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hare-server\106_本庁_財政課\11財政部門\財政係\公会計\R8\2026.8.18【回答済（将来負担比率修正前数値文）】【県：依頼】令和６年度財政状況資料集の作成について（２回目・地方公会計関係）\④　提出用\"/>
    </mc:Choice>
  </mc:AlternateContent>
  <xr:revisionPtr revIDLastSave="0" documentId="13_ncr:1_{0BEDA44E-10BB-4201-BF58-4FBFFB46BD77}" xr6:coauthVersionLast="47" xr6:coauthVersionMax="47" xr10:uidLastSave="{00000000-0000-0000-0000-000000000000}"/>
  <bookViews>
    <workbookView xWindow="-28875" yWindow="-163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C36" i="10"/>
  <c r="CO35" i="10"/>
  <c r="BW35" i="10"/>
  <c r="BW36" i="10" s="1"/>
  <c r="BW37" i="10" s="1"/>
  <c r="BW38" i="10" s="1"/>
  <c r="BE35" i="10"/>
  <c r="C35" i="10"/>
  <c r="CO34" i="10"/>
  <c r="BW34" i="10"/>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<sst xmlns="http://schemas.openxmlformats.org/spreadsheetml/2006/main" count="1079" uniqueCount="576">
  <si>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</si>
  <si>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</si>
  <si>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</si>
  <si>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</si>
  <si>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</si>
  <si>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</si>
  <si>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</si>
  <si>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</si>
  <si>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</si>
  <si>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</si>
  <si>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</si>
  <si>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</si>
  <si>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</si>
  <si>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</si>
  <si>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</si>
  <si>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</si>
  <si>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</si>
  <si>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</si>
  <si>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</si>
  <si>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</si>
  <si>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</si>
  <si>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</si>
  <si>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</si>
  <si>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</si>
  <si>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</si>
  <si>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</si>
  <si>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</si>
  <si>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</si>
  <si>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</si>
  <si>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</si>
  <si>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</si>
  <si>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</si>
  <si>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</si>
  <si>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</si>
  <si>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</si>
  <si>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</si>
  <si>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</si>
  <si>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</si>
  <si>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</si>
  <si>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</si>
  <si>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</si>
  <si>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</si>
  <si>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</si>
  <si>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</si>
  <si>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</si>
  <si>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</si>
  <si>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</si>
  <si>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</si>
  <si>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</si>
  <si>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</si>
  <si>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</si>
  <si>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</si>
  <si>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</si>
  <si>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</si>
  <si>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</si>
  <si>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</si>
  <si>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</si>
  <si>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</si>
  <si>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</si>
  <si>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</si>
  <si>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</si>
  <si>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</si>
  <si>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</si>
  <si>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</si>
  <si>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</si>
  <si>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</si>
  <si>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</si>
  <si>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</si>
  <si>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</si>
  <si>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</si>
  <si>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</si>
  <si>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</si>
  <si>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</si>
  <si>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</si>
  <si>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</si>
  <si>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</si>
  <si>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</si>
  <si>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</si>
  <si>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</si>
  <si>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</si>
  <si>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</si>
  <si>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</si>
  <si>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</si>
  <si>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</si>
  <si>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</si>
  <si>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</si>
  <si>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</si>
  <si>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</si>
  <si>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</si>
  <si>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</si>
  <si>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</si>
  <si>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</si>
  <si>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</si>
  <si>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</si>
  <si>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玉名市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</si>
  <si>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</si>
  <si>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</si>
  <si>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</si>
  <si>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</si>
  <si>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</si>
  <si>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</si>
  <si>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</si>
  <si>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</si>
  <si>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</si>
  <si>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</si>
  <si>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</si>
  <si>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</si>
  <si>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</si>
  <si>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</si>
  <si>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</si>
  <si>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</si>
  <si>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</si>
  <si>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</si>
  <si>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</si>
  <si>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</si>
  <si>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</si>
  <si>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</si>
  <si>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</si>
  <si>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</si>
  <si>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</si>
  <si>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</si>
  <si>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</si>
  <si>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</si>
  <si>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</si>
  <si>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</si>
  <si>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</si>
  <si>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</si>
  <si>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</si>
  <si>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</si>
  <si>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</si>
  <si>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</si>
  <si>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</si>
  <si>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</si>
  <si>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</si>
  <si>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</si>
  <si>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</si>
  <si>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</si>
  <si>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</si>
  <si>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</si>
  <si>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</si>
  <si>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</si>
  <si>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</si>
  <si>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</si>
  <si>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</si>
  <si>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</si>
  <si>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</si>
  <si>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</si>
  <si>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</si>
  <si>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</si>
  <si>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</si>
  <si>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</si>
  <si>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</si>
  <si>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</si>
  <si>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</si>
  <si>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</si>
  <si>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</si>
  <si>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</si>
  <si>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</si>
  <si>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</si>
  <si>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</si>
  <si>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</si>
  <si>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</si>
  <si>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</si>
  <si>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</si>
  <si>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</si>
  <si>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</si>
  <si>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</si>
  <si>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</si>
  <si>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</si>
  <si>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</si>
  <si>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</si>
  <si>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</si>
  <si>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</si>
  <si>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</si>
  <si>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</si>
  <si>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</si>
  <si>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</si>
  <si>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</si>
  <si>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</si>
  <si>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</si>
  <si>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</si>
  <si>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</si>
  <si>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</si>
  <si>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</si>
  <si>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</si>
  <si>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</si>
  <si>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</si>
  <si>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</si>
  <si>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</si>
  <si>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</si>
  <si>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</si>
  <si>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</si>
  <si>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</si>
  <si>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</si>
  <si>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</si>
  <si>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</si>
  <si>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</si>
  <si>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</si>
  <si>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</si>
  <si>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</si>
  <si>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</si>
  <si>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</si>
  <si>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</si>
  <si>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</si>
  <si>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熊本県玉名市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</si>
  <si>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</si>
  <si>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</si>
  <si>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</si>
  <si>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</si>
  <si>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</si>
  <si>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</si>
  <si>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</si>
  <si>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</si>
  <si>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</si>
  <si>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</si>
  <si>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</si>
  <si>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</si>
  <si>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</si>
  <si>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</si>
  <si>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</si>
  <si>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</si>
  <si>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</si>
  <si>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</si>
  <si>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</si>
  <si>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</si>
  <si>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</si>
  <si>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</si>
  <si>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</si>
  <si>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</si>
  <si>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</si>
  <si>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</si>
  <si>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</si>
  <si>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</si>
  <si>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</si>
  <si>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</si>
  <si>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</si>
  <si>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</si>
  <si>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</si>
  <si>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</si>
  <si>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</si>
  <si>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</si>
  <si>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</si>
  <si>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</si>
  <si>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</si>
  <si>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</si>
  <si>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</si>
  <si>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</si>
  <si>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</si>
  <si>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</si>
  <si>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</si>
  <si>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</si>
  <si>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</si>
  <si>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</si>
  <si>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</si>
  <si>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</si>
  <si>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</si>
  <si>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</si>
  <si>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</si>
  <si>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</si>
  <si>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</si>
  <si>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</si>
  <si>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</si>
  <si>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</si>
  <si>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</si>
  <si>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</si>
  <si>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</si>
  <si>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</si>
  <si>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</si>
  <si>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</si>
  <si>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</si>
  <si>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</si>
  <si>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</si>
  <si>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</si>
  <si>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</si>
  <si>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</si>
  <si>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</si>
  <si>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</si>
  <si>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</si>
  <si>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</si>
  <si>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</si>
  <si>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</si>
  <si>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</si>
  <si>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</si>
  <si>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</si>
  <si>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</si>
  <si>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</si>
  <si>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</si>
  <si>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</si>
  <si>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</si>
  <si>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</si>
  <si>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</si>
  <si>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</si>
  <si>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</si>
  <si>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</si>
  <si>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</si>
  <si>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</si>
  <si>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</si>
  <si>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</si>
  <si>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</si>
  <si>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</si>
  <si>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</si>
  <si>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</si>
  <si>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</si>
  <si>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</si>
  <si>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</si>
  <si>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</si>
  <si>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</si>
  <si>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</si>
  <si>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</si>
  <si>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</si>
  <si>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</si>
  <si>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</si>
  <si>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</si>
  <si>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</si>
  <si>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</si>
  <si>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</si>
  <si>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</si>
  <si>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</si>
  <si>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</si>
  <si>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</si>
  <si>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</si>
  <si>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</si>
  <si>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</si>
  <si>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</si>
  <si>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</si>
  <si>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</si>
  <si>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</si>
  <si>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</si>
  <si>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</si>
  <si>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</si>
  <si>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</si>
  <si>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</si>
  <si>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</si>
  <si>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</si>
  <si>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</si>
  <si>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</si>
  <si>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</si>
  <si>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</si>
  <si>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</si>
  <si>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</si>
  <si>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</si>
  <si>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</si>
  <si>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</si>
  <si>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</si>
  <si>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</si>
  <si>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</si>
  <si>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</si>
  <si>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</si>
  <si>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</si>
  <si>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</si>
  <si>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</si>
  <si>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</si>
  <si>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</si>
  <si>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</si>
  <si>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</si>
  <si>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熊本県玉名市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</si>
  <si>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</si>
  <si>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</si>
  <si>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</si>
  <si>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</si>
  <si>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</si>
  <si>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</si>
  <si>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</si>
  <si>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</si>
  <si>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</si>
  <si>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</si>
  <si>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</si>
  <si>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</si>
  <si>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</si>
  <si>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</si>
  <si>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</si>
  <si>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</si>
  <si>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</si>
  <si>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</si>
  <si>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</si>
  <si>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</si>
  <si>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</si>
  <si>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</si>
  <si>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</si>
  <si>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</si>
  <si>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</si>
  <si>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</si>
  <si>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</si>
  <si>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</si>
  <si>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</si>
  <si>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</si>
  <si>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</si>
  <si>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</si>
  <si>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</si>
  <si>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玉名市国民健康保険事業特別会計</t>
    <phoneticPr fontId="5"/>
  </si>
  <si>
    <t>玉名市介護保険事業特別会計</t>
    <phoneticPr fontId="5"/>
  </si>
  <si>
    <t>玉名市後期高齢者医療特別会計</t>
    <phoneticPr fontId="5"/>
  </si>
  <si>
    <t>玉名市水道事業会計</t>
    <phoneticPr fontId="5"/>
  </si>
  <si>
    <t>法適用企業</t>
    <phoneticPr fontId="5"/>
  </si>
  <si>
    <t>玉名市公共下水道事業会計</t>
    <phoneticPr fontId="5"/>
  </si>
  <si>
    <t>玉名市農業集落排水事業会計</t>
    <phoneticPr fontId="5"/>
  </si>
  <si>
    <t>玉名市浄化槽整備事業特別会計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</si>
  <si>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</si>
  <si>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</si>
  <si>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</si>
  <si>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</si>
  <si>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</si>
  <si>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</si>
  <si>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</si>
  <si>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</si>
  <si>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</si>
  <si>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</si>
  <si>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</si>
  <si>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</si>
  <si>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</si>
  <si>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</si>
  <si>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</si>
  <si>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</si>
  <si>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</si>
  <si>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</si>
  <si>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</si>
  <si>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</si>
  <si>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</si>
  <si>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</si>
  <si>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</si>
  <si>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</si>
  <si>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</si>
  <si>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</si>
  <si>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</si>
  <si>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</si>
  <si>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</si>
  <si>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</si>
  <si>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</si>
  <si>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</si>
  <si>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</si>
  <si>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</si>
  <si>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</si>
  <si>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</si>
  <si>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</si>
  <si>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</si>
  <si>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</si>
  <si>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</si>
  <si>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</si>
  <si>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</si>
  <si>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</si>
  <si>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</si>
  <si>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</si>
  <si>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</si>
  <si>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</si>
  <si>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</si>
  <si>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</si>
  <si>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</si>
  <si>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</si>
  <si>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</si>
  <si>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</si>
  <si>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</si>
  <si>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</si>
  <si>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</si>
  <si>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</si>
  <si>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</si>
  <si>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</si>
  <si>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</si>
  <si>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</si>
  <si>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</si>
  <si>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</si>
  <si>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</si>
  <si>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</si>
  <si>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</si>
  <si>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</si>
  <si>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</si>
  <si>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</si>
  <si>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</si>
  <si>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</si>
  <si>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</si>
  <si>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</si>
  <si>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</si>
  <si>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</si>
  <si>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</si>
  <si>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</si>
  <si>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</si>
  <si>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</si>
  <si>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</si>
  <si>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</si>
  <si>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</si>
  <si>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</si>
  <si>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</si>
  <si>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</si>
  <si>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</si>
  <si>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</si>
  <si>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</si>
  <si>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</si>
  <si>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</si>
  <si>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</si>
  <si>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</si>
  <si>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</si>
  <si>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</si>
  <si>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</si>
  <si>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</si>
  <si>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</si>
  <si>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</si>
  <si>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</si>
  <si>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</si>
  <si>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</si>
  <si>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</si>
  <si>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</si>
  <si>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</si>
  <si>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</si>
  <si>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</si>
  <si>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</si>
  <si>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</si>
  <si>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</si>
  <si>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</si>
  <si>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</si>
  <si>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</si>
  <si>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</si>
  <si>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</si>
  <si>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</si>
  <si>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</si>
  <si>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</si>
  <si>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</si>
  <si>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</si>
  <si>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</si>
  <si>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</si>
  <si>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</si>
  <si>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</si>
  <si>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</si>
  <si>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</si>
  <si>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</si>
  <si>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</si>
  <si>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</si>
  <si>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</si>
  <si>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</si>
  <si>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</si>
  <si>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</si>
  <si>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</si>
  <si>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</si>
  <si>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</si>
  <si>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</si>
  <si>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3.19</t>
  </si>
  <si>
    <t>▲ 2.32</t>
  </si>
  <si>
    <t>▲ 5.21</t>
  </si>
  <si>
    <t>▲ 2.20</t>
  </si>
  <si>
    <t>一般会計</t>
  </si>
  <si>
    <t>玉名市公共下水道事業会計</t>
  </si>
  <si>
    <t>玉名市水道事業会計</t>
  </si>
  <si>
    <t>玉名市国民健康保険事業特別会計</t>
  </si>
  <si>
    <t>玉名市介護保険事業特別会計</t>
  </si>
  <si>
    <t>玉名市農業集落排水事業会計</t>
  </si>
  <si>
    <t>玉名市浄化槽整備事業特別会計</t>
  </si>
  <si>
    <t>玉名市後期高齢者医療特別会計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</si>
  <si>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</si>
  <si>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</si>
  <si>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</si>
  <si>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</si>
  <si>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</si>
  <si>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</si>
  <si>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</si>
  <si>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</si>
  <si>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rPh sb="0" eb="3">
      <t>クマモトケン</t>
    </rPh>
    <rPh sb="3" eb="6">
      <t>シチョウソン</t>
    </rPh>
    <rPh sb="6" eb="8">
      <t>ソウゴウ</t>
    </rPh>
    <rPh sb="8" eb="10">
      <t>ジム</t>
    </rPh>
    <rPh sb="10" eb="12">
      <t>クミアイ</t>
    </rPh>
    <phoneticPr fontId="2"/>
  </si>
  <si>
    <t>有明広域行政事務組合</t>
    <rPh sb="0" eb="2">
      <t>アリアケ</t>
    </rPh>
    <rPh sb="2" eb="4">
      <t>コウイキ</t>
    </rPh>
    <rPh sb="4" eb="6">
      <t>ギョウセイ</t>
    </rPh>
    <rPh sb="6" eb="8">
      <t>ジム</t>
    </rPh>
    <rPh sb="8" eb="10">
      <t>クミアイ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</si>
  <si>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</si>
  <si>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熊本県後期高齢者医療広域連合（介護高齢者医療特別会計）</t>
    <rPh sb="0" eb="3">
      <t>クマモトケン</t>
    </rPh>
    <rPh sb="3" eb="5">
      <t>コウキ</t>
    </rPh>
    <rPh sb="5" eb="8">
      <t>コウレイシャ</t>
    </rPh>
    <rPh sb="8" eb="10">
      <t>イリョウ</t>
    </rPh>
    <rPh sb="10" eb="12">
      <t>コウイキ</t>
    </rPh>
    <rPh sb="12" eb="14">
      <t>レンゴウ</t>
    </rPh>
    <rPh sb="15" eb="17">
      <t>カイゴ</t>
    </rPh>
    <rPh sb="17" eb="20">
      <t>コウレイシャ</t>
    </rPh>
    <rPh sb="20" eb="22">
      <t>イリョウ</t>
    </rPh>
    <rPh sb="22" eb="24">
      <t>トクベツ</t>
    </rPh>
    <rPh sb="24" eb="26">
      <t>カイケイ</t>
    </rPh>
    <phoneticPr fontId="2"/>
  </si>
  <si>
    <t>玉名市玉東町病院設立組合</t>
    <rPh sb="0" eb="3">
      <t>タマナシ</t>
    </rPh>
    <rPh sb="3" eb="6">
      <t>ギョクトウマチ</t>
    </rPh>
    <rPh sb="6" eb="8">
      <t>ビョウイン</t>
    </rPh>
    <rPh sb="8" eb="10">
      <t>セツリツ</t>
    </rPh>
    <rPh sb="10" eb="12">
      <t>クミアイ</t>
    </rPh>
    <phoneticPr fontId="2"/>
  </si>
  <si>
    <t>一般財団法人玉名市自治振興公社</t>
    <rPh sb="0" eb="2">
      <t>イッパン</t>
    </rPh>
    <rPh sb="2" eb="4">
      <t>ザイダン</t>
    </rPh>
    <rPh sb="4" eb="6">
      <t>ホウジン</t>
    </rPh>
    <rPh sb="6" eb="9">
      <t>タマナシ</t>
    </rPh>
    <rPh sb="9" eb="11">
      <t>ジチ</t>
    </rPh>
    <rPh sb="11" eb="13">
      <t>シンコウ</t>
    </rPh>
    <rPh sb="13" eb="15">
      <t>コウシャ</t>
    </rPh>
    <phoneticPr fontId="2"/>
  </si>
  <si>
    <t>有限会社横島町特産物振興協会</t>
    <rPh sb="0" eb="4">
      <t>ユウゲンガイシャ</t>
    </rPh>
    <rPh sb="4" eb="7">
      <t>ヨコシママチ</t>
    </rPh>
    <rPh sb="7" eb="9">
      <t>トクサン</t>
    </rPh>
    <rPh sb="9" eb="10">
      <t>ブツ</t>
    </rPh>
    <rPh sb="10" eb="12">
      <t>シンコウ</t>
    </rPh>
    <rPh sb="12" eb="14">
      <t>キョウカイ</t>
    </rPh>
    <phoneticPr fontId="2"/>
  </si>
  <si>
    <t>(市有施設整備基金(R06年度末現在))</t>
    <rPh sb="1" eb="5">
      <t>シユウシセツ</t>
    </rPh>
    <rPh sb="5" eb="9">
      <t>セイビキキン</t>
    </rPh>
    <phoneticPr fontId="5"/>
  </si>
  <si>
    <t>(社会福祉振興基金(R06年度末現在))</t>
    <rPh sb="1" eb="9">
      <t>シャカイフクシシンコウキキン</t>
    </rPh>
    <phoneticPr fontId="2"/>
  </si>
  <si>
    <t>(九州新幹線渇水等被害対策基金(R06年度末現在))</t>
    <rPh sb="1" eb="3">
      <t>キュウシュウ</t>
    </rPh>
    <rPh sb="3" eb="6">
      <t>シンカンセン</t>
    </rPh>
    <rPh sb="6" eb="8">
      <t>カッスイ</t>
    </rPh>
    <rPh sb="8" eb="9">
      <t>トウ</t>
    </rPh>
    <rPh sb="9" eb="11">
      <t>ヒガイ</t>
    </rPh>
    <rPh sb="11" eb="13">
      <t>タイサク</t>
    </rPh>
    <rPh sb="13" eb="15">
      <t>キキン</t>
    </rPh>
    <phoneticPr fontId="2"/>
  </si>
  <si>
    <t>(地域振興基金(R06年度末現在))</t>
    <rPh sb="1" eb="7">
      <t>チイキシンコウキキン</t>
    </rPh>
    <phoneticPr fontId="2"/>
  </si>
  <si>
    <t>(人材育成基金(R06年度末現在))</t>
    <rPh sb="1" eb="5">
      <t>ジンザイイクセイ</t>
    </rPh>
    <rPh sb="5" eb="7">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</si>
  <si>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</si>
  <si>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</si>
  <si>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前年度から、さらに増加し、類似団体内平均（9.8％）を大きく上回る水準となった。将来負担額は減少したものの、それ以上に、充当可能財源等が41,811,248千円（5.9％減）へ縮小したことが主因である。財政調整基金・市有施設整備基金・減債基金の取崩し等により充当可能基金が7,256,204千円（11.1％減）に、基準財政需要額算入見込額が5.2％減少したことが影響している。
　有形固定資産減価償却率は59.4％で前年度から1.0ポイント低下（改善）し、類似団体内順位9/46位、全国平均（65.7％）・熊本県平均（62.1％）をいずれも下回る良好な水準にある。岱明中学校の新校舎（校舎棟・武道場等、合計2,724,084千円）の供用開始及び月瀬小学校旧校舎（691,846千円）の除却により、学校施設の減価償却率が57.5％から51.0％へ改善したことが主な要因である。今後もハコモノ・インフラの更新に伴う地方債発行が見込まれるため、公共施設等総合管理計画及び公共施設個別施設計画に基づく集約化・複合化・長寿命化を進めながら、将来負担比率の動向を注視していく必要がある。</t>
    <rPh sb="17" eb="19">
      <t>ゾウカ</t>
    </rPh>
    <rPh sb="54" eb="56">
      <t>ゲンショウ</t>
    </rPh>
    <rPh sb="64" eb="66">
      <t>イジョウ</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</si>
  <si>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</si>
  <si>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</si>
  <si>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</si>
  <si>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</si>
  <si>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</si>
  <si>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</si>
  <si>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将来負担比率は上記のとおり前年度から、さらに増加し、類似団体内平均を大きく上回る水準が続いている。
　一方、実質公債費比率（3か年平均）は9.1％（令和4年度）→8.5％（令和5年度）→7.8％（令和6年度）と3年連続で改善し、令和6年度は類似団体内平均（8.6％）を初めて下回った。元利償還金の額が3,710,534千円→3,635,086千円→3,544,045千円と3か年連続で減少したことが主因である。
　もっとも、岱明中学校校舎等改築事業に係る中学校施設整備事業債は令和5年度483,000千円から令和6年度938,600千円へ94.3％増加しており、この償還が本格化する令和7年度以降は実質公債費比率の改善基調が反転する可能性がある。将来負担比率の上昇と合わせ、計画的な地方債発行と中期的な起債管理の徹底が求められる。</t>
    <rPh sb="23" eb="25">
      <t>ゾウカ</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</si>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</sst>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96CE03B-55CE-4852-8AFA-9FD8D01063E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89EA-47C3-A698-F40821DCEF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62457</c:v>
                </c:pt>
                <c:pt idx="1">
                  <c:v>56572</c:v>
                </c:pt>
                <c:pt idx="2">
                  <c:v>58270</c:v>
                </c:pt>
                <c:pt idx="3">
                  <c:v>65695</c:v>
                </c:pt>
                <c:pt idx="4">
                  <c:v>77355</c:v>
                </c:pt>
              </c:numCache>
            </c:numRef>
          </c:val>
          <c:smooth val="0"/>
          <c:extLst>
            <c:ext xmlns:c16="http://schemas.microsoft.com/office/drawing/2014/chart" uri="{C3380CC4-5D6E-409C-BE32-E72D297353CC}">
              <c16:uniqueId val="{00000001-89EA-47C3-A698-F40821DCEF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c:v>
                </c:pt>
                <c:pt idx="1">
                  <c:v>9.9499999999999993</c:v>
                </c:pt>
                <c:pt idx="2">
                  <c:v>7.68</c:v>
                </c:pt>
                <c:pt idx="3">
                  <c:v>6.14</c:v>
                </c:pt>
                <c:pt idx="4">
                  <c:v>6.51</c:v>
                </c:pt>
              </c:numCache>
            </c:numRef>
          </c:val>
          <c:extLst>
            <c:ext xmlns:c16="http://schemas.microsoft.com/office/drawing/2014/chart" uri="{C3380CC4-5D6E-409C-BE32-E72D297353CC}">
              <c16:uniqueId val="{00000000-8BEF-4F5C-ACC6-8ED617B259F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28.03</c:v>
                </c:pt>
                <c:pt idx="1">
                  <c:v>27.92</c:v>
                </c:pt>
                <c:pt idx="2">
                  <c:v>28.04</c:v>
                </c:pt>
                <c:pt idx="3">
                  <c:v>24.36</c:v>
                </c:pt>
                <c:pt idx="4">
                  <c:v>21.47</c:v>
                </c:pt>
              </c:numCache>
            </c:numRef>
          </c:val>
          <c:extLst>
            <c:ext xmlns:c16="http://schemas.microsoft.com/office/drawing/2014/chart" uri="{C3380CC4-5D6E-409C-BE32-E72D297353CC}">
              <c16:uniqueId val="{00000001-8BEF-4F5C-ACC6-8ED617B259F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-3.19</c:v>
                </c:pt>
                <c:pt idx="1">
                  <c:v>5.92</c:v>
                </c:pt>
                <c:pt idx="2">
                  <c:v>-2.3199999999999998</c:v>
                </c:pt>
                <c:pt idx="3">
                  <c:v>-5.21</c:v>
                </c:pt>
                <c:pt idx="4">
                  <c:v>-2.2000000000000002</c:v>
                </c:pt>
              </c:numCache>
            </c:numRef>
          </c:val>
          <c:smooth val="0"/>
          <c:extLst>
            <c:ext xmlns:c16="http://schemas.microsoft.com/office/drawing/2014/chart" uri="{C3380CC4-5D6E-409C-BE32-E72D297353CC}">
              <c16:uniqueId val="{00000002-8BEF-4F5C-ACC6-8ED617B259F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00C-4B8A-AC16-11D5B92AFB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00C-4B8A-AC16-11D5B92AFB1C}"/>
            </c:ext>
          </c:extLst>
        </c:ser>
        <c:ser>
          <c:idx val="2"/>
          <c:order val="2"/>
          <c:tx>
            <c:strRef>
              <c:f>データシート!$A$29</c:f>
              <c:strCache>
                <c:ptCount val="1"/>
                <c:pt idx="0">
                  <c:v>玉名市後期高齢者医療特別会計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500C-4B8A-AC16-11D5B92AFB1C}"/>
            </c:ext>
          </c:extLst>
        </c:ser>
        <c:ser>
          <c:idx val="3"/>
          <c:order val="3"/>
          <c:tx>
            <c:strRef>
              <c:f>データシート!$A$30</c:f>
              <c:strCache>
                <c:ptCount val="1"/>
                <c:pt idx="0">
                  <c:v>玉名市浄化槽整備事業特別会計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3-500C-4B8A-AC16-11D5B92AFB1C}"/>
            </c:ext>
          </c:extLst>
        </c:ser>
        <c:ser>
          <c:idx val="4"/>
          <c:order val="4"/>
          <c:tx>
            <c:strRef>
              <c:f>データシート!$A$31</c:f>
              <c:strCache>
                <c:ptCount val="1"/>
                <c:pt idx="0">
                  <c:v>玉名市農業集落排水事業会計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0.41</c:v>
                </c:pt>
                <c:pt idx="2">
                  <c:v>#N/A</c:v>
                </c:pt>
                <c:pt idx="3">
                  <c:v>0.39</c:v>
                </c:pt>
                <c:pt idx="4">
                  <c:v>#N/A</c:v>
                </c:pt>
                <c:pt idx="5">
                  <c:v>0.28000000000000003</c:v>
                </c:pt>
                <c:pt idx="6">
                  <c:v>#N/A</c:v>
                </c:pt>
                <c:pt idx="7">
                  <c:v>0.37</c:v>
                </c:pt>
                <c:pt idx="8">
                  <c:v>#N/A</c:v>
                </c:pt>
                <c:pt idx="9">
                  <c:v>0.34</c:v>
                </c:pt>
              </c:numCache>
            </c:numRef>
          </c:val>
          <c:extLst>
            <c:ext xmlns:c16="http://schemas.microsoft.com/office/drawing/2014/chart" uri="{C3380CC4-5D6E-409C-BE32-E72D297353CC}">
              <c16:uniqueId val="{00000004-500C-4B8A-AC16-11D5B92AFB1C}"/>
            </c:ext>
          </c:extLst>
        </c:ser>
        <c:ser>
          <c:idx val="5"/>
          <c:order val="5"/>
          <c:tx>
            <c:strRef>
              <c:f>データシート!$A$32</c:f>
              <c:strCache>
                <c:ptCount val="1"/>
                <c:pt idx="0">
                  <c:v>玉名市介護保険事業特別会計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0.77</c:v>
                </c:pt>
                <c:pt idx="2">
                  <c:v>#N/A</c:v>
                </c:pt>
                <c:pt idx="3">
                  <c:v>1.3</c:v>
                </c:pt>
                <c:pt idx="4">
                  <c:v>#N/A</c:v>
                </c:pt>
                <c:pt idx="5">
                  <c:v>1.35</c:v>
                </c:pt>
                <c:pt idx="6">
                  <c:v>#N/A</c:v>
                </c:pt>
                <c:pt idx="7">
                  <c:v>0.67</c:v>
                </c:pt>
                <c:pt idx="8">
                  <c:v>#N/A</c:v>
                </c:pt>
                <c:pt idx="9">
                  <c:v>1.33</c:v>
                </c:pt>
              </c:numCache>
            </c:numRef>
          </c:val>
          <c:extLst>
            <c:ext xmlns:c16="http://schemas.microsoft.com/office/drawing/2014/chart" uri="{C3380CC4-5D6E-409C-BE32-E72D297353CC}">
              <c16:uniqueId val="{00000005-500C-4B8A-AC16-11D5B92AFB1C}"/>
            </c:ext>
          </c:extLst>
        </c:ser>
        <c:ser>
          <c:idx val="6"/>
          <c:order val="6"/>
          <c:tx>
            <c:strRef>
              <c:f>データシート!$A$33</c:f>
              <c:strCache>
                <c:ptCount val="1"/>
                <c:pt idx="0">
                  <c:v>玉名市国民健康保険事業特別会計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2.95</c:v>
                </c:pt>
                <c:pt idx="2">
                  <c:v>#N/A</c:v>
                </c:pt>
                <c:pt idx="3">
                  <c:v>3.53</c:v>
                </c:pt>
                <c:pt idx="4">
                  <c:v>#N/A</c:v>
                </c:pt>
                <c:pt idx="5">
                  <c:v>3.29</c:v>
                </c:pt>
                <c:pt idx="6">
                  <c:v>#N/A</c:v>
                </c:pt>
                <c:pt idx="7">
                  <c:v>2.2799999999999998</c:v>
                </c:pt>
                <c:pt idx="8">
                  <c:v>#N/A</c:v>
                </c:pt>
                <c:pt idx="9">
                  <c:v>1.37</c:v>
                </c:pt>
              </c:numCache>
            </c:numRef>
          </c:val>
          <c:extLst>
            <c:ext xmlns:c16="http://schemas.microsoft.com/office/drawing/2014/chart" uri="{C3380CC4-5D6E-409C-BE32-E72D297353CC}">
              <c16:uniqueId val="{00000006-500C-4B8A-AC16-11D5B92AFB1C}"/>
            </c:ext>
          </c:extLst>
        </c:ser>
        <c:ser>
          <c:idx val="7"/>
          <c:order val="7"/>
          <c:tx>
            <c:strRef>
              <c:f>データシート!$A$34</c:f>
              <c:strCache>
                <c:ptCount val="1"/>
                <c:pt idx="0">
                  <c:v>玉名市水道事業会計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6.11</c:v>
                </c:pt>
                <c:pt idx="2">
                  <c:v>#N/A</c:v>
                </c:pt>
                <c:pt idx="3">
                  <c:v>5.78</c:v>
                </c:pt>
                <c:pt idx="4">
                  <c:v>#N/A</c:v>
                </c:pt>
                <c:pt idx="5">
                  <c:v>5.16</c:v>
                </c:pt>
                <c:pt idx="6">
                  <c:v>#N/A</c:v>
                </c:pt>
                <c:pt idx="7">
                  <c:v>4.45</c:v>
                </c:pt>
                <c:pt idx="8">
                  <c:v>#N/A</c:v>
                </c:pt>
                <c:pt idx="9">
                  <c:v>3.67</c:v>
                </c:pt>
              </c:numCache>
            </c:numRef>
          </c:val>
          <c:extLst>
            <c:ext xmlns:c16="http://schemas.microsoft.com/office/drawing/2014/chart" uri="{C3380CC4-5D6E-409C-BE32-E72D297353CC}">
              <c16:uniqueId val="{00000007-500C-4B8A-AC16-11D5B92AFB1C}"/>
            </c:ext>
          </c:extLst>
        </c:ser>
        <c:ser>
          <c:idx val="8"/>
          <c:order val="8"/>
          <c:tx>
            <c:strRef>
              <c:f>データシート!$A$35</c:f>
              <c:strCache>
                <c:ptCount val="1"/>
                <c:pt idx="0">
                  <c:v>玉名市公共下水道事業会計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5.56</c:v>
                </c:pt>
                <c:pt idx="2">
                  <c:v>#N/A</c:v>
                </c:pt>
                <c:pt idx="3">
                  <c:v>4.67</c:v>
                </c:pt>
                <c:pt idx="4">
                  <c:v>#N/A</c:v>
                </c:pt>
                <c:pt idx="5">
                  <c:v>4.38</c:v>
                </c:pt>
                <c:pt idx="6">
                  <c:v>#N/A</c:v>
                </c:pt>
                <c:pt idx="7">
                  <c:v>4.05</c:v>
                </c:pt>
                <c:pt idx="8">
                  <c:v>#N/A</c:v>
                </c:pt>
                <c:pt idx="9">
                  <c:v>3.69</c:v>
                </c:pt>
              </c:numCache>
            </c:numRef>
          </c:val>
          <c:extLst>
            <c:ext xmlns:c16="http://schemas.microsoft.com/office/drawing/2014/chart" uri="{C3380CC4-5D6E-409C-BE32-E72D297353CC}">
              <c16:uniqueId val="{00000008-500C-4B8A-AC16-11D5B92AFB1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4.6399999999999997</c:v>
                </c:pt>
                <c:pt idx="2">
                  <c:v>#N/A</c:v>
                </c:pt>
                <c:pt idx="3">
                  <c:v>9.94</c:v>
                </c:pt>
                <c:pt idx="4">
                  <c:v>#N/A</c:v>
                </c:pt>
                <c:pt idx="5">
                  <c:v>7.67</c:v>
                </c:pt>
                <c:pt idx="6">
                  <c:v>#N/A</c:v>
                </c:pt>
                <c:pt idx="7">
                  <c:v>6.13</c:v>
                </c:pt>
                <c:pt idx="8">
                  <c:v>#N/A</c:v>
                </c:pt>
                <c:pt idx="9">
                  <c:v>6.5</c:v>
                </c:pt>
              </c:numCache>
            </c:numRef>
          </c:val>
          <c:extLst>
            <c:ext xmlns:c16="http://schemas.microsoft.com/office/drawing/2014/chart" uri="{C3380CC4-5D6E-409C-BE32-E72D297353CC}">
              <c16:uniqueId val="{00000009-500C-4B8A-AC16-11D5B92AFB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3206</c:v>
                </c:pt>
                <c:pt idx="5">
                  <c:v>3193</c:v>
                </c:pt>
                <c:pt idx="8">
                  <c:v>3169</c:v>
                </c:pt>
                <c:pt idx="11">
                  <c:v>3189</c:v>
                </c:pt>
                <c:pt idx="14">
                  <c:v>3200</c:v>
                </c:pt>
              </c:numCache>
            </c:numRef>
          </c:val>
          <c:extLst>
            <c:ext xmlns:c16="http://schemas.microsoft.com/office/drawing/2014/chart" uri="{C3380CC4-5D6E-409C-BE32-E72D297353CC}">
              <c16:uniqueId val="{00000000-DF2E-478F-982F-E2F8B58552C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F2E-478F-982F-E2F8B58552C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53</c:v>
                </c:pt>
                <c:pt idx="3">
                  <c:v>65</c:v>
                </c:pt>
                <c:pt idx="6">
                  <c:v>2</c:v>
                </c:pt>
                <c:pt idx="9">
                  <c:v>16</c:v>
                </c:pt>
                <c:pt idx="12">
                  <c:v>2</c:v>
                </c:pt>
              </c:numCache>
            </c:numRef>
          </c:val>
          <c:extLst>
            <c:ext xmlns:c16="http://schemas.microsoft.com/office/drawing/2014/chart" uri="{C3380CC4-5D6E-409C-BE32-E72D297353CC}">
              <c16:uniqueId val="{00000002-DF2E-478F-982F-E2F8B58552C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162</c:v>
                </c:pt>
                <c:pt idx="3">
                  <c:v>174</c:v>
                </c:pt>
                <c:pt idx="6">
                  <c:v>204</c:v>
                </c:pt>
                <c:pt idx="9">
                  <c:v>225</c:v>
                </c:pt>
                <c:pt idx="12">
                  <c:v>197</c:v>
                </c:pt>
              </c:numCache>
            </c:numRef>
          </c:val>
          <c:extLst>
            <c:ext xmlns:c16="http://schemas.microsoft.com/office/drawing/2014/chart" uri="{C3380CC4-5D6E-409C-BE32-E72D297353CC}">
              <c16:uniqueId val="{00000003-DF2E-478F-982F-E2F8B58552C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590</c:v>
                </c:pt>
                <c:pt idx="3">
                  <c:v>577</c:v>
                </c:pt>
                <c:pt idx="6">
                  <c:v>577</c:v>
                </c:pt>
                <c:pt idx="9">
                  <c:v>552</c:v>
                </c:pt>
                <c:pt idx="12">
                  <c:v>543</c:v>
                </c:pt>
              </c:numCache>
            </c:numRef>
          </c:val>
          <c:extLst>
            <c:ext xmlns:c16="http://schemas.microsoft.com/office/drawing/2014/chart" uri="{C3380CC4-5D6E-409C-BE32-E72D297353CC}">
              <c16:uniqueId val="{00000004-DF2E-478F-982F-E2F8B58552C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2E-478F-982F-E2F8B58552C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2E-478F-982F-E2F8B58552C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3852</c:v>
                </c:pt>
                <c:pt idx="3">
                  <c:v>3789</c:v>
                </c:pt>
                <c:pt idx="6">
                  <c:v>3711</c:v>
                </c:pt>
                <c:pt idx="9">
                  <c:v>3635</c:v>
                </c:pt>
                <c:pt idx="12">
                  <c:v>3544</c:v>
                </c:pt>
              </c:numCache>
            </c:numRef>
          </c:val>
          <c:extLst>
            <c:ext xmlns:c16="http://schemas.microsoft.com/office/drawing/2014/chart" uri="{C3380CC4-5D6E-409C-BE32-E72D297353CC}">
              <c16:uniqueId val="{00000007-DF2E-478F-982F-E2F8B58552C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1451</c:v>
                </c:pt>
                <c:pt idx="2">
                  <c:v>#N/A</c:v>
                </c:pt>
                <c:pt idx="3">
                  <c:v>#N/A</c:v>
                </c:pt>
                <c:pt idx="4">
                  <c:v>1412</c:v>
                </c:pt>
                <c:pt idx="5">
                  <c:v>#N/A</c:v>
                </c:pt>
                <c:pt idx="6">
                  <c:v>#N/A</c:v>
                </c:pt>
                <c:pt idx="7">
                  <c:v>1325</c:v>
                </c:pt>
                <c:pt idx="8">
                  <c:v>#N/A</c:v>
                </c:pt>
                <c:pt idx="9">
                  <c:v>#N/A</c:v>
                </c:pt>
                <c:pt idx="10">
                  <c:v>1239</c:v>
                </c:pt>
                <c:pt idx="11">
                  <c:v>#N/A</c:v>
                </c:pt>
                <c:pt idx="12">
                  <c:v>#N/A</c:v>
                </c:pt>
                <c:pt idx="13">
                  <c:v>1086</c:v>
                </c:pt>
                <c:pt idx="14">
                  <c:v>#N/A</c:v>
                </c:pt>
              </c:numCache>
            </c:numRef>
          </c:val>
          <c:smooth val="0"/>
          <c:extLst>
            <c:ext xmlns:c16="http://schemas.microsoft.com/office/drawing/2014/chart" uri="{C3380CC4-5D6E-409C-BE32-E72D297353CC}">
              <c16:uniqueId val="{00000008-DF2E-478F-982F-E2F8B58552C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38759</c:v>
                </c:pt>
                <c:pt idx="5">
                  <c:v>37384</c:v>
                </c:pt>
                <c:pt idx="8">
                  <c:v>35464</c:v>
                </c:pt>
                <c:pt idx="11">
                  <c:v>33811</c:v>
                </c:pt>
                <c:pt idx="14">
                  <c:v>32050</c:v>
                </c:pt>
              </c:numCache>
            </c:numRef>
          </c:val>
          <c:extLst>
            <c:ext xmlns:c16="http://schemas.microsoft.com/office/drawing/2014/chart" uri="{C3380CC4-5D6E-409C-BE32-E72D297353CC}">
              <c16:uniqueId val="{00000000-085F-4365-9202-619D535AA2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2169</c:v>
                </c:pt>
                <c:pt idx="5">
                  <c:v>2243</c:v>
                </c:pt>
                <c:pt idx="8">
                  <c:v>2223</c:v>
                </c:pt>
                <c:pt idx="11">
                  <c:v>2439</c:v>
                </c:pt>
                <c:pt idx="14">
                  <c:v>2505</c:v>
                </c:pt>
              </c:numCache>
            </c:numRef>
          </c:val>
          <c:extLst>
            <c:ext xmlns:c16="http://schemas.microsoft.com/office/drawing/2014/chart" uri="{C3380CC4-5D6E-409C-BE32-E72D297353CC}">
              <c16:uniqueId val="{00000001-085F-4365-9202-619D535AA2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7566</c:v>
                </c:pt>
                <c:pt idx="5">
                  <c:v>7943</c:v>
                </c:pt>
                <c:pt idx="8">
                  <c:v>8676</c:v>
                </c:pt>
                <c:pt idx="11">
                  <c:v>8166</c:v>
                </c:pt>
                <c:pt idx="14">
                  <c:v>7256</c:v>
                </c:pt>
              </c:numCache>
            </c:numRef>
          </c:val>
          <c:extLst>
            <c:ext xmlns:c16="http://schemas.microsoft.com/office/drawing/2014/chart" uri="{C3380CC4-5D6E-409C-BE32-E72D297353CC}">
              <c16:uniqueId val="{00000002-085F-4365-9202-619D535AA2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85F-4365-9202-619D535AA2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85F-4365-9202-619D535AA2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608</c:v>
                </c:pt>
                <c:pt idx="12">
                  <c:v>883</c:v>
                </c:pt>
              </c:numCache>
            </c:numRef>
          </c:val>
          <c:extLst>
            <c:ext xmlns:c16="http://schemas.microsoft.com/office/drawing/2014/chart" uri="{C3380CC4-5D6E-409C-BE32-E72D297353CC}">
              <c16:uniqueId val="{00000005-085F-4365-9202-619D535AA2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1557</c:v>
                </c:pt>
                <c:pt idx="3">
                  <c:v>1155</c:v>
                </c:pt>
                <c:pt idx="6">
                  <c:v>1181</c:v>
                </c:pt>
                <c:pt idx="9">
                  <c:v>1272</c:v>
                </c:pt>
                <c:pt idx="12">
                  <c:v>1454</c:v>
                </c:pt>
              </c:numCache>
            </c:numRef>
          </c:val>
          <c:extLst>
            <c:ext xmlns:c16="http://schemas.microsoft.com/office/drawing/2014/chart" uri="{C3380CC4-5D6E-409C-BE32-E72D297353CC}">
              <c16:uniqueId val="{00000006-085F-4365-9202-619D535AA2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8777</c:v>
                </c:pt>
                <c:pt idx="3">
                  <c:v>8895</c:v>
                </c:pt>
                <c:pt idx="6">
                  <c:v>8829</c:v>
                </c:pt>
                <c:pt idx="9">
                  <c:v>9050</c:v>
                </c:pt>
                <c:pt idx="12">
                  <c:v>9113</c:v>
                </c:pt>
              </c:numCache>
            </c:numRef>
          </c:val>
          <c:extLst>
            <c:ext xmlns:c16="http://schemas.microsoft.com/office/drawing/2014/chart" uri="{C3380CC4-5D6E-409C-BE32-E72D297353CC}">
              <c16:uniqueId val="{00000007-085F-4365-9202-619D535AA2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6222</c:v>
                </c:pt>
                <c:pt idx="3">
                  <c:v>6152</c:v>
                </c:pt>
                <c:pt idx="6">
                  <c:v>6288</c:v>
                </c:pt>
                <c:pt idx="9">
                  <c:v>5890</c:v>
                </c:pt>
                <c:pt idx="12">
                  <c:v>5821</c:v>
                </c:pt>
              </c:numCache>
            </c:numRef>
          </c:val>
          <c:extLst>
            <c:ext xmlns:c16="http://schemas.microsoft.com/office/drawing/2014/chart" uri="{C3380CC4-5D6E-409C-BE32-E72D297353CC}">
              <c16:uniqueId val="{00000008-085F-4365-9202-619D535AA2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085F-4365-9202-619D535AA2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34286</c:v>
                </c:pt>
                <c:pt idx="3">
                  <c:v>33000</c:v>
                </c:pt>
                <c:pt idx="6">
                  <c:v>31503</c:v>
                </c:pt>
                <c:pt idx="9">
                  <c:v>30373</c:v>
                </c:pt>
                <c:pt idx="12">
                  <c:v>29330</c:v>
                </c:pt>
              </c:numCache>
            </c:numRef>
          </c:val>
          <c:extLst>
            <c:ext xmlns:c16="http://schemas.microsoft.com/office/drawing/2014/chart" uri="{C3380CC4-5D6E-409C-BE32-E72D297353CC}">
              <c16:uniqueId val="{0000000A-085F-4365-9202-619D535AA2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2350</c:v>
                </c:pt>
                <c:pt idx="2">
                  <c:v>#N/A</c:v>
                </c:pt>
                <c:pt idx="3">
                  <c:v>#N/A</c:v>
                </c:pt>
                <c:pt idx="4">
                  <c:v>1634</c:v>
                </c:pt>
                <c:pt idx="5">
                  <c:v>#N/A</c:v>
                </c:pt>
                <c:pt idx="6">
                  <c:v>#N/A</c:v>
                </c:pt>
                <c:pt idx="7">
                  <c:v>1438</c:v>
                </c:pt>
                <c:pt idx="8">
                  <c:v>#N/A</c:v>
                </c:pt>
                <c:pt idx="9">
                  <c:v>#N/A</c:v>
                </c:pt>
                <c:pt idx="10">
                  <c:v>2778</c:v>
                </c:pt>
                <c:pt idx="11">
                  <c:v>#N/A</c:v>
                </c:pt>
                <c:pt idx="12">
                  <c:v>#N/A</c:v>
                </c:pt>
                <c:pt idx="13">
                  <c:v>4791</c:v>
                </c:pt>
                <c:pt idx="14">
                  <c:v>#N/A</c:v>
                </c:pt>
              </c:numCache>
            </c:numRef>
          </c:val>
          <c:smooth val="0"/>
          <c:extLst>
            <c:ext xmlns:c16="http://schemas.microsoft.com/office/drawing/2014/chart" uri="{C3380CC4-5D6E-409C-BE32-E72D297353CC}">
              <c16:uniqueId val="{0000000B-085F-4365-9202-619D535AA2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5175</c:v>
                </c:pt>
                <c:pt idx="1">
                  <c:v>4496</c:v>
                </c:pt>
                <c:pt idx="2">
                  <c:v>4006</c:v>
                </c:pt>
              </c:numCache>
            </c:numRef>
          </c:val>
          <c:extLst>
            <c:ext xmlns:c16="http://schemas.microsoft.com/office/drawing/2014/chart" uri="{C3380CC4-5D6E-409C-BE32-E72D297353CC}">
              <c16:uniqueId val="{00000000-4BDB-44C7-AB4D-930C7B94D15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853</c:v>
                </c:pt>
                <c:pt idx="1">
                  <c:v>935</c:v>
                </c:pt>
                <c:pt idx="2">
                  <c:v>743</c:v>
                </c:pt>
              </c:numCache>
            </c:numRef>
          </c:val>
          <c:extLst>
            <c:ext xmlns:c16="http://schemas.microsoft.com/office/drawing/2014/chart" uri="{C3380CC4-5D6E-409C-BE32-E72D297353CC}">
              <c16:uniqueId val="{00000001-4BDB-44C7-AB4D-930C7B94D15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2916</c:v>
                </c:pt>
                <c:pt idx="1">
                  <c:v>2846</c:v>
                </c:pt>
                <c:pt idx="2">
                  <c:v>2590</c:v>
                </c:pt>
              </c:numCache>
            </c:numRef>
          </c:val>
          <c:extLst>
            <c:ext xmlns:c16="http://schemas.microsoft.com/office/drawing/2014/chart" uri="{C3380CC4-5D6E-409C-BE32-E72D297353CC}">
              <c16:uniqueId val="{00000002-4BDB-44C7-AB4D-930C7B94D15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{451C7A3B-2A96-4DAF-B97E-68E4C8ED3DD7}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35-4470-BE0C-A82EBF2548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{07078B97-3B05-496C-AC12-783B14810B91}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35-4470-BE0C-A82EBF2548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{0CE6E62F-73C9-4987-AABC-F8331565E1ED}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35-4470-BE0C-A82EBF2548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{D9C455EA-54BF-4EE8-88F2-C2054D49E99C}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35-4470-BE0C-A82EBF2548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{7B602E7B-08E4-4A5F-9B6B-6F781913F639}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35-4470-BE0C-A82EBF25482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{2A672A43-8B96-4B9C-9C59-A7B02C40CD3F}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35-4470-BE0C-A82EBF25482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{E2C11738-7170-4E64-9465-C682CEBDDA0F}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35-4470-BE0C-A82EBF25482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{98AF9FF2-0821-49C9-80F2-EB38F89387EF}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35-4470-BE0C-A82EBF25482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{B8C515A6-C436-4CA3-B31D-FF40D4888E0C}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35-4470-BE0C-A82EBF2548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c:v>
                </c:pt>
                <c:pt idx="8">
                  <c:v>45.2</c:v>
                </c:pt>
                <c:pt idx="16">
                  <c:v>46.5</c:v>
                </c:pt>
                <c:pt idx="24">
                  <c:v>60.4</c:v>
                </c:pt>
                <c:pt idx="32">
                  <c:v>59.4</c:v>
                </c:pt>
              </c:numCache>
            </c:numRef>
          </c:xVal>
          <c:yVal>
            <c:numRef>
              <c:f>公会計指標分析・財政指標組合せ分析表!$BP$51:$DC$51</c:f>
              <c:numCache>
                <c:formatCode>#,##0.0;"▲ "#,##0.0</c:formatCode>
                <c:ptCount val="40"/>
                <c:pt idx="0">
                  <c:v>15.5</c:v>
                </c:pt>
                <c:pt idx="8">
                  <c:v>10.5</c:v>
                </c:pt>
                <c:pt idx="16">
                  <c:v>9.3000000000000007</c:v>
                </c:pt>
                <c:pt idx="24">
                  <c:v>17.899999999999999</c:v>
                </c:pt>
                <c:pt idx="32">
                  <c:v>30.5</c:v>
                </c:pt>
              </c:numCache>
            </c:numRef>
          </c:yVal>
          <c:smooth val="0"/>
          <c:extLst>
            <c:ext xmlns:c16="http://schemas.microsoft.com/office/drawing/2014/chart" uri="{C3380CC4-5D6E-409C-BE32-E72D297353CC}">
              <c16:uniqueId val="{00000009-2835-4470-BE0C-A82EBF25482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{8AC0E0F5-5BCA-4383-BAC6-3DD808624FAB}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35-4470-BE0C-A82EBF25482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{565213DA-00CC-4056-A583-4A8D7FB6BFCE}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35-4470-BE0C-A82EBF2548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{1E1DD0F2-E4BA-4212-AFBB-17BC5D052F89}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35-4470-BE0C-A82EBF2548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{12F4537E-9F14-41B4-8E33-B616BFE3E34D}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35-4470-BE0C-A82EBF2548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{1D984705-1BB0-4D43-A4D5-B19CF106F401}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35-4470-BE0C-A82EBF254823}"/>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{5521DBAE-4E9C-40B3-BF2B-BE21533050AD}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35-4470-BE0C-A82EBF254823}"/>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{AEF5FB51-3023-4624-9181-320A3E11683F}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35-4470-BE0C-A82EBF254823}"/>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{8252614D-C825-48EA-8CE7-E372732E6002}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35-4470-BE0C-A82EBF254823}"/>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{154464AF-5786-4D18-BF69-62FFB10B62DF}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35-4470-BE0C-A82EBF2548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2835-4470-BE0C-A82EBF254823}"/>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4905057365901106E-2"/>
                  <c:y val="-6.2637894057635216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{80ACCAF1-5C28-45F7-A6DD-9FA9932BF2B3}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B16-493D-932E-71B44A753D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{9582D156-3EAF-476A-B2B9-DD9CA3DDB582}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16-493D-932E-71B44A753D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{3FE7EE0B-22DC-4ED8-A29C-AD49C44F7315}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16-493D-932E-71B44A753D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{1496512D-07A8-464F-9C92-63BC76987B1A}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16-493D-932E-71B44A753D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{A18F940C-E21B-4564-A473-3AF4635F1FB7}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16-493D-932E-71B44A753D5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{4978F994-9341-469C-A967-3489B1A732D2}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B16-493D-932E-71B44A753D5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{DD920AF0-F103-452F-A789-F39DED581051}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B16-493D-932E-71B44A753D55}"/>
                </c:ext>
              </c:extLst>
            </c:dLbl>
            <c:dLbl>
              <c:idx val="24"/>
              <c:layout>
                <c:manualLayout>
                  <c:x val="-1.8235628084250059E-2"/>
                  <c:y val="-6.21954001179527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{F0DAF55D-7653-485D-9C10-169944CDB88D}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B16-493D-932E-71B44A753D5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{3205C7AA-9222-4997-8504-0C0E18438F27}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B16-493D-932E-71B44A753D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8.9</c:v>
                </c:pt>
                <c:pt idx="16">
                  <c:v>9.1</c:v>
                </c:pt>
                <c:pt idx="24">
                  <c:v>8.5</c:v>
                </c:pt>
                <c:pt idx="32">
                  <c:v>7.8</c:v>
                </c:pt>
              </c:numCache>
            </c:numRef>
          </c:xVal>
          <c:yVal>
            <c:numRef>
              <c:f>公会計指標分析・財政指標組合せ分析表!$BP$73:$DC$73</c:f>
              <c:numCache>
                <c:formatCode>#,##0.0;"▲ "#,##0.0</c:formatCode>
                <c:ptCount val="40"/>
                <c:pt idx="0">
                  <c:v>15.5</c:v>
                </c:pt>
                <c:pt idx="8">
                  <c:v>10.5</c:v>
                </c:pt>
                <c:pt idx="16">
                  <c:v>9.3000000000000007</c:v>
                </c:pt>
                <c:pt idx="24">
                  <c:v>17.899999999999999</c:v>
                </c:pt>
                <c:pt idx="32">
                  <c:v>30.5</c:v>
                </c:pt>
              </c:numCache>
            </c:numRef>
          </c:yVal>
          <c:smooth val="0"/>
          <c:extLst>
            <c:ext xmlns:c16="http://schemas.microsoft.com/office/drawing/2014/chart" uri="{C3380CC4-5D6E-409C-BE32-E72D297353CC}">
              <c16:uniqueId val="{00000009-4B16-493D-932E-71B44A753D5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{F5FB40E2-CCEF-409B-B93B-57FCBDEBAD5F}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B16-493D-932E-71B44A753D5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{61843FBB-059B-4CF8-88C5-C26C61827486}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16-493D-932E-71B44A753D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{1BFB2D33-5B39-4ADB-A5FA-4DFF02E91E51}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16-493D-932E-71B44A753D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{EC0F55BD-8225-4FDB-B6C2-6A3E006D857B}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16-493D-932E-71B44A753D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{64059157-CB47-49C4-9169-82E32AA5A9A0}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16-493D-932E-71B44A753D5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{EB41346C-57C0-4999-803C-013C4B59A132}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B16-493D-932E-71B44A753D5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{8B05CBBC-33C1-438A-B269-D26DCA6FBCB1}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B16-493D-932E-71B44A753D5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{5C495F71-6A22-4561-950C-DA166EC862CF}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B16-493D-932E-71B44A753D5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{93771FC3-4111-4053-8D55-0E5D1EA63864}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B16-493D-932E-71B44A753D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4B16-493D-932E-71B44A753D55}"/>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か年平均財政力指数は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年度での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か年平均</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ポイント増加しており、類似団体の平均値と同数値である。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また、単年度で比較すると</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0.43</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で、</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0.44</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ポイント減少している。減少の要因は、基準財政収入額の</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41</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百万円増が基準財政需要額の</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257</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百万円増の増加率を下回っているためである。</a:t>
          </a:r>
          <a:endPar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人口減少社会の中で、より効率的な行政運営に努めるほか、企業誘致や定住</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の促進、使用料・手数料の適正化、市税の徴収強化等により、自主財源の確保と財政基盤の強化を図る。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137583</xdr:rowOff>
    </xdr:from>
    <xdr:to>
      <xdr:col>23</xdr:col>
      <xdr:colOff>133350</xdr:colOff>
      <xdr:row>40</xdr:row>
      <xdr:rowOff>6350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8241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58860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137583</xdr:rowOff>
    </xdr:from>
    <xdr:to>
      <xdr:col>19</xdr:col>
      <xdr:colOff>133350</xdr:colOff>
      <xdr:row>40</xdr:row>
      <xdr:rowOff>6350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2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137583</xdr:rowOff>
    </xdr:from>
    <xdr:to>
      <xdr:col>15</xdr:col>
      <xdr:colOff>82550</xdr:colOff>
      <xdr:row>39</xdr:row>
      <xdr:rowOff>137583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241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97367</xdr:rowOff>
    </xdr:from>
    <xdr:to>
      <xdr:col>11</xdr:col>
      <xdr:colOff>31750</xdr:colOff>
      <xdr:row>39</xdr:row>
      <xdr:rowOff>137583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839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103310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41927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9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86783</xdr:rowOff>
    </xdr:from>
    <xdr:to>
      <xdr:col>15</xdr:col>
      <xdr:colOff>133350</xdr:colOff>
      <xdr:row>40</xdr:row>
      <xdr:rowOff>16933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86783</xdr:rowOff>
    </xdr:from>
    <xdr:to>
      <xdr:col>11</xdr:col>
      <xdr:colOff>82550</xdr:colOff>
      <xdr:row>40</xdr:row>
      <xdr:rowOff>16933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46567</xdr:rowOff>
    </xdr:from>
    <xdr:to>
      <xdr:col>7</xdr:col>
      <xdr:colOff>31750</xdr:colOff>
      <xdr:row>39</xdr:row>
      <xdr:rowOff>148167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132944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経常収支比率については、分子では維持補修費の分析替等による</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百万円減、定年延長に伴う退職手当負担金の増等による人件費</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百万円増や物件費</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百万円増、分母では臨時財政対策債で</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百万円減、普通交付税</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百万円増や地方消費税交付金</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百万円増となっている。結果的に前年度と比較して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ポイント減少したが、類似団体平均や全国平均及び県平均を上回っている状況が続いている。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今後、比率の改善に向けては、市税等の自主財源確保を図りつつ、歳出における人件費の抑制や既存事務事業の徹底した見直し等、行財政改革を強力に推進していく必要がある。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97155</xdr:rowOff>
    </xdr:from>
    <xdr:to>
      <xdr:col>23</xdr:col>
      <xdr:colOff>133350</xdr:colOff>
      <xdr:row>65</xdr:row>
      <xdr:rowOff>109220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24140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109220</xdr:rowOff>
    </xdr:from>
    <xdr:to>
      <xdr:col>19</xdr:col>
      <xdr:colOff>133350</xdr:colOff>
      <xdr:row>65</xdr:row>
      <xdr:rowOff>115253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25347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166053</xdr:rowOff>
    </xdr:from>
    <xdr:to>
      <xdr:col>15</xdr:col>
      <xdr:colOff>82550</xdr:colOff>
      <xdr:row>65</xdr:row>
      <xdr:rowOff>115253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13885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166053</xdr:rowOff>
    </xdr:from>
    <xdr:to>
      <xdr:col>11</xdr:col>
      <xdr:colOff>31750</xdr:colOff>
      <xdr:row>66</xdr:row>
      <xdr:rowOff>22225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138853"/>
          <a:ext cx="889000" cy="19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46355</xdr:rowOff>
    </xdr:from>
    <xdr:to>
      <xdr:col>23</xdr:col>
      <xdr:colOff>184150</xdr:colOff>
      <xdr:row>65</xdr:row>
      <xdr:rowOff>147955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18432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64453</xdr:rowOff>
    </xdr:from>
    <xdr:to>
      <xdr:col>15</xdr:col>
      <xdr:colOff>133350</xdr:colOff>
      <xdr:row>65</xdr:row>
      <xdr:rowOff>166053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20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150830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295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115253</xdr:rowOff>
    </xdr:from>
    <xdr:to>
      <xdr:col>11</xdr:col>
      <xdr:colOff>82550</xdr:colOff>
      <xdr:row>65</xdr:row>
      <xdr:rowOff>45403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08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30180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17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142875</xdr:rowOff>
    </xdr:from>
    <xdr:to>
      <xdr:col>7</xdr:col>
      <xdr:colOff>31750</xdr:colOff>
      <xdr:row>66</xdr:row>
      <xdr:rowOff>73025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57802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[163,373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26,534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円低くなっているが、ごみ処理業務や消防業務を一部事務組合で行っているためであり、一部事務組合負担金のうち人件費や物件費に充当される部分を振り替えると実際の額は増加する。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決算額としては、前年度と比較して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17,323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円の増となっており、これは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社会情勢の変化に伴う賃金アップの動きや燃油価格・物価高騰の影響による各種行政経費の増加が主な要因として考えられる。</a:t>
          </a:r>
          <a:endParaRPr kumimoji="1" lang="en-US" altLang="ja-JP"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今後も社会情勢の変化により人件費や物価の上昇が続いていくものと見込まれるため、適切な財政運営に努めていく必要がある。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1797</xdr:rowOff>
    </xdr:from>
    <xdr:to>
      <xdr:col>23</xdr:col>
      <xdr:colOff>133350</xdr:colOff>
      <xdr:row>82</xdr:row>
      <xdr:rowOff>121225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60697"/>
          <a:ext cx="838200" cy="11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1797</xdr:rowOff>
    </xdr:from>
    <xdr:to>
      <xdr:col>19</xdr:col>
      <xdr:colOff>133350</xdr:colOff>
      <xdr:row>82</xdr:row>
      <xdr:rowOff>26788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60697"/>
          <a:ext cx="889000" cy="2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165739</xdr:rowOff>
    </xdr:from>
    <xdr:to>
      <xdr:col>15</xdr:col>
      <xdr:colOff>82550</xdr:colOff>
      <xdr:row>82</xdr:row>
      <xdr:rowOff>26788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53189"/>
          <a:ext cx="889000" cy="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116816</xdr:rowOff>
    </xdr:from>
    <xdr:to>
      <xdr:col>11</xdr:col>
      <xdr:colOff>31750</xdr:colOff>
      <xdr:row>81</xdr:row>
      <xdr:rowOff>165739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04266"/>
          <a:ext cx="889000" cy="4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105619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6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70425</xdr:rowOff>
    </xdr:from>
    <xdr:to>
      <xdr:col>23</xdr:col>
      <xdr:colOff>184150</xdr:colOff>
      <xdr:row>83</xdr:row>
      <xdr:rowOff>575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2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86952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7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122447</xdr:rowOff>
    </xdr:from>
    <xdr:to>
      <xdr:col>19</xdr:col>
      <xdr:colOff>184150</xdr:colOff>
      <xdr:row>82</xdr:row>
      <xdr:rowOff>52597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0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62774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787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147438</xdr:rowOff>
    </xdr:from>
    <xdr:to>
      <xdr:col>15</xdr:col>
      <xdr:colOff>133350</xdr:colOff>
      <xdr:row>82</xdr:row>
      <xdr:rowOff>77588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3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87765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114939</xdr:rowOff>
    </xdr:from>
    <xdr:to>
      <xdr:col>11</xdr:col>
      <xdr:colOff>82550</xdr:colOff>
      <xdr:row>82</xdr:row>
      <xdr:rowOff>45089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0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55266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71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66016</xdr:rowOff>
    </xdr:from>
    <xdr:to>
      <xdr:col>7</xdr:col>
      <xdr:colOff>31750</xdr:colOff>
      <xdr:row>81</xdr:row>
      <xdr:rowOff>167616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5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6343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2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ラスパイレス指数については、前年度と比較して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ポイント減となり、類似団体の平均値を下回っている状況である。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主な要因は、新規採用者・退職者等により職員構成の変動が生じたためである。</a:t>
          </a:r>
        </a:p>
        <a:p>
          <a:endParaRPr kumimoji="1" lang="ja-JP" altLang="en-US" sz="13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83457</xdr:rowOff>
    </xdr:from>
    <xdr:to>
      <xdr:col>81</xdr:col>
      <xdr:colOff>44450</xdr:colOff>
      <xdr:row>85</xdr:row>
      <xdr:rowOff>152400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5670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85</xdr:row>
      <xdr:rowOff>169636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85</xdr:row>
      <xdr:rowOff>169636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15421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256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49184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5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76398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人当たりの職員数は、前年度と比較して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人増となっており、要因として、職員数の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名増加と人口減少によるものである。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今後も、地方公務員の定年延長制度や職員一人一人の多様な働き方等についても考慮していく必要があり、年齢構成の平準化等の中長期的な視点も踏まえて、定員管理を行っていく必要がある。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162137</xdr:rowOff>
    </xdr:from>
    <xdr:to>
      <xdr:col>81</xdr:col>
      <xdr:colOff>44450</xdr:colOff>
      <xdr:row>61</xdr:row>
      <xdr:rowOff>7922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49137"/>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160988</xdr:rowOff>
    </xdr:from>
    <xdr:to>
      <xdr:col>77</xdr:col>
      <xdr:colOff>44450</xdr:colOff>
      <xdr:row>60</xdr:row>
      <xdr:rowOff>162137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47988"/>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149497</xdr:rowOff>
    </xdr:from>
    <xdr:to>
      <xdr:col>72</xdr:col>
      <xdr:colOff>203200</xdr:colOff>
      <xdr:row>60</xdr:row>
      <xdr:rowOff>160988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3649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140305</xdr:rowOff>
    </xdr:from>
    <xdr:to>
      <xdr:col>68</xdr:col>
      <xdr:colOff>152400</xdr:colOff>
      <xdr:row>60</xdr:row>
      <xdr:rowOff>149497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27305"/>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107846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128572</xdr:rowOff>
    </xdr:from>
    <xdr:to>
      <xdr:col>81</xdr:col>
      <xdr:colOff>95250</xdr:colOff>
      <xdr:row>61</xdr:row>
      <xdr:rowOff>58722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1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145099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6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111337</xdr:rowOff>
    </xdr:from>
    <xdr:to>
      <xdr:col>77</xdr:col>
      <xdr:colOff>95250</xdr:colOff>
      <xdr:row>61</xdr:row>
      <xdr:rowOff>41487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51664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110188</xdr:rowOff>
    </xdr:from>
    <xdr:to>
      <xdr:col>73</xdr:col>
      <xdr:colOff>44450</xdr:colOff>
      <xdr:row>61</xdr:row>
      <xdr:rowOff>40338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9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50515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6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98697</xdr:rowOff>
    </xdr:from>
    <xdr:to>
      <xdr:col>68</xdr:col>
      <xdr:colOff>203200</xdr:colOff>
      <xdr:row>61</xdr:row>
      <xdr:rowOff>28847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8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39024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89505</xdr:rowOff>
    </xdr:from>
    <xdr:to>
      <xdr:col>64</xdr:col>
      <xdr:colOff>152400</xdr:colOff>
      <xdr:row>61</xdr:row>
      <xdr:rowOff>19655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7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29832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4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実質公債費比率については、前年度と比較して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ポイントの減少となった。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主な減要因として、分子では元利償還金の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百万円の減や災害復旧等に係る基準財政需要額は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百万円の減が挙げられ、分母では普通交付税額が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百万円の増となったことが影響している。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財政運営としては健全な状態であるが、今後も老朽化したインフラや公共施設の更新等を控えていることから、必要性・緊急性など優先順位を明確にした上で、事業化を行う必要がある。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137583</xdr:rowOff>
    </xdr:from>
    <xdr:to>
      <xdr:col>81</xdr:col>
      <xdr:colOff>44450</xdr:colOff>
      <xdr:row>40</xdr:row>
      <xdr:rowOff>59972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24133"/>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59972</xdr:rowOff>
    </xdr:from>
    <xdr:to>
      <xdr:col>77</xdr:col>
      <xdr:colOff>44450</xdr:colOff>
      <xdr:row>40</xdr:row>
      <xdr:rowOff>140405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1797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113595</xdr:rowOff>
    </xdr:from>
    <xdr:to>
      <xdr:col>72</xdr:col>
      <xdr:colOff>203200</xdr:colOff>
      <xdr:row>40</xdr:row>
      <xdr:rowOff>140405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59972</xdr:rowOff>
    </xdr:from>
    <xdr:to>
      <xdr:col>68</xdr:col>
      <xdr:colOff>152400</xdr:colOff>
      <xdr:row>40</xdr:row>
      <xdr:rowOff>113595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179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103310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9172</xdr:rowOff>
    </xdr:from>
    <xdr:to>
      <xdr:col>77</xdr:col>
      <xdr:colOff>95250</xdr:colOff>
      <xdr:row>40</xdr:row>
      <xdr:rowOff>110772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95549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95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89605</xdr:rowOff>
    </xdr:from>
    <xdr:to>
      <xdr:col>73</xdr:col>
      <xdr:colOff>44450</xdr:colOff>
      <xdr:row>41</xdr:row>
      <xdr:rowOff>19755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4532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62795</xdr:rowOff>
    </xdr:from>
    <xdr:to>
      <xdr:col>68</xdr:col>
      <xdr:colOff>203200</xdr:colOff>
      <xdr:row>40</xdr:row>
      <xdr:rowOff>164395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149172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9172</xdr:rowOff>
    </xdr:from>
    <xdr:to>
      <xdr:col>64</xdr:col>
      <xdr:colOff>152400</xdr:colOff>
      <xdr:row>40</xdr:row>
      <xdr:rowOff>110772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95549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将来負担比率については、前年度と比較して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ポイント増となり類似団体の平均値を大きく上回る結果となった。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主な要因としては、充当可能基金が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年度と比較すると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910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百万円減、基準財政需要額算入見込額が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1,760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百万円減となったことによるものである。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今後これ以上、比率が上昇しないよう財政の健全化に努めていく。</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118594</xdr:rowOff>
    </xdr:from>
    <xdr:to>
      <xdr:col>81</xdr:col>
      <xdr:colOff>44450</xdr:colOff>
      <xdr:row>15</xdr:row>
      <xdr:rowOff>91924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18894"/>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19776</xdr:rowOff>
    </xdr:from>
    <xdr:to>
      <xdr:col>77</xdr:col>
      <xdr:colOff>44450</xdr:colOff>
      <xdr:row>14</xdr:row>
      <xdr:rowOff>118594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420076"/>
          <a:ext cx="889000" cy="9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19776</xdr:rowOff>
    </xdr:from>
    <xdr:to>
      <xdr:col>72</xdr:col>
      <xdr:colOff>203200</xdr:colOff>
      <xdr:row>14</xdr:row>
      <xdr:rowOff>33564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42007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33564</xdr:rowOff>
    </xdr:from>
    <xdr:to>
      <xdr:col>68</xdr:col>
      <xdr:colOff>152400</xdr:colOff>
      <xdr:row>14</xdr:row>
      <xdr:rowOff>91017</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433864"/>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166810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5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41124</xdr:rowOff>
    </xdr:from>
    <xdr:to>
      <xdr:col>81</xdr:col>
      <xdr:colOff>95250</xdr:colOff>
      <xdr:row>15</xdr:row>
      <xdr:rowOff>142724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1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13201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84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67794</xdr:rowOff>
    </xdr:from>
    <xdr:to>
      <xdr:col>77</xdr:col>
      <xdr:colOff>95250</xdr:colOff>
      <xdr:row>14</xdr:row>
      <xdr:rowOff>169394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46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154171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554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140426</xdr:rowOff>
    </xdr:from>
    <xdr:to>
      <xdr:col>73</xdr:col>
      <xdr:colOff>44450</xdr:colOff>
      <xdr:row>14</xdr:row>
      <xdr:rowOff>70576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36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55353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45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154214</xdr:rowOff>
    </xdr:from>
    <xdr:to>
      <xdr:col>68</xdr:col>
      <xdr:colOff>203200</xdr:colOff>
      <xdr:row>14</xdr:row>
      <xdr:rowOff>84364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3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94541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15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40217</xdr:rowOff>
    </xdr:from>
    <xdr:to>
      <xdr:col>64</xdr:col>
      <xdr:colOff>152400</xdr:colOff>
      <xdr:row>14</xdr:row>
      <xdr:rowOff>141817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151994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経常一般人件費は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常勤職員の給与等が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百万円の増となっていることに加え、定年延長に伴う退職手当負担金</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百万円の増により、前年度から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ポイント引き上げる形となった。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定年は２年に</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歳ずつ引き上げられ、退職手当負担金も隔年で増減する見込みのため、今後も適正な人員配置を行い人件費の抑制を図る必要がある。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35</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553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187325</xdr:colOff>
      <xdr:row>35</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55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85090</xdr:rowOff>
    </xdr:from>
    <xdr:to>
      <xdr:col>15</xdr:col>
      <xdr:colOff>98425</xdr:colOff>
      <xdr:row>35</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85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85090</xdr:rowOff>
    </xdr:from>
    <xdr:to>
      <xdr:col>11</xdr:col>
      <xdr:colOff>9525</xdr:colOff>
      <xdr:row>36</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85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95250</xdr:rowOff>
    </xdr:from>
    <xdr:to>
      <xdr:col>24</xdr:col>
      <xdr:colOff>76200</xdr:colOff>
      <xdr:row>36</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111777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115587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34290</xdr:rowOff>
    </xdr:from>
    <xdr:to>
      <xdr:col>11</xdr:col>
      <xdr:colOff>60325</xdr:colOff>
      <xdr:row>35</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146067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物件費については、経常一般物件費は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百万円の増となり、比率としても</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ポイント増加することとなった。　主な要因としては、新型コロナウイルスワクチン接種が臨時接種から定期接種へ切り替わったことで補助等がなくなり、経常一般財源となったためである。また、人件費や資材等の高騰により委託料などが全体的に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今後も物価高騰の影響により各種行政経費の増加が見込まれるため、徹底した事務事業の見直しを行い、適切な行財政運営を行う必要がある。</a:t>
          </a:r>
        </a:p>
        <a:p>
          <a:endParaRPr kumimoji="1" lang="ja-JP" altLang="en-US" sz="12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6350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273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14</xdr:row>
      <xdr:rowOff>139700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52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14</xdr:row>
      <xdr:rowOff>139700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2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63500</xdr:rowOff>
    </xdr:from>
    <xdr:to>
      <xdr:col>69</xdr:col>
      <xdr:colOff>92075</xdr:colOff>
      <xdr:row>14</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63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127000</xdr:rowOff>
    </xdr:from>
    <xdr:to>
      <xdr:col>82</xdr:col>
      <xdr:colOff>158750</xdr:colOff>
      <xdr:row>15</xdr:row>
      <xdr:rowOff>57150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143527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88900</xdr:rowOff>
    </xdr:from>
    <xdr:to>
      <xdr:col>74</xdr:col>
      <xdr:colOff>31750</xdr:colOff>
      <xdr:row>15</xdr:row>
      <xdr:rowOff>19050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29227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12700</xdr:rowOff>
    </xdr:from>
    <xdr:to>
      <xdr:col>65</xdr:col>
      <xdr:colOff>53975</xdr:colOff>
      <xdr:row>14</xdr:row>
      <xdr:rowOff>114300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扶助費については、前年度と比較して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ポイントとなった。この数値は、全国平均及び熊本県平均は下回っているものの、類似団体平均は直近</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年間は全て上回っている状況である。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医療費扶助費や介護給付・訓練等給付事業などが主な要因であり、診療報酬や基準額等の増に伴い、増額が見込まれる。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51562</xdr:rowOff>
    </xdr:from>
    <xdr:to>
      <xdr:col>24</xdr:col>
      <xdr:colOff>25400</xdr:colOff>
      <xdr:row>57</xdr:row>
      <xdr:rowOff>60706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242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168148</xdr:rowOff>
    </xdr:from>
    <xdr:to>
      <xdr:col>19</xdr:col>
      <xdr:colOff>187325</xdr:colOff>
      <xdr:row>57</xdr:row>
      <xdr:rowOff>60706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693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131572</xdr:rowOff>
    </xdr:from>
    <xdr:to>
      <xdr:col>15</xdr:col>
      <xdr:colOff>98425</xdr:colOff>
      <xdr:row>56</xdr:row>
      <xdr:rowOff>168148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327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122428</xdr:rowOff>
    </xdr:from>
    <xdr:to>
      <xdr:col>11</xdr:col>
      <xdr:colOff>9525</xdr:colOff>
      <xdr:row>56</xdr:row>
      <xdr:rowOff>131572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7236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762</xdr:rowOff>
    </xdr:from>
    <xdr:to>
      <xdr:col>24</xdr:col>
      <xdr:colOff>76200</xdr:colOff>
      <xdr:row>57</xdr:row>
      <xdr:rowOff>102362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144289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4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9906</xdr:rowOff>
    </xdr:from>
    <xdr:to>
      <xdr:col>20</xdr:col>
      <xdr:colOff>38100</xdr:colOff>
      <xdr:row>57</xdr:row>
      <xdr:rowOff>111506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96283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117348</xdr:rowOff>
    </xdr:from>
    <xdr:to>
      <xdr:col>15</xdr:col>
      <xdr:colOff>149225</xdr:colOff>
      <xdr:row>57</xdr:row>
      <xdr:rowOff>47498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32275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80772</xdr:rowOff>
    </xdr:from>
    <xdr:to>
      <xdr:col>11</xdr:col>
      <xdr:colOff>60325</xdr:colOff>
      <xdr:row>57</xdr:row>
      <xdr:rowOff>10922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167149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6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71628</xdr:rowOff>
    </xdr:from>
    <xdr:to>
      <xdr:col>6</xdr:col>
      <xdr:colOff>171450</xdr:colOff>
      <xdr:row>57</xdr:row>
      <xdr:rowOff>1778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158005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その他に係る経常収支比率については、維持補修費において、維持補修費の分析替等の影響で</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となった。繰出金においては、後期高齢者医療基盤安定繰出金は増となり、今後は高齢化の進展による影響で社会保障関係経費の伸びが見込まれることから国保、後期、介護特別会計への繰出金のも増加が想定される。</a:t>
          </a: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59</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9949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12700</xdr:rowOff>
    </xdr:from>
    <xdr:to>
      <xdr:col>78</xdr:col>
      <xdr:colOff>69850</xdr:colOff>
      <xdr:row>59</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128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69850</xdr:rowOff>
    </xdr:from>
    <xdr:to>
      <xdr:col>73</xdr:col>
      <xdr:colOff>180975</xdr:colOff>
      <xdr:row>59</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0139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69850</xdr:rowOff>
    </xdr:from>
    <xdr:to>
      <xdr:col>69</xdr:col>
      <xdr:colOff>92075</xdr:colOff>
      <xdr:row>59</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0139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0</xdr:rowOff>
    </xdr:from>
    <xdr:to>
      <xdr:col>78</xdr:col>
      <xdr:colOff>120650</xdr:colOff>
      <xdr:row>59</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86377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0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133350</xdr:rowOff>
    </xdr:from>
    <xdr:to>
      <xdr:col>74</xdr:col>
      <xdr:colOff>31750</xdr:colOff>
      <xdr:row>59</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19050</xdr:rowOff>
    </xdr:from>
    <xdr:to>
      <xdr:col>69</xdr:col>
      <xdr:colOff>142875</xdr:colOff>
      <xdr:row>58</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0</xdr:rowOff>
    </xdr:from>
    <xdr:to>
      <xdr:col>65</xdr:col>
      <xdr:colOff>53975</xdr:colOff>
      <xdr:row>59</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類似団体の平均を例年大きく上回る要因としては、一部事務組合や公営企業会計への負担金・補助金が高額であるためである。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補助費等の比率としては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ポイント増加となり、これは一部事務組合への負担金が増となったことが要因である。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今後は、一部事務組合の所管であるごみ処理施設やし尿処理施設等の老朽化に伴う維持管理費の増が想定されるため、これまで同様高い水準で推移するものと見込まれる。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29845</xdr:rowOff>
    </xdr:from>
    <xdr:to>
      <xdr:col>82</xdr:col>
      <xdr:colOff>107950</xdr:colOff>
      <xdr:row>40</xdr:row>
      <xdr:rowOff>35560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8878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167005</xdr:rowOff>
    </xdr:from>
    <xdr:to>
      <xdr:col>78</xdr:col>
      <xdr:colOff>69850</xdr:colOff>
      <xdr:row>40</xdr:row>
      <xdr:rowOff>29845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8535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161290</xdr:rowOff>
    </xdr:from>
    <xdr:to>
      <xdr:col>73</xdr:col>
      <xdr:colOff>180975</xdr:colOff>
      <xdr:row>39</xdr:row>
      <xdr:rowOff>167005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8478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161290</xdr:rowOff>
    </xdr:from>
    <xdr:to>
      <xdr:col>69</xdr:col>
      <xdr:colOff>92075</xdr:colOff>
      <xdr:row>40</xdr:row>
      <xdr:rowOff>18415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8478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128287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150495</xdr:rowOff>
    </xdr:from>
    <xdr:to>
      <xdr:col>78</xdr:col>
      <xdr:colOff>120650</xdr:colOff>
      <xdr:row>40</xdr:row>
      <xdr:rowOff>80645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83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65422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92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116205</xdr:rowOff>
    </xdr:from>
    <xdr:to>
      <xdr:col>74</xdr:col>
      <xdr:colOff>31750</xdr:colOff>
      <xdr:row>40</xdr:row>
      <xdr:rowOff>46355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80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31132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889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110490</xdr:rowOff>
    </xdr:from>
    <xdr:to>
      <xdr:col>69</xdr:col>
      <xdr:colOff>142875</xdr:colOff>
      <xdr:row>40</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25417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139065</xdr:rowOff>
    </xdr:from>
    <xdr:to>
      <xdr:col>65</xdr:col>
      <xdr:colOff>53975</xdr:colOff>
      <xdr:row>40</xdr:row>
      <xdr:rowOff>69215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82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53992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91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公債費については、経常一般公債費は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百万円の減となり、比率も</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要因としては、合併特例債は返済のピークを過ぎ、全体の返済額も減少しているためであるが、今後も老朽化したインフラや学校、公共施設の更新を控えているため、同程度の水準で推移すると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公債費は、投資的経費が増加するほど比率に影響してくるため、公共施設等総合管理計画のマネジメント方針を遵守し、後年度の公債費を抑制していく必要がある。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127000</xdr:rowOff>
    </xdr:from>
    <xdr:to>
      <xdr:col>24</xdr:col>
      <xdr:colOff>25400</xdr:colOff>
      <xdr:row>78</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2865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41275</xdr:rowOff>
    </xdr:from>
    <xdr:to>
      <xdr:col>19</xdr:col>
      <xdr:colOff>187325</xdr:colOff>
      <xdr:row>78</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143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69850</xdr:rowOff>
    </xdr:from>
    <xdr:to>
      <xdr:col>15</xdr:col>
      <xdr:colOff>98425</xdr:colOff>
      <xdr:row>78</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42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69850</xdr:rowOff>
    </xdr:from>
    <xdr:to>
      <xdr:col>11</xdr:col>
      <xdr:colOff>9525</xdr:colOff>
      <xdr:row>79</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429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76200</xdr:rowOff>
    </xdr:from>
    <xdr:to>
      <xdr:col>24</xdr:col>
      <xdr:colOff>76200</xdr:colOff>
      <xdr:row>78</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48277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161925</xdr:rowOff>
    </xdr:from>
    <xdr:to>
      <xdr:col>20</xdr:col>
      <xdr:colOff>38100</xdr:colOff>
      <xdr:row>78</xdr:row>
      <xdr:rowOff>92075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76852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49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19050</xdr:rowOff>
    </xdr:from>
    <xdr:to>
      <xdr:col>11</xdr:col>
      <xdr:colOff>60325</xdr:colOff>
      <xdr:row>78</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105427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152400</xdr:rowOff>
    </xdr:from>
    <xdr:to>
      <xdr:col>6</xdr:col>
      <xdr:colOff>171450</xdr:colOff>
      <xdr:row>79</xdr:row>
      <xdr:rowOff>82550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67327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公債費以外の経常収支比率については、前年度と比較して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ポイントの増加となった。増加の主な要因としては、人件費や物件費の増加によるものである。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類似団体の平均値と比較しても、直近</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年間は全て上回っている状況であり、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年度決算においても</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今後も、徹底した事務事業の見直し等を行い、財政の健全化を図っていく必要がある。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96520</xdr:rowOff>
    </xdr:from>
    <xdr:to>
      <xdr:col>82</xdr:col>
      <xdr:colOff>107950</xdr:colOff>
      <xdr:row>76</xdr:row>
      <xdr:rowOff>149861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1267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66039</xdr:rowOff>
    </xdr:from>
    <xdr:to>
      <xdr:col>78</xdr:col>
      <xdr:colOff>69850</xdr:colOff>
      <xdr:row>76</xdr:row>
      <xdr:rowOff>96520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0962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100330</xdr:rowOff>
    </xdr:from>
    <xdr:to>
      <xdr:col>73</xdr:col>
      <xdr:colOff>180975</xdr:colOff>
      <xdr:row>76</xdr:row>
      <xdr:rowOff>66039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9590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100330</xdr:rowOff>
    </xdr:from>
    <xdr:to>
      <xdr:col>69</xdr:col>
      <xdr:colOff>92075</xdr:colOff>
      <xdr:row>76</xdr:row>
      <xdr:rowOff>73661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95908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71138</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45720</xdr:rowOff>
    </xdr:from>
    <xdr:to>
      <xdr:col>78</xdr:col>
      <xdr:colOff>120650</xdr:colOff>
      <xdr:row>76</xdr:row>
      <xdr:rowOff>147320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132097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162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15239</xdr:rowOff>
    </xdr:from>
    <xdr:to>
      <xdr:col>74</xdr:col>
      <xdr:colOff>31750</xdr:colOff>
      <xdr:row>76</xdr:row>
      <xdr:rowOff>116839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101616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49530</xdr:rowOff>
    </xdr:from>
    <xdr:to>
      <xdr:col>69</xdr:col>
      <xdr:colOff>142875</xdr:colOff>
      <xdr:row>75</xdr:row>
      <xdr:rowOff>151130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135907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99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22861</xdr:rowOff>
    </xdr:from>
    <xdr:to>
      <xdr:col>65</xdr:col>
      <xdr:colOff>53975</xdr:colOff>
      <xdr:row>76</xdr:row>
      <xdr:rowOff>124461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109238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12154</xdr:rowOff>
    </xdr:from>
    <xdr:to>
      <xdr:col>29</xdr:col>
      <xdr:colOff>127000</xdr:colOff>
      <xdr:row>18</xdr:row>
      <xdr:rowOff>102286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45879"/>
          <a:ext cx="647700" cy="90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102286</xdr:rowOff>
    </xdr:from>
    <xdr:to>
      <xdr:col>26</xdr:col>
      <xdr:colOff>50800</xdr:colOff>
      <xdr:row>18</xdr:row>
      <xdr:rowOff>131940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6011"/>
          <a:ext cx="698500" cy="29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131940</xdr:rowOff>
    </xdr:from>
    <xdr:to>
      <xdr:col>22</xdr:col>
      <xdr:colOff>114300</xdr:colOff>
      <xdr:row>18</xdr:row>
      <xdr:rowOff>144094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5665"/>
          <a:ext cx="698500" cy="12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144094</xdr:rowOff>
    </xdr:from>
    <xdr:to>
      <xdr:col>18</xdr:col>
      <xdr:colOff>177800</xdr:colOff>
      <xdr:row>18</xdr:row>
      <xdr:rowOff>154343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7819"/>
          <a:ext cx="698500" cy="10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132804</xdr:rowOff>
    </xdr:from>
    <xdr:to>
      <xdr:col>29</xdr:col>
      <xdr:colOff>177800</xdr:colOff>
      <xdr:row>18</xdr:row>
      <xdr:rowOff>62954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95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104881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67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51486</xdr:rowOff>
    </xdr:from>
    <xdr:to>
      <xdr:col>26</xdr:col>
      <xdr:colOff>101600</xdr:colOff>
      <xdr:row>18</xdr:row>
      <xdr:rowOff>153086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5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137863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71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81140</xdr:rowOff>
    </xdr:from>
    <xdr:to>
      <xdr:col>22</xdr:col>
      <xdr:colOff>165100</xdr:colOff>
      <xdr:row>19</xdr:row>
      <xdr:rowOff>11290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4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167517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93294</xdr:rowOff>
    </xdr:from>
    <xdr:to>
      <xdr:col>19</xdr:col>
      <xdr:colOff>38100</xdr:colOff>
      <xdr:row>19</xdr:row>
      <xdr:rowOff>23444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7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8221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3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103543</xdr:rowOff>
    </xdr:from>
    <xdr:to>
      <xdr:col>15</xdr:col>
      <xdr:colOff>101600</xdr:colOff>
      <xdr:row>19</xdr:row>
      <xdr:rowOff>33693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7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18470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23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69393</xdr:rowOff>
    </xdr:from>
    <xdr:to>
      <xdr:col>29</xdr:col>
      <xdr:colOff>127000</xdr:colOff>
      <xdr:row>37</xdr:row>
      <xdr:rowOff>151499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94093"/>
          <a:ext cx="647700" cy="82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24930</xdr:rowOff>
    </xdr:from>
    <xdr:to>
      <xdr:col>26</xdr:col>
      <xdr:colOff>50800</xdr:colOff>
      <xdr:row>37</xdr:row>
      <xdr:rowOff>69393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49630"/>
          <a:ext cx="698500" cy="44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153480</xdr:rowOff>
    </xdr:from>
    <xdr:to>
      <xdr:col>22</xdr:col>
      <xdr:colOff>114300</xdr:colOff>
      <xdr:row>37</xdr:row>
      <xdr:rowOff>24930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106730"/>
          <a:ext cx="698500" cy="42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139497</xdr:rowOff>
    </xdr:from>
    <xdr:to>
      <xdr:col>18</xdr:col>
      <xdr:colOff>177800</xdr:colOff>
      <xdr:row>36</xdr:row>
      <xdr:rowOff>153480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92747"/>
          <a:ext cx="698500" cy="13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100699</xdr:rowOff>
    </xdr:from>
    <xdr:to>
      <xdr:col>29</xdr:col>
      <xdr:colOff>177800</xdr:colOff>
      <xdr:row>37</xdr:row>
      <xdr:rowOff>202299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25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72776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97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18593</xdr:rowOff>
    </xdr:from>
    <xdr:to>
      <xdr:col>26</xdr:col>
      <xdr:colOff>101600</xdr:colOff>
      <xdr:row>37</xdr:row>
      <xdr:rowOff>120193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43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104970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29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145580</xdr:rowOff>
    </xdr:from>
    <xdr:to>
      <xdr:col>22</xdr:col>
      <xdr:colOff>165100</xdr:colOff>
      <xdr:row>37</xdr:row>
      <xdr:rowOff>75730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98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60507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102680</xdr:rowOff>
    </xdr:from>
    <xdr:to>
      <xdr:col>19</xdr:col>
      <xdr:colOff>38100</xdr:colOff>
      <xdr:row>37</xdr:row>
      <xdr:rowOff>32830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5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214457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88697</xdr:rowOff>
    </xdr:from>
    <xdr:to>
      <xdr:col>15</xdr:col>
      <xdr:colOff>101600</xdr:colOff>
      <xdr:row>37</xdr:row>
      <xdr:rowOff>18847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41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200474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10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29032</xdr:rowOff>
    </xdr:from>
    <xdr:to>
      <xdr:col>24</xdr:col>
      <xdr:colOff>63500</xdr:colOff>
      <xdr:row>38</xdr:row>
      <xdr:rowOff>135027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44132"/>
          <a:ext cx="838200" cy="10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122796</xdr:rowOff>
    </xdr:from>
    <xdr:to>
      <xdr:col>19</xdr:col>
      <xdr:colOff>177800</xdr:colOff>
      <xdr:row>38</xdr:row>
      <xdr:rowOff>135027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37896"/>
          <a:ext cx="889000" cy="1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116725</xdr:rowOff>
    </xdr:from>
    <xdr:to>
      <xdr:col>15</xdr:col>
      <xdr:colOff>50800</xdr:colOff>
      <xdr:row>38</xdr:row>
      <xdr:rowOff>122796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31825"/>
          <a:ext cx="889000" cy="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116725</xdr:rowOff>
    </xdr:from>
    <xdr:to>
      <xdr:col>10</xdr:col>
      <xdr:colOff>114300</xdr:colOff>
      <xdr:row>38</xdr:row>
      <xdr:rowOff>127229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31825"/>
          <a:ext cx="889000" cy="10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14012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8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149682</xdr:rowOff>
    </xdr:from>
    <xdr:to>
      <xdr:col>24</xdr:col>
      <xdr:colOff>114300</xdr:colOff>
      <xdr:row>38</xdr:row>
      <xdr:rowOff>79832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9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128109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7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84227</xdr:rowOff>
    </xdr:from>
    <xdr:to>
      <xdr:col>20</xdr:col>
      <xdr:colOff>38100</xdr:colOff>
      <xdr:row>39</xdr:row>
      <xdr:rowOff>14377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9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5504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9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71996</xdr:rowOff>
    </xdr:from>
    <xdr:to>
      <xdr:col>15</xdr:col>
      <xdr:colOff>101600</xdr:colOff>
      <xdr:row>39</xdr:row>
      <xdr:rowOff>2146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8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164723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7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65925</xdr:rowOff>
    </xdr:from>
    <xdr:to>
      <xdr:col>10</xdr:col>
      <xdr:colOff>165100</xdr:colOff>
      <xdr:row>38</xdr:row>
      <xdr:rowOff>167525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8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158652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7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76429</xdr:rowOff>
    </xdr:from>
    <xdr:to>
      <xdr:col>6</xdr:col>
      <xdr:colOff>38100</xdr:colOff>
      <xdr:row>39</xdr:row>
      <xdr:rowOff>6579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169156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8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8880</xdr:rowOff>
    </xdr:from>
    <xdr:to>
      <xdr:col>24</xdr:col>
      <xdr:colOff>63500</xdr:colOff>
      <xdr:row>58</xdr:row>
      <xdr:rowOff>13574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81530"/>
          <a:ext cx="838200" cy="17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91206</xdr:rowOff>
    </xdr:from>
    <xdr:to>
      <xdr:col>19</xdr:col>
      <xdr:colOff>177800</xdr:colOff>
      <xdr:row>58</xdr:row>
      <xdr:rowOff>13574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63856"/>
          <a:ext cx="889000" cy="9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91206</xdr:rowOff>
    </xdr:from>
    <xdr:to>
      <xdr:col>15</xdr:col>
      <xdr:colOff>50800</xdr:colOff>
      <xdr:row>57</xdr:row>
      <xdr:rowOff>125299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63856"/>
          <a:ext cx="889000" cy="34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125299</xdr:rowOff>
    </xdr:from>
    <xdr:to>
      <xdr:col>10</xdr:col>
      <xdr:colOff>114300</xdr:colOff>
      <xdr:row>58</xdr:row>
      <xdr:rowOff>50561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97949"/>
          <a:ext cx="889000" cy="9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33047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3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129530</xdr:rowOff>
    </xdr:from>
    <xdr:to>
      <xdr:col>24</xdr:col>
      <xdr:colOff>114300</xdr:colOff>
      <xdr:row>57</xdr:row>
      <xdr:rowOff>59680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3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107957</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0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134224</xdr:rowOff>
    </xdr:from>
    <xdr:to>
      <xdr:col>20</xdr:col>
      <xdr:colOff>38100</xdr:colOff>
      <xdr:row>58</xdr:row>
      <xdr:rowOff>64374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0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55501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9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40406</xdr:rowOff>
    </xdr:from>
    <xdr:to>
      <xdr:col>15</xdr:col>
      <xdr:colOff>101600</xdr:colOff>
      <xdr:row>57</xdr:row>
      <xdr:rowOff>142006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1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133133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0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74499</xdr:rowOff>
    </xdr:from>
    <xdr:to>
      <xdr:col>10</xdr:col>
      <xdr:colOff>165100</xdr:colOff>
      <xdr:row>58</xdr:row>
      <xdr:rowOff>4649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4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167226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3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171211</xdr:rowOff>
    </xdr:from>
    <xdr:to>
      <xdr:col>6</xdr:col>
      <xdr:colOff>38100</xdr:colOff>
      <xdr:row>58</xdr:row>
      <xdr:rowOff>101361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92488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3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123633</xdr:rowOff>
    </xdr:from>
    <xdr:to>
      <xdr:col>24</xdr:col>
      <xdr:colOff>63500</xdr:colOff>
      <xdr:row>77</xdr:row>
      <xdr:rowOff>138263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25283"/>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138263</xdr:rowOff>
    </xdr:from>
    <xdr:to>
      <xdr:col>19</xdr:col>
      <xdr:colOff>177800</xdr:colOff>
      <xdr:row>77</xdr:row>
      <xdr:rowOff>141887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39913"/>
          <a:ext cx="889000" cy="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141887</xdr:rowOff>
    </xdr:from>
    <xdr:to>
      <xdr:col>15</xdr:col>
      <xdr:colOff>50800</xdr:colOff>
      <xdr:row>78</xdr:row>
      <xdr:rowOff>19456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43537"/>
          <a:ext cx="889000" cy="4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19456</xdr:rowOff>
    </xdr:from>
    <xdr:to>
      <xdr:col>10</xdr:col>
      <xdr:colOff>114300</xdr:colOff>
      <xdr:row>78</xdr:row>
      <xdr:rowOff>21351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92556"/>
          <a:ext cx="889000" cy="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72833</xdr:rowOff>
    </xdr:from>
    <xdr:to>
      <xdr:col>24</xdr:col>
      <xdr:colOff>114300</xdr:colOff>
      <xdr:row>78</xdr:row>
      <xdr:rowOff>2983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7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51260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5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87463</xdr:rowOff>
    </xdr:from>
    <xdr:to>
      <xdr:col>20</xdr:col>
      <xdr:colOff>38100</xdr:colOff>
      <xdr:row>78</xdr:row>
      <xdr:rowOff>17613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8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34140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6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91087</xdr:rowOff>
    </xdr:from>
    <xdr:to>
      <xdr:col>15</xdr:col>
      <xdr:colOff>101600</xdr:colOff>
      <xdr:row>78</xdr:row>
      <xdr:rowOff>21237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9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37764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06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140106</xdr:rowOff>
    </xdr:from>
    <xdr:to>
      <xdr:col>10</xdr:col>
      <xdr:colOff>165100</xdr:colOff>
      <xdr:row>78</xdr:row>
      <xdr:rowOff>70256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4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61383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3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142001</xdr:rowOff>
    </xdr:from>
    <xdr:to>
      <xdr:col>6</xdr:col>
      <xdr:colOff>38100</xdr:colOff>
      <xdr:row>78</xdr:row>
      <xdr:rowOff>72151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4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63278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3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33074</xdr:rowOff>
    </xdr:from>
    <xdr:to>
      <xdr:col>24</xdr:col>
      <xdr:colOff>63500</xdr:colOff>
      <xdr:row>95</xdr:row>
      <xdr:rowOff>71501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20824"/>
          <a:ext cx="838200" cy="3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71501</xdr:rowOff>
    </xdr:from>
    <xdr:to>
      <xdr:col>19</xdr:col>
      <xdr:colOff>177800</xdr:colOff>
      <xdr:row>96</xdr:row>
      <xdr:rowOff>4079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59251"/>
          <a:ext cx="889000" cy="10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64247</xdr:rowOff>
    </xdr:from>
    <xdr:to>
      <xdr:col>15</xdr:col>
      <xdr:colOff>50800</xdr:colOff>
      <xdr:row>96</xdr:row>
      <xdr:rowOff>4079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51997"/>
          <a:ext cx="889000" cy="11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64247</xdr:rowOff>
    </xdr:from>
    <xdr:to>
      <xdr:col>10</xdr:col>
      <xdr:colOff>114300</xdr:colOff>
      <xdr:row>96</xdr:row>
      <xdr:rowOff>87464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51997"/>
          <a:ext cx="889000" cy="19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153724</xdr:rowOff>
    </xdr:from>
    <xdr:to>
      <xdr:col>24</xdr:col>
      <xdr:colOff>114300</xdr:colOff>
      <xdr:row>95</xdr:row>
      <xdr:rowOff>83874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7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5151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2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20701</xdr:rowOff>
    </xdr:from>
    <xdr:to>
      <xdr:col>20</xdr:col>
      <xdr:colOff>38100</xdr:colOff>
      <xdr:row>95</xdr:row>
      <xdr:rowOff>122301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138828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08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124729</xdr:rowOff>
    </xdr:from>
    <xdr:to>
      <xdr:col>15</xdr:col>
      <xdr:colOff>101600</xdr:colOff>
      <xdr:row>96</xdr:row>
      <xdr:rowOff>54879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1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71406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8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13447</xdr:rowOff>
    </xdr:from>
    <xdr:to>
      <xdr:col>10</xdr:col>
      <xdr:colOff>165100</xdr:colOff>
      <xdr:row>95</xdr:row>
      <xdr:rowOff>115047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0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131574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76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36664</xdr:rowOff>
    </xdr:from>
    <xdr:to>
      <xdr:col>6</xdr:col>
      <xdr:colOff>38100</xdr:colOff>
      <xdr:row>96</xdr:row>
      <xdr:rowOff>138264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9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154791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27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55706</xdr:rowOff>
    </xdr:from>
    <xdr:to>
      <xdr:col>55</xdr:col>
      <xdr:colOff>0</xdr:colOff>
      <xdr:row>36</xdr:row>
      <xdr:rowOff>140212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227906"/>
          <a:ext cx="838200" cy="8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47084</xdr:rowOff>
    </xdr:from>
    <xdr:to>
      <xdr:col>50</xdr:col>
      <xdr:colOff>114300</xdr:colOff>
      <xdr:row>36</xdr:row>
      <xdr:rowOff>55706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219284"/>
          <a:ext cx="889000" cy="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47084</xdr:rowOff>
    </xdr:from>
    <xdr:to>
      <xdr:col>45</xdr:col>
      <xdr:colOff>177800</xdr:colOff>
      <xdr:row>37</xdr:row>
      <xdr:rowOff>16583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219284"/>
          <a:ext cx="889000" cy="14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101933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7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93838</xdr:rowOff>
    </xdr:from>
    <xdr:to>
      <xdr:col>41</xdr:col>
      <xdr:colOff>50800</xdr:colOff>
      <xdr:row>37</xdr:row>
      <xdr:rowOff>16583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37338"/>
          <a:ext cx="889000" cy="112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89412</xdr:rowOff>
    </xdr:from>
    <xdr:to>
      <xdr:col>55</xdr:col>
      <xdr:colOff>50800</xdr:colOff>
      <xdr:row>37</xdr:row>
      <xdr:rowOff>19562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6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67839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4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4906</xdr:rowOff>
    </xdr:from>
    <xdr:to>
      <xdr:col>50</xdr:col>
      <xdr:colOff>165100</xdr:colOff>
      <xdr:row>36</xdr:row>
      <xdr:rowOff>106506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17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97633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26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167734</xdr:rowOff>
    </xdr:from>
    <xdr:to>
      <xdr:col>46</xdr:col>
      <xdr:colOff>38100</xdr:colOff>
      <xdr:row>36</xdr:row>
      <xdr:rowOff>97884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6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114411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4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137233</xdr:rowOff>
    </xdr:from>
    <xdr:to>
      <xdr:col>41</xdr:col>
      <xdr:colOff>101600</xdr:colOff>
      <xdr:row>37</xdr:row>
      <xdr:rowOff>67383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0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58510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0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43038</xdr:rowOff>
    </xdr:from>
    <xdr:to>
      <xdr:col>36</xdr:col>
      <xdr:colOff>165100</xdr:colOff>
      <xdr:row>30</xdr:row>
      <xdr:rowOff>144638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8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135765</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279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140805</xdr:rowOff>
    </xdr:from>
    <xdr:to>
      <xdr:col>55</xdr:col>
      <xdr:colOff>0</xdr:colOff>
      <xdr:row>56</xdr:row>
      <xdr:rowOff>58204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570555"/>
          <a:ext cx="838200" cy="8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58204</xdr:rowOff>
    </xdr:from>
    <xdr:to>
      <xdr:col>50</xdr:col>
      <xdr:colOff>114300</xdr:colOff>
      <xdr:row>56</xdr:row>
      <xdr:rowOff>114783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659404"/>
          <a:ext cx="889000" cy="5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114783</xdr:rowOff>
    </xdr:from>
    <xdr:to>
      <xdr:col>45</xdr:col>
      <xdr:colOff>177800</xdr:colOff>
      <xdr:row>56</xdr:row>
      <xdr:rowOff>127722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715983"/>
          <a:ext cx="889000" cy="1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82878</xdr:rowOff>
    </xdr:from>
    <xdr:to>
      <xdr:col>41</xdr:col>
      <xdr:colOff>50800</xdr:colOff>
      <xdr:row>56</xdr:row>
      <xdr:rowOff>127722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684078"/>
          <a:ext cx="889000" cy="4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90220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34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90005</xdr:rowOff>
    </xdr:from>
    <xdr:to>
      <xdr:col>55</xdr:col>
      <xdr:colOff>50800</xdr:colOff>
      <xdr:row>56</xdr:row>
      <xdr:rowOff>20155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68432</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49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7404</xdr:rowOff>
    </xdr:from>
    <xdr:to>
      <xdr:col>50</xdr:col>
      <xdr:colOff>165100</xdr:colOff>
      <xdr:row>56</xdr:row>
      <xdr:rowOff>109004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6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100131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70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63983</xdr:rowOff>
    </xdr:from>
    <xdr:to>
      <xdr:col>46</xdr:col>
      <xdr:colOff>38100</xdr:colOff>
      <xdr:row>56</xdr:row>
      <xdr:rowOff>165583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66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156710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75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76922</xdr:rowOff>
    </xdr:from>
    <xdr:to>
      <xdr:col>41</xdr:col>
      <xdr:colOff>101600</xdr:colOff>
      <xdr:row>57</xdr:row>
      <xdr:rowOff>7072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67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169649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77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32078</xdr:rowOff>
    </xdr:from>
    <xdr:to>
      <xdr:col>36</xdr:col>
      <xdr:colOff>165100</xdr:colOff>
      <xdr:row>56</xdr:row>
      <xdr:rowOff>133678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63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124805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72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136934</xdr:rowOff>
    </xdr:from>
    <xdr:to>
      <xdr:col>55</xdr:col>
      <xdr:colOff>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10034"/>
          <a:ext cx="8382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91260</xdr:rowOff>
    </xdr:from>
    <xdr:to>
      <xdr:col>50</xdr:col>
      <xdr:colOff>114300</xdr:colOff>
      <xdr:row>78</xdr:row>
      <xdr:rowOff>136934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64360"/>
          <a:ext cx="889000" cy="4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91260</xdr:rowOff>
    </xdr:from>
    <xdr:to>
      <xdr:col>45</xdr:col>
      <xdr:colOff>177800</xdr:colOff>
      <xdr:row>78</xdr:row>
      <xdr:rowOff>115057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64360"/>
          <a:ext cx="889000" cy="2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2722</xdr:rowOff>
    </xdr:from>
    <xdr:to>
      <xdr:col>41</xdr:col>
      <xdr:colOff>50800</xdr:colOff>
      <xdr:row>78</xdr:row>
      <xdr:rowOff>115057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04372"/>
          <a:ext cx="889000" cy="28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86134</xdr:rowOff>
    </xdr:from>
    <xdr:to>
      <xdr:col>50</xdr:col>
      <xdr:colOff>165100</xdr:colOff>
      <xdr:row>79</xdr:row>
      <xdr:rowOff>16284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7411</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551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40460</xdr:rowOff>
    </xdr:from>
    <xdr:to>
      <xdr:col>46</xdr:col>
      <xdr:colOff>38100</xdr:colOff>
      <xdr:row>78</xdr:row>
      <xdr:rowOff>142060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133187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0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64257</xdr:rowOff>
    </xdr:from>
    <xdr:to>
      <xdr:col>41</xdr:col>
      <xdr:colOff>101600</xdr:colOff>
      <xdr:row>78</xdr:row>
      <xdr:rowOff>165857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156984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3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123372</xdr:rowOff>
    </xdr:from>
    <xdr:to>
      <xdr:col>36</xdr:col>
      <xdr:colOff>165100</xdr:colOff>
      <xdr:row>77</xdr:row>
      <xdr:rowOff>53522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15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44649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24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134758</xdr:rowOff>
    </xdr:from>
    <xdr:to>
      <xdr:col>55</xdr:col>
      <xdr:colOff>0</xdr:colOff>
      <xdr:row>96</xdr:row>
      <xdr:rowOff>24834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422508"/>
          <a:ext cx="838200" cy="6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24834</xdr:rowOff>
    </xdr:from>
    <xdr:to>
      <xdr:col>50</xdr:col>
      <xdr:colOff>114300</xdr:colOff>
      <xdr:row>96</xdr:row>
      <xdr:rowOff>169439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484034"/>
          <a:ext cx="889000" cy="14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146438</xdr:rowOff>
    </xdr:from>
    <xdr:to>
      <xdr:col>45</xdr:col>
      <xdr:colOff>177800</xdr:colOff>
      <xdr:row>96</xdr:row>
      <xdr:rowOff>169439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605638"/>
          <a:ext cx="889000" cy="2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146438</xdr:rowOff>
    </xdr:from>
    <xdr:to>
      <xdr:col>41</xdr:col>
      <xdr:colOff>50800</xdr:colOff>
      <xdr:row>96</xdr:row>
      <xdr:rowOff>149606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605638"/>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83958</xdr:rowOff>
    </xdr:from>
    <xdr:to>
      <xdr:col>55</xdr:col>
      <xdr:colOff>50800</xdr:colOff>
      <xdr:row>96</xdr:row>
      <xdr:rowOff>14108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37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106835</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22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145484</xdr:rowOff>
    </xdr:from>
    <xdr:to>
      <xdr:col>50</xdr:col>
      <xdr:colOff>165100</xdr:colOff>
      <xdr:row>96</xdr:row>
      <xdr:rowOff>75634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3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92161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20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118639</xdr:rowOff>
    </xdr:from>
    <xdr:to>
      <xdr:col>46</xdr:col>
      <xdr:colOff>38100</xdr:colOff>
      <xdr:row>97</xdr:row>
      <xdr:rowOff>48789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39916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67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95638</xdr:rowOff>
    </xdr:from>
    <xdr:to>
      <xdr:col>41</xdr:col>
      <xdr:colOff>101600</xdr:colOff>
      <xdr:row>97</xdr:row>
      <xdr:rowOff>25788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5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42315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33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98806</xdr:rowOff>
    </xdr:from>
    <xdr:to>
      <xdr:col>36</xdr:col>
      <xdr:colOff>165100</xdr:colOff>
      <xdr:row>97</xdr:row>
      <xdr:rowOff>28956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55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45483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33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60735</xdr:rowOff>
    </xdr:from>
    <xdr:to>
      <xdr:col>85</xdr:col>
      <xdr:colOff>127000</xdr:colOff>
      <xdr:row>39</xdr:row>
      <xdr:rowOff>75415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47285"/>
          <a:ext cx="838200" cy="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75415</xdr:rowOff>
    </xdr:from>
    <xdr:to>
      <xdr:col>81</xdr:col>
      <xdr:colOff>50800</xdr:colOff>
      <xdr:row>39</xdr:row>
      <xdr:rowOff>92004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61965"/>
          <a:ext cx="8890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75937</xdr:rowOff>
    </xdr:from>
    <xdr:to>
      <xdr:col>76</xdr:col>
      <xdr:colOff>114300</xdr:colOff>
      <xdr:row>39</xdr:row>
      <xdr:rowOff>92004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62487"/>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36503</xdr:rowOff>
    </xdr:from>
    <xdr:to>
      <xdr:col>71</xdr:col>
      <xdr:colOff>177800</xdr:colOff>
      <xdr:row>39</xdr:row>
      <xdr:rowOff>75937</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23053"/>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9935</xdr:rowOff>
    </xdr:from>
    <xdr:to>
      <xdr:col>85</xdr:col>
      <xdr:colOff>177800</xdr:colOff>
      <xdr:row>39</xdr:row>
      <xdr:rowOff>111535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9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96312</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24615</xdr:rowOff>
    </xdr:from>
    <xdr:to>
      <xdr:col>81</xdr:col>
      <xdr:colOff>101600</xdr:colOff>
      <xdr:row>39</xdr:row>
      <xdr:rowOff>126215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1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117342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803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41204</xdr:rowOff>
    </xdr:from>
    <xdr:to>
      <xdr:col>76</xdr:col>
      <xdr:colOff>165100</xdr:colOff>
      <xdr:row>39</xdr:row>
      <xdr:rowOff>142804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2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133931</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820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25137</xdr:rowOff>
    </xdr:from>
    <xdr:to>
      <xdr:col>72</xdr:col>
      <xdr:colOff>38100</xdr:colOff>
      <xdr:row>39</xdr:row>
      <xdr:rowOff>126737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1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117864</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80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157153</xdr:rowOff>
    </xdr:from>
    <xdr:to>
      <xdr:col>67</xdr:col>
      <xdr:colOff>101600</xdr:colOff>
      <xdr:row>39</xdr:row>
      <xdr:rowOff>87303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7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78430</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76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5611</xdr:rowOff>
    </xdr:from>
    <xdr:to>
      <xdr:col>85</xdr:col>
      <xdr:colOff>127000</xdr:colOff>
      <xdr:row>76</xdr:row>
      <xdr:rowOff>15032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035811"/>
          <a:ext cx="8382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09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165548</xdr:rowOff>
    </xdr:from>
    <xdr:to>
      <xdr:col>81</xdr:col>
      <xdr:colOff>50800</xdr:colOff>
      <xdr:row>76</xdr:row>
      <xdr:rowOff>5611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024298"/>
          <a:ext cx="889000" cy="1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155800</xdr:rowOff>
    </xdr:from>
    <xdr:to>
      <xdr:col>76</xdr:col>
      <xdr:colOff>114300</xdr:colOff>
      <xdr:row>75</xdr:row>
      <xdr:rowOff>165548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3014550"/>
          <a:ext cx="889000" cy="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153110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150673</xdr:rowOff>
    </xdr:from>
    <xdr:to>
      <xdr:col>71</xdr:col>
      <xdr:colOff>177800</xdr:colOff>
      <xdr:row>75</xdr:row>
      <xdr:rowOff>155800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2814300" y="13009423"/>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135682</xdr:rowOff>
    </xdr:from>
    <xdr:to>
      <xdr:col>85</xdr:col>
      <xdr:colOff>177800</xdr:colOff>
      <xdr:row>76</xdr:row>
      <xdr:rowOff>65832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99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114109</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9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126260</xdr:rowOff>
    </xdr:from>
    <xdr:to>
      <xdr:col>81</xdr:col>
      <xdr:colOff>101600</xdr:colOff>
      <xdr:row>76</xdr:row>
      <xdr:rowOff>56409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9850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47538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07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114748</xdr:rowOff>
    </xdr:from>
    <xdr:to>
      <xdr:col>76</xdr:col>
      <xdr:colOff>165100</xdr:colOff>
      <xdr:row>76</xdr:row>
      <xdr:rowOff>44898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97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36025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06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105000</xdr:rowOff>
    </xdr:from>
    <xdr:to>
      <xdr:col>72</xdr:col>
      <xdr:colOff>38100</xdr:colOff>
      <xdr:row>76</xdr:row>
      <xdr:rowOff>35150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96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26277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05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99873</xdr:rowOff>
    </xdr:from>
    <xdr:to>
      <xdr:col>67</xdr:col>
      <xdr:colOff>101600</xdr:colOff>
      <xdr:row>76</xdr:row>
      <xdr:rowOff>30023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95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46550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73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6417</xdr:rowOff>
    </xdr:from>
    <xdr:to>
      <xdr:col>85</xdr:col>
      <xdr:colOff>127000</xdr:colOff>
      <xdr:row>98</xdr:row>
      <xdr:rowOff>30300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808517"/>
          <a:ext cx="838200" cy="2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79752</xdr:rowOff>
    </xdr:from>
    <xdr:to>
      <xdr:col>81</xdr:col>
      <xdr:colOff>50800</xdr:colOff>
      <xdr:row>98</xdr:row>
      <xdr:rowOff>6417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710402"/>
          <a:ext cx="889000" cy="9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79752</xdr:rowOff>
    </xdr:from>
    <xdr:to>
      <xdr:col>76</xdr:col>
      <xdr:colOff>114300</xdr:colOff>
      <xdr:row>98</xdr:row>
      <xdr:rowOff>71403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710402"/>
          <a:ext cx="889000" cy="16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34206</xdr:rowOff>
    </xdr:from>
    <xdr:to>
      <xdr:col>71</xdr:col>
      <xdr:colOff>177800</xdr:colOff>
      <xdr:row>98</xdr:row>
      <xdr:rowOff>71403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836306"/>
          <a:ext cx="889000" cy="3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150950</xdr:rowOff>
    </xdr:from>
    <xdr:to>
      <xdr:col>85</xdr:col>
      <xdr:colOff>177800</xdr:colOff>
      <xdr:row>98</xdr:row>
      <xdr:rowOff>81100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78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65877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127067</xdr:rowOff>
    </xdr:from>
    <xdr:to>
      <xdr:col>81</xdr:col>
      <xdr:colOff>101600</xdr:colOff>
      <xdr:row>98</xdr:row>
      <xdr:rowOff>57217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5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48344</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28952</xdr:rowOff>
    </xdr:from>
    <xdr:to>
      <xdr:col>76</xdr:col>
      <xdr:colOff>165100</xdr:colOff>
      <xdr:row>97</xdr:row>
      <xdr:rowOff>130552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65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121679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75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20603</xdr:rowOff>
    </xdr:from>
    <xdr:to>
      <xdr:col>72</xdr:col>
      <xdr:colOff>38100</xdr:colOff>
      <xdr:row>98</xdr:row>
      <xdr:rowOff>122203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82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113330</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68428" y="1691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154856</xdr:rowOff>
    </xdr:from>
    <xdr:to>
      <xdr:col>67</xdr:col>
      <xdr:colOff>101600</xdr:colOff>
      <xdr:row>98</xdr:row>
      <xdr:rowOff>85006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8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76133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87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76881</xdr:rowOff>
    </xdr:from>
    <xdr:to>
      <xdr:col>116</xdr:col>
      <xdr:colOff>63500</xdr:colOff>
      <xdr:row>58</xdr:row>
      <xdr:rowOff>77795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020981"/>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77795</xdr:rowOff>
    </xdr:from>
    <xdr:to>
      <xdr:col>111</xdr:col>
      <xdr:colOff>177800</xdr:colOff>
      <xdr:row>58</xdr:row>
      <xdr:rowOff>78344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021895"/>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78344</xdr:rowOff>
    </xdr:from>
    <xdr:to>
      <xdr:col>107</xdr:col>
      <xdr:colOff>50800</xdr:colOff>
      <xdr:row>58</xdr:row>
      <xdr:rowOff>78984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022444"/>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72675</xdr:rowOff>
    </xdr:from>
    <xdr:to>
      <xdr:col>102</xdr:col>
      <xdr:colOff>114300</xdr:colOff>
      <xdr:row>58</xdr:row>
      <xdr:rowOff>78984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016775"/>
          <a:ext cx="8890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26081</xdr:rowOff>
    </xdr:from>
    <xdr:to>
      <xdr:col>116</xdr:col>
      <xdr:colOff>114300</xdr:colOff>
      <xdr:row>58</xdr:row>
      <xdr:rowOff>127681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7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112458</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8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26995</xdr:rowOff>
    </xdr:from>
    <xdr:to>
      <xdr:col>112</xdr:col>
      <xdr:colOff>38100</xdr:colOff>
      <xdr:row>58</xdr:row>
      <xdr:rowOff>128595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7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119722</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06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27544</xdr:rowOff>
    </xdr:from>
    <xdr:to>
      <xdr:col>107</xdr:col>
      <xdr:colOff>101600</xdr:colOff>
      <xdr:row>58</xdr:row>
      <xdr:rowOff>129144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7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120271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06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28184</xdr:rowOff>
    </xdr:from>
    <xdr:to>
      <xdr:col>102</xdr:col>
      <xdr:colOff>165100</xdr:colOff>
      <xdr:row>58</xdr:row>
      <xdr:rowOff>129784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7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120911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06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21875</xdr:rowOff>
    </xdr:from>
    <xdr:to>
      <xdr:col>98</xdr:col>
      <xdr:colOff>38100</xdr:colOff>
      <xdr:row>58</xdr:row>
      <xdr:rowOff>123475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6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114602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05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18237</xdr:rowOff>
    </xdr:from>
    <xdr:to>
      <xdr:col>116</xdr:col>
      <xdr:colOff>63500</xdr:colOff>
      <xdr:row>74</xdr:row>
      <xdr:rowOff>50736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705537"/>
          <a:ext cx="838200" cy="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50736</xdr:rowOff>
    </xdr:from>
    <xdr:to>
      <xdr:col>111</xdr:col>
      <xdr:colOff>177800</xdr:colOff>
      <xdr:row>74</xdr:row>
      <xdr:rowOff>92570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738036"/>
          <a:ext cx="88900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92570</xdr:rowOff>
    </xdr:from>
    <xdr:to>
      <xdr:col>107</xdr:col>
      <xdr:colOff>50800</xdr:colOff>
      <xdr:row>74</xdr:row>
      <xdr:rowOff>118745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779870"/>
          <a:ext cx="889000" cy="2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118745</xdr:rowOff>
    </xdr:from>
    <xdr:to>
      <xdr:col>102</xdr:col>
      <xdr:colOff>114300</xdr:colOff>
      <xdr:row>74</xdr:row>
      <xdr:rowOff>162331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806045"/>
          <a:ext cx="889000" cy="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138887</xdr:rowOff>
    </xdr:from>
    <xdr:to>
      <xdr:col>116</xdr:col>
      <xdr:colOff>114300</xdr:colOff>
      <xdr:row>74</xdr:row>
      <xdr:rowOff>69037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5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161764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0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171386</xdr:rowOff>
    </xdr:from>
    <xdr:to>
      <xdr:col>112</xdr:col>
      <xdr:colOff>38100</xdr:colOff>
      <xdr:row>74</xdr:row>
      <xdr:rowOff>101536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68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118063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46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41770</xdr:rowOff>
    </xdr:from>
    <xdr:to>
      <xdr:col>107</xdr:col>
      <xdr:colOff>101600</xdr:colOff>
      <xdr:row>74</xdr:row>
      <xdr:rowOff>143370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7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159897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50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67945</xdr:rowOff>
    </xdr:from>
    <xdr:to>
      <xdr:col>102</xdr:col>
      <xdr:colOff>165100</xdr:colOff>
      <xdr:row>74</xdr:row>
      <xdr:rowOff>169545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7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14622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53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111531</xdr:rowOff>
    </xdr:from>
    <xdr:to>
      <xdr:col>98</xdr:col>
      <xdr:colOff>38100</xdr:colOff>
      <xdr:row>75</xdr:row>
      <xdr:rowOff>41681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9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58208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57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人件費は、住民一人当たり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74.714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8.346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円の増となっている。会計年度任用職員への勤勉手当の支給などが増加要因である。物件費は、住民一人当たり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79,834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11,558</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人件費や資材等の高騰により委託料などが全般的に増加したためである。物件費は、燃料費や光熱水費、業務委託など物価高騰の影響を受ける経費が多いため、今後も横ばいから増加傾向で推移していくものと見込まれる。扶助費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141,493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5,043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円の増となった。主な要因としては、医療費扶助費や児童手当費等の増によるものであり、今後も増額傾向が見込まれる。補助費等は、住民一人当たり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73,453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7,763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円の減となった。主な要因としては、農業事業者へ対する支援に伴う交付金の</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88</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百万円減や新型コロナウイルスワクチン接種事業に伴う償還金</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百万円が減ととなったことなどによるもので</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ある。今後は、一部事務組合の所管であるごみ処理施設やし尿処理施設等の老朽化に伴う維持管理費の増が想定されるため増加傾向が見込まれる。普通建設事業費は、学校規模適正化事業（学校統廃合）などの実施により、住民一人当た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77,355</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11,660</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円の増となった。ここ</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は類似団体平均を下回っている状況ではあるが、今後も学校規模適正化事業（学校統廃合）や老朽化した学校施設の改築・長寿命化事業が計画されているため増加の転じていくと見込んでいる。普通建設事業費の増加は、その後の公債費にも影響していくるため、事業実施に当たっては、必要性や緊急性を踏まえた優先順位を明確にした上で実施していく必要があると考える。公債費は、合併特例債の償還がピークを過ぎたことから減少傾向であったが、前述のとおり、今後普通建設事業費の影響を受ける可能性が大いにあるため、その動向については注意しておく必要がある。積立金は、住民一人当たり</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11,964</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2,612</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円の減となった。主な要因としては、財政調整基金積立金が減少したことによるものである。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111887</xdr:rowOff>
    </xdr:from>
    <xdr:to>
      <xdr:col>24</xdr:col>
      <xdr:colOff>63500</xdr:colOff>
      <xdr:row>35</xdr:row>
      <xdr:rowOff>138176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12637"/>
          <a:ext cx="8382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111887</xdr:rowOff>
    </xdr:from>
    <xdr:to>
      <xdr:col>19</xdr:col>
      <xdr:colOff>177800</xdr:colOff>
      <xdr:row>35</xdr:row>
      <xdr:rowOff>152654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2637"/>
          <a:ext cx="8890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152654</xdr:rowOff>
    </xdr:from>
    <xdr:to>
      <xdr:col>15</xdr:col>
      <xdr:colOff>50800</xdr:colOff>
      <xdr:row>35</xdr:row>
      <xdr:rowOff>167132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340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167132</xdr:rowOff>
    </xdr:from>
    <xdr:to>
      <xdr:col>10</xdr:col>
      <xdr:colOff>114300</xdr:colOff>
      <xdr:row>36</xdr:row>
      <xdr:rowOff>32258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788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87376</xdr:rowOff>
    </xdr:from>
    <xdr:to>
      <xdr:col>24</xdr:col>
      <xdr:colOff>114300</xdr:colOff>
      <xdr:row>36</xdr:row>
      <xdr:rowOff>17526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65803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6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61087</xdr:rowOff>
    </xdr:from>
    <xdr:to>
      <xdr:col>20</xdr:col>
      <xdr:colOff>38100</xdr:colOff>
      <xdr:row>35</xdr:row>
      <xdr:rowOff>162687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101854</xdr:rowOff>
    </xdr:from>
    <xdr:to>
      <xdr:col>15</xdr:col>
      <xdr:colOff>101600</xdr:colOff>
      <xdr:row>36</xdr:row>
      <xdr:rowOff>32004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48531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116332</xdr:rowOff>
    </xdr:from>
    <xdr:to>
      <xdr:col>10</xdr:col>
      <xdr:colOff>165100</xdr:colOff>
      <xdr:row>36</xdr:row>
      <xdr:rowOff>46482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63009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9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152908</xdr:rowOff>
    </xdr:from>
    <xdr:to>
      <xdr:col>6</xdr:col>
      <xdr:colOff>38100</xdr:colOff>
      <xdr:row>36</xdr:row>
      <xdr:rowOff>83058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5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74185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4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19754</xdr:rowOff>
    </xdr:from>
    <xdr:to>
      <xdr:col>24</xdr:col>
      <xdr:colOff>63500</xdr:colOff>
      <xdr:row>57</xdr:row>
      <xdr:rowOff>26072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92404"/>
          <a:ext cx="838200" cy="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149036</xdr:rowOff>
    </xdr:from>
    <xdr:to>
      <xdr:col>19</xdr:col>
      <xdr:colOff>177800</xdr:colOff>
      <xdr:row>57</xdr:row>
      <xdr:rowOff>26072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50236"/>
          <a:ext cx="889000" cy="4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149036</xdr:rowOff>
    </xdr:from>
    <xdr:to>
      <xdr:col>15</xdr:col>
      <xdr:colOff>50800</xdr:colOff>
      <xdr:row>57</xdr:row>
      <xdr:rowOff>36437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50236"/>
          <a:ext cx="889000" cy="5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80689</xdr:rowOff>
    </xdr:from>
    <xdr:to>
      <xdr:col>10</xdr:col>
      <xdr:colOff>114300</xdr:colOff>
      <xdr:row>57</xdr:row>
      <xdr:rowOff>36437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38989"/>
          <a:ext cx="889000" cy="47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93687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0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140404</xdr:rowOff>
    </xdr:from>
    <xdr:to>
      <xdr:col>24</xdr:col>
      <xdr:colOff>114300</xdr:colOff>
      <xdr:row>57</xdr:row>
      <xdr:rowOff>70554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55331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146722</xdr:rowOff>
    </xdr:from>
    <xdr:to>
      <xdr:col>20</xdr:col>
      <xdr:colOff>38100</xdr:colOff>
      <xdr:row>57</xdr:row>
      <xdr:rowOff>76872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4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67999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4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98236</xdr:rowOff>
    </xdr:from>
    <xdr:to>
      <xdr:col>15</xdr:col>
      <xdr:colOff>101600</xdr:colOff>
      <xdr:row>57</xdr:row>
      <xdr:rowOff>28386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19513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9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157087</xdr:rowOff>
    </xdr:from>
    <xdr:to>
      <xdr:col>10</xdr:col>
      <xdr:colOff>165100</xdr:colOff>
      <xdr:row>57</xdr:row>
      <xdr:rowOff>87237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5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78364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5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29889</xdr:rowOff>
    </xdr:from>
    <xdr:to>
      <xdr:col>6</xdr:col>
      <xdr:colOff>38100</xdr:colOff>
      <xdr:row>54</xdr:row>
      <xdr:rowOff>131489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8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122616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8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114859</xdr:rowOff>
    </xdr:from>
    <xdr:to>
      <xdr:col>24</xdr:col>
      <xdr:colOff>63500</xdr:colOff>
      <xdr:row>75</xdr:row>
      <xdr:rowOff>65427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02159"/>
          <a:ext cx="838200" cy="12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65427</xdr:rowOff>
    </xdr:from>
    <xdr:to>
      <xdr:col>19</xdr:col>
      <xdr:colOff>177800</xdr:colOff>
      <xdr:row>76</xdr:row>
      <xdr:rowOff>21862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24177"/>
          <a:ext cx="889000" cy="12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88526</xdr:rowOff>
    </xdr:from>
    <xdr:to>
      <xdr:col>15</xdr:col>
      <xdr:colOff>50800</xdr:colOff>
      <xdr:row>76</xdr:row>
      <xdr:rowOff>21862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47276"/>
          <a:ext cx="889000" cy="10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88526</xdr:rowOff>
    </xdr:from>
    <xdr:to>
      <xdr:col>10</xdr:col>
      <xdr:colOff>114300</xdr:colOff>
      <xdr:row>77</xdr:row>
      <xdr:rowOff>15101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47276"/>
          <a:ext cx="889000" cy="26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64059</xdr:rowOff>
    </xdr:from>
    <xdr:to>
      <xdr:col>24</xdr:col>
      <xdr:colOff>114300</xdr:colOff>
      <xdr:row>74</xdr:row>
      <xdr:rowOff>165659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5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86936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02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14627</xdr:rowOff>
    </xdr:from>
    <xdr:to>
      <xdr:col>20</xdr:col>
      <xdr:colOff>38100</xdr:colOff>
      <xdr:row>75</xdr:row>
      <xdr:rowOff>116227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7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132754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48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142512</xdr:rowOff>
    </xdr:from>
    <xdr:to>
      <xdr:col>15</xdr:col>
      <xdr:colOff>101600</xdr:colOff>
      <xdr:row>76</xdr:row>
      <xdr:rowOff>72662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0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89189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7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37726</xdr:rowOff>
    </xdr:from>
    <xdr:to>
      <xdr:col>10</xdr:col>
      <xdr:colOff>165100</xdr:colOff>
      <xdr:row>75</xdr:row>
      <xdr:rowOff>139326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9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155853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7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135751</xdr:rowOff>
    </xdr:from>
    <xdr:to>
      <xdr:col>6</xdr:col>
      <xdr:colOff>38100</xdr:colOff>
      <xdr:row>77</xdr:row>
      <xdr:rowOff>65901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6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82429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4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21189</xdr:rowOff>
    </xdr:from>
    <xdr:to>
      <xdr:col>24</xdr:col>
      <xdr:colOff>63500</xdr:colOff>
      <xdr:row>96</xdr:row>
      <xdr:rowOff>58832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80389"/>
          <a:ext cx="8382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104533</xdr:rowOff>
    </xdr:from>
    <xdr:to>
      <xdr:col>19</xdr:col>
      <xdr:colOff>177800</xdr:colOff>
      <xdr:row>96</xdr:row>
      <xdr:rowOff>21189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92283"/>
          <a:ext cx="889000" cy="8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104533</xdr:rowOff>
    </xdr:from>
    <xdr:to>
      <xdr:col>15</xdr:col>
      <xdr:colOff>50800</xdr:colOff>
      <xdr:row>96</xdr:row>
      <xdr:rowOff>56451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392283"/>
          <a:ext cx="889000" cy="12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56451</xdr:rowOff>
    </xdr:from>
    <xdr:to>
      <xdr:col>10</xdr:col>
      <xdr:colOff>114300</xdr:colOff>
      <xdr:row>97</xdr:row>
      <xdr:rowOff>87407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15651"/>
          <a:ext cx="889000" cy="20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8032</xdr:rowOff>
    </xdr:from>
    <xdr:to>
      <xdr:col>24</xdr:col>
      <xdr:colOff>114300</xdr:colOff>
      <xdr:row>96</xdr:row>
      <xdr:rowOff>109632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6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157909</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44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141839</xdr:rowOff>
    </xdr:from>
    <xdr:to>
      <xdr:col>20</xdr:col>
      <xdr:colOff>38100</xdr:colOff>
      <xdr:row>96</xdr:row>
      <xdr:rowOff>71989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2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63116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52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53733</xdr:rowOff>
    </xdr:from>
    <xdr:to>
      <xdr:col>15</xdr:col>
      <xdr:colOff>101600</xdr:colOff>
      <xdr:row>95</xdr:row>
      <xdr:rowOff>155333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410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11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5651</xdr:rowOff>
    </xdr:from>
    <xdr:to>
      <xdr:col>10</xdr:col>
      <xdr:colOff>165100</xdr:colOff>
      <xdr:row>96</xdr:row>
      <xdr:rowOff>107251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6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98378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55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36607</xdr:rowOff>
    </xdr:from>
    <xdr:to>
      <xdr:col>6</xdr:col>
      <xdr:colOff>38100</xdr:colOff>
      <xdr:row>97</xdr:row>
      <xdr:rowOff>138207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129334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5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48342</xdr:rowOff>
    </xdr:from>
    <xdr:to>
      <xdr:col>55</xdr:col>
      <xdr:colOff>0</xdr:colOff>
      <xdr:row>55</xdr:row>
      <xdr:rowOff>73178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478092"/>
          <a:ext cx="838200" cy="2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48342</xdr:rowOff>
    </xdr:from>
    <xdr:to>
      <xdr:col>50</xdr:col>
      <xdr:colOff>114300</xdr:colOff>
      <xdr:row>55</xdr:row>
      <xdr:rowOff>154461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478092"/>
          <a:ext cx="889000" cy="10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154461</xdr:rowOff>
    </xdr:from>
    <xdr:to>
      <xdr:col>45</xdr:col>
      <xdr:colOff>177800</xdr:colOff>
      <xdr:row>56</xdr:row>
      <xdr:rowOff>135944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84211"/>
          <a:ext cx="889000" cy="15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135944</xdr:rowOff>
    </xdr:from>
    <xdr:to>
      <xdr:col>41</xdr:col>
      <xdr:colOff>50800</xdr:colOff>
      <xdr:row>56</xdr:row>
      <xdr:rowOff>146917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37144"/>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22378</xdr:rowOff>
    </xdr:from>
    <xdr:to>
      <xdr:col>55</xdr:col>
      <xdr:colOff>50800</xdr:colOff>
      <xdr:row>55</xdr:row>
      <xdr:rowOff>123978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5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45255</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0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168992</xdr:rowOff>
    </xdr:from>
    <xdr:to>
      <xdr:col>50</xdr:col>
      <xdr:colOff>165100</xdr:colOff>
      <xdr:row>55</xdr:row>
      <xdr:rowOff>99142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115669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103661</xdr:rowOff>
    </xdr:from>
    <xdr:to>
      <xdr:col>46</xdr:col>
      <xdr:colOff>38100</xdr:colOff>
      <xdr:row>56</xdr:row>
      <xdr:rowOff>33811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3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50338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0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85144</xdr:rowOff>
    </xdr:from>
    <xdr:to>
      <xdr:col>41</xdr:col>
      <xdr:colOff>101600</xdr:colOff>
      <xdr:row>57</xdr:row>
      <xdr:rowOff>15294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8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31821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6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96117</xdr:rowOff>
    </xdr:from>
    <xdr:to>
      <xdr:col>36</xdr:col>
      <xdr:colOff>165100</xdr:colOff>
      <xdr:row>57</xdr:row>
      <xdr:rowOff>26267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9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42794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7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26257</xdr:rowOff>
    </xdr:from>
    <xdr:to>
      <xdr:col>55</xdr:col>
      <xdr:colOff>0</xdr:colOff>
      <xdr:row>78</xdr:row>
      <xdr:rowOff>61158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99357"/>
          <a:ext cx="838200" cy="3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129451</xdr:rowOff>
    </xdr:from>
    <xdr:to>
      <xdr:col>50</xdr:col>
      <xdr:colOff>114300</xdr:colOff>
      <xdr:row>78</xdr:row>
      <xdr:rowOff>61158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331101"/>
          <a:ext cx="889000" cy="10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129451</xdr:rowOff>
    </xdr:from>
    <xdr:to>
      <xdr:col>45</xdr:col>
      <xdr:colOff>177800</xdr:colOff>
      <xdr:row>77</xdr:row>
      <xdr:rowOff>152464</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331101"/>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78606</xdr:rowOff>
    </xdr:from>
    <xdr:to>
      <xdr:col>41</xdr:col>
      <xdr:colOff>50800</xdr:colOff>
      <xdr:row>77</xdr:row>
      <xdr:rowOff>152464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80256"/>
          <a:ext cx="889000" cy="7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33424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146907</xdr:rowOff>
    </xdr:from>
    <xdr:to>
      <xdr:col>55</xdr:col>
      <xdr:colOff>50800</xdr:colOff>
      <xdr:row>78</xdr:row>
      <xdr:rowOff>77057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125334</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2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10358</xdr:rowOff>
    </xdr:from>
    <xdr:to>
      <xdr:col>50</xdr:col>
      <xdr:colOff>165100</xdr:colOff>
      <xdr:row>78</xdr:row>
      <xdr:rowOff>111958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8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103085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47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78651</xdr:rowOff>
    </xdr:from>
    <xdr:to>
      <xdr:col>46</xdr:col>
      <xdr:colOff>38100</xdr:colOff>
      <xdr:row>78</xdr:row>
      <xdr:rowOff>8801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8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171378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7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101664</xdr:rowOff>
    </xdr:from>
    <xdr:to>
      <xdr:col>41</xdr:col>
      <xdr:colOff>101600</xdr:colOff>
      <xdr:row>78</xdr:row>
      <xdr:rowOff>31814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22941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9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27806</xdr:rowOff>
    </xdr:from>
    <xdr:to>
      <xdr:col>36</xdr:col>
      <xdr:colOff>165100</xdr:colOff>
      <xdr:row>77</xdr:row>
      <xdr:rowOff>129406</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2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120533</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2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136206</xdr:rowOff>
    </xdr:from>
    <xdr:to>
      <xdr:col>55</xdr:col>
      <xdr:colOff>0</xdr:colOff>
      <xdr:row>98</xdr:row>
      <xdr:rowOff>23213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766856"/>
          <a:ext cx="838200" cy="5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14754</xdr:rowOff>
    </xdr:from>
    <xdr:to>
      <xdr:col>50</xdr:col>
      <xdr:colOff>114300</xdr:colOff>
      <xdr:row>98</xdr:row>
      <xdr:rowOff>23213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816854"/>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116464</xdr:rowOff>
    </xdr:from>
    <xdr:to>
      <xdr:col>45</xdr:col>
      <xdr:colOff>177800</xdr:colOff>
      <xdr:row>98</xdr:row>
      <xdr:rowOff>14754</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747114"/>
          <a:ext cx="889000" cy="6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25857</xdr:rowOff>
    </xdr:from>
    <xdr:to>
      <xdr:col>41</xdr:col>
      <xdr:colOff>50800</xdr:colOff>
      <xdr:row>97</xdr:row>
      <xdr:rowOff>116464</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656507"/>
          <a:ext cx="889000" cy="9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170401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28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85406</xdr:rowOff>
    </xdr:from>
    <xdr:to>
      <xdr:col>55</xdr:col>
      <xdr:colOff>50800</xdr:colOff>
      <xdr:row>98</xdr:row>
      <xdr:rowOff>15556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71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63833</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9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143863</xdr:rowOff>
    </xdr:from>
    <xdr:to>
      <xdr:col>50</xdr:col>
      <xdr:colOff>165100</xdr:colOff>
      <xdr:row>98</xdr:row>
      <xdr:rowOff>74013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7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65140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6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135404</xdr:rowOff>
    </xdr:from>
    <xdr:to>
      <xdr:col>46</xdr:col>
      <xdr:colOff>38100</xdr:colOff>
      <xdr:row>98</xdr:row>
      <xdr:rowOff>65554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76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56681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85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65664</xdr:rowOff>
    </xdr:from>
    <xdr:to>
      <xdr:col>41</xdr:col>
      <xdr:colOff>101600</xdr:colOff>
      <xdr:row>97</xdr:row>
      <xdr:rowOff>167264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9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158391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78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146507</xdr:rowOff>
    </xdr:from>
    <xdr:to>
      <xdr:col>36</xdr:col>
      <xdr:colOff>165100</xdr:colOff>
      <xdr:row>97</xdr:row>
      <xdr:rowOff>76657</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60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67784</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9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103657</xdr:rowOff>
    </xdr:from>
    <xdr:to>
      <xdr:col>85</xdr:col>
      <xdr:colOff>127000</xdr:colOff>
      <xdr:row>37</xdr:row>
      <xdr:rowOff>111735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447307"/>
          <a:ext cx="838200" cy="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111582</xdr:rowOff>
    </xdr:from>
    <xdr:to>
      <xdr:col>81</xdr:col>
      <xdr:colOff>50800</xdr:colOff>
      <xdr:row>37</xdr:row>
      <xdr:rowOff>103657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283782"/>
          <a:ext cx="889000" cy="16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111582</xdr:rowOff>
    </xdr:from>
    <xdr:to>
      <xdr:col>76</xdr:col>
      <xdr:colOff>114300</xdr:colOff>
      <xdr:row>37</xdr:row>
      <xdr:rowOff>34087</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283782"/>
          <a:ext cx="889000" cy="9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34087</xdr:rowOff>
    </xdr:from>
    <xdr:to>
      <xdr:col>71</xdr:col>
      <xdr:colOff>177800</xdr:colOff>
      <xdr:row>37</xdr:row>
      <xdr:rowOff>165684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377737"/>
          <a:ext cx="889000" cy="13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60935</xdr:rowOff>
    </xdr:from>
    <xdr:to>
      <xdr:col>85</xdr:col>
      <xdr:colOff>177800</xdr:colOff>
      <xdr:row>37</xdr:row>
      <xdr:rowOff>162534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4045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39362</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38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52857</xdr:rowOff>
    </xdr:from>
    <xdr:to>
      <xdr:col>81</xdr:col>
      <xdr:colOff>101600</xdr:colOff>
      <xdr:row>37</xdr:row>
      <xdr:rowOff>154457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39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145584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48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60782</xdr:rowOff>
    </xdr:from>
    <xdr:to>
      <xdr:col>76</xdr:col>
      <xdr:colOff>165100</xdr:colOff>
      <xdr:row>36</xdr:row>
      <xdr:rowOff>162382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3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7459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0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154737</xdr:rowOff>
    </xdr:from>
    <xdr:to>
      <xdr:col>72</xdr:col>
      <xdr:colOff>38100</xdr:colOff>
      <xdr:row>37</xdr:row>
      <xdr:rowOff>84887</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2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76014</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114884</xdr:rowOff>
    </xdr:from>
    <xdr:to>
      <xdr:col>67</xdr:col>
      <xdr:colOff>101600</xdr:colOff>
      <xdr:row>38</xdr:row>
      <xdr:rowOff>45034</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45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36161</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55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75212</xdr:rowOff>
    </xdr:from>
    <xdr:to>
      <xdr:col>85</xdr:col>
      <xdr:colOff>127000</xdr:colOff>
      <xdr:row>56</xdr:row>
      <xdr:rowOff>36899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33512"/>
          <a:ext cx="838200" cy="30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36899</xdr:rowOff>
    </xdr:from>
    <xdr:to>
      <xdr:col>81</xdr:col>
      <xdr:colOff>50800</xdr:colOff>
      <xdr:row>57</xdr:row>
      <xdr:rowOff>111330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38099"/>
          <a:ext cx="889000" cy="24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111330</xdr:rowOff>
    </xdr:from>
    <xdr:to>
      <xdr:col>76</xdr:col>
      <xdr:colOff>114300</xdr:colOff>
      <xdr:row>58</xdr:row>
      <xdr:rowOff>15639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883980"/>
          <a:ext cx="889000" cy="7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34475</xdr:rowOff>
    </xdr:from>
    <xdr:to>
      <xdr:col>71</xdr:col>
      <xdr:colOff>177800</xdr:colOff>
      <xdr:row>58</xdr:row>
      <xdr:rowOff>15639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807125"/>
          <a:ext cx="889000" cy="15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151363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24412</xdr:rowOff>
    </xdr:from>
    <xdr:to>
      <xdr:col>85</xdr:col>
      <xdr:colOff>177800</xdr:colOff>
      <xdr:row>54</xdr:row>
      <xdr:rowOff>126012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2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47289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3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157549</xdr:rowOff>
    </xdr:from>
    <xdr:to>
      <xdr:col>81</xdr:col>
      <xdr:colOff>101600</xdr:colOff>
      <xdr:row>56</xdr:row>
      <xdr:rowOff>87699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8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78826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8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60530</xdr:rowOff>
    </xdr:from>
    <xdr:to>
      <xdr:col>76</xdr:col>
      <xdr:colOff>165100</xdr:colOff>
      <xdr:row>57</xdr:row>
      <xdr:rowOff>162130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3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153257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2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136289</xdr:rowOff>
    </xdr:from>
    <xdr:to>
      <xdr:col>72</xdr:col>
      <xdr:colOff>38100</xdr:colOff>
      <xdr:row>58</xdr:row>
      <xdr:rowOff>66439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57566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0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155125</xdr:rowOff>
    </xdr:from>
    <xdr:to>
      <xdr:col>67</xdr:col>
      <xdr:colOff>101600</xdr:colOff>
      <xdr:row>57</xdr:row>
      <xdr:rowOff>85275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76402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4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60734</xdr:rowOff>
    </xdr:from>
    <xdr:to>
      <xdr:col>85</xdr:col>
      <xdr:colOff>127000</xdr:colOff>
      <xdr:row>79</xdr:row>
      <xdr:rowOff>75414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05284"/>
          <a:ext cx="838200" cy="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75414</xdr:rowOff>
    </xdr:from>
    <xdr:to>
      <xdr:col>81</xdr:col>
      <xdr:colOff>50800</xdr:colOff>
      <xdr:row>79</xdr:row>
      <xdr:rowOff>92004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19964"/>
          <a:ext cx="889000" cy="1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75936</xdr:rowOff>
    </xdr:from>
    <xdr:to>
      <xdr:col>76</xdr:col>
      <xdr:colOff>114300</xdr:colOff>
      <xdr:row>79</xdr:row>
      <xdr:rowOff>92004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0486"/>
          <a:ext cx="889000" cy="1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36503</xdr:rowOff>
    </xdr:from>
    <xdr:to>
      <xdr:col>71</xdr:col>
      <xdr:colOff>177800</xdr:colOff>
      <xdr:row>79</xdr:row>
      <xdr:rowOff>75936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1053"/>
          <a:ext cx="889000" cy="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9934</xdr:rowOff>
    </xdr:from>
    <xdr:to>
      <xdr:col>85</xdr:col>
      <xdr:colOff>177800</xdr:colOff>
      <xdr:row>79</xdr:row>
      <xdr:rowOff>111534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96311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69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24614</xdr:rowOff>
    </xdr:from>
    <xdr:to>
      <xdr:col>81</xdr:col>
      <xdr:colOff>101600</xdr:colOff>
      <xdr:row>79</xdr:row>
      <xdr:rowOff>126214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6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117341</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41204</xdr:rowOff>
    </xdr:from>
    <xdr:to>
      <xdr:col>76</xdr:col>
      <xdr:colOff>165100</xdr:colOff>
      <xdr:row>79</xdr:row>
      <xdr:rowOff>142804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133931</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78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25136</xdr:rowOff>
    </xdr:from>
    <xdr:to>
      <xdr:col>72</xdr:col>
      <xdr:colOff>38100</xdr:colOff>
      <xdr:row>79</xdr:row>
      <xdr:rowOff>126736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6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117863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157153</xdr:rowOff>
    </xdr:from>
    <xdr:to>
      <xdr:col>67</xdr:col>
      <xdr:colOff>101600</xdr:colOff>
      <xdr:row>79</xdr:row>
      <xdr:rowOff>87303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78430</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2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5611</xdr:rowOff>
    </xdr:from>
    <xdr:to>
      <xdr:col>85</xdr:col>
      <xdr:colOff>127000</xdr:colOff>
      <xdr:row>96</xdr:row>
      <xdr:rowOff>15032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464811"/>
          <a:ext cx="8382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165548</xdr:rowOff>
    </xdr:from>
    <xdr:to>
      <xdr:col>81</xdr:col>
      <xdr:colOff>50800</xdr:colOff>
      <xdr:row>96</xdr:row>
      <xdr:rowOff>5611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453298"/>
          <a:ext cx="889000" cy="1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155800</xdr:rowOff>
    </xdr:from>
    <xdr:to>
      <xdr:col>76</xdr:col>
      <xdr:colOff>114300</xdr:colOff>
      <xdr:row>95</xdr:row>
      <xdr:rowOff>165548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443550"/>
          <a:ext cx="889000" cy="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152931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150673</xdr:rowOff>
    </xdr:from>
    <xdr:to>
      <xdr:col>71</xdr:col>
      <xdr:colOff>177800</xdr:colOff>
      <xdr:row>95</xdr:row>
      <xdr:rowOff>155800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438423"/>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135682</xdr:rowOff>
    </xdr:from>
    <xdr:to>
      <xdr:col>85</xdr:col>
      <xdr:colOff>177800</xdr:colOff>
      <xdr:row>96</xdr:row>
      <xdr:rowOff>65832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42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114109</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0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126261</xdr:rowOff>
    </xdr:from>
    <xdr:to>
      <xdr:col>81</xdr:col>
      <xdr:colOff>101600</xdr:colOff>
      <xdr:row>96</xdr:row>
      <xdr:rowOff>56411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1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47538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50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114748</xdr:rowOff>
    </xdr:from>
    <xdr:to>
      <xdr:col>76</xdr:col>
      <xdr:colOff>165100</xdr:colOff>
      <xdr:row>96</xdr:row>
      <xdr:rowOff>44898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0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36025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49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105000</xdr:rowOff>
    </xdr:from>
    <xdr:to>
      <xdr:col>72</xdr:col>
      <xdr:colOff>38100</xdr:colOff>
      <xdr:row>96</xdr:row>
      <xdr:rowOff>35150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39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26277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48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99873</xdr:rowOff>
    </xdr:from>
    <xdr:to>
      <xdr:col>67</xdr:col>
      <xdr:colOff>101600</xdr:colOff>
      <xdr:row>96</xdr:row>
      <xdr:rowOff>30023</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38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46550</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16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63,735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1,382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円の増となった。主な要因としては、定年延長に伴う退職手当負担金の増や財政調整基金等の積立金の減によるものである。民生費は、住民一人当たり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227.282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11,209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円の増となっており、類似団体平均と比較しても高い状況が続いている。主な要因として</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は、物価高騰の影響に伴う生活者支援の給付金事業が継続されており、高い水準で推移しているためである。衛生費は、住民一人当たり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46,245</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1,976</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円の減となった。主な要因としては、新型コロナウイルスワクチン接種事業が減となったためである。農林水産業費は、住民一人当たり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43,574</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1,521</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円の減となっている。主な要因としては、水産物供給基盤保全工事の減や農業事業者へ対する支援に伴う交付金の減等によるものである。商工費は、住民一人当たり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9,955</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1,832</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円と増加した。主な要因としては、企業誘致に伴う道路改良工事や工場等設置奨励費補助金の増加によるものである。土木費は、住民一人当たり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38,714</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3,580</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道路台帳デジタル化業務の増額によるものである。今後も老朽化した道路舗装や橋りょう、公営住宅の更新や新幹線新玉名駅周辺整備等のまちづくりも計画しているため、動向としては横ばいから増加傾向になるものと見込まれる。教育費は、住民一人当たり</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72,821</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円で前年度から</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13,324</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円の増となった。主な要因としては、学校規模適正化（学校統廃合）及び老朽化</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した学校施設の改築・長寿命化などの事業の実施に伴うものであり、今後も増加していくことが見込まれる。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R6</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年度の決算において、実質収支は黒字であり、前年度比</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0.37</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ポイント、額にして</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81</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主な要因として、歳入面で物価高騰対応重点支援地方創生臨時交付金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670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百万円増、地方交付税</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221</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百万円増、地方消費税交付金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120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百万円増、ふるさと寄附金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240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百万円増となっているためである。</a:t>
          </a:r>
          <a:endPar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また実質単年度収支については、</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R6</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年度決算において</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410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百万円の赤字となり、前年度と比較すると</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535</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百万円の減となった。歳入面で物価高騰対応重点支援地方創生臨時交付金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670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百万円増やふるさと寄附金</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240</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百万円増等による実質収支</a:t>
          </a:r>
          <a:r>
            <a:rPr kumimoji="1" lang="en-US" altLang="ja-JP"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81</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百万円の増</a:t>
          </a:r>
          <a:r>
            <a:rPr kumimoji="1" lang="ja-JP" altLang="en-US" sz="10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に加え、積立金取崩し額が</a:t>
          </a:r>
          <a:r>
            <a:rPr kumimoji="1" lang="en-US" altLang="ja-JP" sz="10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404</a:t>
          </a:r>
          <a:r>
            <a:rPr kumimoji="1" lang="ja-JP" altLang="en-US" sz="10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百万円の減となっているためである。今後</a:t>
          </a:r>
          <a:r>
            <a:rPr kumimoji="1" lang="ja-JP" altLang="en-US" sz="10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も主要事業である新玉名駅周辺整備や学校規模適正化事業の財源として積立金取り崩すことも想定され、財政調整基金の現在高も減少しているため、適正な財政運営を図っていく必要がある。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一般会計及びその他の会計について実質収支や資金不足・剰余額について、黒字となった。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連結実質赤字比率は、▲</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16.92</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R5</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17.95</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％）で標準財政規模に対する黒字額の割合は前年度と比較して</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1.03</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主な要因としては、歳入面で物価高騰対応重点支援地方創生臨時交付金</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670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百万円増、地方交付税</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221</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百万円増、地方消費税交付金</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120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百万円増、ふるさと寄附金</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240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百万円増となっているためである。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今後も各会計において適切な財政運営・企業経営に努めていく必要がある。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合併特例債の償還が返済のピークを過ぎたことから、元利償還金は減少しており、今後も減少していくことが見込まれる。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実質公債費比率の構造全体としては、前年と比較して大きな変化はなく、今後も計画的な地方債等の発行に努める必要がある。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熊本県玉名市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将来負担額の全体額としては、一般会計等に係る地方債の現在高の減少等に伴い、前年比</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1,043</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百万円減少したものの、充当可能財源等については、基準財政需要額算入見込額の減少が影響し、全体で前年比</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2,605</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百万円減少したため、将来負担比率の構造としては悪化することとなった。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元年度以降、地方債現在高は減少傾向にあるが、今後も老朽化したインフラや公共施設の更新等に加えて学校規模適正化（学校統廃合）も進めていく必要がある。</a:t>
          </a:r>
          <a:endPar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投資的経費には、財源として地方債活用が不可欠であるが、財政運営に大きく影響を及ぼすことから必要性や緊急性を踏まえた優先順位を明確にし、将来負担の影響も見据えながら、適切な行財政運営を図っていく必要が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熊本県玉名市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年度決算において、基金全体としては前年度比が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938</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百万円の減額となった。主な要因としては、財政調整基金において財源不足等を補うために取崩した額が積立額より大きかったためである。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財政調整基金をはじめとする主な基金について、今後の方針は以下に記載のとおりだが、その他特定目的基金については、今後各基金ごとに該当する事業への取崩しを行う予定ではあるものの、現時点での充当予定事業や金額は未定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市有施設整備基金・・・庁舎以外の公共施設の整備を図るための財源。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地域振興基金・・・市民の連帯の強化又は地域振興を目的とする、事業の推進を図るための事業の財源。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九州新幹線渇水等被害対策基金・・・渇水被害対策のための農業用インフラ整備、及び維持費用のための財源。</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市有施設整備基金は、中学校施設改修事業及び公共施設包括管理事業の財源として取崩しを行ったため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199</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地域振興基金は、地域振興を目的としたイベント等のソフト事業の財源として例年取崩しを行っており、</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決算においても前年同額の</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百万円を取り崩した。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九州新幹線渇水等被害対策基金は、渇水被害対策のための財源として取崩しを行ったため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39</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百万円の減額となった　</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市有施設整備基金は、今後控えている学校規模適正化に伴う学校施設整備（統廃合関係）等に取崩しを行う見込みである。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地域振興基金については、平成</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年度当初から、本市の主要なイベントである玉名納涼花火大会やいちごマラソン等のソフト事業の財源とするため、毎年</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百万円程度の取崩しを行っていく。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九州新幹線渇水等被害対策基金の今後の増減の見込については、積立は利子分のみで事業継続に係る取崩しが主になる見込である。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年度の決算においては、</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R5</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年度からの繰越金等の積立が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593</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百万円となっているが、財源不足等を補うため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1,084</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百万円の取崩しを行っており、前年度から減少することとなった。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今後も財源不足等を補うために取崩しを行っていくことが見込まれるが、本市としては基金積立額として災害等への備えも含め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3,500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百万円を必要額としている。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今後は、老朽化した学校施設の改築を計画しており、加えて高齢化の進行等による社会保障関係経費の増加や燃油価格・物価高騰の影響よる各種行政経費の伸びが見込まれるため、急激な減少とならないよう適切な行財政運営が必要とな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年度においては、国補正予算（第</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号）に係る財政措置で、地方交付税に「臨時財政対策債償還基金費」が創設されたことに伴う増額交付分及び利子収入</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102</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百万円について積立を行い、公債費償還に係る財源のため</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百万円の取崩しを行ったため減額となった。</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年度末における本市の地方債残高は</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29,330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百万円であり、前年度と比較して</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1,042</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百万円減少し、公債費についても</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94</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百万円減少している状況である。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地方債残高、公債費ともに減少傾向ではあるものの、引き続き高い水準にて推移する見込みであり、地方債を償還するための財源が不足する可能性が高いため、必要に応じ基金を取り崩すことが見込まれる。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26709BD-63DD-4612-9D74-84183577D3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5ECBA55-588E-4E5B-A38F-82C9374672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0171341-5809-47DD-9857-689F7D57B862}"/>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416A55A-962A-4349-80FD-E7C64AF79B7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1BFB08E-63B2-463D-971F-8EC5D60DCA37}"/>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94B66A1-C3C0-472C-880E-F9ACDA29E86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E65CFBB-0695-42C2-8CBB-CCD7B59F5681}"/>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05A94DB-8C72-481B-B51D-21D35FE20E30}"/>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6894498-46BD-4C9D-914A-15E787D7573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EBBA894-8145-4812-8A1F-A3F561C22EE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6A7853D-558C-4963-AEE5-40DA8A21CC58}"/>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21F7ACF-C3DC-4DFE-85C3-5D759A2B35D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591A272-8EEE-45AA-BB48-04C66BF6ADB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A729A8D-06CF-44AD-961C-38363C7B0B3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4386669-E088-4CB6-ADA3-F62305DCBB8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C2DB32A-7204-4510-9104-7CB90E2750E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8DFE5AE-FA3C-4AFA-BCF1-104566B6B29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C73FA96-174F-4680-8320-25DE0D0360A5}"/>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640CE95-B1EB-4C09-B041-C6C42BCF2F7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03BC6B3-3338-4B17-9ABC-A55770ED1FD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E7621B3-FC3F-4908-AE7E-B2911C24283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7496F4C-8B31-412B-ABDF-0CCEB7CF6372}"/>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4CC2AEE-C787-4149-AEC0-4AF96AD5841B}"/>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5183A6B-459D-4665-8364-EEB547A2C1F4}"/>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5D937A8-C1BC-4B0B-96B9-7D96DD060DC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64DE671-0F61-4B7E-8A99-79C87161F41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8F9C4FC-5DF7-4D07-BE89-C88FD4C2A4B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8D814B2-EBEB-42B8-BEB0-E68226EA97EA}"/>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C7B7A05-F5DB-42AB-8B3E-D965E6AC00D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E51DE14-6412-43B0-A11F-1C9FE417501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004DDD4-7140-4F86-A3AC-61FB74ECDF58}"/>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44F3EEC-C2F4-4D60-A639-AC7C9EE7652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2513482-6271-4D88-9E89-F570A2AD703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ADF10B6-98D6-486A-ACDC-E262AE67F80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2E91A5F-96FA-4FD7-A957-269BEB83496E}"/>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7A48CDD-02F2-47A9-80C2-59A7917BFD3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4B43034-F1D4-49B0-9B56-5C47E1ED3BF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62BA7EC-67B0-47E7-94BA-3AF21D7A728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5F8560E-9341-480E-B056-9DE0E31ADD9B}"/>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862725B-9A7B-4542-81DB-0A2DE9C377C5}"/>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2D67C0A-16F8-4DB9-AA05-04D7F60832DB}"/>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D68BDB2-9A03-4EAA-B606-697F57492921}"/>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9EAA107-8358-4577-AA9C-F8A927C79B5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8DB168B-AA10-458C-B91D-5C607BC7C65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DE2AB1A-1CEF-4320-8221-B6B505CE8C8F}"/>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D164848-A092-4BC7-AF9A-6786E5E42EE6}"/>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9D23079-AD8E-400B-BBC9-9600FFC6E7F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本市では平成</a:t>
          </a:r>
          <a:r>
            <a:rPr kumimoji="1" lang="en-US" altLang="ja-JP" sz="900">
              <a:latin typeface="ＭＳ Ｐゴシック" panose="020B0600070205080204" pitchFamily="50" charset="-128"/>
              <a:ea typeface="ＭＳ Ｐゴシック" panose="020B0600070205080204" pitchFamily="50" charset="-128"/>
            </a:rPr>
            <a:t>28</a:t>
          </a:r>
          <a:r>
            <a:rPr kumimoji="1" lang="ja-JP" altLang="en-US" sz="900">
              <a:latin typeface="ＭＳ Ｐゴシック" panose="020B0600070205080204" pitchFamily="50" charset="-128"/>
              <a:ea typeface="ＭＳ Ｐゴシック" panose="020B0600070205080204" pitchFamily="50" charset="-128"/>
            </a:rPr>
            <a:t>年</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月に策定した公共施設等総合管理計画（令和</a:t>
          </a:r>
          <a:r>
            <a:rPr kumimoji="1" lang="en-US" altLang="ja-JP" sz="900">
              <a:latin typeface="ＭＳ Ｐゴシック" panose="020B0600070205080204" pitchFamily="50" charset="-128"/>
              <a:ea typeface="ＭＳ Ｐゴシック" panose="020B0600070205080204" pitchFamily="50" charset="-128"/>
            </a:rPr>
            <a:t>4</a:t>
          </a:r>
          <a:r>
            <a:rPr kumimoji="1" lang="ja-JP" altLang="en-US" sz="900">
              <a:latin typeface="ＭＳ Ｐゴシック" panose="020B0600070205080204" pitchFamily="50" charset="-128"/>
              <a:ea typeface="ＭＳ Ｐゴシック" panose="020B0600070205080204" pitchFamily="50" charset="-128"/>
            </a:rPr>
            <a:t>年</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月一部改訂）において、公共施設等の延べ床面積を今後</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年間で</a:t>
          </a:r>
          <a:r>
            <a:rPr kumimoji="1" lang="en-US" altLang="ja-JP" sz="900">
              <a:latin typeface="ＭＳ Ｐゴシック" panose="020B0600070205080204" pitchFamily="50" charset="-128"/>
              <a:ea typeface="ＭＳ Ｐゴシック" panose="020B0600070205080204" pitchFamily="50" charset="-128"/>
            </a:rPr>
            <a:t>37</a:t>
          </a:r>
          <a:r>
            <a:rPr kumimoji="1" lang="ja-JP" altLang="en-US" sz="900">
              <a:latin typeface="ＭＳ Ｐゴシック" panose="020B0600070205080204" pitchFamily="50" charset="-128"/>
              <a:ea typeface="ＭＳ Ｐゴシック" panose="020B0600070205080204" pitchFamily="50" charset="-128"/>
            </a:rPr>
            <a:t>％削減するという目標を掲げ、老朽化した施設の集約化・複合化等を進めている。有形固定資産減価償却率は</a:t>
          </a:r>
          <a:r>
            <a:rPr kumimoji="1" lang="en-US" altLang="ja-JP" sz="900">
              <a:latin typeface="ＭＳ Ｐゴシック" panose="020B0600070205080204" pitchFamily="50" charset="-128"/>
              <a:ea typeface="ＭＳ Ｐゴシック" panose="020B0600070205080204" pitchFamily="50" charset="-128"/>
            </a:rPr>
            <a:t>59.4</a:t>
          </a:r>
          <a:r>
            <a:rPr kumimoji="1" lang="ja-JP" altLang="en-US" sz="900">
              <a:latin typeface="ＭＳ Ｐゴシック" panose="020B0600070205080204" pitchFamily="50" charset="-128"/>
              <a:ea typeface="ＭＳ Ｐゴシック" panose="020B0600070205080204" pitchFamily="50" charset="-128"/>
            </a:rPr>
            <a:t>％で、前年度（</a:t>
          </a:r>
          <a:r>
            <a:rPr kumimoji="1" lang="en-US" altLang="ja-JP" sz="900">
              <a:latin typeface="ＭＳ Ｐゴシック" panose="020B0600070205080204" pitchFamily="50" charset="-128"/>
              <a:ea typeface="ＭＳ Ｐゴシック" panose="020B0600070205080204" pitchFamily="50" charset="-128"/>
            </a:rPr>
            <a:t>60.4</a:t>
          </a:r>
          <a:r>
            <a:rPr kumimoji="1" lang="ja-JP" altLang="en-US" sz="900">
              <a:latin typeface="ＭＳ Ｐゴシック" panose="020B0600070205080204" pitchFamily="50" charset="-128"/>
              <a:ea typeface="ＭＳ Ｐゴシック" panose="020B0600070205080204" pitchFamily="50" charset="-128"/>
            </a:rPr>
            <a:t>％）から</a:t>
          </a:r>
          <a:r>
            <a:rPr kumimoji="1" lang="en-US" altLang="ja-JP" sz="900">
              <a:latin typeface="ＭＳ Ｐゴシック" panose="020B0600070205080204" pitchFamily="50" charset="-128"/>
              <a:ea typeface="ＭＳ Ｐゴシック" panose="020B0600070205080204" pitchFamily="50" charset="-128"/>
            </a:rPr>
            <a:t>1.0</a:t>
          </a:r>
          <a:r>
            <a:rPr kumimoji="1" lang="ja-JP" altLang="en-US" sz="900">
              <a:latin typeface="ＭＳ Ｐゴシック" panose="020B0600070205080204" pitchFamily="50" charset="-128"/>
              <a:ea typeface="ＭＳ Ｐゴシック" panose="020B0600070205080204" pitchFamily="50" charset="-128"/>
            </a:rPr>
            <a:t>ポイント低下（改善）し、類似団体内順位</a:t>
          </a:r>
          <a:r>
            <a:rPr kumimoji="1" lang="en-US" altLang="ja-JP" sz="900">
              <a:latin typeface="ＭＳ Ｐゴシック" panose="020B0600070205080204" pitchFamily="50" charset="-128"/>
              <a:ea typeface="ＭＳ Ｐゴシック" panose="020B0600070205080204" pitchFamily="50" charset="-128"/>
            </a:rPr>
            <a:t>9/46</a:t>
          </a:r>
          <a:r>
            <a:rPr kumimoji="1" lang="ja-JP" altLang="en-US" sz="900">
              <a:latin typeface="ＭＳ Ｐゴシック" panose="020B0600070205080204" pitchFamily="50" charset="-128"/>
              <a:ea typeface="ＭＳ Ｐゴシック" panose="020B0600070205080204" pitchFamily="50" charset="-128"/>
            </a:rPr>
            <a:t>位、全国平均（</a:t>
          </a:r>
          <a:r>
            <a:rPr kumimoji="1" lang="en-US" altLang="ja-JP" sz="900">
              <a:latin typeface="ＭＳ Ｐゴシック" panose="020B0600070205080204" pitchFamily="50" charset="-128"/>
              <a:ea typeface="ＭＳ Ｐゴシック" panose="020B0600070205080204" pitchFamily="50" charset="-128"/>
            </a:rPr>
            <a:t>65.7</a:t>
          </a:r>
          <a:r>
            <a:rPr kumimoji="1" lang="ja-JP" altLang="en-US" sz="900">
              <a:latin typeface="ＭＳ Ｐゴシック" panose="020B0600070205080204" pitchFamily="50" charset="-128"/>
              <a:ea typeface="ＭＳ Ｐゴシック" panose="020B0600070205080204" pitchFamily="50" charset="-128"/>
            </a:rPr>
            <a:t>％）・熊本県平均（</a:t>
          </a:r>
          <a:r>
            <a:rPr kumimoji="1" lang="en-US" altLang="ja-JP" sz="900">
              <a:latin typeface="ＭＳ Ｐゴシック" panose="020B0600070205080204" pitchFamily="50" charset="-128"/>
              <a:ea typeface="ＭＳ Ｐゴシック" panose="020B0600070205080204" pitchFamily="50" charset="-128"/>
            </a:rPr>
            <a:t>62.1</a:t>
          </a:r>
          <a:r>
            <a:rPr kumimoji="1" lang="ja-JP" altLang="en-US" sz="900">
              <a:latin typeface="ＭＳ Ｐゴシック" panose="020B0600070205080204" pitchFamily="50" charset="-128"/>
              <a:ea typeface="ＭＳ Ｐゴシック" panose="020B0600070205080204" pitchFamily="50" charset="-128"/>
            </a:rPr>
            <a:t>％）をいずれも下回っている。これは、岱明中学校の新校舎（校舎棟・武道場・屋外トイレ及び倉庫棟、合計</a:t>
          </a:r>
          <a:r>
            <a:rPr kumimoji="1" lang="en-US" altLang="ja-JP" sz="900">
              <a:latin typeface="ＭＳ Ｐゴシック" panose="020B0600070205080204" pitchFamily="50" charset="-128"/>
              <a:ea typeface="ＭＳ Ｐゴシック" panose="020B0600070205080204" pitchFamily="50" charset="-128"/>
            </a:rPr>
            <a:t>2,724,084</a:t>
          </a:r>
          <a:r>
            <a:rPr kumimoji="1" lang="ja-JP" altLang="en-US" sz="900">
              <a:latin typeface="ＭＳ Ｐゴシック" panose="020B0600070205080204" pitchFamily="50" charset="-128"/>
              <a:ea typeface="ＭＳ Ｐゴシック" panose="020B0600070205080204" pitchFamily="50" charset="-128"/>
            </a:rPr>
            <a:t>千円）が令和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年度に供用開始し、あわせて老朽化していた月瀬小学校旧校舎を除却したことにより、学校施設の減価償却率が</a:t>
          </a:r>
          <a:r>
            <a:rPr kumimoji="1" lang="en-US" altLang="ja-JP" sz="900">
              <a:latin typeface="ＭＳ Ｐゴシック" panose="020B0600070205080204" pitchFamily="50" charset="-128"/>
              <a:ea typeface="ＭＳ Ｐゴシック" panose="020B0600070205080204" pitchFamily="50" charset="-128"/>
            </a:rPr>
            <a:t>57.5</a:t>
          </a:r>
          <a:r>
            <a:rPr kumimoji="1" lang="ja-JP" altLang="en-US" sz="900">
              <a:latin typeface="ＭＳ Ｐゴシック" panose="020B0600070205080204" pitchFamily="50" charset="-128"/>
              <a:ea typeface="ＭＳ Ｐゴシック" panose="020B0600070205080204" pitchFamily="50" charset="-128"/>
            </a:rPr>
            <a:t>％から</a:t>
          </a:r>
          <a:r>
            <a:rPr kumimoji="1" lang="en-US" altLang="ja-JP" sz="900">
              <a:latin typeface="ＭＳ Ｐゴシック" panose="020B0600070205080204" pitchFamily="50" charset="-128"/>
              <a:ea typeface="ＭＳ Ｐゴシック" panose="020B0600070205080204" pitchFamily="50" charset="-128"/>
            </a:rPr>
            <a:t>51.0</a:t>
          </a:r>
          <a:r>
            <a:rPr kumimoji="1" lang="ja-JP" altLang="en-US" sz="900">
              <a:latin typeface="ＭＳ Ｐゴシック" panose="020B0600070205080204" pitchFamily="50" charset="-128"/>
              <a:ea typeface="ＭＳ Ｐゴシック" panose="020B0600070205080204" pitchFamily="50" charset="-128"/>
            </a:rPr>
            <a:t>％へ改善したことが主な要因である。今後も公共施設等個別施設計画に基づいた施設ごとの適切な維持管理を進めていく必要がある。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4759E27-3E1E-42D9-ABDE-EAF0D920035E}"/>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32518E8-A79F-4989-AD82-14209D13C3E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A6E4765-B633-4AF9-AEAA-DF912573D55F}"/>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475FC0A-4763-4BFB-99C8-B5229CC8710D}"/>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962158D-E880-445E-B9BB-31A6BDB863AB}"/>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2CAF081-596B-4BFC-A29C-C68004ED8BA4}"/>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9452CAE-4666-493B-913B-5D512768FADA}"/>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A33FFEB-C34B-4F06-A67A-77E6E6DBF83E}"/>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5C17D10-0CBF-4985-926D-595DA18482BB}"/>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4799C1F-A4D0-4391-887D-FAD301FD373A}"/>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F7A7755-6A95-48A5-8C11-06BFC363FF71}"/>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EAD7604-4407-46C6-87EC-B4C117B3D355}"/>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A2D010D-E761-4256-BB07-2F33705F827A}"/>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60A0C14-C6BC-4F75-8B48-8A7B1F0144A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94DC9F69-855B-40A4-B9BB-EBFC668A085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818E2D4-AB74-424C-BF55-CAC79BF66AA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A4CDA767-9117-4098-BB8B-23A55D997FDD}"/>
            </a:ext>
          </a:extLst>
        </xdr:cNvPr>
        <xdr:cNvCxnSpPr/>
      </xdr:nvCxnSpPr>
      <xdr:spPr>
        <a:xfrm flipV="1">
          <a:off x="4306570" y="5141595"/>
          <a:ext cx="1270" cy="130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BF263FB2-F1EB-4040-A81B-FDFAE5690C45}"/>
            </a:ext>
          </a:extLst>
        </xdr:cNvPr>
        <xdr:cNvSpPr txBox="1"/>
      </xdr:nvSpPr>
      <xdr:spPr>
        <a:xfrm>
          <a:off x="4359275" y="645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4535D10E-C4EC-4501-BABB-F8DDAD5CEEE3}"/>
            </a:ext>
          </a:extLst>
        </xdr:cNvPr>
        <xdr:cNvCxnSpPr/>
      </xdr:nvCxnSpPr>
      <xdr:spPr>
        <a:xfrm>
          <a:off x="4216400" y="64511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09AD7C18-CEF2-49D6-A585-A712D067A9FA}"/>
            </a:ext>
          </a:extLst>
        </xdr:cNvPr>
        <xdr:cNvSpPr txBox="1"/>
      </xdr:nvSpPr>
      <xdr:spPr>
        <a:xfrm>
          <a:off x="4359275" y="492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4D08BC2A-DDE3-4B4D-9F59-6FCAAADDACC6}"/>
            </a:ext>
          </a:extLst>
        </xdr:cNvPr>
        <xdr:cNvCxnSpPr/>
      </xdr:nvCxnSpPr>
      <xdr:spPr>
        <a:xfrm>
          <a:off x="4216400" y="51415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702F8094-4184-4097-9CF5-EB995C620D5F}"/>
            </a:ext>
          </a:extLst>
        </xdr:cNvPr>
        <xdr:cNvSpPr txBox="1"/>
      </xdr:nvSpPr>
      <xdr:spPr>
        <a:xfrm>
          <a:off x="4359275" y="5902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D2D2C28A-7E53-441E-AFB2-5D5C757AA69D}"/>
            </a:ext>
          </a:extLst>
        </xdr:cNvPr>
        <xdr:cNvSpPr/>
      </xdr:nvSpPr>
      <xdr:spPr>
        <a:xfrm>
          <a:off x="4254500" y="5924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DC81D852-9120-4B86-B492-5092206F2909}"/>
            </a:ext>
          </a:extLst>
        </xdr:cNvPr>
        <xdr:cNvSpPr/>
      </xdr:nvSpPr>
      <xdr:spPr>
        <a:xfrm>
          <a:off x="3616325" y="588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33BE00B5-B061-4FE6-81B2-36AB620855E8}"/>
            </a:ext>
          </a:extLst>
        </xdr:cNvPr>
        <xdr:cNvSpPr/>
      </xdr:nvSpPr>
      <xdr:spPr>
        <a:xfrm>
          <a:off x="29305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68C41A7D-383A-4E69-AC47-8D00FF87B3D1}"/>
            </a:ext>
          </a:extLst>
        </xdr:cNvPr>
        <xdr:cNvSpPr/>
      </xdr:nvSpPr>
      <xdr:spPr>
        <a:xfrm>
          <a:off x="22447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A5FF3EB6-4DC3-459F-B64E-B61AFDBE5138}"/>
            </a:ext>
          </a:extLst>
        </xdr:cNvPr>
        <xdr:cNvSpPr/>
      </xdr:nvSpPr>
      <xdr:spPr>
        <a:xfrm>
          <a:off x="1558925" y="58187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BF068A0-5A3C-4DB5-9B1E-7126256D6C80}"/>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0A9520C-E7BC-47FC-9620-2348955A0666}"/>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BBE11DE-7B67-4317-A4D0-3553E14E0B23}"/>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6F72EFE-AA39-428C-9E2D-23DC4D9F90A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95049BC-3BC9-4912-9D58-170BC665F88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81" name="楕円 80">
          <a:extLst>
            <a:ext uri="{FF2B5EF4-FFF2-40B4-BE49-F238E27FC236}">
              <a16:creationId xmlns:a16="http://schemas.microsoft.com/office/drawing/2014/main" id="{FFB8064E-2C0E-4EA4-BBAE-4893EC65241E}"/>
            </a:ext>
          </a:extLst>
        </xdr:cNvPr>
        <xdr:cNvSpPr/>
      </xdr:nvSpPr>
      <xdr:spPr>
        <a:xfrm>
          <a:off x="4254500" y="57251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67962</xdr:rowOff>
    </xdr:from>
    <xdr:ext cx="405111" cy="259045"/>
    <xdr:sp macro="" textlink="">
      <xdr:nvSpPr>
        <xdr:cNvPr id="82" name="有形固定資産減価償却率該当値テキスト">
          <a:extLst>
            <a:ext uri="{FF2B5EF4-FFF2-40B4-BE49-F238E27FC236}">
              <a16:creationId xmlns:a16="http://schemas.microsoft.com/office/drawing/2014/main" id="{2D575B12-57FA-416D-ACAB-03D4C0D248B2}"/>
            </a:ext>
          </a:extLst>
        </xdr:cNvPr>
        <xdr:cNvSpPr txBox="1"/>
      </xdr:nvSpPr>
      <xdr:spPr>
        <a:xfrm>
          <a:off x="4359275"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81068</xdr:rowOff>
    </xdr:from>
    <xdr:to>
      <xdr:col>19</xdr:col>
      <xdr:colOff>187325</xdr:colOff>
      <xdr:row>31</xdr:row>
      <xdr:rowOff>11218</xdr:rowOff>
    </xdr:to>
    <xdr:sp macro="" textlink="">
      <xdr:nvSpPr>
        <xdr:cNvPr id="83" name="楕円 82">
          <a:extLst>
            <a:ext uri="{FF2B5EF4-FFF2-40B4-BE49-F238E27FC236}">
              <a16:creationId xmlns:a16="http://schemas.microsoft.com/office/drawing/2014/main" id="{6E00860E-5041-4A1F-9F1E-EAE6E4326888}"/>
            </a:ext>
          </a:extLst>
        </xdr:cNvPr>
        <xdr:cNvSpPr/>
      </xdr:nvSpPr>
      <xdr:spPr>
        <a:xfrm>
          <a:off x="3616325" y="576114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30</xdr:row>
      <xdr:rowOff>131868</xdr:rowOff>
    </xdr:to>
    <xdr:cxnSp macro="">
      <xdr:nvCxnSpPr>
        <xdr:cNvPr id="84" name="直線コネクタ 83">
          <a:extLst>
            <a:ext uri="{FF2B5EF4-FFF2-40B4-BE49-F238E27FC236}">
              <a16:creationId xmlns:a16="http://schemas.microsoft.com/office/drawing/2014/main" id="{3FD3D361-AAAE-4759-9E32-A2332A7BE649}"/>
            </a:ext>
          </a:extLst>
        </xdr:cNvPr>
        <xdr:cNvCxnSpPr/>
      </xdr:nvCxnSpPr>
      <xdr:spPr>
        <a:xfrm flipV="1">
          <a:off x="3673475" y="5772785"/>
          <a:ext cx="62865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95250</xdr:rowOff>
    </xdr:from>
    <xdr:to>
      <xdr:col>15</xdr:col>
      <xdr:colOff>187325</xdr:colOff>
      <xdr:row>28</xdr:row>
      <xdr:rowOff>25400</xdr:rowOff>
    </xdr:to>
    <xdr:sp macro="" textlink="">
      <xdr:nvSpPr>
        <xdr:cNvPr id="85" name="楕円 84">
          <a:extLst>
            <a:ext uri="{FF2B5EF4-FFF2-40B4-BE49-F238E27FC236}">
              <a16:creationId xmlns:a16="http://schemas.microsoft.com/office/drawing/2014/main" id="{4366DE87-0103-4AF1-A6E9-092193B9E39B}"/>
            </a:ext>
          </a:extLst>
        </xdr:cNvPr>
        <xdr:cNvSpPr/>
      </xdr:nvSpPr>
      <xdr:spPr>
        <a:xfrm>
          <a:off x="2930525" y="52863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146050</xdr:rowOff>
    </xdr:from>
    <xdr:to>
      <xdr:col>19</xdr:col>
      <xdr:colOff>136525</xdr:colOff>
      <xdr:row>30</xdr:row>
      <xdr:rowOff>131868</xdr:rowOff>
    </xdr:to>
    <xdr:cxnSp macro="">
      <xdr:nvCxnSpPr>
        <xdr:cNvPr id="86" name="直線コネクタ 85">
          <a:extLst>
            <a:ext uri="{FF2B5EF4-FFF2-40B4-BE49-F238E27FC236}">
              <a16:creationId xmlns:a16="http://schemas.microsoft.com/office/drawing/2014/main" id="{22AD7B39-6BA1-44A7-BB07-A7F8886150D2}"/>
            </a:ext>
          </a:extLst>
        </xdr:cNvPr>
        <xdr:cNvCxnSpPr/>
      </xdr:nvCxnSpPr>
      <xdr:spPr>
        <a:xfrm>
          <a:off x="2987675" y="5334000"/>
          <a:ext cx="685800" cy="47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48472</xdr:rowOff>
    </xdr:from>
    <xdr:to>
      <xdr:col>11</xdr:col>
      <xdr:colOff>187325</xdr:colOff>
      <xdr:row>27</xdr:row>
      <xdr:rowOff>150072</xdr:rowOff>
    </xdr:to>
    <xdr:sp macro="" textlink="">
      <xdr:nvSpPr>
        <xdr:cNvPr id="87" name="楕円 86">
          <a:extLst>
            <a:ext uri="{FF2B5EF4-FFF2-40B4-BE49-F238E27FC236}">
              <a16:creationId xmlns:a16="http://schemas.microsoft.com/office/drawing/2014/main" id="{86A48E88-15C3-4AE3-AA08-850B4A05C796}"/>
            </a:ext>
          </a:extLst>
        </xdr:cNvPr>
        <xdr:cNvSpPr/>
      </xdr:nvSpPr>
      <xdr:spPr>
        <a:xfrm>
          <a:off x="2244725" y="52364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99272</xdr:rowOff>
    </xdr:from>
    <xdr:to>
      <xdr:col>15</xdr:col>
      <xdr:colOff>136525</xdr:colOff>
      <xdr:row>27</xdr:row>
      <xdr:rowOff>146050</xdr:rowOff>
    </xdr:to>
    <xdr:cxnSp macro="">
      <xdr:nvCxnSpPr>
        <xdr:cNvPr id="88" name="直線コネクタ 87">
          <a:extLst>
            <a:ext uri="{FF2B5EF4-FFF2-40B4-BE49-F238E27FC236}">
              <a16:creationId xmlns:a16="http://schemas.microsoft.com/office/drawing/2014/main" id="{A396BA38-9661-4798-AD70-EE080AB3E1A3}"/>
            </a:ext>
          </a:extLst>
        </xdr:cNvPr>
        <xdr:cNvCxnSpPr/>
      </xdr:nvCxnSpPr>
      <xdr:spPr>
        <a:xfrm>
          <a:off x="2301875" y="5293572"/>
          <a:ext cx="685800" cy="4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5292</xdr:rowOff>
    </xdr:from>
    <xdr:to>
      <xdr:col>7</xdr:col>
      <xdr:colOff>187325</xdr:colOff>
      <xdr:row>27</xdr:row>
      <xdr:rowOff>106892</xdr:rowOff>
    </xdr:to>
    <xdr:sp macro="" textlink="">
      <xdr:nvSpPr>
        <xdr:cNvPr id="89" name="楕円 88">
          <a:extLst>
            <a:ext uri="{FF2B5EF4-FFF2-40B4-BE49-F238E27FC236}">
              <a16:creationId xmlns:a16="http://schemas.microsoft.com/office/drawing/2014/main" id="{D4697D68-EEC2-4322-B910-80C84E0B257E}"/>
            </a:ext>
          </a:extLst>
        </xdr:cNvPr>
        <xdr:cNvSpPr/>
      </xdr:nvSpPr>
      <xdr:spPr>
        <a:xfrm>
          <a:off x="1558925" y="51995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56092</xdr:rowOff>
    </xdr:from>
    <xdr:to>
      <xdr:col>11</xdr:col>
      <xdr:colOff>136525</xdr:colOff>
      <xdr:row>27</xdr:row>
      <xdr:rowOff>99272</xdr:rowOff>
    </xdr:to>
    <xdr:cxnSp macro="">
      <xdr:nvCxnSpPr>
        <xdr:cNvPr id="90" name="直線コネクタ 89">
          <a:extLst>
            <a:ext uri="{FF2B5EF4-FFF2-40B4-BE49-F238E27FC236}">
              <a16:creationId xmlns:a16="http://schemas.microsoft.com/office/drawing/2014/main" id="{558E22C7-B97D-4350-88C1-E1D02477805F}"/>
            </a:ext>
          </a:extLst>
        </xdr:cNvPr>
        <xdr:cNvCxnSpPr/>
      </xdr:nvCxnSpPr>
      <xdr:spPr>
        <a:xfrm>
          <a:off x="1616075" y="5247217"/>
          <a:ext cx="6858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068F3DF0-ACF5-4FE9-A6C9-2A8DDF324CA4}"/>
            </a:ext>
          </a:extLst>
        </xdr:cNvPr>
        <xdr:cNvSpPr txBox="1"/>
      </xdr:nvSpPr>
      <xdr:spPr>
        <a:xfrm>
          <a:off x="3474094" y="598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5053CA57-ECBB-4142-8FC4-D1E02603ACDF}"/>
            </a:ext>
          </a:extLst>
        </xdr:cNvPr>
        <xdr:cNvSpPr txBox="1"/>
      </xdr:nvSpPr>
      <xdr:spPr>
        <a:xfrm>
          <a:off x="2797819"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88941AEB-1E34-4EA5-AEB9-B48BDB479D95}"/>
            </a:ext>
          </a:extLst>
        </xdr:cNvPr>
        <xdr:cNvSpPr txBox="1"/>
      </xdr:nvSpPr>
      <xdr:spPr>
        <a:xfrm>
          <a:off x="2112019" y="588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B60A6CE3-3B09-449F-B53B-4D6AE60C3793}"/>
            </a:ext>
          </a:extLst>
        </xdr:cNvPr>
        <xdr:cNvSpPr txBox="1"/>
      </xdr:nvSpPr>
      <xdr:spPr>
        <a:xfrm>
          <a:off x="1426219"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27745</xdr:rowOff>
    </xdr:from>
    <xdr:ext cx="405111" cy="259045"/>
    <xdr:sp macro="" textlink="">
      <xdr:nvSpPr>
        <xdr:cNvPr id="95" name="n_1mainValue有形固定資産減価償却率">
          <a:extLst>
            <a:ext uri="{FF2B5EF4-FFF2-40B4-BE49-F238E27FC236}">
              <a16:creationId xmlns:a16="http://schemas.microsoft.com/office/drawing/2014/main" id="{AAF02058-1F8A-464D-8CE0-0093A977203B}"/>
            </a:ext>
          </a:extLst>
        </xdr:cNvPr>
        <xdr:cNvSpPr txBox="1"/>
      </xdr:nvSpPr>
      <xdr:spPr>
        <a:xfrm>
          <a:off x="3474094" y="554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41927</xdr:rowOff>
    </xdr:from>
    <xdr:ext cx="405111" cy="259045"/>
    <xdr:sp macro="" textlink="">
      <xdr:nvSpPr>
        <xdr:cNvPr id="96" name="n_2mainValue有形固定資産減価償却率">
          <a:extLst>
            <a:ext uri="{FF2B5EF4-FFF2-40B4-BE49-F238E27FC236}">
              <a16:creationId xmlns:a16="http://schemas.microsoft.com/office/drawing/2014/main" id="{553A8315-2E22-4FCE-A382-1F6D064765C0}"/>
            </a:ext>
          </a:extLst>
        </xdr:cNvPr>
        <xdr:cNvSpPr txBox="1"/>
      </xdr:nvSpPr>
      <xdr:spPr>
        <a:xfrm>
          <a:off x="2797819" y="507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166599</xdr:rowOff>
    </xdr:from>
    <xdr:ext cx="405111" cy="259045"/>
    <xdr:sp macro="" textlink="">
      <xdr:nvSpPr>
        <xdr:cNvPr id="97" name="n_3mainValue有形固定資産減価償却率">
          <a:extLst>
            <a:ext uri="{FF2B5EF4-FFF2-40B4-BE49-F238E27FC236}">
              <a16:creationId xmlns:a16="http://schemas.microsoft.com/office/drawing/2014/main" id="{A55FD48E-70C0-44B9-9CBD-51E69E6FABC1}"/>
            </a:ext>
          </a:extLst>
        </xdr:cNvPr>
        <xdr:cNvSpPr txBox="1"/>
      </xdr:nvSpPr>
      <xdr:spPr>
        <a:xfrm>
          <a:off x="2112019" y="503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123419</xdr:rowOff>
    </xdr:from>
    <xdr:ext cx="405111" cy="259045"/>
    <xdr:sp macro="" textlink="">
      <xdr:nvSpPr>
        <xdr:cNvPr id="98" name="n_4mainValue有形固定資産減価償却率">
          <a:extLst>
            <a:ext uri="{FF2B5EF4-FFF2-40B4-BE49-F238E27FC236}">
              <a16:creationId xmlns:a16="http://schemas.microsoft.com/office/drawing/2014/main" id="{542A83D4-9525-4138-AEF7-FAF245A67246}"/>
            </a:ext>
          </a:extLst>
        </xdr:cNvPr>
        <xdr:cNvSpPr txBox="1"/>
      </xdr:nvSpPr>
      <xdr:spPr>
        <a:xfrm>
          <a:off x="1426219" y="4993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428262B-75B3-4DE1-AA15-F1EA70FBAB62}"/>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2E3716B-B09D-4AC7-8E71-0FCB641C2B48}"/>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146818B-40AF-4C23-B18F-FB17475605A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FBBCBCA-BF9E-4F11-9627-90B1C11C11A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74983E9C-D151-4B8C-9F2E-22357AA4B1A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1974EF1-5D59-4AE7-B5ED-494DA0AEFE54}"/>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20F87F3-E34E-446E-8D31-04E7BC19B0A6}"/>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6110C55-7E95-4450-8D96-8D9D56E2F415}"/>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C1245C5-1348-4690-A4B5-D9FBC07377F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07F3EEB-CBA0-4E91-AD24-EAA894F3901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07CDED8-2E33-4402-8AD0-FB4DF71783A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BEB389F-BCA4-43CE-8E67-40457F0B586E}"/>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B8AD62E-739A-49FE-B678-E2400D678823}"/>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債務償還比率は、前年度から、さらに増加し、全国平均（</a:t>
          </a:r>
          <a:r>
            <a:rPr kumimoji="1" lang="en-US" altLang="ja-JP" sz="900">
              <a:latin typeface="ＭＳ Ｐゴシック" panose="020B0600070205080204" pitchFamily="50" charset="-128"/>
              <a:ea typeface="ＭＳ Ｐゴシック" panose="020B0600070205080204" pitchFamily="50" charset="-128"/>
            </a:rPr>
            <a:t>512.7</a:t>
          </a:r>
          <a:r>
            <a:rPr kumimoji="1" lang="ja-JP" altLang="en-US" sz="900">
              <a:latin typeface="ＭＳ Ｐゴシック" panose="020B0600070205080204" pitchFamily="50" charset="-128"/>
              <a:ea typeface="ＭＳ Ｐゴシック" panose="020B0600070205080204" pitchFamily="50" charset="-128"/>
            </a:rPr>
            <a:t>％）・熊本県平均（</a:t>
          </a:r>
          <a:r>
            <a:rPr kumimoji="1" lang="en-US" altLang="ja-JP" sz="900">
              <a:latin typeface="ＭＳ Ｐゴシック" panose="020B0600070205080204" pitchFamily="50" charset="-128"/>
              <a:ea typeface="ＭＳ Ｐゴシック" panose="020B0600070205080204" pitchFamily="50" charset="-128"/>
            </a:rPr>
            <a:t>730.0</a:t>
          </a:r>
          <a:r>
            <a:rPr kumimoji="1" lang="ja-JP" altLang="en-US" sz="900">
              <a:latin typeface="ＭＳ Ｐゴシック" panose="020B0600070205080204" pitchFamily="50" charset="-128"/>
              <a:ea typeface="ＭＳ Ｐゴシック" panose="020B0600070205080204" pitchFamily="50" charset="-128"/>
            </a:rPr>
            <a:t>％）をいずれも上回る高い水準にある。将来負担額の主な内訳である地方債現在高は</a:t>
          </a:r>
          <a:r>
            <a:rPr kumimoji="1" lang="en-US" altLang="ja-JP" sz="900">
              <a:latin typeface="ＭＳ Ｐゴシック" panose="020B0600070205080204" pitchFamily="50" charset="-128"/>
              <a:ea typeface="ＭＳ Ｐゴシック" panose="020B0600070205080204" pitchFamily="50" charset="-128"/>
            </a:rPr>
            <a:t>29,330,369</a:t>
          </a:r>
          <a:r>
            <a:rPr kumimoji="1" lang="ja-JP" altLang="en-US" sz="900">
              <a:latin typeface="ＭＳ Ｐゴシック" panose="020B0600070205080204" pitchFamily="50" charset="-128"/>
              <a:ea typeface="ＭＳ Ｐゴシック" panose="020B0600070205080204" pitchFamily="50" charset="-128"/>
            </a:rPr>
            <a:t>千円で前年度から</a:t>
          </a:r>
          <a:r>
            <a:rPr kumimoji="1" lang="en-US" altLang="ja-JP" sz="900">
              <a:latin typeface="ＭＳ Ｐゴシック" panose="020B0600070205080204" pitchFamily="50" charset="-128"/>
              <a:ea typeface="ＭＳ Ｐゴシック" panose="020B0600070205080204" pitchFamily="50" charset="-128"/>
            </a:rPr>
            <a:t>1,042,366</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3.4</a:t>
          </a:r>
          <a:r>
            <a:rPr kumimoji="1" lang="ja-JP" altLang="en-US" sz="900">
              <a:latin typeface="ＭＳ Ｐゴシック" panose="020B0600070205080204" pitchFamily="50" charset="-128"/>
              <a:ea typeface="ＭＳ Ｐゴシック" panose="020B0600070205080204" pitchFamily="50" charset="-128"/>
            </a:rPr>
            <a:t>％減）減少し、これは、市債発行額</a:t>
          </a:r>
          <a:r>
            <a:rPr kumimoji="1" lang="en-US" altLang="ja-JP" sz="900">
              <a:latin typeface="ＭＳ Ｐゴシック" panose="020B0600070205080204" pitchFamily="50" charset="-128"/>
              <a:ea typeface="ＭＳ Ｐゴシック" panose="020B0600070205080204" pitchFamily="50" charset="-128"/>
            </a:rPr>
            <a:t>2,366,103</a:t>
          </a:r>
          <a:r>
            <a:rPr kumimoji="1" lang="ja-JP" altLang="en-US" sz="900">
              <a:latin typeface="ＭＳ Ｐゴシック" panose="020B0600070205080204" pitchFamily="50" charset="-128"/>
              <a:ea typeface="ＭＳ Ｐゴシック" panose="020B0600070205080204" pitchFamily="50" charset="-128"/>
            </a:rPr>
            <a:t>千円が元金償還額</a:t>
          </a:r>
          <a:r>
            <a:rPr kumimoji="1" lang="en-US" altLang="ja-JP" sz="900">
              <a:latin typeface="ＭＳ Ｐゴシック" panose="020B0600070205080204" pitchFamily="50" charset="-128"/>
              <a:ea typeface="ＭＳ Ｐゴシック" panose="020B0600070205080204" pitchFamily="50" charset="-128"/>
            </a:rPr>
            <a:t>3,408,469</a:t>
          </a:r>
          <a:r>
            <a:rPr kumimoji="1" lang="ja-JP" altLang="en-US" sz="900">
              <a:latin typeface="ＭＳ Ｐゴシック" panose="020B0600070205080204" pitchFamily="50" charset="-128"/>
              <a:ea typeface="ＭＳ Ｐゴシック" panose="020B0600070205080204" pitchFamily="50" charset="-128"/>
            </a:rPr>
            <a:t>千円を下回ったためである。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一方、充当可能基金は財政調整基金等の取崩しにより</a:t>
          </a:r>
          <a:r>
            <a:rPr kumimoji="1" lang="en-US" altLang="ja-JP" sz="900">
              <a:latin typeface="ＭＳ Ｐゴシック" panose="020B0600070205080204" pitchFamily="50" charset="-128"/>
              <a:ea typeface="ＭＳ Ｐゴシック" panose="020B0600070205080204" pitchFamily="50" charset="-128"/>
            </a:rPr>
            <a:t>7,256,204</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11.1</a:t>
          </a:r>
          <a:r>
            <a:rPr kumimoji="1" lang="ja-JP" altLang="en-US" sz="900">
              <a:latin typeface="ＭＳ Ｐゴシック" panose="020B0600070205080204" pitchFamily="50" charset="-128"/>
              <a:ea typeface="ＭＳ Ｐゴシック" panose="020B0600070205080204" pitchFamily="50" charset="-128"/>
            </a:rPr>
            <a:t>％減）へ地方債現在高の減少ペースを上回るペースで縮小したことから、比率は上昇に転じた。岱明中学校校舎等改築事業（総事業費約</a:t>
          </a:r>
          <a:r>
            <a:rPr kumimoji="1" lang="en-US" altLang="ja-JP" sz="900">
              <a:latin typeface="ＭＳ Ｐゴシック" panose="020B0600070205080204" pitchFamily="50" charset="-128"/>
              <a:ea typeface="ＭＳ Ｐゴシック" panose="020B0600070205080204" pitchFamily="50" charset="-128"/>
            </a:rPr>
            <a:t>30.9</a:t>
          </a:r>
          <a:r>
            <a:rPr kumimoji="1" lang="ja-JP" altLang="en-US" sz="900">
              <a:latin typeface="ＭＳ Ｐゴシック" panose="020B0600070205080204" pitchFamily="50" charset="-128"/>
              <a:ea typeface="ＭＳ Ｐゴシック" panose="020B0600070205080204" pitchFamily="50" charset="-128"/>
            </a:rPr>
            <a:t>億円）に係る起債の元金償還が本格化する令和</a:t>
          </a:r>
          <a:r>
            <a:rPr kumimoji="1" lang="en-US" altLang="ja-JP" sz="900">
              <a:latin typeface="ＭＳ Ｐゴシック" panose="020B0600070205080204" pitchFamily="50" charset="-128"/>
              <a:ea typeface="ＭＳ Ｐゴシック" panose="020B0600070205080204" pitchFamily="50" charset="-128"/>
            </a:rPr>
            <a:t>7</a:t>
          </a:r>
          <a:r>
            <a:rPr kumimoji="1" lang="ja-JP" altLang="en-US" sz="900">
              <a:latin typeface="ＭＳ Ｐゴシック" panose="020B0600070205080204" pitchFamily="50" charset="-128"/>
              <a:ea typeface="ＭＳ Ｐゴシック" panose="020B0600070205080204" pitchFamily="50" charset="-128"/>
            </a:rPr>
            <a:t>年度以降は公債費・比率とも上昇が見込まれるため、計画的な起債管理と基金残高の確保に努める。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CB6BC724-1ADB-4BC9-BF3A-88B257B80B80}"/>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223C37F-6ABA-4DB7-85DF-A81A651BEE95}"/>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290888B9-1A99-46DD-8B02-63BCD286C1E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BC2F852D-7CBF-41F9-908A-1FB3025FCEB4}"/>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5F99526-BFC7-4DD8-BEF2-6DF3D8C74378}"/>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1A0B2E2-6475-4692-9A9F-9B4F8FE843DD}"/>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5DE45B82-441B-4496-9EF6-300ADEF11D31}"/>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C432C93-1073-4157-9CA1-E05E14FE46B2}"/>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624B8FD9-3DB2-4DAA-923A-936C22D17A0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49A068BB-9D33-4EB8-8E19-FFF9D8C4EFD3}"/>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B08B90EB-233A-44C5-B56F-01110220DDF7}"/>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27E6A1F-7D63-43FC-82A6-3E4CBE63051D}"/>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C4B112DE-B880-484F-A417-4F1F438C8A39}"/>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7DB032A-7B8A-49AC-9BF5-FA70166020D9}"/>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53155D1-7860-49E9-A789-ACDA1573711E}"/>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CA782EFF-F361-4333-A9AE-D3FE9482EA02}"/>
            </a:ext>
          </a:extLst>
        </xdr:cNvPr>
        <xdr:cNvCxnSpPr/>
      </xdr:nvCxnSpPr>
      <xdr:spPr>
        <a:xfrm flipV="1">
          <a:off x="13326745" y="5115983"/>
          <a:ext cx="1269" cy="131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6E10CCF0-876A-4440-B815-EA31A9868579}"/>
            </a:ext>
          </a:extLst>
        </xdr:cNvPr>
        <xdr:cNvSpPr txBox="1"/>
      </xdr:nvSpPr>
      <xdr:spPr>
        <a:xfrm>
          <a:off x="13379450" y="6428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BC83D296-2936-4BA3-B9C0-66E97762FEDE}"/>
            </a:ext>
          </a:extLst>
        </xdr:cNvPr>
        <xdr:cNvCxnSpPr/>
      </xdr:nvCxnSpPr>
      <xdr:spPr>
        <a:xfrm>
          <a:off x="13255625" y="6430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6B54AB3-54FE-44C4-A446-939E0FA39A5F}"/>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3AC8C9E-21AB-42F7-A9ED-D8612E2E7B70}"/>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7B76501D-B3C5-499A-8DEB-9D30E5A5461C}"/>
            </a:ext>
          </a:extLst>
        </xdr:cNvPr>
        <xdr:cNvSpPr txBox="1"/>
      </xdr:nvSpPr>
      <xdr:spPr>
        <a:xfrm>
          <a:off x="13379450" y="5572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97A05DB1-968E-485C-BC0F-DBFDCD15979D}"/>
            </a:ext>
          </a:extLst>
        </xdr:cNvPr>
        <xdr:cNvSpPr/>
      </xdr:nvSpPr>
      <xdr:spPr>
        <a:xfrm>
          <a:off x="13293725" y="5708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7C5F7483-15C6-41F7-8208-FFEE73321EB1}"/>
            </a:ext>
          </a:extLst>
        </xdr:cNvPr>
        <xdr:cNvSpPr/>
      </xdr:nvSpPr>
      <xdr:spPr>
        <a:xfrm>
          <a:off x="12646025" y="5666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40860A97-115E-4668-B744-4E13A0D04283}"/>
            </a:ext>
          </a:extLst>
        </xdr:cNvPr>
        <xdr:cNvSpPr/>
      </xdr:nvSpPr>
      <xdr:spPr>
        <a:xfrm>
          <a:off x="11960225" y="5675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BA09FC9C-01CF-4586-958D-5742B64CCA65}"/>
            </a:ext>
          </a:extLst>
        </xdr:cNvPr>
        <xdr:cNvSpPr/>
      </xdr:nvSpPr>
      <xdr:spPr>
        <a:xfrm>
          <a:off x="11274425" y="56697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DFAA0BFC-E035-4542-B6B1-B4C0E6858F15}"/>
            </a:ext>
          </a:extLst>
        </xdr:cNvPr>
        <xdr:cNvSpPr/>
      </xdr:nvSpPr>
      <xdr:spPr>
        <a:xfrm>
          <a:off x="10588625" y="5792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9EFE092-CBD1-48C1-B3E7-48176950DAA5}"/>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210103E-29B6-4BC5-9972-3FD034FB5E0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E7C41BC-02F2-44FC-BBED-4724DC1F7110}"/>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C7717D8-0306-40F3-8882-55DB78E405A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238CD1D-D358-40B0-B720-31C0DB7AB53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129356</xdr:rowOff>
    </xdr:from>
    <xdr:to>
      <xdr:col>76</xdr:col>
      <xdr:colOff>73025</xdr:colOff>
      <xdr:row>32</xdr:row>
      <xdr:rowOff>59506</xdr:rowOff>
    </xdr:to>
    <xdr:sp macro="" textlink="">
      <xdr:nvSpPr>
        <xdr:cNvPr id="143" name="楕円 142">
          <a:extLst>
            <a:ext uri="{FF2B5EF4-FFF2-40B4-BE49-F238E27FC236}">
              <a16:creationId xmlns:a16="http://schemas.microsoft.com/office/drawing/2014/main" id="{231834F1-1B9B-445C-A7D9-61A65E7529A2}"/>
            </a:ext>
          </a:extLst>
        </xdr:cNvPr>
        <xdr:cNvSpPr/>
      </xdr:nvSpPr>
      <xdr:spPr>
        <a:xfrm>
          <a:off x="13293725" y="59650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107783</xdr:rowOff>
    </xdr:from>
    <xdr:ext cx="469744" cy="259045"/>
    <xdr:sp macro="" textlink="">
      <xdr:nvSpPr>
        <xdr:cNvPr id="144" name="債務償還比率該当値テキスト">
          <a:extLst>
            <a:ext uri="{FF2B5EF4-FFF2-40B4-BE49-F238E27FC236}">
              <a16:creationId xmlns:a16="http://schemas.microsoft.com/office/drawing/2014/main" id="{F321383D-81E3-4A6C-B69D-EE35FC2CBF7A}"/>
            </a:ext>
          </a:extLst>
        </xdr:cNvPr>
        <xdr:cNvSpPr txBox="1"/>
      </xdr:nvSpPr>
      <xdr:spPr>
        <a:xfrm>
          <a:off x="13379450" y="594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103808</xdr:rowOff>
    </xdr:from>
    <xdr:to>
      <xdr:col>72</xdr:col>
      <xdr:colOff>123825</xdr:colOff>
      <xdr:row>32</xdr:row>
      <xdr:rowOff>33958</xdr:rowOff>
    </xdr:to>
    <xdr:sp macro="" textlink="">
      <xdr:nvSpPr>
        <xdr:cNvPr id="145" name="楕円 144">
          <a:extLst>
            <a:ext uri="{FF2B5EF4-FFF2-40B4-BE49-F238E27FC236}">
              <a16:creationId xmlns:a16="http://schemas.microsoft.com/office/drawing/2014/main" id="{81467240-6F1B-46A7-9F7C-E407B2F610D6}"/>
            </a:ext>
          </a:extLst>
        </xdr:cNvPr>
        <xdr:cNvSpPr/>
      </xdr:nvSpPr>
      <xdr:spPr>
        <a:xfrm>
          <a:off x="12646025" y="59458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154608</xdr:rowOff>
    </xdr:from>
    <xdr:to>
      <xdr:col>76</xdr:col>
      <xdr:colOff>22225</xdr:colOff>
      <xdr:row>32</xdr:row>
      <xdr:rowOff>8706</xdr:rowOff>
    </xdr:to>
    <xdr:cxnSp macro="">
      <xdr:nvCxnSpPr>
        <xdr:cNvPr id="146" name="直線コネクタ 145">
          <a:extLst>
            <a:ext uri="{FF2B5EF4-FFF2-40B4-BE49-F238E27FC236}">
              <a16:creationId xmlns:a16="http://schemas.microsoft.com/office/drawing/2014/main" id="{99EBC028-3AD8-421A-B51F-7A67FBE39890}"/>
            </a:ext>
          </a:extLst>
        </xdr:cNvPr>
        <xdr:cNvCxnSpPr/>
      </xdr:nvCxnSpPr>
      <xdr:spPr>
        <a:xfrm>
          <a:off x="12693650" y="5993433"/>
          <a:ext cx="638175" cy="1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105128</xdr:rowOff>
    </xdr:from>
    <xdr:to>
      <xdr:col>68</xdr:col>
      <xdr:colOff>123825</xdr:colOff>
      <xdr:row>32</xdr:row>
      <xdr:rowOff>35278</xdr:rowOff>
    </xdr:to>
    <xdr:sp macro="" textlink="">
      <xdr:nvSpPr>
        <xdr:cNvPr id="147" name="楕円 146">
          <a:extLst>
            <a:ext uri="{FF2B5EF4-FFF2-40B4-BE49-F238E27FC236}">
              <a16:creationId xmlns:a16="http://schemas.microsoft.com/office/drawing/2014/main" id="{79FDAAD5-2A46-41D8-A769-50383F942D28}"/>
            </a:ext>
          </a:extLst>
        </xdr:cNvPr>
        <xdr:cNvSpPr/>
      </xdr:nvSpPr>
      <xdr:spPr>
        <a:xfrm>
          <a:off x="11960225" y="59407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154608</xdr:rowOff>
    </xdr:from>
    <xdr:to>
      <xdr:col>72</xdr:col>
      <xdr:colOff>73025</xdr:colOff>
      <xdr:row>31</xdr:row>
      <xdr:rowOff>155928</xdr:rowOff>
    </xdr:to>
    <xdr:cxnSp macro="">
      <xdr:nvCxnSpPr>
        <xdr:cNvPr id="148" name="直線コネクタ 147">
          <a:extLst>
            <a:ext uri="{FF2B5EF4-FFF2-40B4-BE49-F238E27FC236}">
              <a16:creationId xmlns:a16="http://schemas.microsoft.com/office/drawing/2014/main" id="{0E5A5E86-61F8-4744-A58B-3F1C7C1C222A}"/>
            </a:ext>
          </a:extLst>
        </xdr:cNvPr>
        <xdr:cNvCxnSpPr/>
      </xdr:nvCxnSpPr>
      <xdr:spPr>
        <a:xfrm flipV="1">
          <a:off x="12007850" y="5993433"/>
          <a:ext cx="685800" cy="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26564</xdr:rowOff>
    </xdr:from>
    <xdr:to>
      <xdr:col>64</xdr:col>
      <xdr:colOff>123825</xdr:colOff>
      <xdr:row>31</xdr:row>
      <xdr:rowOff>128164</xdr:rowOff>
    </xdr:to>
    <xdr:sp macro="" textlink="">
      <xdr:nvSpPr>
        <xdr:cNvPr id="149" name="楕円 148">
          <a:extLst>
            <a:ext uri="{FF2B5EF4-FFF2-40B4-BE49-F238E27FC236}">
              <a16:creationId xmlns:a16="http://schemas.microsoft.com/office/drawing/2014/main" id="{051F0FBA-C4D1-44D4-87FA-EC6781F74661}"/>
            </a:ext>
          </a:extLst>
        </xdr:cNvPr>
        <xdr:cNvSpPr/>
      </xdr:nvSpPr>
      <xdr:spPr>
        <a:xfrm>
          <a:off x="11274425" y="58685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77364</xdr:rowOff>
    </xdr:from>
    <xdr:to>
      <xdr:col>68</xdr:col>
      <xdr:colOff>73025</xdr:colOff>
      <xdr:row>31</xdr:row>
      <xdr:rowOff>155928</xdr:rowOff>
    </xdr:to>
    <xdr:cxnSp macro="">
      <xdr:nvCxnSpPr>
        <xdr:cNvPr id="150" name="直線コネクタ 149">
          <a:extLst>
            <a:ext uri="{FF2B5EF4-FFF2-40B4-BE49-F238E27FC236}">
              <a16:creationId xmlns:a16="http://schemas.microsoft.com/office/drawing/2014/main" id="{071422FA-8371-4134-BF5B-4E7DD78451BA}"/>
            </a:ext>
          </a:extLst>
        </xdr:cNvPr>
        <xdr:cNvCxnSpPr/>
      </xdr:nvCxnSpPr>
      <xdr:spPr>
        <a:xfrm>
          <a:off x="11322050" y="5916189"/>
          <a:ext cx="685800" cy="8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68975</xdr:rowOff>
    </xdr:from>
    <xdr:to>
      <xdr:col>60</xdr:col>
      <xdr:colOff>123825</xdr:colOff>
      <xdr:row>32</xdr:row>
      <xdr:rowOff>170575</xdr:rowOff>
    </xdr:to>
    <xdr:sp macro="" textlink="">
      <xdr:nvSpPr>
        <xdr:cNvPr id="151" name="楕円 150">
          <a:extLst>
            <a:ext uri="{FF2B5EF4-FFF2-40B4-BE49-F238E27FC236}">
              <a16:creationId xmlns:a16="http://schemas.microsoft.com/office/drawing/2014/main" id="{A3C0532D-DB26-4B3C-83C1-FA55ACA4AC70}"/>
            </a:ext>
          </a:extLst>
        </xdr:cNvPr>
        <xdr:cNvSpPr/>
      </xdr:nvSpPr>
      <xdr:spPr>
        <a:xfrm>
          <a:off x="10588625" y="6066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77364</xdr:rowOff>
    </xdr:from>
    <xdr:to>
      <xdr:col>64</xdr:col>
      <xdr:colOff>73025</xdr:colOff>
      <xdr:row>32</xdr:row>
      <xdr:rowOff>119775</xdr:rowOff>
    </xdr:to>
    <xdr:cxnSp macro="">
      <xdr:nvCxnSpPr>
        <xdr:cNvPr id="152" name="直線コネクタ 151">
          <a:extLst>
            <a:ext uri="{FF2B5EF4-FFF2-40B4-BE49-F238E27FC236}">
              <a16:creationId xmlns:a16="http://schemas.microsoft.com/office/drawing/2014/main" id="{A1B5260F-C7FB-40BF-A802-287AA51FA803}"/>
            </a:ext>
          </a:extLst>
        </xdr:cNvPr>
        <xdr:cNvCxnSpPr/>
      </xdr:nvCxnSpPr>
      <xdr:spPr>
        <a:xfrm flipV="1">
          <a:off x="10636250" y="5916189"/>
          <a:ext cx="685800" cy="20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B404BC1A-C2E4-4D5F-B87F-06E0AAF75776}"/>
            </a:ext>
          </a:extLst>
        </xdr:cNvPr>
        <xdr:cNvSpPr txBox="1"/>
      </xdr:nvSpPr>
      <xdr:spPr>
        <a:xfrm>
          <a:off x="12465127" y="545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9F3C541B-8790-4AC4-A053-69F3AD4F12FA}"/>
            </a:ext>
          </a:extLst>
        </xdr:cNvPr>
        <xdr:cNvSpPr txBox="1"/>
      </xdr:nvSpPr>
      <xdr:spPr>
        <a:xfrm>
          <a:off x="11788852" y="546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267F6089-2072-4069-BE47-22DB9283B380}"/>
            </a:ext>
          </a:extLst>
        </xdr:cNvPr>
        <xdr:cNvSpPr txBox="1"/>
      </xdr:nvSpPr>
      <xdr:spPr>
        <a:xfrm>
          <a:off x="11103052" y="545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CE3B7A85-61C2-4E84-A3A8-15BEDCAB27EA}"/>
            </a:ext>
          </a:extLst>
        </xdr:cNvPr>
        <xdr:cNvSpPr txBox="1"/>
      </xdr:nvSpPr>
      <xdr:spPr>
        <a:xfrm>
          <a:off x="10417252" y="558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25085</xdr:rowOff>
    </xdr:from>
    <xdr:ext cx="469744" cy="259045"/>
    <xdr:sp macro="" textlink="">
      <xdr:nvSpPr>
        <xdr:cNvPr id="157" name="n_1mainValue債務償還比率">
          <a:extLst>
            <a:ext uri="{FF2B5EF4-FFF2-40B4-BE49-F238E27FC236}">
              <a16:creationId xmlns:a16="http://schemas.microsoft.com/office/drawing/2014/main" id="{CE875F96-312C-49D9-B518-8DED2D9C6C59}"/>
            </a:ext>
          </a:extLst>
        </xdr:cNvPr>
        <xdr:cNvSpPr txBox="1"/>
      </xdr:nvSpPr>
      <xdr:spPr>
        <a:xfrm>
          <a:off x="12465127" y="602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26405</xdr:rowOff>
    </xdr:from>
    <xdr:ext cx="469744" cy="259045"/>
    <xdr:sp macro="" textlink="">
      <xdr:nvSpPr>
        <xdr:cNvPr id="158" name="n_2mainValue債務償還比率">
          <a:extLst>
            <a:ext uri="{FF2B5EF4-FFF2-40B4-BE49-F238E27FC236}">
              <a16:creationId xmlns:a16="http://schemas.microsoft.com/office/drawing/2014/main" id="{F698E101-BA73-43A7-AB46-27DB1574B9EC}"/>
            </a:ext>
          </a:extLst>
        </xdr:cNvPr>
        <xdr:cNvSpPr txBox="1"/>
      </xdr:nvSpPr>
      <xdr:spPr>
        <a:xfrm>
          <a:off x="11788852" y="603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119291</xdr:rowOff>
    </xdr:from>
    <xdr:ext cx="469744" cy="259045"/>
    <xdr:sp macro="" textlink="">
      <xdr:nvSpPr>
        <xdr:cNvPr id="159" name="n_3mainValue債務償還比率">
          <a:extLst>
            <a:ext uri="{FF2B5EF4-FFF2-40B4-BE49-F238E27FC236}">
              <a16:creationId xmlns:a16="http://schemas.microsoft.com/office/drawing/2014/main" id="{FC00952B-0C96-457C-A4A6-1192CFF59FDD}"/>
            </a:ext>
          </a:extLst>
        </xdr:cNvPr>
        <xdr:cNvSpPr txBox="1"/>
      </xdr:nvSpPr>
      <xdr:spPr>
        <a:xfrm>
          <a:off x="11103052" y="596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161702</xdr:rowOff>
    </xdr:from>
    <xdr:ext cx="469744" cy="259045"/>
    <xdr:sp macro="" textlink="">
      <xdr:nvSpPr>
        <xdr:cNvPr id="160" name="n_4mainValue債務償還比率">
          <a:extLst>
            <a:ext uri="{FF2B5EF4-FFF2-40B4-BE49-F238E27FC236}">
              <a16:creationId xmlns:a16="http://schemas.microsoft.com/office/drawing/2014/main" id="{E7465CD3-2716-4FFB-AEE3-81326180B3E9}"/>
            </a:ext>
          </a:extLst>
        </xdr:cNvPr>
        <xdr:cNvSpPr txBox="1"/>
      </xdr:nvSpPr>
      <xdr:spPr>
        <a:xfrm>
          <a:off x="10417252" y="616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FB0A3C8-0ABD-416E-AAFF-949E6E50FCD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423A11C-CF83-4089-932D-B8A65C27D82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084EBB9-839A-458A-8DE5-6FB4EF40331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EDE1032-6A01-4872-A737-84EB56443B4E}"/>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188B98A-BE48-4D57-BC79-50DFD683E342}"/>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315078FA-4680-4F22-BB42-BBEE88355CA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7CD6B2-06AA-4FBF-BB90-19C497E5B9B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0A550B-4832-42EB-AAA2-84D22513BB7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73A4502-9B74-458F-8DF5-87C1212A2E2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E9B97D-8DD7-482C-AE98-C3BF4E1F313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2164A0-9E29-49DF-B994-63B45DB371C7}"/>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3BC757-86DC-4723-81CE-0FDC3DFAE78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9E443A-B488-4242-AC5C-96284D4DC85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D1BAB16-CE91-45D4-BC22-40B558872E8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401C4BF-0EB4-4E40-8D5A-4DE6592FD6C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786D0F8-A221-409C-B787-53E3972B6A8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E9D7C5-B989-48A5-94A3-4B42068EFEA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1067A6-4661-4923-B620-E731A23937F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263C35-C04C-41D7-8129-EA361F0DD61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FB0C07-AA7E-44D8-BD41-7475281130E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047B0D-9E83-4D3F-9430-57088FC7C44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13C114A-7E51-491A-9431-F8ABF3F2FA26}"/>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CCC2DF-C83D-45F0-92AE-0F9CBE1D7E4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93197C-27D8-4E72-991D-700170C4A92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154D8C-30E6-465A-8F16-74227DBC3BC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8B75C2-A5EF-4729-BD68-0E07168BB22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DD21A0C-DF3B-47A8-B5EC-CD101E71A27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9C4A48-AEE8-4C98-8380-17A1F634BD3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EB7CFF3-8189-4EB4-9075-96C7987BB6D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69335B-3DB5-4AA1-96A7-8C8EAAB9A2B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C58BC9-B6F1-4416-837B-4EB0C55E83C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3A7D29-5045-4906-BA61-A971E49AA68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DF7C67-6C54-411D-B405-C381BAA9CCC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BC22779-C60C-4CFA-ADA6-9CD80490A44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048A61-023A-4B33-95F5-78DE3E795FD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3DBF76-818F-4748-862F-5071F7BF4A4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9B8612-CA4E-4530-A7CA-9DC0FA6153F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F03DD5-E069-463D-802A-94DE1335E51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A7802D3-4941-433E-85CB-EC01E0FD14D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CE9DA5-D521-4386-8D19-12927F968CC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5812513-150F-4075-989C-6A10912E3A8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A4A1182-18C7-45D5-9AEA-4ED122EAB42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90889D-1FAA-4283-80E4-46A8838B3A9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48AD14-A169-49FB-B671-4D82909E086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F05E72F-3232-43CC-AF73-3491432BCDE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AAFFB6-99E0-4E1E-8E23-3709E4D9463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514451-5050-4F84-B473-9F74732A876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95AD2C-532E-43D7-BD0A-E74CEF3B229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65213E7-879A-4781-AB5F-AED9FE0AA70F}"/>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E5A5F22-DF99-4A37-984F-616759E16E6E}"/>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F22D502-E42E-4522-9E25-48FD2AD298D4}"/>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C841616-8AFD-4F97-B866-3DB8B928E560}"/>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7F4B381-2E68-4DC3-972A-0CE89B8976E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E265D34-DE6F-436A-A232-2C0202CAAB69}"/>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B6FA126-A836-48EA-BA79-B1C43728631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36CFC28-5446-4A01-AD6B-CC97E159D190}"/>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F652D0A-2218-440F-A769-189E0703278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59E55E3-049B-4849-BB0A-1D5E8812DFF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11FCCF8-0459-4CC6-B42D-A2BB81DC03C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BA538B1-8570-4B11-8C57-4B8922CB23A6}"/>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6CE1A33-0B66-4281-A2AF-AF6CA6EE30E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1CF58040-7B4C-43D1-9A50-C8445790A37E}"/>
            </a:ext>
          </a:extLst>
        </xdr:cNvPr>
        <xdr:cNvCxnSpPr/>
      </xdr:nvCxnSpPr>
      <xdr:spPr>
        <a:xfrm flipV="1">
          <a:off x="4180840" y="5546090"/>
          <a:ext cx="0" cy="1044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3ECB8CB7-3FE4-4219-8537-85E37273F733}"/>
            </a:ext>
          </a:extLst>
        </xdr:cNvPr>
        <xdr:cNvSpPr txBox="1"/>
      </xdr:nvSpPr>
      <xdr:spPr>
        <a:xfrm>
          <a:off x="4219575" y="658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18BD5440-B949-4B38-854C-F59310DE80E1}"/>
            </a:ext>
          </a:extLst>
        </xdr:cNvPr>
        <xdr:cNvCxnSpPr/>
      </xdr:nvCxnSpPr>
      <xdr:spPr>
        <a:xfrm>
          <a:off x="4105275" y="65906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C4166A00-FFAF-42DF-9337-BB3883F3D58B}"/>
            </a:ext>
          </a:extLst>
        </xdr:cNvPr>
        <xdr:cNvSpPr txBox="1"/>
      </xdr:nvSpPr>
      <xdr:spPr>
        <a:xfrm>
          <a:off x="4219575" y="534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3954ABE7-37F3-43FA-9CC5-BA258D1421E8}"/>
            </a:ext>
          </a:extLst>
        </xdr:cNvPr>
        <xdr:cNvCxnSpPr/>
      </xdr:nvCxnSpPr>
      <xdr:spPr>
        <a:xfrm>
          <a:off x="41052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ADCD06F7-0D66-4C8C-94FE-E5534C051694}"/>
            </a:ext>
          </a:extLst>
        </xdr:cNvPr>
        <xdr:cNvSpPr txBox="1"/>
      </xdr:nvSpPr>
      <xdr:spPr>
        <a:xfrm>
          <a:off x="4219575" y="619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99F2DAA5-37D8-44AF-B4A7-82E47AE05A71}"/>
            </a:ext>
          </a:extLst>
        </xdr:cNvPr>
        <xdr:cNvSpPr/>
      </xdr:nvSpPr>
      <xdr:spPr>
        <a:xfrm>
          <a:off x="4124325"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5B4A1EF7-D2BB-4F1F-B88A-FB109968C58B}"/>
            </a:ext>
          </a:extLst>
        </xdr:cNvPr>
        <xdr:cNvSpPr/>
      </xdr:nvSpPr>
      <xdr:spPr>
        <a:xfrm>
          <a:off x="3381375" y="61887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B0111BB9-C81D-4F31-A312-E6C5B1D8CBCD}"/>
            </a:ext>
          </a:extLst>
        </xdr:cNvPr>
        <xdr:cNvSpPr/>
      </xdr:nvSpPr>
      <xdr:spPr>
        <a:xfrm>
          <a:off x="2571750" y="6162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4E36EB9A-0ECE-4918-963F-7CBDBF64DD79}"/>
            </a:ext>
          </a:extLst>
        </xdr:cNvPr>
        <xdr:cNvSpPr/>
      </xdr:nvSpPr>
      <xdr:spPr>
        <a:xfrm>
          <a:off x="1781175" y="613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60A75AA8-DFE5-4501-A536-8B24F7D2B72C}"/>
            </a:ext>
          </a:extLst>
        </xdr:cNvPr>
        <xdr:cNvSpPr/>
      </xdr:nvSpPr>
      <xdr:spPr>
        <a:xfrm>
          <a:off x="9810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79A4E2-536F-470F-BF2B-9FCFCCA7094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22DD16B-F619-4FE5-AFEB-71B1E269998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AAD1FD-CE87-420B-A982-A9F86C71BC6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F260ADF-67B8-4C3B-8E94-96C013033BA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315794A-36B3-4F57-8ED9-77D506E2D6A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99695</xdr:rowOff>
    </xdr:from>
    <xdr:to>
      <xdr:col>24</xdr:col>
      <xdr:colOff>114300</xdr:colOff>
      <xdr:row>38</xdr:row>
      <xdr:rowOff>29845</xdr:rowOff>
    </xdr:to>
    <xdr:sp macro="" textlink="">
      <xdr:nvSpPr>
        <xdr:cNvPr id="73" name="楕円 72">
          <a:extLst>
            <a:ext uri="{FF2B5EF4-FFF2-40B4-BE49-F238E27FC236}">
              <a16:creationId xmlns:a16="http://schemas.microsoft.com/office/drawing/2014/main" id="{0A39F711-6F98-4C91-861E-0E3CEEA2A2F8}"/>
            </a:ext>
          </a:extLst>
        </xdr:cNvPr>
        <xdr:cNvSpPr/>
      </xdr:nvSpPr>
      <xdr:spPr>
        <a:xfrm>
          <a:off x="4124325" y="61036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122572</xdr:rowOff>
    </xdr:from>
    <xdr:ext cx="405111" cy="259045"/>
    <xdr:sp macro="" textlink="">
      <xdr:nvSpPr>
        <xdr:cNvPr id="74" name="【道路】&#10;有形固定資産減価償却率該当値テキスト">
          <a:extLst>
            <a:ext uri="{FF2B5EF4-FFF2-40B4-BE49-F238E27FC236}">
              <a16:creationId xmlns:a16="http://schemas.microsoft.com/office/drawing/2014/main" id="{6FB8B4AE-C54D-4281-96EE-01AEE94CBEB6}"/>
            </a:ext>
          </a:extLst>
        </xdr:cNvPr>
        <xdr:cNvSpPr txBox="1"/>
      </xdr:nvSpPr>
      <xdr:spPr>
        <a:xfrm>
          <a:off x="4219575" y="596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122555</xdr:rowOff>
    </xdr:from>
    <xdr:to>
      <xdr:col>20</xdr:col>
      <xdr:colOff>38100</xdr:colOff>
      <xdr:row>38</xdr:row>
      <xdr:rowOff>52705</xdr:rowOff>
    </xdr:to>
    <xdr:sp macro="" textlink="">
      <xdr:nvSpPr>
        <xdr:cNvPr id="75" name="楕円 74">
          <a:extLst>
            <a:ext uri="{FF2B5EF4-FFF2-40B4-BE49-F238E27FC236}">
              <a16:creationId xmlns:a16="http://schemas.microsoft.com/office/drawing/2014/main" id="{58D3FB7E-A47D-483A-A759-05B6047D9A50}"/>
            </a:ext>
          </a:extLst>
        </xdr:cNvPr>
        <xdr:cNvSpPr/>
      </xdr:nvSpPr>
      <xdr:spPr>
        <a:xfrm>
          <a:off x="3381375" y="61264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150495</xdr:rowOff>
    </xdr:from>
    <xdr:to>
      <xdr:col>24</xdr:col>
      <xdr:colOff>63500</xdr:colOff>
      <xdr:row>38</xdr:row>
      <xdr:rowOff>1905</xdr:rowOff>
    </xdr:to>
    <xdr:cxnSp macro="">
      <xdr:nvCxnSpPr>
        <xdr:cNvPr id="76" name="直線コネクタ 75">
          <a:extLst>
            <a:ext uri="{FF2B5EF4-FFF2-40B4-BE49-F238E27FC236}">
              <a16:creationId xmlns:a16="http://schemas.microsoft.com/office/drawing/2014/main" id="{E1638CA9-7F1C-4C2F-B329-45E48592F044}"/>
            </a:ext>
          </a:extLst>
        </xdr:cNvPr>
        <xdr:cNvCxnSpPr/>
      </xdr:nvCxnSpPr>
      <xdr:spPr>
        <a:xfrm flipV="1">
          <a:off x="3429000" y="6151245"/>
          <a:ext cx="7524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109220</xdr:rowOff>
    </xdr:from>
    <xdr:to>
      <xdr:col>15</xdr:col>
      <xdr:colOff>101600</xdr:colOff>
      <xdr:row>34</xdr:row>
      <xdr:rowOff>39370</xdr:rowOff>
    </xdr:to>
    <xdr:sp macro="" textlink="">
      <xdr:nvSpPr>
        <xdr:cNvPr id="77" name="楕円 76">
          <a:extLst>
            <a:ext uri="{FF2B5EF4-FFF2-40B4-BE49-F238E27FC236}">
              <a16:creationId xmlns:a16="http://schemas.microsoft.com/office/drawing/2014/main" id="{3140B4FA-DBB7-46D4-BBE1-7F59BAA9CD2C}"/>
            </a:ext>
          </a:extLst>
        </xdr:cNvPr>
        <xdr:cNvSpPr/>
      </xdr:nvSpPr>
      <xdr:spPr>
        <a:xfrm>
          <a:off x="2571750" y="5459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160020</xdr:rowOff>
    </xdr:from>
    <xdr:to>
      <xdr:col>19</xdr:col>
      <xdr:colOff>177800</xdr:colOff>
      <xdr:row>38</xdr:row>
      <xdr:rowOff>1905</xdr:rowOff>
    </xdr:to>
    <xdr:cxnSp macro="">
      <xdr:nvCxnSpPr>
        <xdr:cNvPr id="78" name="直線コネクタ 77">
          <a:extLst>
            <a:ext uri="{FF2B5EF4-FFF2-40B4-BE49-F238E27FC236}">
              <a16:creationId xmlns:a16="http://schemas.microsoft.com/office/drawing/2014/main" id="{453A9B5D-0C94-4D4E-9121-F68529CD37A1}"/>
            </a:ext>
          </a:extLst>
        </xdr:cNvPr>
        <xdr:cNvCxnSpPr/>
      </xdr:nvCxnSpPr>
      <xdr:spPr>
        <a:xfrm>
          <a:off x="2619375" y="5516245"/>
          <a:ext cx="809625" cy="64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73025</xdr:rowOff>
    </xdr:from>
    <xdr:to>
      <xdr:col>10</xdr:col>
      <xdr:colOff>165100</xdr:colOff>
      <xdr:row>34</xdr:row>
      <xdr:rowOff>3175</xdr:rowOff>
    </xdr:to>
    <xdr:sp macro="" textlink="">
      <xdr:nvSpPr>
        <xdr:cNvPr id="79" name="楕円 78">
          <a:extLst>
            <a:ext uri="{FF2B5EF4-FFF2-40B4-BE49-F238E27FC236}">
              <a16:creationId xmlns:a16="http://schemas.microsoft.com/office/drawing/2014/main" id="{A9F8545C-490B-47C4-B437-433DEEFB370B}"/>
            </a:ext>
          </a:extLst>
        </xdr:cNvPr>
        <xdr:cNvSpPr/>
      </xdr:nvSpPr>
      <xdr:spPr>
        <a:xfrm>
          <a:off x="1781175" y="5426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123825</xdr:rowOff>
    </xdr:from>
    <xdr:to>
      <xdr:col>15</xdr:col>
      <xdr:colOff>50800</xdr:colOff>
      <xdr:row>33</xdr:row>
      <xdr:rowOff>160020</xdr:rowOff>
    </xdr:to>
    <xdr:cxnSp macro="">
      <xdr:nvCxnSpPr>
        <xdr:cNvPr id="80" name="直線コネクタ 79">
          <a:extLst>
            <a:ext uri="{FF2B5EF4-FFF2-40B4-BE49-F238E27FC236}">
              <a16:creationId xmlns:a16="http://schemas.microsoft.com/office/drawing/2014/main" id="{97418C58-4B82-46FD-B6D6-5AAEC73BEEB1}"/>
            </a:ext>
          </a:extLst>
        </xdr:cNvPr>
        <xdr:cNvCxnSpPr/>
      </xdr:nvCxnSpPr>
      <xdr:spPr>
        <a:xfrm>
          <a:off x="1828800" y="5473700"/>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38735</xdr:rowOff>
    </xdr:from>
    <xdr:to>
      <xdr:col>6</xdr:col>
      <xdr:colOff>38100</xdr:colOff>
      <xdr:row>33</xdr:row>
      <xdr:rowOff>140335</xdr:rowOff>
    </xdr:to>
    <xdr:sp macro="" textlink="">
      <xdr:nvSpPr>
        <xdr:cNvPr id="81" name="楕円 80">
          <a:extLst>
            <a:ext uri="{FF2B5EF4-FFF2-40B4-BE49-F238E27FC236}">
              <a16:creationId xmlns:a16="http://schemas.microsoft.com/office/drawing/2014/main" id="{E36C67B5-FB17-43A1-B159-65743A994FDB}"/>
            </a:ext>
          </a:extLst>
        </xdr:cNvPr>
        <xdr:cNvSpPr/>
      </xdr:nvSpPr>
      <xdr:spPr>
        <a:xfrm>
          <a:off x="981075" y="53917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89535</xdr:rowOff>
    </xdr:from>
    <xdr:to>
      <xdr:col>10</xdr:col>
      <xdr:colOff>114300</xdr:colOff>
      <xdr:row>33</xdr:row>
      <xdr:rowOff>123825</xdr:rowOff>
    </xdr:to>
    <xdr:cxnSp macro="">
      <xdr:nvCxnSpPr>
        <xdr:cNvPr id="82" name="直線コネクタ 81">
          <a:extLst>
            <a:ext uri="{FF2B5EF4-FFF2-40B4-BE49-F238E27FC236}">
              <a16:creationId xmlns:a16="http://schemas.microsoft.com/office/drawing/2014/main" id="{82B9CA33-1A64-4237-86B3-8EE2F9462AFF}"/>
            </a:ext>
          </a:extLst>
        </xdr:cNvPr>
        <xdr:cNvCxnSpPr/>
      </xdr:nvCxnSpPr>
      <xdr:spPr>
        <a:xfrm>
          <a:off x="1028700" y="543941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8AA5D302-E6BF-413D-84E4-6D763BCCB1E8}"/>
            </a:ext>
          </a:extLst>
        </xdr:cNvPr>
        <xdr:cNvSpPr txBox="1"/>
      </xdr:nvSpPr>
      <xdr:spPr>
        <a:xfrm>
          <a:off x="3239144"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9801F8E2-F35A-4DE1-A7F9-0B6F706B44D1}"/>
            </a:ext>
          </a:extLst>
        </xdr:cNvPr>
        <xdr:cNvSpPr txBox="1"/>
      </xdr:nvSpPr>
      <xdr:spPr>
        <a:xfrm>
          <a:off x="24390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94EB06E8-8142-48E4-A197-C43A8D4B4A48}"/>
            </a:ext>
          </a:extLst>
        </xdr:cNvPr>
        <xdr:cNvSpPr txBox="1"/>
      </xdr:nvSpPr>
      <xdr:spPr>
        <a:xfrm>
          <a:off x="1648469"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AD6397FA-7068-420A-A2D7-87D1E3A0EBB9}"/>
            </a:ext>
          </a:extLst>
        </xdr:cNvPr>
        <xdr:cNvSpPr txBox="1"/>
      </xdr:nvSpPr>
      <xdr:spPr>
        <a:xfrm>
          <a:off x="848369"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69232</xdr:rowOff>
    </xdr:from>
    <xdr:ext cx="405111" cy="259045"/>
    <xdr:sp macro="" textlink="">
      <xdr:nvSpPr>
        <xdr:cNvPr id="87" name="n_1mainValue【道路】&#10;有形固定資産減価償却率">
          <a:extLst>
            <a:ext uri="{FF2B5EF4-FFF2-40B4-BE49-F238E27FC236}">
              <a16:creationId xmlns:a16="http://schemas.microsoft.com/office/drawing/2014/main" id="{F80F29DE-37F7-4B54-96A0-1C46583350A9}"/>
            </a:ext>
          </a:extLst>
        </xdr:cNvPr>
        <xdr:cNvSpPr txBox="1"/>
      </xdr:nvSpPr>
      <xdr:spPr>
        <a:xfrm>
          <a:off x="3239144" y="590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55897</xdr:rowOff>
    </xdr:from>
    <xdr:ext cx="405111" cy="259045"/>
    <xdr:sp macro="" textlink="">
      <xdr:nvSpPr>
        <xdr:cNvPr id="88" name="n_2mainValue【道路】&#10;有形固定資産減価償却率">
          <a:extLst>
            <a:ext uri="{FF2B5EF4-FFF2-40B4-BE49-F238E27FC236}">
              <a16:creationId xmlns:a16="http://schemas.microsoft.com/office/drawing/2014/main" id="{4517CC3C-8F03-4E33-A7B0-9854A8A473B3}"/>
            </a:ext>
          </a:extLst>
        </xdr:cNvPr>
        <xdr:cNvSpPr txBox="1"/>
      </xdr:nvSpPr>
      <xdr:spPr>
        <a:xfrm>
          <a:off x="2439044" y="52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19702</xdr:rowOff>
    </xdr:from>
    <xdr:ext cx="405111" cy="259045"/>
    <xdr:sp macro="" textlink="">
      <xdr:nvSpPr>
        <xdr:cNvPr id="89" name="n_3mainValue【道路】&#10;有形固定資産減価償却率">
          <a:extLst>
            <a:ext uri="{FF2B5EF4-FFF2-40B4-BE49-F238E27FC236}">
              <a16:creationId xmlns:a16="http://schemas.microsoft.com/office/drawing/2014/main" id="{9440226C-E0E7-4509-A10A-9717B57BF292}"/>
            </a:ext>
          </a:extLst>
        </xdr:cNvPr>
        <xdr:cNvSpPr txBox="1"/>
      </xdr:nvSpPr>
      <xdr:spPr>
        <a:xfrm>
          <a:off x="1648469" y="52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156862</xdr:rowOff>
    </xdr:from>
    <xdr:ext cx="405111" cy="259045"/>
    <xdr:sp macro="" textlink="">
      <xdr:nvSpPr>
        <xdr:cNvPr id="90" name="n_4mainValue【道路】&#10;有形固定資産減価償却率">
          <a:extLst>
            <a:ext uri="{FF2B5EF4-FFF2-40B4-BE49-F238E27FC236}">
              <a16:creationId xmlns:a16="http://schemas.microsoft.com/office/drawing/2014/main" id="{05BA0933-BC06-4D78-87EF-42F527E6AC1D}"/>
            </a:ext>
          </a:extLst>
        </xdr:cNvPr>
        <xdr:cNvSpPr txBox="1"/>
      </xdr:nvSpPr>
      <xdr:spPr>
        <a:xfrm>
          <a:off x="848369"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B198D18-C238-4F4C-A0D4-D79CD43FF71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C652641-7D8C-4790-9A5F-F7F32A5E911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104C6D8-6323-4BCC-BED8-38B2D736E23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0B26483-6CFC-45D1-821E-7043B29988A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7FCA998-A3F6-4EC4-BE45-02F91B46F5C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6FEA589-2FD0-4540-B4F1-CE3AD207FC9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05AE7BF-C116-49B4-B622-2CF3C019EEC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1FBA8BF-1C85-4650-9042-97119AC0FC7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35A6DF6-C843-440F-9550-2381CE3A319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E19A837-270C-4849-8202-3C9C6242D7F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66953C4-0C0E-4FE8-BF3A-BD1D7F1442E1}"/>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9A3B2B9-8A3B-4C9D-96AC-35956FE08CFC}"/>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B30C7B0-E510-453D-8B49-119C3E0662A0}"/>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D4F61E2-CAF1-4CE6-87E6-FB55E63E8412}"/>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D86650A-236D-42BB-BCEA-3E3A41CEB211}"/>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87B908B-3954-42A4-A176-2B632D001902}"/>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634EDBE-19D5-4064-8994-B45F93B863DB}"/>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F2879EC-363A-496E-9F86-E6C9214A505A}"/>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F285861-67C9-43A1-A234-A463E4CAB557}"/>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BC82C41-7712-4439-BB14-92E0AB744D89}"/>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CC056EB-0975-412F-B9F5-C7E88F17CC3B}"/>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4F4480C7-48C4-4C4B-9F55-56DFE2C685ED}"/>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B38EDF5-5D52-4048-9453-86CB4BC2FA1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5072DC7C-31D8-4FB4-A77A-99C42DD850BD}"/>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DAD7969-043F-4862-BD4F-E4B123FDEA5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7344D1E0-DF64-4A9C-887F-81F24780AC24}"/>
            </a:ext>
          </a:extLst>
        </xdr:cNvPr>
        <xdr:cNvCxnSpPr/>
      </xdr:nvCxnSpPr>
      <xdr:spPr>
        <a:xfrm flipV="1">
          <a:off x="9429115" y="5277293"/>
          <a:ext cx="0" cy="1436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D6BD6D3A-E3EC-44CF-A13A-86B951354445}"/>
            </a:ext>
          </a:extLst>
        </xdr:cNvPr>
        <xdr:cNvSpPr txBox="1"/>
      </xdr:nvSpPr>
      <xdr:spPr>
        <a:xfrm>
          <a:off x="9467850" y="67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787A0B2A-186A-4575-873F-10DCCF9567A1}"/>
            </a:ext>
          </a:extLst>
        </xdr:cNvPr>
        <xdr:cNvCxnSpPr/>
      </xdr:nvCxnSpPr>
      <xdr:spPr>
        <a:xfrm>
          <a:off x="9363075" y="6713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7503DFBF-6BA1-4843-952D-79334333ADBB}"/>
            </a:ext>
          </a:extLst>
        </xdr:cNvPr>
        <xdr:cNvSpPr txBox="1"/>
      </xdr:nvSpPr>
      <xdr:spPr>
        <a:xfrm>
          <a:off x="9467850" y="505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4A33AC7D-6479-4A16-9A64-2FA622C36E30}"/>
            </a:ext>
          </a:extLst>
        </xdr:cNvPr>
        <xdr:cNvCxnSpPr/>
      </xdr:nvCxnSpPr>
      <xdr:spPr>
        <a:xfrm>
          <a:off x="9363075" y="52772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A8C67AB4-DACD-436E-AF62-315DD89F3B47}"/>
            </a:ext>
          </a:extLst>
        </xdr:cNvPr>
        <xdr:cNvSpPr txBox="1"/>
      </xdr:nvSpPr>
      <xdr:spPr>
        <a:xfrm>
          <a:off x="9467850" y="59654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9C78BAF9-0663-4221-8BBF-E210C9DEE53E}"/>
            </a:ext>
          </a:extLst>
        </xdr:cNvPr>
        <xdr:cNvSpPr/>
      </xdr:nvSpPr>
      <xdr:spPr>
        <a:xfrm>
          <a:off x="9401175" y="61045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F907E9B2-E030-4F47-BE06-1F743DD316E1}"/>
            </a:ext>
          </a:extLst>
        </xdr:cNvPr>
        <xdr:cNvSpPr/>
      </xdr:nvSpPr>
      <xdr:spPr>
        <a:xfrm>
          <a:off x="8639175" y="6106918"/>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AC07F163-1DC2-4E2C-B343-8062C53A1E3B}"/>
            </a:ext>
          </a:extLst>
        </xdr:cNvPr>
        <xdr:cNvSpPr/>
      </xdr:nvSpPr>
      <xdr:spPr>
        <a:xfrm>
          <a:off x="7839075" y="6125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42191B12-BBCA-4230-9F7B-24DB779B356A}"/>
            </a:ext>
          </a:extLst>
        </xdr:cNvPr>
        <xdr:cNvSpPr/>
      </xdr:nvSpPr>
      <xdr:spPr>
        <a:xfrm>
          <a:off x="7029450" y="6150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22189BE2-97F0-4E33-A5C8-CFD0D5A0C57F}"/>
            </a:ext>
          </a:extLst>
        </xdr:cNvPr>
        <xdr:cNvSpPr/>
      </xdr:nvSpPr>
      <xdr:spPr>
        <a:xfrm>
          <a:off x="6238875" y="62702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ED7442D-AF20-4D8E-ACC6-3E9E3F56D227}"/>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5657423-F673-4666-9FA5-48435E59FFF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7BD43C8-5194-4545-953A-31014557495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4E1D4E8-3102-44E1-9B75-33E791BCDCC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ED4C012-9146-4670-8DBC-CF4E1DC7206F}"/>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140092</xdr:rowOff>
    </xdr:from>
    <xdr:to>
      <xdr:col>55</xdr:col>
      <xdr:colOff>50800</xdr:colOff>
      <xdr:row>39</xdr:row>
      <xdr:rowOff>70242</xdr:rowOff>
    </xdr:to>
    <xdr:sp macro="" textlink="">
      <xdr:nvSpPr>
        <xdr:cNvPr id="132" name="楕円 131">
          <a:extLst>
            <a:ext uri="{FF2B5EF4-FFF2-40B4-BE49-F238E27FC236}">
              <a16:creationId xmlns:a16="http://schemas.microsoft.com/office/drawing/2014/main" id="{D1837F64-2675-4EC8-9216-59ECB8CF20C1}"/>
            </a:ext>
          </a:extLst>
        </xdr:cNvPr>
        <xdr:cNvSpPr/>
      </xdr:nvSpPr>
      <xdr:spPr>
        <a:xfrm>
          <a:off x="9401175" y="630594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118519</xdr:rowOff>
    </xdr:from>
    <xdr:ext cx="534377" cy="259045"/>
    <xdr:sp macro="" textlink="">
      <xdr:nvSpPr>
        <xdr:cNvPr id="133" name="【道路】&#10;一人当たり延長該当値テキスト">
          <a:extLst>
            <a:ext uri="{FF2B5EF4-FFF2-40B4-BE49-F238E27FC236}">
              <a16:creationId xmlns:a16="http://schemas.microsoft.com/office/drawing/2014/main" id="{AEE79AF0-9238-4BD8-9436-89ED73839E59}"/>
            </a:ext>
          </a:extLst>
        </xdr:cNvPr>
        <xdr:cNvSpPr txBox="1"/>
      </xdr:nvSpPr>
      <xdr:spPr>
        <a:xfrm>
          <a:off x="9467850" y="628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149040</xdr:rowOff>
    </xdr:from>
    <xdr:to>
      <xdr:col>50</xdr:col>
      <xdr:colOff>165100</xdr:colOff>
      <xdr:row>39</xdr:row>
      <xdr:rowOff>79190</xdr:rowOff>
    </xdr:to>
    <xdr:sp macro="" textlink="">
      <xdr:nvSpPr>
        <xdr:cNvPr id="134" name="楕円 133">
          <a:extLst>
            <a:ext uri="{FF2B5EF4-FFF2-40B4-BE49-F238E27FC236}">
              <a16:creationId xmlns:a16="http://schemas.microsoft.com/office/drawing/2014/main" id="{F068D18B-5C31-4780-AD64-D201CF2B676F}"/>
            </a:ext>
          </a:extLst>
        </xdr:cNvPr>
        <xdr:cNvSpPr/>
      </xdr:nvSpPr>
      <xdr:spPr>
        <a:xfrm>
          <a:off x="8639175" y="6308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19442</xdr:rowOff>
    </xdr:from>
    <xdr:to>
      <xdr:col>55</xdr:col>
      <xdr:colOff>0</xdr:colOff>
      <xdr:row>39</xdr:row>
      <xdr:rowOff>28390</xdr:rowOff>
    </xdr:to>
    <xdr:cxnSp macro="">
      <xdr:nvCxnSpPr>
        <xdr:cNvPr id="135" name="直線コネクタ 134">
          <a:extLst>
            <a:ext uri="{FF2B5EF4-FFF2-40B4-BE49-F238E27FC236}">
              <a16:creationId xmlns:a16="http://schemas.microsoft.com/office/drawing/2014/main" id="{9414F762-F64E-4874-9A90-EBB289B95A17}"/>
            </a:ext>
          </a:extLst>
        </xdr:cNvPr>
        <xdr:cNvCxnSpPr/>
      </xdr:nvCxnSpPr>
      <xdr:spPr>
        <a:xfrm flipV="1">
          <a:off x="8686800" y="6344042"/>
          <a:ext cx="742950" cy="1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154069</xdr:rowOff>
    </xdr:from>
    <xdr:to>
      <xdr:col>46</xdr:col>
      <xdr:colOff>38100</xdr:colOff>
      <xdr:row>39</xdr:row>
      <xdr:rowOff>84219</xdr:rowOff>
    </xdr:to>
    <xdr:sp macro="" textlink="">
      <xdr:nvSpPr>
        <xdr:cNvPr id="136" name="楕円 135">
          <a:extLst>
            <a:ext uri="{FF2B5EF4-FFF2-40B4-BE49-F238E27FC236}">
              <a16:creationId xmlns:a16="http://schemas.microsoft.com/office/drawing/2014/main" id="{00C46B38-70B7-4C06-A320-7769DCA729F8}"/>
            </a:ext>
          </a:extLst>
        </xdr:cNvPr>
        <xdr:cNvSpPr/>
      </xdr:nvSpPr>
      <xdr:spPr>
        <a:xfrm>
          <a:off x="7839075" y="63167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28390</xdr:rowOff>
    </xdr:from>
    <xdr:to>
      <xdr:col>50</xdr:col>
      <xdr:colOff>114300</xdr:colOff>
      <xdr:row>39</xdr:row>
      <xdr:rowOff>33419</xdr:rowOff>
    </xdr:to>
    <xdr:cxnSp macro="">
      <xdr:nvCxnSpPr>
        <xdr:cNvPr id="137" name="直線コネクタ 136">
          <a:extLst>
            <a:ext uri="{FF2B5EF4-FFF2-40B4-BE49-F238E27FC236}">
              <a16:creationId xmlns:a16="http://schemas.microsoft.com/office/drawing/2014/main" id="{DEDDE04B-AADF-4C91-BF2C-18CBFA2E6657}"/>
            </a:ext>
          </a:extLst>
        </xdr:cNvPr>
        <xdr:cNvCxnSpPr/>
      </xdr:nvCxnSpPr>
      <xdr:spPr>
        <a:xfrm flipV="1">
          <a:off x="7886700" y="63561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160600</xdr:rowOff>
    </xdr:from>
    <xdr:to>
      <xdr:col>41</xdr:col>
      <xdr:colOff>101600</xdr:colOff>
      <xdr:row>39</xdr:row>
      <xdr:rowOff>90750</xdr:rowOff>
    </xdr:to>
    <xdr:sp macro="" textlink="">
      <xdr:nvSpPr>
        <xdr:cNvPr id="138" name="楕円 137">
          <a:extLst>
            <a:ext uri="{FF2B5EF4-FFF2-40B4-BE49-F238E27FC236}">
              <a16:creationId xmlns:a16="http://schemas.microsoft.com/office/drawing/2014/main" id="{C895B6FC-68D1-4206-875A-89D52FE98496}"/>
            </a:ext>
          </a:extLst>
        </xdr:cNvPr>
        <xdr:cNvSpPr/>
      </xdr:nvSpPr>
      <xdr:spPr>
        <a:xfrm>
          <a:off x="7029450" y="63264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33419</xdr:rowOff>
    </xdr:from>
    <xdr:to>
      <xdr:col>45</xdr:col>
      <xdr:colOff>177800</xdr:colOff>
      <xdr:row>39</xdr:row>
      <xdr:rowOff>39950</xdr:rowOff>
    </xdr:to>
    <xdr:cxnSp macro="">
      <xdr:nvCxnSpPr>
        <xdr:cNvPr id="139" name="直線コネクタ 138">
          <a:extLst>
            <a:ext uri="{FF2B5EF4-FFF2-40B4-BE49-F238E27FC236}">
              <a16:creationId xmlns:a16="http://schemas.microsoft.com/office/drawing/2014/main" id="{AA3AAC0C-B2D8-4E63-AD10-88AF2136CEBC}"/>
            </a:ext>
          </a:extLst>
        </xdr:cNvPr>
        <xdr:cNvCxnSpPr/>
      </xdr:nvCxnSpPr>
      <xdr:spPr>
        <a:xfrm flipV="1">
          <a:off x="7077075" y="6354844"/>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134867</xdr:rowOff>
    </xdr:from>
    <xdr:to>
      <xdr:col>36</xdr:col>
      <xdr:colOff>165100</xdr:colOff>
      <xdr:row>40</xdr:row>
      <xdr:rowOff>65017</xdr:rowOff>
    </xdr:to>
    <xdr:sp macro="" textlink="">
      <xdr:nvSpPr>
        <xdr:cNvPr id="140" name="楕円 139">
          <a:extLst>
            <a:ext uri="{FF2B5EF4-FFF2-40B4-BE49-F238E27FC236}">
              <a16:creationId xmlns:a16="http://schemas.microsoft.com/office/drawing/2014/main" id="{0B1A92C9-415E-40AF-96E2-047A97ECF54B}"/>
            </a:ext>
          </a:extLst>
        </xdr:cNvPr>
        <xdr:cNvSpPr/>
      </xdr:nvSpPr>
      <xdr:spPr>
        <a:xfrm>
          <a:off x="6238875" y="64594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39950</xdr:rowOff>
    </xdr:from>
    <xdr:to>
      <xdr:col>41</xdr:col>
      <xdr:colOff>50800</xdr:colOff>
      <xdr:row>40</xdr:row>
      <xdr:rowOff>14217</xdr:rowOff>
    </xdr:to>
    <xdr:cxnSp macro="">
      <xdr:nvCxnSpPr>
        <xdr:cNvPr id="141" name="直線コネクタ 140">
          <a:extLst>
            <a:ext uri="{FF2B5EF4-FFF2-40B4-BE49-F238E27FC236}">
              <a16:creationId xmlns:a16="http://schemas.microsoft.com/office/drawing/2014/main" id="{89E90946-4619-45DB-94C7-F6B90FCA27E5}"/>
            </a:ext>
          </a:extLst>
        </xdr:cNvPr>
        <xdr:cNvCxnSpPr/>
      </xdr:nvCxnSpPr>
      <xdr:spPr>
        <a:xfrm flipV="1">
          <a:off x="6286500" y="6364550"/>
          <a:ext cx="790575" cy="13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AAA005B0-9F5E-4EC3-8DBB-F8BFFA5AAB9C}"/>
            </a:ext>
          </a:extLst>
        </xdr:cNvPr>
        <xdr:cNvSpPr txBox="1"/>
      </xdr:nvSpPr>
      <xdr:spPr>
        <a:xfrm>
          <a:off x="8429136" y="588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0E86607C-F54F-4771-95E0-DAF8C2391987}"/>
            </a:ext>
          </a:extLst>
        </xdr:cNvPr>
        <xdr:cNvSpPr txBox="1"/>
      </xdr:nvSpPr>
      <xdr:spPr>
        <a:xfrm>
          <a:off x="7648086" y="59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DB7E771B-2AFD-4B90-9107-4C4D9872083C}"/>
            </a:ext>
          </a:extLst>
        </xdr:cNvPr>
        <xdr:cNvSpPr txBox="1"/>
      </xdr:nvSpPr>
      <xdr:spPr>
        <a:xfrm>
          <a:off x="6847986" y="593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a:extLst>
            <a:ext uri="{FF2B5EF4-FFF2-40B4-BE49-F238E27FC236}">
              <a16:creationId xmlns:a16="http://schemas.microsoft.com/office/drawing/2014/main" id="{7285FD1C-FBDD-4EA3-BFD4-BACE9072D105}"/>
            </a:ext>
          </a:extLst>
        </xdr:cNvPr>
        <xdr:cNvSpPr txBox="1"/>
      </xdr:nvSpPr>
      <xdr:spPr>
        <a:xfrm>
          <a:off x="6038361" y="604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70317</xdr:rowOff>
    </xdr:from>
    <xdr:ext cx="534377" cy="259045"/>
    <xdr:sp macro="" textlink="">
      <xdr:nvSpPr>
        <xdr:cNvPr id="146" name="n_1mainValue【道路】&#10;一人当たり延長">
          <a:extLst>
            <a:ext uri="{FF2B5EF4-FFF2-40B4-BE49-F238E27FC236}">
              <a16:creationId xmlns:a16="http://schemas.microsoft.com/office/drawing/2014/main" id="{6A7BB624-6A8D-4829-B8B9-298299C95B37}"/>
            </a:ext>
          </a:extLst>
        </xdr:cNvPr>
        <xdr:cNvSpPr txBox="1"/>
      </xdr:nvSpPr>
      <xdr:spPr>
        <a:xfrm>
          <a:off x="8429136" y="63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75346</xdr:rowOff>
    </xdr:from>
    <xdr:ext cx="534377" cy="259045"/>
    <xdr:sp macro="" textlink="">
      <xdr:nvSpPr>
        <xdr:cNvPr id="147" name="n_2mainValue【道路】&#10;一人当たり延長">
          <a:extLst>
            <a:ext uri="{FF2B5EF4-FFF2-40B4-BE49-F238E27FC236}">
              <a16:creationId xmlns:a16="http://schemas.microsoft.com/office/drawing/2014/main" id="{030468DF-A9C6-42D2-935E-9823EE1F8971}"/>
            </a:ext>
          </a:extLst>
        </xdr:cNvPr>
        <xdr:cNvSpPr txBox="1"/>
      </xdr:nvSpPr>
      <xdr:spPr>
        <a:xfrm>
          <a:off x="7648086" y="639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81877</xdr:rowOff>
    </xdr:from>
    <xdr:ext cx="534377" cy="259045"/>
    <xdr:sp macro="" textlink="">
      <xdr:nvSpPr>
        <xdr:cNvPr id="148" name="n_3mainValue【道路】&#10;一人当たり延長">
          <a:extLst>
            <a:ext uri="{FF2B5EF4-FFF2-40B4-BE49-F238E27FC236}">
              <a16:creationId xmlns:a16="http://schemas.microsoft.com/office/drawing/2014/main" id="{6FDB5F5F-B5E6-447D-AB49-3C37C3CC0134}"/>
            </a:ext>
          </a:extLst>
        </xdr:cNvPr>
        <xdr:cNvSpPr txBox="1"/>
      </xdr:nvSpPr>
      <xdr:spPr>
        <a:xfrm>
          <a:off x="6847986" y="640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56144</xdr:rowOff>
    </xdr:from>
    <xdr:ext cx="534377" cy="259045"/>
    <xdr:sp macro="" textlink="">
      <xdr:nvSpPr>
        <xdr:cNvPr id="149" name="n_4mainValue【道路】&#10;一人当たり延長">
          <a:extLst>
            <a:ext uri="{FF2B5EF4-FFF2-40B4-BE49-F238E27FC236}">
              <a16:creationId xmlns:a16="http://schemas.microsoft.com/office/drawing/2014/main" id="{98921881-D45C-4BC6-B210-D3DA25DFE281}"/>
            </a:ext>
          </a:extLst>
        </xdr:cNvPr>
        <xdr:cNvSpPr txBox="1"/>
      </xdr:nvSpPr>
      <xdr:spPr>
        <a:xfrm>
          <a:off x="6038361" y="654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1FD8EA7-1E96-4166-BC34-120710D1CAF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FD0B339-6D4D-4006-92E5-C92686FB580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14FA8D3-3BDB-4A74-B9A0-6869DFF86E5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657E6BD-D065-43CC-98F5-B1D0F0A29A5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86DB991-400C-4A6B-AEA3-54662B06650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6B985C6-0C8B-4074-89F2-915E00055CF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A49840C-127F-4603-B6CD-AB7E9129C02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EA97396-6082-45BB-BCC2-A4CCE16E7A3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5120F70-6F7D-4937-9D82-34ABE38B198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85D4EDF-CF47-4869-8F85-2154F86FC00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A64D444-DFBD-4577-80A5-E263FA9ED25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A3524BDC-4B2F-491C-81C9-6D2D0525A7B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E2504998-542C-44C5-8EDF-0B1184BA38F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72CC4612-ABE1-451B-BE14-14117605D9C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A712E30A-195D-4A8D-8B37-0748AA108D9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88CBD4E6-5898-4200-96E9-74DDA7A48EE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6442ACD4-A89C-4096-B28D-9D8538F299E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B946732C-6F99-4A81-A0E5-EBF744832D24}"/>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3B6E5422-5371-4E63-93AB-F9E716A9BFF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34A47765-AE4A-469D-8E60-FAA0138FBCF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7C30E92D-4D99-4134-89FB-EB12069D0FE6}"/>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DAB376A-BBA4-47F5-AE2B-529BAFB0F4A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5C53B262-8614-42A3-9CEF-B95686B284DD}"/>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196EB234-FC11-4E70-94B6-5C980D1C02D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94B310F2-D79B-4148-8662-10B0DF3F66D6}"/>
            </a:ext>
          </a:extLst>
        </xdr:cNvPr>
        <xdr:cNvCxnSpPr/>
      </xdr:nvCxnSpPr>
      <xdr:spPr>
        <a:xfrm flipV="1">
          <a:off x="4180840" y="9075420"/>
          <a:ext cx="0" cy="114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846E0A1A-BA80-4D8A-A4DB-8839586ED00E}"/>
            </a:ext>
          </a:extLst>
        </xdr:cNvPr>
        <xdr:cNvSpPr txBox="1"/>
      </xdr:nvSpPr>
      <xdr:spPr>
        <a:xfrm>
          <a:off x="4219575"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A605BEF3-D9DC-40E9-AF25-3FDC9C36BC42}"/>
            </a:ext>
          </a:extLst>
        </xdr:cNvPr>
        <xdr:cNvCxnSpPr/>
      </xdr:nvCxnSpPr>
      <xdr:spPr>
        <a:xfrm>
          <a:off x="4105275" y="10222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4501FFAF-2E3C-48CC-8999-060CCA0709BE}"/>
            </a:ext>
          </a:extLst>
        </xdr:cNvPr>
        <xdr:cNvSpPr txBox="1"/>
      </xdr:nvSpPr>
      <xdr:spPr>
        <a:xfrm>
          <a:off x="4219575" y="886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FF4A08BF-A734-4ABF-9E03-E477B5E05EA2}"/>
            </a:ext>
          </a:extLst>
        </xdr:cNvPr>
        <xdr:cNvCxnSpPr/>
      </xdr:nvCxnSpPr>
      <xdr:spPr>
        <a:xfrm>
          <a:off x="4105275" y="9075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8108FB39-6871-4B81-BDDB-6A7D159D8FF1}"/>
            </a:ext>
          </a:extLst>
        </xdr:cNvPr>
        <xdr:cNvSpPr txBox="1"/>
      </xdr:nvSpPr>
      <xdr:spPr>
        <a:xfrm>
          <a:off x="4219575" y="981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8ACF7D56-C9A2-4C7D-A480-7D8F65FC02C5}"/>
            </a:ext>
          </a:extLst>
        </xdr:cNvPr>
        <xdr:cNvSpPr/>
      </xdr:nvSpPr>
      <xdr:spPr>
        <a:xfrm>
          <a:off x="4124325" y="983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AF484BFA-ABF3-46CC-8CE2-656870C63579}"/>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BA0C7115-8179-4555-8C27-5F5B730AA610}"/>
            </a:ext>
          </a:extLst>
        </xdr:cNvPr>
        <xdr:cNvSpPr/>
      </xdr:nvSpPr>
      <xdr:spPr>
        <a:xfrm>
          <a:off x="2571750" y="9793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961D300C-706F-41EB-B28C-DBF51EA5754C}"/>
            </a:ext>
          </a:extLst>
        </xdr:cNvPr>
        <xdr:cNvSpPr/>
      </xdr:nvSpPr>
      <xdr:spPr>
        <a:xfrm>
          <a:off x="1781175" y="9774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38ADD37A-909A-4838-B188-9967B8445CB7}"/>
            </a:ext>
          </a:extLst>
        </xdr:cNvPr>
        <xdr:cNvSpPr/>
      </xdr:nvSpPr>
      <xdr:spPr>
        <a:xfrm>
          <a:off x="981075" y="97320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C5538A8-B016-4775-9F73-9BD8A9C803B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AA1A131-465B-46B3-B5CD-C4E521D418D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B529A1B-2CFE-4EAB-8165-0FB74C76C86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E203C75-40B8-4393-8D1C-0B2DBC86066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19C8E15-BDEE-4FE6-970E-9937D805F49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130175</xdr:rowOff>
    </xdr:from>
    <xdr:to>
      <xdr:col>24</xdr:col>
      <xdr:colOff>114300</xdr:colOff>
      <xdr:row>60</xdr:row>
      <xdr:rowOff>60325</xdr:rowOff>
    </xdr:to>
    <xdr:sp macro="" textlink="">
      <xdr:nvSpPr>
        <xdr:cNvPr id="190" name="楕円 189">
          <a:extLst>
            <a:ext uri="{FF2B5EF4-FFF2-40B4-BE49-F238E27FC236}">
              <a16:creationId xmlns:a16="http://schemas.microsoft.com/office/drawing/2014/main" id="{5038CD05-FFDA-4A87-8D1D-A10B0C2C83F0}"/>
            </a:ext>
          </a:extLst>
        </xdr:cNvPr>
        <xdr:cNvSpPr/>
      </xdr:nvSpPr>
      <xdr:spPr>
        <a:xfrm>
          <a:off x="4124325" y="96932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153052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1528234E-5A3A-4A36-93FF-5BB2690A8DF6}"/>
            </a:ext>
          </a:extLst>
        </xdr:cNvPr>
        <xdr:cNvSpPr txBox="1"/>
      </xdr:nvSpPr>
      <xdr:spPr>
        <a:xfrm>
          <a:off x="4219575"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92" name="楕円 191">
          <a:extLst>
            <a:ext uri="{FF2B5EF4-FFF2-40B4-BE49-F238E27FC236}">
              <a16:creationId xmlns:a16="http://schemas.microsoft.com/office/drawing/2014/main" id="{874B000D-711F-4DBE-9078-5936D5E3A50A}"/>
            </a:ext>
          </a:extLst>
        </xdr:cNvPr>
        <xdr:cNvSpPr/>
      </xdr:nvSpPr>
      <xdr:spPr>
        <a:xfrm>
          <a:off x="3381375" y="9660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9525</xdr:rowOff>
    </xdr:to>
    <xdr:cxnSp macro="">
      <xdr:nvCxnSpPr>
        <xdr:cNvPr id="193" name="直線コネクタ 192">
          <a:extLst>
            <a:ext uri="{FF2B5EF4-FFF2-40B4-BE49-F238E27FC236}">
              <a16:creationId xmlns:a16="http://schemas.microsoft.com/office/drawing/2014/main" id="{8E692E3A-481E-4EAD-9480-B73CC59B86B7}"/>
            </a:ext>
          </a:extLst>
        </xdr:cNvPr>
        <xdr:cNvCxnSpPr/>
      </xdr:nvCxnSpPr>
      <xdr:spPr>
        <a:xfrm>
          <a:off x="3429000" y="9708515"/>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84455</xdr:rowOff>
    </xdr:from>
    <xdr:to>
      <xdr:col>15</xdr:col>
      <xdr:colOff>101600</xdr:colOff>
      <xdr:row>60</xdr:row>
      <xdr:rowOff>14605</xdr:rowOff>
    </xdr:to>
    <xdr:sp macro="" textlink="">
      <xdr:nvSpPr>
        <xdr:cNvPr id="194" name="楕円 193">
          <a:extLst>
            <a:ext uri="{FF2B5EF4-FFF2-40B4-BE49-F238E27FC236}">
              <a16:creationId xmlns:a16="http://schemas.microsoft.com/office/drawing/2014/main" id="{939E75F0-E84A-4B76-A6B3-C0758F20401F}"/>
            </a:ext>
          </a:extLst>
        </xdr:cNvPr>
        <xdr:cNvSpPr/>
      </xdr:nvSpPr>
      <xdr:spPr>
        <a:xfrm>
          <a:off x="2571750" y="96507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135255</xdr:rowOff>
    </xdr:from>
    <xdr:to>
      <xdr:col>19</xdr:col>
      <xdr:colOff>177800</xdr:colOff>
      <xdr:row>59</xdr:row>
      <xdr:rowOff>148590</xdr:rowOff>
    </xdr:to>
    <xdr:cxnSp macro="">
      <xdr:nvCxnSpPr>
        <xdr:cNvPr id="195" name="直線コネクタ 194">
          <a:extLst>
            <a:ext uri="{FF2B5EF4-FFF2-40B4-BE49-F238E27FC236}">
              <a16:creationId xmlns:a16="http://schemas.microsoft.com/office/drawing/2014/main" id="{5BF2E45B-D133-4FED-994C-DFF87A17E0C0}"/>
            </a:ext>
          </a:extLst>
        </xdr:cNvPr>
        <xdr:cNvCxnSpPr/>
      </xdr:nvCxnSpPr>
      <xdr:spPr>
        <a:xfrm>
          <a:off x="2619375" y="9698355"/>
          <a:ext cx="80962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53975</xdr:rowOff>
    </xdr:from>
    <xdr:to>
      <xdr:col>10</xdr:col>
      <xdr:colOff>165100</xdr:colOff>
      <xdr:row>59</xdr:row>
      <xdr:rowOff>155575</xdr:rowOff>
    </xdr:to>
    <xdr:sp macro="" textlink="">
      <xdr:nvSpPr>
        <xdr:cNvPr id="196" name="楕円 195">
          <a:extLst>
            <a:ext uri="{FF2B5EF4-FFF2-40B4-BE49-F238E27FC236}">
              <a16:creationId xmlns:a16="http://schemas.microsoft.com/office/drawing/2014/main" id="{DD723592-0A1E-41C0-90FE-BD7C95387937}"/>
            </a:ext>
          </a:extLst>
        </xdr:cNvPr>
        <xdr:cNvSpPr/>
      </xdr:nvSpPr>
      <xdr:spPr>
        <a:xfrm>
          <a:off x="1781175" y="9617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104775</xdr:rowOff>
    </xdr:from>
    <xdr:to>
      <xdr:col>15</xdr:col>
      <xdr:colOff>50800</xdr:colOff>
      <xdr:row>59</xdr:row>
      <xdr:rowOff>135255</xdr:rowOff>
    </xdr:to>
    <xdr:cxnSp macro="">
      <xdr:nvCxnSpPr>
        <xdr:cNvPr id="197" name="直線コネクタ 196">
          <a:extLst>
            <a:ext uri="{FF2B5EF4-FFF2-40B4-BE49-F238E27FC236}">
              <a16:creationId xmlns:a16="http://schemas.microsoft.com/office/drawing/2014/main" id="{68AAC775-DE16-453E-9DDD-D95CCA04ECBC}"/>
            </a:ext>
          </a:extLst>
        </xdr:cNvPr>
        <xdr:cNvCxnSpPr/>
      </xdr:nvCxnSpPr>
      <xdr:spPr>
        <a:xfrm>
          <a:off x="1828800" y="9664700"/>
          <a:ext cx="79057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xdr:rowOff>
    </xdr:from>
    <xdr:to>
      <xdr:col>6</xdr:col>
      <xdr:colOff>38100</xdr:colOff>
      <xdr:row>60</xdr:row>
      <xdr:rowOff>102235</xdr:rowOff>
    </xdr:to>
    <xdr:sp macro="" textlink="">
      <xdr:nvSpPr>
        <xdr:cNvPr id="198" name="楕円 197">
          <a:extLst>
            <a:ext uri="{FF2B5EF4-FFF2-40B4-BE49-F238E27FC236}">
              <a16:creationId xmlns:a16="http://schemas.microsoft.com/office/drawing/2014/main" id="{B8F9B931-DB6D-49A1-948D-F98899C0B35A}"/>
            </a:ext>
          </a:extLst>
        </xdr:cNvPr>
        <xdr:cNvSpPr/>
      </xdr:nvSpPr>
      <xdr:spPr>
        <a:xfrm>
          <a:off x="981075" y="9725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104775</xdr:rowOff>
    </xdr:from>
    <xdr:to>
      <xdr:col>10</xdr:col>
      <xdr:colOff>114300</xdr:colOff>
      <xdr:row>60</xdr:row>
      <xdr:rowOff>51435</xdr:rowOff>
    </xdr:to>
    <xdr:cxnSp macro="">
      <xdr:nvCxnSpPr>
        <xdr:cNvPr id="199" name="直線コネクタ 198">
          <a:extLst>
            <a:ext uri="{FF2B5EF4-FFF2-40B4-BE49-F238E27FC236}">
              <a16:creationId xmlns:a16="http://schemas.microsoft.com/office/drawing/2014/main" id="{3BB1EB5A-1076-4BB0-8D32-40D099BC00D5}"/>
            </a:ext>
          </a:extLst>
        </xdr:cNvPr>
        <xdr:cNvCxnSpPr/>
      </xdr:nvCxnSpPr>
      <xdr:spPr>
        <a:xfrm flipV="1">
          <a:off x="1028700" y="9664700"/>
          <a:ext cx="8001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D60B74D3-B7AF-4994-8556-219212357C76}"/>
            </a:ext>
          </a:extLst>
        </xdr:cNvPr>
        <xdr:cNvSpPr txBox="1"/>
      </xdr:nvSpPr>
      <xdr:spPr>
        <a:xfrm>
          <a:off x="3239144"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65DDE71C-D450-42A2-AEFC-8FD5FB8C2C7C}"/>
            </a:ext>
          </a:extLst>
        </xdr:cNvPr>
        <xdr:cNvSpPr txBox="1"/>
      </xdr:nvSpPr>
      <xdr:spPr>
        <a:xfrm>
          <a:off x="2439044" y="988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3893257B-D388-4BBC-B14D-0E78961ECB88}"/>
            </a:ext>
          </a:extLst>
        </xdr:cNvPr>
        <xdr:cNvSpPr txBox="1"/>
      </xdr:nvSpPr>
      <xdr:spPr>
        <a:xfrm>
          <a:off x="1648469"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A8FDD104-D289-4176-8D90-A7501C1BF149}"/>
            </a:ext>
          </a:extLst>
        </xdr:cNvPr>
        <xdr:cNvSpPr txBox="1"/>
      </xdr:nvSpPr>
      <xdr:spPr>
        <a:xfrm>
          <a:off x="848369" y="983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44467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89C8EDE6-2B57-47A4-B474-864C847994D9}"/>
            </a:ext>
          </a:extLst>
        </xdr:cNvPr>
        <xdr:cNvSpPr txBox="1"/>
      </xdr:nvSpPr>
      <xdr:spPr>
        <a:xfrm>
          <a:off x="3239144"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31132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679FB134-720B-4D30-BFBC-CC5B1A8CDD04}"/>
            </a:ext>
          </a:extLst>
        </xdr:cNvPr>
        <xdr:cNvSpPr txBox="1"/>
      </xdr:nvSpPr>
      <xdr:spPr>
        <a:xfrm>
          <a:off x="2439044" y="9429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25930677-8588-441D-AB2E-49A5B6C8EA6C}"/>
            </a:ext>
          </a:extLst>
        </xdr:cNvPr>
        <xdr:cNvSpPr txBox="1"/>
      </xdr:nvSpPr>
      <xdr:spPr>
        <a:xfrm>
          <a:off x="1648469" y="940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118762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E176B8B2-E347-45D9-B849-A3DE311447CE}"/>
            </a:ext>
          </a:extLst>
        </xdr:cNvPr>
        <xdr:cNvSpPr txBox="1"/>
      </xdr:nvSpPr>
      <xdr:spPr>
        <a:xfrm>
          <a:off x="848369"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5A25F46-6393-4EE0-B78D-7AB0999FE28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B873092B-E122-4D6B-A3E1-3BE5C030E37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2B81A9F5-DEE4-4FA9-8A7B-5AEA0AD5EA2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4365745-8CB9-4378-9080-D2B0669AE4E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DF4B74D-C47F-4A95-A6C7-3CCEA45D916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40052758-E5AA-40C7-B289-8EC35E5F21C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06CCF7A-EE69-4B75-8244-1F2EFBC42EF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67444154-E5BF-40C7-929D-3DA8D9BAC15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413B5C5-E25E-423E-9410-C83A7F59F5C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D8428CF-4475-4003-9301-D61CFEA51D9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26DFD33B-EEFB-48DC-AE70-9C6F8F4A0106}"/>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CCAD078A-9635-4582-825D-D082B56800A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BE147561-0EE7-4F06-A297-606A40229F2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4AEAA88D-DCF7-4BD0-A090-F2F959385517}"/>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B7FA581-EDC4-47B8-8871-714D0EF74F4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2A75C881-1203-46DB-A7F5-8FB0D6B5B7A8}"/>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308B8FE2-C0F6-418F-9742-09493E617C29}"/>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77616787-0CC7-4773-9479-93C3F927B392}"/>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BAE6729-444A-4436-8651-2EB3ED9B710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9A99958-2A1C-4552-BBCF-66D32078B72E}"/>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319C5AB4-BD42-464E-8EC6-6902A62180C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254114E9-97FE-4509-8808-F22BC697553A}"/>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39255037-3F58-413B-A8AF-B4D1F201664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2A03355A-FED9-4AE5-B8DF-2CEDB1E8A75C}"/>
            </a:ext>
          </a:extLst>
        </xdr:cNvPr>
        <xdr:cNvCxnSpPr/>
      </xdr:nvCxnSpPr>
      <xdr:spPr>
        <a:xfrm flipV="1">
          <a:off x="9429115" y="9088536"/>
          <a:ext cx="0" cy="13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0F921056-3E38-406A-8874-84560F1EB03A}"/>
            </a:ext>
          </a:extLst>
        </xdr:cNvPr>
        <xdr:cNvSpPr txBox="1"/>
      </xdr:nvSpPr>
      <xdr:spPr>
        <a:xfrm>
          <a:off x="9467850" y="1045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A4E1D2A9-5663-4B2B-9278-EA65FF8BF067}"/>
            </a:ext>
          </a:extLst>
        </xdr:cNvPr>
        <xdr:cNvCxnSpPr/>
      </xdr:nvCxnSpPr>
      <xdr:spPr>
        <a:xfrm>
          <a:off x="9363075" y="10446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2C03FA1F-3AEE-4B8D-A658-6723BCB8D1CE}"/>
            </a:ext>
          </a:extLst>
        </xdr:cNvPr>
        <xdr:cNvSpPr txBox="1"/>
      </xdr:nvSpPr>
      <xdr:spPr>
        <a:xfrm>
          <a:off x="9467850" y="8885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5834BBEC-AE09-4885-A6E1-E3D105515798}"/>
            </a:ext>
          </a:extLst>
        </xdr:cNvPr>
        <xdr:cNvCxnSpPr/>
      </xdr:nvCxnSpPr>
      <xdr:spPr>
        <a:xfrm>
          <a:off x="9363075" y="908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F1D460FD-91A1-4B13-A532-845143C25A3C}"/>
            </a:ext>
          </a:extLst>
        </xdr:cNvPr>
        <xdr:cNvSpPr txBox="1"/>
      </xdr:nvSpPr>
      <xdr:spPr>
        <a:xfrm>
          <a:off x="9467850" y="1009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33AE49D4-47CC-4596-B5DB-DAA7EF2B07AA}"/>
            </a:ext>
          </a:extLst>
        </xdr:cNvPr>
        <xdr:cNvSpPr/>
      </xdr:nvSpPr>
      <xdr:spPr>
        <a:xfrm>
          <a:off x="9401175" y="102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5EE2277A-48E5-4C8E-B156-C6BCD66918D6}"/>
            </a:ext>
          </a:extLst>
        </xdr:cNvPr>
        <xdr:cNvSpPr/>
      </xdr:nvSpPr>
      <xdr:spPr>
        <a:xfrm>
          <a:off x="8639175" y="102376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97155289-04A4-4505-90C7-9F16F5710327}"/>
            </a:ext>
          </a:extLst>
        </xdr:cNvPr>
        <xdr:cNvSpPr/>
      </xdr:nvSpPr>
      <xdr:spPr>
        <a:xfrm>
          <a:off x="7839075" y="10237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03954915-F936-4EAE-8E5D-C01010BEBC46}"/>
            </a:ext>
          </a:extLst>
        </xdr:cNvPr>
        <xdr:cNvSpPr/>
      </xdr:nvSpPr>
      <xdr:spPr>
        <a:xfrm>
          <a:off x="7029450" y="10250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0196B5B2-D95D-4982-A190-9557FA2CD7FD}"/>
            </a:ext>
          </a:extLst>
        </xdr:cNvPr>
        <xdr:cNvSpPr/>
      </xdr:nvSpPr>
      <xdr:spPr>
        <a:xfrm>
          <a:off x="6238875" y="10274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829011B-6F48-45C6-BDB2-B6064D6AEE6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57B92E9-EA9D-408F-93D6-874259FECA9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5F250C-21F4-4DC4-9422-AF1E77D0BBF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1E3AEE6-06C8-4F5E-8F8A-6AD6A75C544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DA004C3-58EB-4D9C-9449-6CF5D59DE40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5455</xdr:rowOff>
    </xdr:from>
    <xdr:to>
      <xdr:col>55</xdr:col>
      <xdr:colOff>50800</xdr:colOff>
      <xdr:row>64</xdr:row>
      <xdr:rowOff>107055</xdr:rowOff>
    </xdr:to>
    <xdr:sp macro="" textlink="">
      <xdr:nvSpPr>
        <xdr:cNvPr id="247" name="楕円 246">
          <a:extLst>
            <a:ext uri="{FF2B5EF4-FFF2-40B4-BE49-F238E27FC236}">
              <a16:creationId xmlns:a16="http://schemas.microsoft.com/office/drawing/2014/main" id="{E5F46B94-442A-48A5-80EB-F6D58C570961}"/>
            </a:ext>
          </a:extLst>
        </xdr:cNvPr>
        <xdr:cNvSpPr/>
      </xdr:nvSpPr>
      <xdr:spPr>
        <a:xfrm>
          <a:off x="9401175" y="103813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91832</xdr:rowOff>
    </xdr:from>
    <xdr:ext cx="534377" cy="259045"/>
    <xdr:sp macro="" textlink="">
      <xdr:nvSpPr>
        <xdr:cNvPr id="248" name="【橋りょう・トンネル】&#10;一人当たり有形固定資産（償却資産）額該当値テキスト">
          <a:extLst>
            <a:ext uri="{FF2B5EF4-FFF2-40B4-BE49-F238E27FC236}">
              <a16:creationId xmlns:a16="http://schemas.microsoft.com/office/drawing/2014/main" id="{5137753A-BCEC-468A-8688-FB3F1236F3CA}"/>
            </a:ext>
          </a:extLst>
        </xdr:cNvPr>
        <xdr:cNvSpPr txBox="1"/>
      </xdr:nvSpPr>
      <xdr:spPr>
        <a:xfrm>
          <a:off x="9467850" y="1029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5786</xdr:rowOff>
    </xdr:from>
    <xdr:to>
      <xdr:col>50</xdr:col>
      <xdr:colOff>165100</xdr:colOff>
      <xdr:row>64</xdr:row>
      <xdr:rowOff>107386</xdr:rowOff>
    </xdr:to>
    <xdr:sp macro="" textlink="">
      <xdr:nvSpPr>
        <xdr:cNvPr id="249" name="楕円 248">
          <a:extLst>
            <a:ext uri="{FF2B5EF4-FFF2-40B4-BE49-F238E27FC236}">
              <a16:creationId xmlns:a16="http://schemas.microsoft.com/office/drawing/2014/main" id="{C6EE56A1-A759-4454-8ADC-453B48726BE3}"/>
            </a:ext>
          </a:extLst>
        </xdr:cNvPr>
        <xdr:cNvSpPr/>
      </xdr:nvSpPr>
      <xdr:spPr>
        <a:xfrm>
          <a:off x="8639175" y="103816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56255</xdr:rowOff>
    </xdr:from>
    <xdr:to>
      <xdr:col>55</xdr:col>
      <xdr:colOff>0</xdr:colOff>
      <xdr:row>64</xdr:row>
      <xdr:rowOff>56586</xdr:rowOff>
    </xdr:to>
    <xdr:cxnSp macro="">
      <xdr:nvCxnSpPr>
        <xdr:cNvPr id="250" name="直線コネクタ 249">
          <a:extLst>
            <a:ext uri="{FF2B5EF4-FFF2-40B4-BE49-F238E27FC236}">
              <a16:creationId xmlns:a16="http://schemas.microsoft.com/office/drawing/2014/main" id="{63EC9B99-B079-4096-884D-4E8223E83E2E}"/>
            </a:ext>
          </a:extLst>
        </xdr:cNvPr>
        <xdr:cNvCxnSpPr/>
      </xdr:nvCxnSpPr>
      <xdr:spPr>
        <a:xfrm flipV="1">
          <a:off x="8686800" y="10428980"/>
          <a:ext cx="742950" cy="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6303</xdr:rowOff>
    </xdr:from>
    <xdr:to>
      <xdr:col>46</xdr:col>
      <xdr:colOff>38100</xdr:colOff>
      <xdr:row>64</xdr:row>
      <xdr:rowOff>107903</xdr:rowOff>
    </xdr:to>
    <xdr:sp macro="" textlink="">
      <xdr:nvSpPr>
        <xdr:cNvPr id="251" name="楕円 250">
          <a:extLst>
            <a:ext uri="{FF2B5EF4-FFF2-40B4-BE49-F238E27FC236}">
              <a16:creationId xmlns:a16="http://schemas.microsoft.com/office/drawing/2014/main" id="{BDFDFEC5-2AA6-4CEC-9008-3D3D9F86FEC7}"/>
            </a:ext>
          </a:extLst>
        </xdr:cNvPr>
        <xdr:cNvSpPr/>
      </xdr:nvSpPr>
      <xdr:spPr>
        <a:xfrm>
          <a:off x="7839075" y="103822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56586</xdr:rowOff>
    </xdr:from>
    <xdr:to>
      <xdr:col>50</xdr:col>
      <xdr:colOff>114300</xdr:colOff>
      <xdr:row>64</xdr:row>
      <xdr:rowOff>57103</xdr:rowOff>
    </xdr:to>
    <xdr:cxnSp macro="">
      <xdr:nvCxnSpPr>
        <xdr:cNvPr id="252" name="直線コネクタ 251">
          <a:extLst>
            <a:ext uri="{FF2B5EF4-FFF2-40B4-BE49-F238E27FC236}">
              <a16:creationId xmlns:a16="http://schemas.microsoft.com/office/drawing/2014/main" id="{58B70D4E-71F6-44B3-AD53-F2AE7D215AA0}"/>
            </a:ext>
          </a:extLst>
        </xdr:cNvPr>
        <xdr:cNvCxnSpPr/>
      </xdr:nvCxnSpPr>
      <xdr:spPr>
        <a:xfrm flipV="1">
          <a:off x="7886700" y="10429311"/>
          <a:ext cx="800100" cy="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6587</xdr:rowOff>
    </xdr:from>
    <xdr:to>
      <xdr:col>41</xdr:col>
      <xdr:colOff>101600</xdr:colOff>
      <xdr:row>64</xdr:row>
      <xdr:rowOff>108187</xdr:rowOff>
    </xdr:to>
    <xdr:sp macro="" textlink="">
      <xdr:nvSpPr>
        <xdr:cNvPr id="253" name="楕円 252">
          <a:extLst>
            <a:ext uri="{FF2B5EF4-FFF2-40B4-BE49-F238E27FC236}">
              <a16:creationId xmlns:a16="http://schemas.microsoft.com/office/drawing/2014/main" id="{5C78FEF3-C218-4FC8-A13F-5BDB4D334490}"/>
            </a:ext>
          </a:extLst>
        </xdr:cNvPr>
        <xdr:cNvSpPr/>
      </xdr:nvSpPr>
      <xdr:spPr>
        <a:xfrm>
          <a:off x="7029450" y="103824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57103</xdr:rowOff>
    </xdr:from>
    <xdr:to>
      <xdr:col>45</xdr:col>
      <xdr:colOff>177800</xdr:colOff>
      <xdr:row>64</xdr:row>
      <xdr:rowOff>57387</xdr:rowOff>
    </xdr:to>
    <xdr:cxnSp macro="">
      <xdr:nvCxnSpPr>
        <xdr:cNvPr id="254" name="直線コネクタ 253">
          <a:extLst>
            <a:ext uri="{FF2B5EF4-FFF2-40B4-BE49-F238E27FC236}">
              <a16:creationId xmlns:a16="http://schemas.microsoft.com/office/drawing/2014/main" id="{908FE8DB-417C-437C-BFBA-163ABDD5A721}"/>
            </a:ext>
          </a:extLst>
        </xdr:cNvPr>
        <xdr:cNvCxnSpPr/>
      </xdr:nvCxnSpPr>
      <xdr:spPr>
        <a:xfrm flipV="1">
          <a:off x="7077075" y="10429828"/>
          <a:ext cx="809625"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9106</xdr:rowOff>
    </xdr:from>
    <xdr:to>
      <xdr:col>36</xdr:col>
      <xdr:colOff>165100</xdr:colOff>
      <xdr:row>64</xdr:row>
      <xdr:rowOff>110706</xdr:rowOff>
    </xdr:to>
    <xdr:sp macro="" textlink="">
      <xdr:nvSpPr>
        <xdr:cNvPr id="255" name="楕円 254">
          <a:extLst>
            <a:ext uri="{FF2B5EF4-FFF2-40B4-BE49-F238E27FC236}">
              <a16:creationId xmlns:a16="http://schemas.microsoft.com/office/drawing/2014/main" id="{EEF0468F-799A-4FC7-A4FA-AB93E8E8D18E}"/>
            </a:ext>
          </a:extLst>
        </xdr:cNvPr>
        <xdr:cNvSpPr/>
      </xdr:nvSpPr>
      <xdr:spPr>
        <a:xfrm>
          <a:off x="6238875" y="103850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57387</xdr:rowOff>
    </xdr:from>
    <xdr:to>
      <xdr:col>41</xdr:col>
      <xdr:colOff>50800</xdr:colOff>
      <xdr:row>64</xdr:row>
      <xdr:rowOff>59906</xdr:rowOff>
    </xdr:to>
    <xdr:cxnSp macro="">
      <xdr:nvCxnSpPr>
        <xdr:cNvPr id="256" name="直線コネクタ 255">
          <a:extLst>
            <a:ext uri="{FF2B5EF4-FFF2-40B4-BE49-F238E27FC236}">
              <a16:creationId xmlns:a16="http://schemas.microsoft.com/office/drawing/2014/main" id="{C2F218E1-D418-43DB-A10B-6DB2884CC152}"/>
            </a:ext>
          </a:extLst>
        </xdr:cNvPr>
        <xdr:cNvCxnSpPr/>
      </xdr:nvCxnSpPr>
      <xdr:spPr>
        <a:xfrm flipV="1">
          <a:off x="6286500" y="10430112"/>
          <a:ext cx="790575" cy="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2DB7C751-0E9F-4C5D-85EF-4AF0E3A93E45}"/>
            </a:ext>
          </a:extLst>
        </xdr:cNvPr>
        <xdr:cNvSpPr txBox="1"/>
      </xdr:nvSpPr>
      <xdr:spPr>
        <a:xfrm>
          <a:off x="8399995" y="1003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089B5B48-61A0-4448-8A81-412553725D28}"/>
            </a:ext>
          </a:extLst>
        </xdr:cNvPr>
        <xdr:cNvSpPr txBox="1"/>
      </xdr:nvSpPr>
      <xdr:spPr>
        <a:xfrm>
          <a:off x="7609420" y="1003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05831682-111F-4A12-8084-D238869CDF2E}"/>
            </a:ext>
          </a:extLst>
        </xdr:cNvPr>
        <xdr:cNvSpPr txBox="1"/>
      </xdr:nvSpPr>
      <xdr:spPr>
        <a:xfrm>
          <a:off x="6818845" y="1004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FBD945ED-7E56-4870-B2D7-B256FD1FB578}"/>
            </a:ext>
          </a:extLst>
        </xdr:cNvPr>
        <xdr:cNvSpPr txBox="1"/>
      </xdr:nvSpPr>
      <xdr:spPr>
        <a:xfrm>
          <a:off x="6009220" y="1005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98513</xdr:rowOff>
    </xdr:from>
    <xdr:ext cx="534377" cy="259045"/>
    <xdr:sp macro="" textlink="">
      <xdr:nvSpPr>
        <xdr:cNvPr id="261" name="n_1mainValue【橋りょう・トンネル】&#10;一人当たり有形固定資産（償却資産）額">
          <a:extLst>
            <a:ext uri="{FF2B5EF4-FFF2-40B4-BE49-F238E27FC236}">
              <a16:creationId xmlns:a16="http://schemas.microsoft.com/office/drawing/2014/main" id="{4E76968E-3A60-4C49-89B9-979FDBD1145D}"/>
            </a:ext>
          </a:extLst>
        </xdr:cNvPr>
        <xdr:cNvSpPr txBox="1"/>
      </xdr:nvSpPr>
      <xdr:spPr>
        <a:xfrm>
          <a:off x="8429136" y="1047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99030</xdr:rowOff>
    </xdr:from>
    <xdr:ext cx="534377" cy="259045"/>
    <xdr:sp macro="" textlink="">
      <xdr:nvSpPr>
        <xdr:cNvPr id="262" name="n_2mainValue【橋りょう・トンネル】&#10;一人当たり有形固定資産（償却資産）額">
          <a:extLst>
            <a:ext uri="{FF2B5EF4-FFF2-40B4-BE49-F238E27FC236}">
              <a16:creationId xmlns:a16="http://schemas.microsoft.com/office/drawing/2014/main" id="{A1CCC52F-8DB0-47BB-9F2E-FBB6D26D147B}"/>
            </a:ext>
          </a:extLst>
        </xdr:cNvPr>
        <xdr:cNvSpPr txBox="1"/>
      </xdr:nvSpPr>
      <xdr:spPr>
        <a:xfrm>
          <a:off x="7648086" y="1047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99314</xdr:rowOff>
    </xdr:from>
    <xdr:ext cx="534377" cy="259045"/>
    <xdr:sp macro="" textlink="">
      <xdr:nvSpPr>
        <xdr:cNvPr id="263" name="n_3mainValue【橋りょう・トンネル】&#10;一人当たり有形固定資産（償却資産）額">
          <a:extLst>
            <a:ext uri="{FF2B5EF4-FFF2-40B4-BE49-F238E27FC236}">
              <a16:creationId xmlns:a16="http://schemas.microsoft.com/office/drawing/2014/main" id="{99A2B17D-B281-47CC-8D3B-226B4C8E2554}"/>
            </a:ext>
          </a:extLst>
        </xdr:cNvPr>
        <xdr:cNvSpPr txBox="1"/>
      </xdr:nvSpPr>
      <xdr:spPr>
        <a:xfrm>
          <a:off x="6847986" y="1047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101833</xdr:rowOff>
    </xdr:from>
    <xdr:ext cx="534377" cy="259045"/>
    <xdr:sp macro="" textlink="">
      <xdr:nvSpPr>
        <xdr:cNvPr id="264" name="n_4mainValue【橋りょう・トンネル】&#10;一人当たり有形固定資産（償却資産）額">
          <a:extLst>
            <a:ext uri="{FF2B5EF4-FFF2-40B4-BE49-F238E27FC236}">
              <a16:creationId xmlns:a16="http://schemas.microsoft.com/office/drawing/2014/main" id="{8E6BB2B0-430F-46C2-8AD1-893E3CEFEE3A}"/>
            </a:ext>
          </a:extLst>
        </xdr:cNvPr>
        <xdr:cNvSpPr txBox="1"/>
      </xdr:nvSpPr>
      <xdr:spPr>
        <a:xfrm>
          <a:off x="6038361" y="1047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80F8A3F-271F-4F9C-B1A7-4D20A02D087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8A1E32A-11DC-49DA-AE4F-44A81E3D020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CECDE2A-A72B-4E31-A786-B9B9FFF8291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B7C75A5-EDE5-48CC-9303-51030433F48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B60617EC-0D1C-4776-9A75-F0979FF762C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D8B5370B-69C2-4AB1-97D2-B90DDB669AA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6FD7FC6-FEC9-4EE4-97FF-BF342750044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FAC532C-A142-4066-BF37-1D5A52FD1B4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959DBC37-83DB-4563-AA3B-421A267A3D2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F121F96A-B485-4B78-81AD-80774ED1FE2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56EF0B42-5D1D-467B-AE59-EF025343B1EC}"/>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DB6882AE-A0AB-4366-A294-C380A1492E3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D0B2A42D-B5E7-4D5E-8387-401FA86733D2}"/>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1F9D55CA-6444-43A4-8DA2-BD176B66AA7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D2659308-F8C8-4706-8729-5760836AD4A9}"/>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C6A960E4-6CAE-4E89-B21C-51530FE924AD}"/>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87456127-9FBF-4751-964E-C490F307F19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5F4317F7-10BF-4CCC-91CA-2F858C95C4A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F8B3BDB6-4318-45C9-A9B3-3A420D59D426}"/>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E4BFFCD3-38EE-4F64-8A89-24B94CC8660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31A94F06-BD2C-4AAD-8448-07FF4E4460AD}"/>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66128B1-0536-43BB-A346-FE7467953C6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2485084F-5848-4821-B524-5547A470E7EE}"/>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0AB63D7-EA34-43ED-9BC8-19243EC732E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C9E5A7FA-BB0E-4E06-8349-07297F4F1B4B}"/>
            </a:ext>
          </a:extLst>
        </xdr:cNvPr>
        <xdr:cNvCxnSpPr/>
      </xdr:nvCxnSpPr>
      <xdr:spPr>
        <a:xfrm flipV="1">
          <a:off x="4180840" y="12555855"/>
          <a:ext cx="0" cy="1337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DDFF9D34-2777-4A82-ADC8-D26703BDBDDE}"/>
            </a:ext>
          </a:extLst>
        </xdr:cNvPr>
        <xdr:cNvSpPr txBox="1"/>
      </xdr:nvSpPr>
      <xdr:spPr>
        <a:xfrm>
          <a:off x="4219575"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5A11E5AE-04BD-4C68-BC4D-CB38A2A65B5B}"/>
            </a:ext>
          </a:extLst>
        </xdr:cNvPr>
        <xdr:cNvCxnSpPr/>
      </xdr:nvCxnSpPr>
      <xdr:spPr>
        <a:xfrm>
          <a:off x="4105275" y="13893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657E5F73-883F-4F1A-9A46-BC2285185435}"/>
            </a:ext>
          </a:extLst>
        </xdr:cNvPr>
        <xdr:cNvSpPr txBox="1"/>
      </xdr:nvSpPr>
      <xdr:spPr>
        <a:xfrm>
          <a:off x="4219575" y="1234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4D171741-6316-45B5-BAA2-C2371145434E}"/>
            </a:ext>
          </a:extLst>
        </xdr:cNvPr>
        <xdr:cNvCxnSpPr/>
      </xdr:nvCxnSpPr>
      <xdr:spPr>
        <a:xfrm>
          <a:off x="4105275" y="12555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8F8F2C34-57C6-42C9-A458-BEFC0072D3FA}"/>
            </a:ext>
          </a:extLst>
        </xdr:cNvPr>
        <xdr:cNvSpPr txBox="1"/>
      </xdr:nvSpPr>
      <xdr:spPr>
        <a:xfrm>
          <a:off x="4219575" y="1333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09E9F10A-3E87-4AED-8339-9AF2744DFD76}"/>
            </a:ext>
          </a:extLst>
        </xdr:cNvPr>
        <xdr:cNvSpPr/>
      </xdr:nvSpPr>
      <xdr:spPr>
        <a:xfrm>
          <a:off x="4124325" y="13479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426549CD-4E32-45AC-9A6B-D62D4EB4AAA1}"/>
            </a:ext>
          </a:extLst>
        </xdr:cNvPr>
        <xdr:cNvSpPr/>
      </xdr:nvSpPr>
      <xdr:spPr>
        <a:xfrm>
          <a:off x="3381375" y="13477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B79F4700-41A5-4F14-B6A4-E523A45D3E2C}"/>
            </a:ext>
          </a:extLst>
        </xdr:cNvPr>
        <xdr:cNvSpPr/>
      </xdr:nvSpPr>
      <xdr:spPr>
        <a:xfrm>
          <a:off x="25717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3640F2C2-634A-4084-AFAB-1D7D7342B56F}"/>
            </a:ext>
          </a:extLst>
        </xdr:cNvPr>
        <xdr:cNvSpPr/>
      </xdr:nvSpPr>
      <xdr:spPr>
        <a:xfrm>
          <a:off x="1781175" y="134277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B0291970-E306-4447-A3E3-47A77426959B}"/>
            </a:ext>
          </a:extLst>
        </xdr:cNvPr>
        <xdr:cNvSpPr/>
      </xdr:nvSpPr>
      <xdr:spPr>
        <a:xfrm>
          <a:off x="981075" y="134385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CFB78E3-63FE-4F7C-BD58-48B8CC3F3E0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C3FD9C2-F352-4108-8AFE-6C604DBA478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B087C2-EBAD-421D-B1C5-8B4E1AE1256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BB65E9B-9ADD-4A6A-BC96-8C6192EB2AA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151FA3B-FE69-477D-8B43-0C5A1FE2C86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139700</xdr:rowOff>
    </xdr:from>
    <xdr:to>
      <xdr:col>24</xdr:col>
      <xdr:colOff>114300</xdr:colOff>
      <xdr:row>85</xdr:row>
      <xdr:rowOff>69850</xdr:rowOff>
    </xdr:to>
    <xdr:sp macro="" textlink="">
      <xdr:nvSpPr>
        <xdr:cNvPr id="305" name="楕円 304">
          <a:extLst>
            <a:ext uri="{FF2B5EF4-FFF2-40B4-BE49-F238E27FC236}">
              <a16:creationId xmlns:a16="http://schemas.microsoft.com/office/drawing/2014/main" id="{35100948-6849-433D-8BB1-EE928B906C4F}"/>
            </a:ext>
          </a:extLst>
        </xdr:cNvPr>
        <xdr:cNvSpPr/>
      </xdr:nvSpPr>
      <xdr:spPr>
        <a:xfrm>
          <a:off x="4124325" y="13754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54627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48F0167-2F74-4AF7-A4AC-CADD8AB9055A}"/>
            </a:ext>
          </a:extLst>
        </xdr:cNvPr>
        <xdr:cNvSpPr txBox="1"/>
      </xdr:nvSpPr>
      <xdr:spPr>
        <a:xfrm>
          <a:off x="4219575" y="1366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126364</xdr:rowOff>
    </xdr:from>
    <xdr:to>
      <xdr:col>20</xdr:col>
      <xdr:colOff>38100</xdr:colOff>
      <xdr:row>85</xdr:row>
      <xdr:rowOff>56514</xdr:rowOff>
    </xdr:to>
    <xdr:sp macro="" textlink="">
      <xdr:nvSpPr>
        <xdr:cNvPr id="307" name="楕円 306">
          <a:extLst>
            <a:ext uri="{FF2B5EF4-FFF2-40B4-BE49-F238E27FC236}">
              <a16:creationId xmlns:a16="http://schemas.microsoft.com/office/drawing/2014/main" id="{8B21668E-F348-4689-942E-F331E68F2AFA}"/>
            </a:ext>
          </a:extLst>
        </xdr:cNvPr>
        <xdr:cNvSpPr/>
      </xdr:nvSpPr>
      <xdr:spPr>
        <a:xfrm>
          <a:off x="3381375" y="137344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5714</xdr:rowOff>
    </xdr:from>
    <xdr:to>
      <xdr:col>24</xdr:col>
      <xdr:colOff>63500</xdr:colOff>
      <xdr:row>85</xdr:row>
      <xdr:rowOff>19050</xdr:rowOff>
    </xdr:to>
    <xdr:cxnSp macro="">
      <xdr:nvCxnSpPr>
        <xdr:cNvPr id="308" name="直線コネクタ 307">
          <a:extLst>
            <a:ext uri="{FF2B5EF4-FFF2-40B4-BE49-F238E27FC236}">
              <a16:creationId xmlns:a16="http://schemas.microsoft.com/office/drawing/2014/main" id="{E8B18171-2C58-47E6-98B3-D2603879E64D}"/>
            </a:ext>
          </a:extLst>
        </xdr:cNvPr>
        <xdr:cNvCxnSpPr/>
      </xdr:nvCxnSpPr>
      <xdr:spPr>
        <a:xfrm>
          <a:off x="3429000" y="13782039"/>
          <a:ext cx="752475"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116839</xdr:rowOff>
    </xdr:from>
    <xdr:to>
      <xdr:col>15</xdr:col>
      <xdr:colOff>101600</xdr:colOff>
      <xdr:row>85</xdr:row>
      <xdr:rowOff>46989</xdr:rowOff>
    </xdr:to>
    <xdr:sp macro="" textlink="">
      <xdr:nvSpPr>
        <xdr:cNvPr id="309" name="楕円 308">
          <a:extLst>
            <a:ext uri="{FF2B5EF4-FFF2-40B4-BE49-F238E27FC236}">
              <a16:creationId xmlns:a16="http://schemas.microsoft.com/office/drawing/2014/main" id="{7D7EB81B-1DBF-4544-BB00-4BC07A443853}"/>
            </a:ext>
          </a:extLst>
        </xdr:cNvPr>
        <xdr:cNvSpPr/>
      </xdr:nvSpPr>
      <xdr:spPr>
        <a:xfrm>
          <a:off x="2571750" y="137280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167639</xdr:rowOff>
    </xdr:from>
    <xdr:to>
      <xdr:col>19</xdr:col>
      <xdr:colOff>177800</xdr:colOff>
      <xdr:row>85</xdr:row>
      <xdr:rowOff>5714</xdr:rowOff>
    </xdr:to>
    <xdr:cxnSp macro="">
      <xdr:nvCxnSpPr>
        <xdr:cNvPr id="310" name="直線コネクタ 309">
          <a:extLst>
            <a:ext uri="{FF2B5EF4-FFF2-40B4-BE49-F238E27FC236}">
              <a16:creationId xmlns:a16="http://schemas.microsoft.com/office/drawing/2014/main" id="{5A82D7C3-35E7-4DB4-AFFC-D0D6F5563FF6}"/>
            </a:ext>
          </a:extLst>
        </xdr:cNvPr>
        <xdr:cNvCxnSpPr/>
      </xdr:nvCxnSpPr>
      <xdr:spPr>
        <a:xfrm>
          <a:off x="2619375" y="13775689"/>
          <a:ext cx="80962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103505</xdr:rowOff>
    </xdr:from>
    <xdr:to>
      <xdr:col>10</xdr:col>
      <xdr:colOff>165100</xdr:colOff>
      <xdr:row>85</xdr:row>
      <xdr:rowOff>33655</xdr:rowOff>
    </xdr:to>
    <xdr:sp macro="" textlink="">
      <xdr:nvSpPr>
        <xdr:cNvPr id="311" name="楕円 310">
          <a:extLst>
            <a:ext uri="{FF2B5EF4-FFF2-40B4-BE49-F238E27FC236}">
              <a16:creationId xmlns:a16="http://schemas.microsoft.com/office/drawing/2014/main" id="{AB2EFFBE-B260-4745-B281-CD27B72B4A70}"/>
            </a:ext>
          </a:extLst>
        </xdr:cNvPr>
        <xdr:cNvSpPr/>
      </xdr:nvSpPr>
      <xdr:spPr>
        <a:xfrm>
          <a:off x="1781175" y="137179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154305</xdr:rowOff>
    </xdr:from>
    <xdr:to>
      <xdr:col>15</xdr:col>
      <xdr:colOff>50800</xdr:colOff>
      <xdr:row>84</xdr:row>
      <xdr:rowOff>167639</xdr:rowOff>
    </xdr:to>
    <xdr:cxnSp macro="">
      <xdr:nvCxnSpPr>
        <xdr:cNvPr id="312" name="直線コネクタ 311">
          <a:extLst>
            <a:ext uri="{FF2B5EF4-FFF2-40B4-BE49-F238E27FC236}">
              <a16:creationId xmlns:a16="http://schemas.microsoft.com/office/drawing/2014/main" id="{B7303B8C-2DE9-4BCB-BDEB-EF3014A4AF9B}"/>
            </a:ext>
          </a:extLst>
        </xdr:cNvPr>
        <xdr:cNvCxnSpPr/>
      </xdr:nvCxnSpPr>
      <xdr:spPr>
        <a:xfrm>
          <a:off x="1828800" y="13765530"/>
          <a:ext cx="790575"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88264</xdr:rowOff>
    </xdr:from>
    <xdr:to>
      <xdr:col>6</xdr:col>
      <xdr:colOff>38100</xdr:colOff>
      <xdr:row>85</xdr:row>
      <xdr:rowOff>18414</xdr:rowOff>
    </xdr:to>
    <xdr:sp macro="" textlink="">
      <xdr:nvSpPr>
        <xdr:cNvPr id="313" name="楕円 312">
          <a:extLst>
            <a:ext uri="{FF2B5EF4-FFF2-40B4-BE49-F238E27FC236}">
              <a16:creationId xmlns:a16="http://schemas.microsoft.com/office/drawing/2014/main" id="{FEB736A6-F0D5-4681-A5BB-59B31E664DAE}"/>
            </a:ext>
          </a:extLst>
        </xdr:cNvPr>
        <xdr:cNvSpPr/>
      </xdr:nvSpPr>
      <xdr:spPr>
        <a:xfrm>
          <a:off x="981075" y="136963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139064</xdr:rowOff>
    </xdr:from>
    <xdr:to>
      <xdr:col>10</xdr:col>
      <xdr:colOff>114300</xdr:colOff>
      <xdr:row>84</xdr:row>
      <xdr:rowOff>154305</xdr:rowOff>
    </xdr:to>
    <xdr:cxnSp macro="">
      <xdr:nvCxnSpPr>
        <xdr:cNvPr id="314" name="直線コネクタ 313">
          <a:extLst>
            <a:ext uri="{FF2B5EF4-FFF2-40B4-BE49-F238E27FC236}">
              <a16:creationId xmlns:a16="http://schemas.microsoft.com/office/drawing/2014/main" id="{7F532274-B0CB-4E42-8987-FD2287CC1F02}"/>
            </a:ext>
          </a:extLst>
        </xdr:cNvPr>
        <xdr:cNvCxnSpPr/>
      </xdr:nvCxnSpPr>
      <xdr:spPr>
        <a:xfrm>
          <a:off x="1028700" y="13753464"/>
          <a:ext cx="8001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B19195F5-F296-4B96-B6B0-97B83E462D98}"/>
            </a:ext>
          </a:extLst>
        </xdr:cNvPr>
        <xdr:cNvSpPr txBox="1"/>
      </xdr:nvSpPr>
      <xdr:spPr>
        <a:xfrm>
          <a:off x="3239144" y="1326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5C997B69-3E85-4B25-AFAD-594B698E287F}"/>
            </a:ext>
          </a:extLst>
        </xdr:cNvPr>
        <xdr:cNvSpPr txBox="1"/>
      </xdr:nvSpPr>
      <xdr:spPr>
        <a:xfrm>
          <a:off x="2439044" y="1325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9FA73D44-E5C7-4E57-90A7-1AEE5A6A116C}"/>
            </a:ext>
          </a:extLst>
        </xdr:cNvPr>
        <xdr:cNvSpPr txBox="1"/>
      </xdr:nvSpPr>
      <xdr:spPr>
        <a:xfrm>
          <a:off x="1648469" y="1321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674406BB-B94B-4DFD-AD5D-990B5C1DC835}"/>
            </a:ext>
          </a:extLst>
        </xdr:cNvPr>
        <xdr:cNvSpPr txBox="1"/>
      </xdr:nvSpPr>
      <xdr:spPr>
        <a:xfrm>
          <a:off x="848369" y="1322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47641</xdr:rowOff>
    </xdr:from>
    <xdr:ext cx="405111" cy="259045"/>
    <xdr:sp macro="" textlink="">
      <xdr:nvSpPr>
        <xdr:cNvPr id="319" name="n_1mainValue【公営住宅】&#10;有形固定資産減価償却率">
          <a:extLst>
            <a:ext uri="{FF2B5EF4-FFF2-40B4-BE49-F238E27FC236}">
              <a16:creationId xmlns:a16="http://schemas.microsoft.com/office/drawing/2014/main" id="{B724AE78-B8CA-4F8E-BAF3-2CC30BB95132}"/>
            </a:ext>
          </a:extLst>
        </xdr:cNvPr>
        <xdr:cNvSpPr txBox="1"/>
      </xdr:nvSpPr>
      <xdr:spPr>
        <a:xfrm>
          <a:off x="32391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38116</xdr:rowOff>
    </xdr:from>
    <xdr:ext cx="405111" cy="259045"/>
    <xdr:sp macro="" textlink="">
      <xdr:nvSpPr>
        <xdr:cNvPr id="320" name="n_2mainValue【公営住宅】&#10;有形固定資産減価償却率">
          <a:extLst>
            <a:ext uri="{FF2B5EF4-FFF2-40B4-BE49-F238E27FC236}">
              <a16:creationId xmlns:a16="http://schemas.microsoft.com/office/drawing/2014/main" id="{52DB1C79-BD6D-46E4-BA79-6C0EAC6E5D47}"/>
            </a:ext>
          </a:extLst>
        </xdr:cNvPr>
        <xdr:cNvSpPr txBox="1"/>
      </xdr:nvSpPr>
      <xdr:spPr>
        <a:xfrm>
          <a:off x="2439044" y="1381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24782</xdr:rowOff>
    </xdr:from>
    <xdr:ext cx="405111" cy="259045"/>
    <xdr:sp macro="" textlink="">
      <xdr:nvSpPr>
        <xdr:cNvPr id="321" name="n_3mainValue【公営住宅】&#10;有形固定資産減価償却率">
          <a:extLst>
            <a:ext uri="{FF2B5EF4-FFF2-40B4-BE49-F238E27FC236}">
              <a16:creationId xmlns:a16="http://schemas.microsoft.com/office/drawing/2014/main" id="{6D53644F-73B1-4209-A508-4841C3F697B9}"/>
            </a:ext>
          </a:extLst>
        </xdr:cNvPr>
        <xdr:cNvSpPr txBox="1"/>
      </xdr:nvSpPr>
      <xdr:spPr>
        <a:xfrm>
          <a:off x="1648469" y="1380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9541</xdr:rowOff>
    </xdr:from>
    <xdr:ext cx="405111" cy="259045"/>
    <xdr:sp macro="" textlink="">
      <xdr:nvSpPr>
        <xdr:cNvPr id="322" name="n_4mainValue【公営住宅】&#10;有形固定資産減価償却率">
          <a:extLst>
            <a:ext uri="{FF2B5EF4-FFF2-40B4-BE49-F238E27FC236}">
              <a16:creationId xmlns:a16="http://schemas.microsoft.com/office/drawing/2014/main" id="{98B92BAF-AE5F-4B7E-B72B-830E216F1061}"/>
            </a:ext>
          </a:extLst>
        </xdr:cNvPr>
        <xdr:cNvSpPr txBox="1"/>
      </xdr:nvSpPr>
      <xdr:spPr>
        <a:xfrm>
          <a:off x="848369"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F3A51FA-3173-4DC2-B83F-3728A14BC1B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45F0C98-A78E-4BF5-8881-D9B63D5A930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FC1A035-11E9-4D15-B73A-CDF1AAEDB67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57CDCB02-CA78-43C0-AEA7-D31BE8D5F87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181BBE6-5336-4D1A-A93C-92349694C08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164571A-51B1-44EE-948B-E73CE17F6C0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12BB312-0344-4E05-A46A-E20F9580116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5CC5188E-C25B-4A6C-9957-9B76ADAD43D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72349D1-EDD2-4838-BEB6-083C9560D10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9A8195B-DD21-48DE-B270-CA6BE0E2E06D}"/>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BEEABCD-9D47-4E5C-BCE2-02132EFC0CD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425ED1B8-09D3-4BC9-A406-D5A69D8C1141}"/>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DD849AE-7D5A-4422-9D86-C3011DDD6E79}"/>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64750DCB-4597-4C27-8830-648F56ABA52F}"/>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EC4AFF3A-530C-485E-91AA-907B8971CCC7}"/>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7035A6FB-8A43-440F-A351-996F1627C793}"/>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C5B7F417-A2A2-41B4-A6C1-15F568E8AC12}"/>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5C815F1D-DF83-4A45-80D1-3273E9203F8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C8B9968-A75B-4986-8B03-CE421AD9439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9F5D3DBD-F6B3-467D-9487-4023D9B5ABC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97B44F0-025F-4482-A150-5483C8D27AC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3F0B367E-240E-49CB-918F-4A751600698C}"/>
            </a:ext>
          </a:extLst>
        </xdr:cNvPr>
        <xdr:cNvCxnSpPr/>
      </xdr:nvCxnSpPr>
      <xdr:spPr>
        <a:xfrm flipV="1">
          <a:off x="9429115" y="12579883"/>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F6A2B4A0-C9E2-427F-A192-AB92ED8839D0}"/>
            </a:ext>
          </a:extLst>
        </xdr:cNvPr>
        <xdr:cNvSpPr txBox="1"/>
      </xdr:nvSpPr>
      <xdr:spPr>
        <a:xfrm>
          <a:off x="9467850" y="139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40BDE7ED-6814-4036-A589-FD696CC8EFB1}"/>
            </a:ext>
          </a:extLst>
        </xdr:cNvPr>
        <xdr:cNvCxnSpPr/>
      </xdr:nvCxnSpPr>
      <xdr:spPr>
        <a:xfrm>
          <a:off x="9363075" y="139713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EC66BBFE-37E4-4CCA-82A5-45FE3648A274}"/>
            </a:ext>
          </a:extLst>
        </xdr:cNvPr>
        <xdr:cNvSpPr txBox="1"/>
      </xdr:nvSpPr>
      <xdr:spPr>
        <a:xfrm>
          <a:off x="9467850" y="1236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F371277A-CF4A-4477-8DC9-458FFF3977FF}"/>
            </a:ext>
          </a:extLst>
        </xdr:cNvPr>
        <xdr:cNvCxnSpPr/>
      </xdr:nvCxnSpPr>
      <xdr:spPr>
        <a:xfrm>
          <a:off x="9363075" y="125798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1C947294-362E-4C87-A1C5-68169852A54A}"/>
            </a:ext>
          </a:extLst>
        </xdr:cNvPr>
        <xdr:cNvSpPr txBox="1"/>
      </xdr:nvSpPr>
      <xdr:spPr>
        <a:xfrm>
          <a:off x="9467850" y="1355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9D65BDFD-CEC1-4352-8DB2-AA829D3F3C2C}"/>
            </a:ext>
          </a:extLst>
        </xdr:cNvPr>
        <xdr:cNvSpPr/>
      </xdr:nvSpPr>
      <xdr:spPr>
        <a:xfrm>
          <a:off x="9401175" y="135810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F2A5A023-9FB2-47DE-8420-8671C977B07A}"/>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D8C45468-27D5-4F2C-91C3-BCA773566B81}"/>
            </a:ext>
          </a:extLst>
        </xdr:cNvPr>
        <xdr:cNvSpPr/>
      </xdr:nvSpPr>
      <xdr:spPr>
        <a:xfrm>
          <a:off x="7839075" y="1359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2E60772B-7F52-47BC-BEB1-2DA9D88D05CF}"/>
            </a:ext>
          </a:extLst>
        </xdr:cNvPr>
        <xdr:cNvSpPr/>
      </xdr:nvSpPr>
      <xdr:spPr>
        <a:xfrm>
          <a:off x="7029450" y="135829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CF70F345-55D2-4C24-B9CD-2E1E39EEFBC6}"/>
            </a:ext>
          </a:extLst>
        </xdr:cNvPr>
        <xdr:cNvSpPr/>
      </xdr:nvSpPr>
      <xdr:spPr>
        <a:xfrm>
          <a:off x="6238875" y="136025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A51BFC8-38A2-4FD7-B3AA-749D6577164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76493FB-C37D-49D0-B107-2BB0CB46D99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45BC912-BD22-423D-A70C-36287D22FCE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222DDB6-6B4E-4316-8319-E246313F1B9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B9DF5BB-BE49-4F30-B2B3-07C0FB3CC27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116687</xdr:rowOff>
    </xdr:from>
    <xdr:to>
      <xdr:col>55</xdr:col>
      <xdr:colOff>50800</xdr:colOff>
      <xdr:row>83</xdr:row>
      <xdr:rowOff>46837</xdr:rowOff>
    </xdr:to>
    <xdr:sp macro="" textlink="">
      <xdr:nvSpPr>
        <xdr:cNvPr id="360" name="楕円 359">
          <a:extLst>
            <a:ext uri="{FF2B5EF4-FFF2-40B4-BE49-F238E27FC236}">
              <a16:creationId xmlns:a16="http://schemas.microsoft.com/office/drawing/2014/main" id="{8A99F9C9-E46B-4374-92FF-BDF7A12D9B6B}"/>
            </a:ext>
          </a:extLst>
        </xdr:cNvPr>
        <xdr:cNvSpPr/>
      </xdr:nvSpPr>
      <xdr:spPr>
        <a:xfrm>
          <a:off x="9401175" y="1340406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139564</xdr:rowOff>
    </xdr:from>
    <xdr:ext cx="469744" cy="259045"/>
    <xdr:sp macro="" textlink="">
      <xdr:nvSpPr>
        <xdr:cNvPr id="361" name="【公営住宅】&#10;一人当たり面積該当値テキスト">
          <a:extLst>
            <a:ext uri="{FF2B5EF4-FFF2-40B4-BE49-F238E27FC236}">
              <a16:creationId xmlns:a16="http://schemas.microsoft.com/office/drawing/2014/main" id="{4D0E07FF-3414-4156-A87C-E4EC5070FB49}"/>
            </a:ext>
          </a:extLst>
        </xdr:cNvPr>
        <xdr:cNvSpPr txBox="1"/>
      </xdr:nvSpPr>
      <xdr:spPr>
        <a:xfrm>
          <a:off x="9467850" y="1326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125374</xdr:rowOff>
    </xdr:from>
    <xdr:to>
      <xdr:col>50</xdr:col>
      <xdr:colOff>165100</xdr:colOff>
      <xdr:row>83</xdr:row>
      <xdr:rowOff>55524</xdr:rowOff>
    </xdr:to>
    <xdr:sp macro="" textlink="">
      <xdr:nvSpPr>
        <xdr:cNvPr id="362" name="楕円 361">
          <a:extLst>
            <a:ext uri="{FF2B5EF4-FFF2-40B4-BE49-F238E27FC236}">
              <a16:creationId xmlns:a16="http://schemas.microsoft.com/office/drawing/2014/main" id="{771D3E2D-FF2A-4B0D-BE17-8F85B06E71A5}"/>
            </a:ext>
          </a:extLst>
        </xdr:cNvPr>
        <xdr:cNvSpPr/>
      </xdr:nvSpPr>
      <xdr:spPr>
        <a:xfrm>
          <a:off x="8639175" y="134095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167487</xdr:rowOff>
    </xdr:from>
    <xdr:to>
      <xdr:col>55</xdr:col>
      <xdr:colOff>0</xdr:colOff>
      <xdr:row>83</xdr:row>
      <xdr:rowOff>4724</xdr:rowOff>
    </xdr:to>
    <xdr:cxnSp macro="">
      <xdr:nvCxnSpPr>
        <xdr:cNvPr id="363" name="直線コネクタ 362">
          <a:extLst>
            <a:ext uri="{FF2B5EF4-FFF2-40B4-BE49-F238E27FC236}">
              <a16:creationId xmlns:a16="http://schemas.microsoft.com/office/drawing/2014/main" id="{4AF4CED9-19FC-417D-B4A5-B63C0EC0D5D1}"/>
            </a:ext>
          </a:extLst>
        </xdr:cNvPr>
        <xdr:cNvCxnSpPr/>
      </xdr:nvCxnSpPr>
      <xdr:spPr>
        <a:xfrm flipV="1">
          <a:off x="8686800" y="13451687"/>
          <a:ext cx="742950" cy="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129947</xdr:rowOff>
    </xdr:from>
    <xdr:to>
      <xdr:col>46</xdr:col>
      <xdr:colOff>38100</xdr:colOff>
      <xdr:row>83</xdr:row>
      <xdr:rowOff>60097</xdr:rowOff>
    </xdr:to>
    <xdr:sp macro="" textlink="">
      <xdr:nvSpPr>
        <xdr:cNvPr id="364" name="楕円 363">
          <a:extLst>
            <a:ext uri="{FF2B5EF4-FFF2-40B4-BE49-F238E27FC236}">
              <a16:creationId xmlns:a16="http://schemas.microsoft.com/office/drawing/2014/main" id="{AC205BFE-3D25-4DD4-BE73-0887F96EF155}"/>
            </a:ext>
          </a:extLst>
        </xdr:cNvPr>
        <xdr:cNvSpPr/>
      </xdr:nvSpPr>
      <xdr:spPr>
        <a:xfrm>
          <a:off x="7839075" y="134141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4724</xdr:rowOff>
    </xdr:from>
    <xdr:to>
      <xdr:col>50</xdr:col>
      <xdr:colOff>114300</xdr:colOff>
      <xdr:row>83</xdr:row>
      <xdr:rowOff>9297</xdr:rowOff>
    </xdr:to>
    <xdr:cxnSp macro="">
      <xdr:nvCxnSpPr>
        <xdr:cNvPr id="365" name="直線コネクタ 364">
          <a:extLst>
            <a:ext uri="{FF2B5EF4-FFF2-40B4-BE49-F238E27FC236}">
              <a16:creationId xmlns:a16="http://schemas.microsoft.com/office/drawing/2014/main" id="{315F2634-7AAA-43C1-BEEF-A66A3B7C941E}"/>
            </a:ext>
          </a:extLst>
        </xdr:cNvPr>
        <xdr:cNvCxnSpPr/>
      </xdr:nvCxnSpPr>
      <xdr:spPr>
        <a:xfrm flipV="1">
          <a:off x="7886700" y="13457199"/>
          <a:ext cx="8001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135432</xdr:rowOff>
    </xdr:from>
    <xdr:to>
      <xdr:col>41</xdr:col>
      <xdr:colOff>101600</xdr:colOff>
      <xdr:row>83</xdr:row>
      <xdr:rowOff>65582</xdr:rowOff>
    </xdr:to>
    <xdr:sp macro="" textlink="">
      <xdr:nvSpPr>
        <xdr:cNvPr id="366" name="楕円 365">
          <a:extLst>
            <a:ext uri="{FF2B5EF4-FFF2-40B4-BE49-F238E27FC236}">
              <a16:creationId xmlns:a16="http://schemas.microsoft.com/office/drawing/2014/main" id="{F39D5AC1-9849-4099-B643-A56224B1FB48}"/>
            </a:ext>
          </a:extLst>
        </xdr:cNvPr>
        <xdr:cNvSpPr/>
      </xdr:nvSpPr>
      <xdr:spPr>
        <a:xfrm>
          <a:off x="7029450" y="134228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9297</xdr:rowOff>
    </xdr:from>
    <xdr:to>
      <xdr:col>45</xdr:col>
      <xdr:colOff>177800</xdr:colOff>
      <xdr:row>83</xdr:row>
      <xdr:rowOff>14782</xdr:rowOff>
    </xdr:to>
    <xdr:cxnSp macro="">
      <xdr:nvCxnSpPr>
        <xdr:cNvPr id="367" name="直線コネクタ 366">
          <a:extLst>
            <a:ext uri="{FF2B5EF4-FFF2-40B4-BE49-F238E27FC236}">
              <a16:creationId xmlns:a16="http://schemas.microsoft.com/office/drawing/2014/main" id="{BBE44DA8-F2FB-4B9C-946F-7EDB6F28649C}"/>
            </a:ext>
          </a:extLst>
        </xdr:cNvPr>
        <xdr:cNvCxnSpPr/>
      </xdr:nvCxnSpPr>
      <xdr:spPr>
        <a:xfrm flipV="1">
          <a:off x="7077075" y="1346177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141376</xdr:rowOff>
    </xdr:from>
    <xdr:to>
      <xdr:col>36</xdr:col>
      <xdr:colOff>165100</xdr:colOff>
      <xdr:row>83</xdr:row>
      <xdr:rowOff>71526</xdr:rowOff>
    </xdr:to>
    <xdr:sp macro="" textlink="">
      <xdr:nvSpPr>
        <xdr:cNvPr id="368" name="楕円 367">
          <a:extLst>
            <a:ext uri="{FF2B5EF4-FFF2-40B4-BE49-F238E27FC236}">
              <a16:creationId xmlns:a16="http://schemas.microsoft.com/office/drawing/2014/main" id="{CE6D2154-2FC2-4BB4-8794-15D10DD8E2FE}"/>
            </a:ext>
          </a:extLst>
        </xdr:cNvPr>
        <xdr:cNvSpPr/>
      </xdr:nvSpPr>
      <xdr:spPr>
        <a:xfrm>
          <a:off x="6238875" y="1343192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14782</xdr:rowOff>
    </xdr:from>
    <xdr:to>
      <xdr:col>41</xdr:col>
      <xdr:colOff>50800</xdr:colOff>
      <xdr:row>83</xdr:row>
      <xdr:rowOff>20726</xdr:rowOff>
    </xdr:to>
    <xdr:cxnSp macro="">
      <xdr:nvCxnSpPr>
        <xdr:cNvPr id="369" name="直線コネクタ 368">
          <a:extLst>
            <a:ext uri="{FF2B5EF4-FFF2-40B4-BE49-F238E27FC236}">
              <a16:creationId xmlns:a16="http://schemas.microsoft.com/office/drawing/2014/main" id="{5CA79E27-C2D0-4518-885C-45BE28B4EF32}"/>
            </a:ext>
          </a:extLst>
        </xdr:cNvPr>
        <xdr:cNvCxnSpPr/>
      </xdr:nvCxnSpPr>
      <xdr:spPr>
        <a:xfrm flipV="1">
          <a:off x="6286500" y="13460907"/>
          <a:ext cx="790575" cy="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4BA77385-3E8C-408A-A39D-98BD32001A43}"/>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F2CE5701-3140-436F-AEBF-587A6863B61B}"/>
            </a:ext>
          </a:extLst>
        </xdr:cNvPr>
        <xdr:cNvSpPr txBox="1"/>
      </xdr:nvSpPr>
      <xdr:spPr>
        <a:xfrm>
          <a:off x="7677227" y="136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E5FAC443-07E6-4619-BF4F-CB3563FBD99B}"/>
            </a:ext>
          </a:extLst>
        </xdr:cNvPr>
        <xdr:cNvSpPr txBox="1"/>
      </xdr:nvSpPr>
      <xdr:spPr>
        <a:xfrm>
          <a:off x="6867602" y="1366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DCC309F0-E0C7-40E1-94CA-3276EF7E8733}"/>
            </a:ext>
          </a:extLst>
        </xdr:cNvPr>
        <xdr:cNvSpPr txBox="1"/>
      </xdr:nvSpPr>
      <xdr:spPr>
        <a:xfrm>
          <a:off x="6067502" y="1368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72051</xdr:rowOff>
    </xdr:from>
    <xdr:ext cx="469744" cy="259045"/>
    <xdr:sp macro="" textlink="">
      <xdr:nvSpPr>
        <xdr:cNvPr id="374" name="n_1mainValue【公営住宅】&#10;一人当たり面積">
          <a:extLst>
            <a:ext uri="{FF2B5EF4-FFF2-40B4-BE49-F238E27FC236}">
              <a16:creationId xmlns:a16="http://schemas.microsoft.com/office/drawing/2014/main" id="{E60CC49F-73CB-49FD-B839-AF1FFEB46FF5}"/>
            </a:ext>
          </a:extLst>
        </xdr:cNvPr>
        <xdr:cNvSpPr txBox="1"/>
      </xdr:nvSpPr>
      <xdr:spPr>
        <a:xfrm>
          <a:off x="8458277" y="1319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76624</xdr:rowOff>
    </xdr:from>
    <xdr:ext cx="469744" cy="259045"/>
    <xdr:sp macro="" textlink="">
      <xdr:nvSpPr>
        <xdr:cNvPr id="375" name="n_2mainValue【公営住宅】&#10;一人当たり面積">
          <a:extLst>
            <a:ext uri="{FF2B5EF4-FFF2-40B4-BE49-F238E27FC236}">
              <a16:creationId xmlns:a16="http://schemas.microsoft.com/office/drawing/2014/main" id="{5EB1CA59-6148-4201-9007-7C8837B6DE07}"/>
            </a:ext>
          </a:extLst>
        </xdr:cNvPr>
        <xdr:cNvSpPr txBox="1"/>
      </xdr:nvSpPr>
      <xdr:spPr>
        <a:xfrm>
          <a:off x="7677227" y="1320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82109</xdr:rowOff>
    </xdr:from>
    <xdr:ext cx="469744" cy="259045"/>
    <xdr:sp macro="" textlink="">
      <xdr:nvSpPr>
        <xdr:cNvPr id="376" name="n_3mainValue【公営住宅】&#10;一人当たり面積">
          <a:extLst>
            <a:ext uri="{FF2B5EF4-FFF2-40B4-BE49-F238E27FC236}">
              <a16:creationId xmlns:a16="http://schemas.microsoft.com/office/drawing/2014/main" id="{D095FAC5-73AF-4D11-8A98-E2BC94D49E26}"/>
            </a:ext>
          </a:extLst>
        </xdr:cNvPr>
        <xdr:cNvSpPr txBox="1"/>
      </xdr:nvSpPr>
      <xdr:spPr>
        <a:xfrm>
          <a:off x="6867602" y="1321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88053</xdr:rowOff>
    </xdr:from>
    <xdr:ext cx="469744" cy="259045"/>
    <xdr:sp macro="" textlink="">
      <xdr:nvSpPr>
        <xdr:cNvPr id="377" name="n_4mainValue【公営住宅】&#10;一人当たり面積">
          <a:extLst>
            <a:ext uri="{FF2B5EF4-FFF2-40B4-BE49-F238E27FC236}">
              <a16:creationId xmlns:a16="http://schemas.microsoft.com/office/drawing/2014/main" id="{672B1842-A2E2-4E89-86D8-167FE654D3D8}"/>
            </a:ext>
          </a:extLst>
        </xdr:cNvPr>
        <xdr:cNvSpPr txBox="1"/>
      </xdr:nvSpPr>
      <xdr:spPr>
        <a:xfrm>
          <a:off x="6067502" y="1321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6E834FA9-060B-41FB-ABEC-5C3B1F9F602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8CADB6-D115-47CF-90E6-1A8E17338EC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45F85E63-960A-4B8E-A5CE-96224524D4A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C7DD806-F88B-46A9-85CE-5A6914B65F6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8860E6E-8FA8-4BA2-BF27-2383D97882A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5235842-9FAB-479E-91BA-15DF91BFA96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ED495E9-A7C7-4450-A2A1-C6E676B1019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D6096C9-AAAC-44C5-B6A8-CE3C078E3B0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211E7EF5-7F17-44FB-849A-4738D0CF027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D70F7470-8837-479B-BBB2-3C2DC9464C5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3915341-92DF-4307-B003-B06188192B0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70E8EB5B-1F8F-4541-9A70-2A5AD41C457A}"/>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C3B0641F-AE68-4DB1-95F0-D28140746888}"/>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4E2D188B-58CE-4CEE-9D0D-26690029DB88}"/>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EDF99F9D-C08E-433F-BB7C-EBE7D8589879}"/>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9B50B4E4-94EF-421F-AD3F-C0CD45464D62}"/>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E65B5B39-7615-4E92-96D1-4FB3A48BD426}"/>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FA58A273-5296-4329-B644-F223AC68E2FD}"/>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58D8A5EF-DB85-4C91-836E-FB355A0680C1}"/>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9C00230C-1CAB-480F-AA98-5256B3302075}"/>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82E76B58-2A16-4437-8FDC-A897B46F3E2D}"/>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3CB7660-4696-4509-8008-A2D3BD6F3D3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D043AA39-69E4-491F-AFCD-983BEB061DAA}"/>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C837F1A2-63AF-40A2-8CE8-3DB54CF58FB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ECBD00E4-27D7-4E9C-BB67-83DF4130F735}"/>
            </a:ext>
          </a:extLst>
        </xdr:cNvPr>
        <xdr:cNvCxnSpPr/>
      </xdr:nvCxnSpPr>
      <xdr:spPr>
        <a:xfrm flipV="1">
          <a:off x="4180840" y="16523336"/>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2F475C00-A005-43CF-841F-17757292B153}"/>
            </a:ext>
          </a:extLst>
        </xdr:cNvPr>
        <xdr:cNvSpPr txBox="1"/>
      </xdr:nvSpPr>
      <xdr:spPr>
        <a:xfrm>
          <a:off x="4219575" y="1776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DC46ECF3-F4E0-4545-8B8B-C389BA3F3D1E}"/>
            </a:ext>
          </a:extLst>
        </xdr:cNvPr>
        <xdr:cNvCxnSpPr/>
      </xdr:nvCxnSpPr>
      <xdr:spPr>
        <a:xfrm>
          <a:off x="4105275" y="17765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3FE74196-014B-42BA-8C5D-EB8620241268}"/>
            </a:ext>
          </a:extLst>
        </xdr:cNvPr>
        <xdr:cNvSpPr txBox="1"/>
      </xdr:nvSpPr>
      <xdr:spPr>
        <a:xfrm>
          <a:off x="4219575" y="1629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F5F2199F-645C-4E28-93FA-0A3A751330AD}"/>
            </a:ext>
          </a:extLst>
        </xdr:cNvPr>
        <xdr:cNvCxnSpPr/>
      </xdr:nvCxnSpPr>
      <xdr:spPr>
        <a:xfrm>
          <a:off x="4105275" y="165233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3FFF5DB4-CD20-4A1F-AEB9-57FAC0B680EA}"/>
            </a:ext>
          </a:extLst>
        </xdr:cNvPr>
        <xdr:cNvSpPr txBox="1"/>
      </xdr:nvSpPr>
      <xdr:spPr>
        <a:xfrm>
          <a:off x="4219575" y="16982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B0E9CF77-8449-4407-8922-FB856405D80F}"/>
            </a:ext>
          </a:extLst>
        </xdr:cNvPr>
        <xdr:cNvSpPr/>
      </xdr:nvSpPr>
      <xdr:spPr>
        <a:xfrm>
          <a:off x="4124325" y="17137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C440B1E4-50F0-45DF-B51A-B234471E459A}"/>
            </a:ext>
          </a:extLst>
        </xdr:cNvPr>
        <xdr:cNvSpPr/>
      </xdr:nvSpPr>
      <xdr:spPr>
        <a:xfrm>
          <a:off x="3381375" y="17114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27176160-638D-4FBD-A368-9AEB81A9C4B9}"/>
            </a:ext>
          </a:extLst>
        </xdr:cNvPr>
        <xdr:cNvSpPr/>
      </xdr:nvSpPr>
      <xdr:spPr>
        <a:xfrm>
          <a:off x="2571750" y="170884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674A88AF-7B00-4E0E-9B9D-EB17BF4B1CF5}"/>
            </a:ext>
          </a:extLst>
        </xdr:cNvPr>
        <xdr:cNvSpPr/>
      </xdr:nvSpPr>
      <xdr:spPr>
        <a:xfrm>
          <a:off x="1781175" y="170586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15C905FD-DAA1-47E6-B989-380EF0BE9025}"/>
            </a:ext>
          </a:extLst>
        </xdr:cNvPr>
        <xdr:cNvSpPr/>
      </xdr:nvSpPr>
      <xdr:spPr>
        <a:xfrm>
          <a:off x="981075" y="170383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B89EF4-3B44-4DDC-84D0-770EB6DBF48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1033709-0606-4C7B-97F0-65E4DB91FAE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959104D-D07E-4970-9CB7-1A937B8B5AA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E0BDAD8-B0C4-411E-A951-A2BA71724DDA}"/>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E3DC1D5-0022-4536-AC20-EC176FA2A76D}"/>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63500</xdr:rowOff>
    </xdr:from>
    <xdr:to>
      <xdr:col>24</xdr:col>
      <xdr:colOff>114300</xdr:colOff>
      <xdr:row>106</xdr:row>
      <xdr:rowOff>165100</xdr:rowOff>
    </xdr:to>
    <xdr:sp macro="" textlink="">
      <xdr:nvSpPr>
        <xdr:cNvPr id="418" name="楕円 417">
          <a:extLst>
            <a:ext uri="{FF2B5EF4-FFF2-40B4-BE49-F238E27FC236}">
              <a16:creationId xmlns:a16="http://schemas.microsoft.com/office/drawing/2014/main" id="{5D2F7E1E-95BE-442E-8FB3-F0FEC88093A5}"/>
            </a:ext>
          </a:extLst>
        </xdr:cNvPr>
        <xdr:cNvSpPr/>
      </xdr:nvSpPr>
      <xdr:spPr>
        <a:xfrm>
          <a:off x="4124325" y="17383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41927</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71F40DEB-FD9F-47FE-8A87-CF82C6F159AD}"/>
            </a:ext>
          </a:extLst>
        </xdr:cNvPr>
        <xdr:cNvSpPr txBox="1"/>
      </xdr:nvSpPr>
      <xdr:spPr>
        <a:xfrm>
          <a:off x="4219575" y="17361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19686</xdr:rowOff>
    </xdr:from>
    <xdr:to>
      <xdr:col>20</xdr:col>
      <xdr:colOff>38100</xdr:colOff>
      <xdr:row>106</xdr:row>
      <xdr:rowOff>121286</xdr:rowOff>
    </xdr:to>
    <xdr:sp macro="" textlink="">
      <xdr:nvSpPr>
        <xdr:cNvPr id="420" name="楕円 419">
          <a:extLst>
            <a:ext uri="{FF2B5EF4-FFF2-40B4-BE49-F238E27FC236}">
              <a16:creationId xmlns:a16="http://schemas.microsoft.com/office/drawing/2014/main" id="{F37E7B06-1932-492F-8585-1E8B80FEF508}"/>
            </a:ext>
          </a:extLst>
        </xdr:cNvPr>
        <xdr:cNvSpPr/>
      </xdr:nvSpPr>
      <xdr:spPr>
        <a:xfrm>
          <a:off x="3381375" y="17336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70486</xdr:rowOff>
    </xdr:from>
    <xdr:to>
      <xdr:col>24</xdr:col>
      <xdr:colOff>63500</xdr:colOff>
      <xdr:row>106</xdr:row>
      <xdr:rowOff>114300</xdr:rowOff>
    </xdr:to>
    <xdr:cxnSp macro="">
      <xdr:nvCxnSpPr>
        <xdr:cNvPr id="421" name="直線コネクタ 420">
          <a:extLst>
            <a:ext uri="{FF2B5EF4-FFF2-40B4-BE49-F238E27FC236}">
              <a16:creationId xmlns:a16="http://schemas.microsoft.com/office/drawing/2014/main" id="{BE2DBBAB-2501-4627-8759-F9BA523D3956}"/>
            </a:ext>
          </a:extLst>
        </xdr:cNvPr>
        <xdr:cNvCxnSpPr/>
      </xdr:nvCxnSpPr>
      <xdr:spPr>
        <a:xfrm>
          <a:off x="3429000" y="17383761"/>
          <a:ext cx="752475"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151130</xdr:rowOff>
    </xdr:from>
    <xdr:to>
      <xdr:col>15</xdr:col>
      <xdr:colOff>101600</xdr:colOff>
      <xdr:row>106</xdr:row>
      <xdr:rowOff>81280</xdr:rowOff>
    </xdr:to>
    <xdr:sp macro="" textlink="">
      <xdr:nvSpPr>
        <xdr:cNvPr id="422" name="楕円 421">
          <a:extLst>
            <a:ext uri="{FF2B5EF4-FFF2-40B4-BE49-F238E27FC236}">
              <a16:creationId xmlns:a16="http://schemas.microsoft.com/office/drawing/2014/main" id="{C00DF0DA-5B86-4963-9787-3ADD2F2E2C8B}"/>
            </a:ext>
          </a:extLst>
        </xdr:cNvPr>
        <xdr:cNvSpPr/>
      </xdr:nvSpPr>
      <xdr:spPr>
        <a:xfrm>
          <a:off x="2571750" y="17296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30480</xdr:rowOff>
    </xdr:from>
    <xdr:to>
      <xdr:col>19</xdr:col>
      <xdr:colOff>177800</xdr:colOff>
      <xdr:row>106</xdr:row>
      <xdr:rowOff>70486</xdr:rowOff>
    </xdr:to>
    <xdr:cxnSp macro="">
      <xdr:nvCxnSpPr>
        <xdr:cNvPr id="423" name="直線コネクタ 422">
          <a:extLst>
            <a:ext uri="{FF2B5EF4-FFF2-40B4-BE49-F238E27FC236}">
              <a16:creationId xmlns:a16="http://schemas.microsoft.com/office/drawing/2014/main" id="{4D04AA28-EBAE-4435-9C75-5899D685A6F0}"/>
            </a:ext>
          </a:extLst>
        </xdr:cNvPr>
        <xdr:cNvCxnSpPr/>
      </xdr:nvCxnSpPr>
      <xdr:spPr>
        <a:xfrm>
          <a:off x="2619375" y="17343755"/>
          <a:ext cx="80962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424" name="楕円 423">
          <a:extLst>
            <a:ext uri="{FF2B5EF4-FFF2-40B4-BE49-F238E27FC236}">
              <a16:creationId xmlns:a16="http://schemas.microsoft.com/office/drawing/2014/main" id="{962C3649-E155-4833-968F-4D9D629F2596}"/>
            </a:ext>
          </a:extLst>
        </xdr:cNvPr>
        <xdr:cNvSpPr/>
      </xdr:nvSpPr>
      <xdr:spPr>
        <a:xfrm>
          <a:off x="1781175" y="172472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30480</xdr:rowOff>
    </xdr:to>
    <xdr:cxnSp macro="">
      <xdr:nvCxnSpPr>
        <xdr:cNvPr id="425" name="直線コネクタ 424">
          <a:extLst>
            <a:ext uri="{FF2B5EF4-FFF2-40B4-BE49-F238E27FC236}">
              <a16:creationId xmlns:a16="http://schemas.microsoft.com/office/drawing/2014/main" id="{5AC77867-DAD2-4CBA-A55C-8CEA85DC0B59}"/>
            </a:ext>
          </a:extLst>
        </xdr:cNvPr>
        <xdr:cNvCxnSpPr/>
      </xdr:nvCxnSpPr>
      <xdr:spPr>
        <a:xfrm>
          <a:off x="1828800" y="17304386"/>
          <a:ext cx="7905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53975</xdr:rowOff>
    </xdr:from>
    <xdr:to>
      <xdr:col>6</xdr:col>
      <xdr:colOff>38100</xdr:colOff>
      <xdr:row>105</xdr:row>
      <xdr:rowOff>155575</xdr:rowOff>
    </xdr:to>
    <xdr:sp macro="" textlink="">
      <xdr:nvSpPr>
        <xdr:cNvPr id="426" name="楕円 425">
          <a:extLst>
            <a:ext uri="{FF2B5EF4-FFF2-40B4-BE49-F238E27FC236}">
              <a16:creationId xmlns:a16="http://schemas.microsoft.com/office/drawing/2014/main" id="{4C802CD8-113F-462E-9243-F8A4987E2E64}"/>
            </a:ext>
          </a:extLst>
        </xdr:cNvPr>
        <xdr:cNvSpPr/>
      </xdr:nvSpPr>
      <xdr:spPr>
        <a:xfrm>
          <a:off x="981075" y="171989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104775</xdr:rowOff>
    </xdr:from>
    <xdr:to>
      <xdr:col>10</xdr:col>
      <xdr:colOff>114300</xdr:colOff>
      <xdr:row>105</xdr:row>
      <xdr:rowOff>156211</xdr:rowOff>
    </xdr:to>
    <xdr:cxnSp macro="">
      <xdr:nvCxnSpPr>
        <xdr:cNvPr id="427" name="直線コネクタ 426">
          <a:extLst>
            <a:ext uri="{FF2B5EF4-FFF2-40B4-BE49-F238E27FC236}">
              <a16:creationId xmlns:a16="http://schemas.microsoft.com/office/drawing/2014/main" id="{B5270D95-8EAB-46C8-B5AD-CFEDF10EE651}"/>
            </a:ext>
          </a:extLst>
        </xdr:cNvPr>
        <xdr:cNvCxnSpPr/>
      </xdr:nvCxnSpPr>
      <xdr:spPr>
        <a:xfrm>
          <a:off x="1028700" y="17246600"/>
          <a:ext cx="800100" cy="5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793C2715-8CB9-4776-9B65-17E624E292AB}"/>
            </a:ext>
          </a:extLst>
        </xdr:cNvPr>
        <xdr:cNvSpPr txBox="1"/>
      </xdr:nvSpPr>
      <xdr:spPr>
        <a:xfrm>
          <a:off x="3239144" y="1688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8F39604C-43ED-4B47-8720-1D396F854F53}"/>
            </a:ext>
          </a:extLst>
        </xdr:cNvPr>
        <xdr:cNvSpPr txBox="1"/>
      </xdr:nvSpPr>
      <xdr:spPr>
        <a:xfrm>
          <a:off x="2439044" y="1686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4E9D56AC-F45D-45EC-8FDE-5F836D48807C}"/>
            </a:ext>
          </a:extLst>
        </xdr:cNvPr>
        <xdr:cNvSpPr txBox="1"/>
      </xdr:nvSpPr>
      <xdr:spPr>
        <a:xfrm>
          <a:off x="1648469" y="1683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8272</xdr:rowOff>
    </xdr:from>
    <xdr:ext cx="405111" cy="259045"/>
    <xdr:sp macro="" textlink="">
      <xdr:nvSpPr>
        <xdr:cNvPr id="431" name="n_4aveValue【港湾・漁港】&#10;有形固定資産減価償却率">
          <a:extLst>
            <a:ext uri="{FF2B5EF4-FFF2-40B4-BE49-F238E27FC236}">
              <a16:creationId xmlns:a16="http://schemas.microsoft.com/office/drawing/2014/main" id="{0FA6816D-FF24-452A-9FD9-3B8837E3BFC7}"/>
            </a:ext>
          </a:extLst>
        </xdr:cNvPr>
        <xdr:cNvSpPr txBox="1"/>
      </xdr:nvSpPr>
      <xdr:spPr>
        <a:xfrm>
          <a:off x="848369" y="1681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112413</xdr:rowOff>
    </xdr:from>
    <xdr:ext cx="405111" cy="259045"/>
    <xdr:sp macro="" textlink="">
      <xdr:nvSpPr>
        <xdr:cNvPr id="432" name="n_1mainValue【港湾・漁港】&#10;有形固定資産減価償却率">
          <a:extLst>
            <a:ext uri="{FF2B5EF4-FFF2-40B4-BE49-F238E27FC236}">
              <a16:creationId xmlns:a16="http://schemas.microsoft.com/office/drawing/2014/main" id="{1B59CF93-3F43-4E50-A97C-7D566B454E75}"/>
            </a:ext>
          </a:extLst>
        </xdr:cNvPr>
        <xdr:cNvSpPr txBox="1"/>
      </xdr:nvSpPr>
      <xdr:spPr>
        <a:xfrm>
          <a:off x="3239144" y="174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72407</xdr:rowOff>
    </xdr:from>
    <xdr:ext cx="405111" cy="259045"/>
    <xdr:sp macro="" textlink="">
      <xdr:nvSpPr>
        <xdr:cNvPr id="433" name="n_2mainValue【港湾・漁港】&#10;有形固定資産減価償却率">
          <a:extLst>
            <a:ext uri="{FF2B5EF4-FFF2-40B4-BE49-F238E27FC236}">
              <a16:creationId xmlns:a16="http://schemas.microsoft.com/office/drawing/2014/main" id="{26B48B65-8941-4B86-8B0B-57FF099D8D95}"/>
            </a:ext>
          </a:extLst>
        </xdr:cNvPr>
        <xdr:cNvSpPr txBox="1"/>
      </xdr:nvSpPr>
      <xdr:spPr>
        <a:xfrm>
          <a:off x="2439044" y="1738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434" name="n_3mainValue【港湾・漁港】&#10;有形固定資産減価償却率">
          <a:extLst>
            <a:ext uri="{FF2B5EF4-FFF2-40B4-BE49-F238E27FC236}">
              <a16:creationId xmlns:a16="http://schemas.microsoft.com/office/drawing/2014/main" id="{179962FD-5B26-4823-B84D-E35FBFB074A7}"/>
            </a:ext>
          </a:extLst>
        </xdr:cNvPr>
        <xdr:cNvSpPr txBox="1"/>
      </xdr:nvSpPr>
      <xdr:spPr>
        <a:xfrm>
          <a:off x="1648469" y="1734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146702</xdr:rowOff>
    </xdr:from>
    <xdr:ext cx="405111" cy="259045"/>
    <xdr:sp macro="" textlink="">
      <xdr:nvSpPr>
        <xdr:cNvPr id="435" name="n_4mainValue【港湾・漁港】&#10;有形固定資産減価償却率">
          <a:extLst>
            <a:ext uri="{FF2B5EF4-FFF2-40B4-BE49-F238E27FC236}">
              <a16:creationId xmlns:a16="http://schemas.microsoft.com/office/drawing/2014/main" id="{45AB88DF-93E2-4363-875B-BF1BE97705E9}"/>
            </a:ext>
          </a:extLst>
        </xdr:cNvPr>
        <xdr:cNvSpPr txBox="1"/>
      </xdr:nvSpPr>
      <xdr:spPr>
        <a:xfrm>
          <a:off x="848369"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5F4367B6-C4CC-4C77-86FD-2D2710FBB10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7C2A36F-3432-4E39-9D5E-808B324F6CF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A5720C56-5738-40BE-8EC6-B899E1C7CFB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C108E53C-53BC-4839-81EA-AC02D003547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3F5BE44F-F1B4-42C8-8CE2-5D1117F3E75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195AFE61-059E-4B83-A0D1-FA82C20FD16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3E8104AE-5008-4CEA-B0F0-71B326F53B9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D529B20-5F12-4B88-A9FF-E716999FE8D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5CCA3CB-6A72-4C8A-9618-9370B79285CD}"/>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3F797CD2-CBC9-4C97-9D51-8426362BE50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EFB5192C-8EE8-49BE-80A9-CFBC52393079}"/>
            </a:ext>
          </a:extLst>
        </xdr:cNvPr>
        <xdr:cNvCxnSpPr/>
      </xdr:nvCxnSpPr>
      <xdr:spPr>
        <a:xfrm>
          <a:off x="5953125" y="17621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01D83EBF-99C3-41B7-BC96-070B59F7AAA6}"/>
            </a:ext>
          </a:extLst>
        </xdr:cNvPr>
        <xdr:cNvSpPr txBox="1"/>
      </xdr:nvSpPr>
      <xdr:spPr>
        <a:xfrm>
          <a:off x="5723389" y="17475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3314DE9-1CA9-4CF0-B8AF-AF64EB78B232}"/>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E325E980-D494-4739-9B4A-ABD5D46E864B}"/>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1BD5F042-1253-485E-8BF1-72336FAFC986}"/>
            </a:ext>
          </a:extLst>
        </xdr:cNvPr>
        <xdr:cNvCxnSpPr/>
      </xdr:nvCxnSpPr>
      <xdr:spPr>
        <a:xfrm>
          <a:off x="5953125" y="1647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F49F826E-50B4-41B2-8EB7-4F403F1720E2}"/>
            </a:ext>
          </a:extLst>
        </xdr:cNvPr>
        <xdr:cNvSpPr txBox="1"/>
      </xdr:nvSpPr>
      <xdr:spPr>
        <a:xfrm>
          <a:off x="5324703" y="163328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3B5D930F-B79B-45AD-9A73-15CFA4C55FF2}"/>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8A2796E4-6CEC-4679-B7E8-39915177544A}"/>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57B9837B-3AB6-4D8E-89F9-C3C5791EF54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0A69205D-99E5-4CBE-989A-FADB798BD50F}"/>
            </a:ext>
          </a:extLst>
        </xdr:cNvPr>
        <xdr:cNvCxnSpPr/>
      </xdr:nvCxnSpPr>
      <xdr:spPr>
        <a:xfrm flipV="1">
          <a:off x="9429115" y="16316672"/>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09BB0BBA-7CE1-4E09-82E3-9AACE2A0CCCF}"/>
            </a:ext>
          </a:extLst>
        </xdr:cNvPr>
        <xdr:cNvSpPr txBox="1"/>
      </xdr:nvSpPr>
      <xdr:spPr>
        <a:xfrm>
          <a:off x="9467850" y="1761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2E920925-6D64-4341-968D-96E42A8F369D}"/>
            </a:ext>
          </a:extLst>
        </xdr:cNvPr>
        <xdr:cNvCxnSpPr/>
      </xdr:nvCxnSpPr>
      <xdr:spPr>
        <a:xfrm>
          <a:off x="9363075" y="176109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40A22802-0C5A-420D-9051-A1D6EE8D3C8F}"/>
            </a:ext>
          </a:extLst>
        </xdr:cNvPr>
        <xdr:cNvSpPr txBox="1"/>
      </xdr:nvSpPr>
      <xdr:spPr>
        <a:xfrm>
          <a:off x="9467850" y="16095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0CEA135D-F701-4156-B68B-CC9F016E5C99}"/>
            </a:ext>
          </a:extLst>
        </xdr:cNvPr>
        <xdr:cNvCxnSpPr/>
      </xdr:nvCxnSpPr>
      <xdr:spPr>
        <a:xfrm>
          <a:off x="9363075" y="163166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1AEE86BA-7DBC-4B3C-B829-05DD01DF64C5}"/>
            </a:ext>
          </a:extLst>
        </xdr:cNvPr>
        <xdr:cNvSpPr txBox="1"/>
      </xdr:nvSpPr>
      <xdr:spPr>
        <a:xfrm>
          <a:off x="9467850" y="171646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7E0C21D4-C09C-4E51-8B96-9B54A0C1BE29}"/>
            </a:ext>
          </a:extLst>
        </xdr:cNvPr>
        <xdr:cNvSpPr/>
      </xdr:nvSpPr>
      <xdr:spPr>
        <a:xfrm>
          <a:off x="9401175" y="1731008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B0A3528D-9E96-4CD5-9E3C-36D80FC2837A}"/>
            </a:ext>
          </a:extLst>
        </xdr:cNvPr>
        <xdr:cNvSpPr/>
      </xdr:nvSpPr>
      <xdr:spPr>
        <a:xfrm>
          <a:off x="8639175" y="173176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7F0A61D3-7CCD-4C67-A96A-F0800C48E935}"/>
            </a:ext>
          </a:extLst>
        </xdr:cNvPr>
        <xdr:cNvSpPr/>
      </xdr:nvSpPr>
      <xdr:spPr>
        <a:xfrm>
          <a:off x="7839075" y="173246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93BF2EA1-3B30-4067-9AEE-CEDE90AF7EF2}"/>
            </a:ext>
          </a:extLst>
        </xdr:cNvPr>
        <xdr:cNvSpPr/>
      </xdr:nvSpPr>
      <xdr:spPr>
        <a:xfrm>
          <a:off x="7029450" y="17327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277B412B-8276-4906-8B2C-88E44C829013}"/>
            </a:ext>
          </a:extLst>
        </xdr:cNvPr>
        <xdr:cNvSpPr/>
      </xdr:nvSpPr>
      <xdr:spPr>
        <a:xfrm>
          <a:off x="6238875" y="173475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BBDA89E-2969-4F85-A8BD-1FEEBF3C716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8BE6FAD-2819-4FB6-981D-85ADAE30753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BA59F2D-2054-4BD3-A711-9EA84F3699AB}"/>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2A80378-A290-4886-A945-D6663D735DA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8977DF5-BA08-4538-B683-9CA9008E856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17397</xdr:rowOff>
    </xdr:from>
    <xdr:to>
      <xdr:col>55</xdr:col>
      <xdr:colOff>50800</xdr:colOff>
      <xdr:row>107</xdr:row>
      <xdr:rowOff>118997</xdr:rowOff>
    </xdr:to>
    <xdr:sp macro="" textlink="">
      <xdr:nvSpPr>
        <xdr:cNvPr id="471" name="楕円 470">
          <a:extLst>
            <a:ext uri="{FF2B5EF4-FFF2-40B4-BE49-F238E27FC236}">
              <a16:creationId xmlns:a16="http://schemas.microsoft.com/office/drawing/2014/main" id="{838B7C99-1BDD-4BC1-8D73-53FF07BADEFF}"/>
            </a:ext>
          </a:extLst>
        </xdr:cNvPr>
        <xdr:cNvSpPr/>
      </xdr:nvSpPr>
      <xdr:spPr>
        <a:xfrm>
          <a:off x="9401175" y="1750529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103774</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0222CC1C-1D10-468B-B417-6F6125A668C7}"/>
            </a:ext>
          </a:extLst>
        </xdr:cNvPr>
        <xdr:cNvSpPr txBox="1"/>
      </xdr:nvSpPr>
      <xdr:spPr>
        <a:xfrm>
          <a:off x="9467850" y="1742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18376</xdr:rowOff>
    </xdr:from>
    <xdr:to>
      <xdr:col>50</xdr:col>
      <xdr:colOff>165100</xdr:colOff>
      <xdr:row>107</xdr:row>
      <xdr:rowOff>119976</xdr:rowOff>
    </xdr:to>
    <xdr:sp macro="" textlink="">
      <xdr:nvSpPr>
        <xdr:cNvPr id="473" name="楕円 472">
          <a:extLst>
            <a:ext uri="{FF2B5EF4-FFF2-40B4-BE49-F238E27FC236}">
              <a16:creationId xmlns:a16="http://schemas.microsoft.com/office/drawing/2014/main" id="{4FA37E01-8046-4E97-BDE4-F460452E7603}"/>
            </a:ext>
          </a:extLst>
        </xdr:cNvPr>
        <xdr:cNvSpPr/>
      </xdr:nvSpPr>
      <xdr:spPr>
        <a:xfrm>
          <a:off x="8639175" y="175062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68197</xdr:rowOff>
    </xdr:from>
    <xdr:to>
      <xdr:col>55</xdr:col>
      <xdr:colOff>0</xdr:colOff>
      <xdr:row>107</xdr:row>
      <xdr:rowOff>69176</xdr:rowOff>
    </xdr:to>
    <xdr:cxnSp macro="">
      <xdr:nvCxnSpPr>
        <xdr:cNvPr id="474" name="直線コネクタ 473">
          <a:extLst>
            <a:ext uri="{FF2B5EF4-FFF2-40B4-BE49-F238E27FC236}">
              <a16:creationId xmlns:a16="http://schemas.microsoft.com/office/drawing/2014/main" id="{5FF4795F-E138-4644-B139-B46E28B7631F}"/>
            </a:ext>
          </a:extLst>
        </xdr:cNvPr>
        <xdr:cNvCxnSpPr/>
      </xdr:nvCxnSpPr>
      <xdr:spPr>
        <a:xfrm flipV="1">
          <a:off x="8686800" y="17552922"/>
          <a:ext cx="74295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19095</xdr:rowOff>
    </xdr:from>
    <xdr:to>
      <xdr:col>46</xdr:col>
      <xdr:colOff>38100</xdr:colOff>
      <xdr:row>107</xdr:row>
      <xdr:rowOff>120695</xdr:rowOff>
    </xdr:to>
    <xdr:sp macro="" textlink="">
      <xdr:nvSpPr>
        <xdr:cNvPr id="475" name="楕円 474">
          <a:extLst>
            <a:ext uri="{FF2B5EF4-FFF2-40B4-BE49-F238E27FC236}">
              <a16:creationId xmlns:a16="http://schemas.microsoft.com/office/drawing/2014/main" id="{586FCB18-C463-4FCD-B055-52AD66C07F7F}"/>
            </a:ext>
          </a:extLst>
        </xdr:cNvPr>
        <xdr:cNvSpPr/>
      </xdr:nvSpPr>
      <xdr:spPr>
        <a:xfrm>
          <a:off x="7839075" y="17506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69176</xdr:rowOff>
    </xdr:from>
    <xdr:to>
      <xdr:col>50</xdr:col>
      <xdr:colOff>114300</xdr:colOff>
      <xdr:row>107</xdr:row>
      <xdr:rowOff>69895</xdr:rowOff>
    </xdr:to>
    <xdr:cxnSp macro="">
      <xdr:nvCxnSpPr>
        <xdr:cNvPr id="476" name="直線コネクタ 475">
          <a:extLst>
            <a:ext uri="{FF2B5EF4-FFF2-40B4-BE49-F238E27FC236}">
              <a16:creationId xmlns:a16="http://schemas.microsoft.com/office/drawing/2014/main" id="{A3339F77-066D-4ED6-BBF3-003CD8280C89}"/>
            </a:ext>
          </a:extLst>
        </xdr:cNvPr>
        <xdr:cNvCxnSpPr/>
      </xdr:nvCxnSpPr>
      <xdr:spPr>
        <a:xfrm flipV="1">
          <a:off x="7886700" y="17553901"/>
          <a:ext cx="8001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20011</xdr:rowOff>
    </xdr:from>
    <xdr:to>
      <xdr:col>41</xdr:col>
      <xdr:colOff>101600</xdr:colOff>
      <xdr:row>107</xdr:row>
      <xdr:rowOff>121611</xdr:rowOff>
    </xdr:to>
    <xdr:sp macro="" textlink="">
      <xdr:nvSpPr>
        <xdr:cNvPr id="477" name="楕円 476">
          <a:extLst>
            <a:ext uri="{FF2B5EF4-FFF2-40B4-BE49-F238E27FC236}">
              <a16:creationId xmlns:a16="http://schemas.microsoft.com/office/drawing/2014/main" id="{5BDC73D3-1A33-4DFA-84E5-057C769010C7}"/>
            </a:ext>
          </a:extLst>
        </xdr:cNvPr>
        <xdr:cNvSpPr/>
      </xdr:nvSpPr>
      <xdr:spPr>
        <a:xfrm>
          <a:off x="7029450" y="175079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69895</xdr:rowOff>
    </xdr:from>
    <xdr:to>
      <xdr:col>45</xdr:col>
      <xdr:colOff>177800</xdr:colOff>
      <xdr:row>107</xdr:row>
      <xdr:rowOff>70811</xdr:rowOff>
    </xdr:to>
    <xdr:cxnSp macro="">
      <xdr:nvCxnSpPr>
        <xdr:cNvPr id="478" name="直線コネクタ 477">
          <a:extLst>
            <a:ext uri="{FF2B5EF4-FFF2-40B4-BE49-F238E27FC236}">
              <a16:creationId xmlns:a16="http://schemas.microsoft.com/office/drawing/2014/main" id="{419F5BC2-E268-4CA1-872F-3031319A26D8}"/>
            </a:ext>
          </a:extLst>
        </xdr:cNvPr>
        <xdr:cNvCxnSpPr/>
      </xdr:nvCxnSpPr>
      <xdr:spPr>
        <a:xfrm flipV="1">
          <a:off x="7077075" y="17554620"/>
          <a:ext cx="809625" cy="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20701</xdr:rowOff>
    </xdr:from>
    <xdr:to>
      <xdr:col>36</xdr:col>
      <xdr:colOff>165100</xdr:colOff>
      <xdr:row>107</xdr:row>
      <xdr:rowOff>122301</xdr:rowOff>
    </xdr:to>
    <xdr:sp macro="" textlink="">
      <xdr:nvSpPr>
        <xdr:cNvPr id="479" name="楕円 478">
          <a:extLst>
            <a:ext uri="{FF2B5EF4-FFF2-40B4-BE49-F238E27FC236}">
              <a16:creationId xmlns:a16="http://schemas.microsoft.com/office/drawing/2014/main" id="{D562F967-6EEB-44A9-81AC-D8B1E58EFD39}"/>
            </a:ext>
          </a:extLst>
        </xdr:cNvPr>
        <xdr:cNvSpPr/>
      </xdr:nvSpPr>
      <xdr:spPr>
        <a:xfrm>
          <a:off x="6238875" y="175086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70811</xdr:rowOff>
    </xdr:from>
    <xdr:to>
      <xdr:col>41</xdr:col>
      <xdr:colOff>50800</xdr:colOff>
      <xdr:row>107</xdr:row>
      <xdr:rowOff>71501</xdr:rowOff>
    </xdr:to>
    <xdr:cxnSp macro="">
      <xdr:nvCxnSpPr>
        <xdr:cNvPr id="480" name="直線コネクタ 479">
          <a:extLst>
            <a:ext uri="{FF2B5EF4-FFF2-40B4-BE49-F238E27FC236}">
              <a16:creationId xmlns:a16="http://schemas.microsoft.com/office/drawing/2014/main" id="{89A93D83-F8FF-4E7C-841B-FD2FA8895176}"/>
            </a:ext>
          </a:extLst>
        </xdr:cNvPr>
        <xdr:cNvCxnSpPr/>
      </xdr:nvCxnSpPr>
      <xdr:spPr>
        <a:xfrm flipV="1">
          <a:off x="6286500" y="17555536"/>
          <a:ext cx="790575" cy="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C7FA05AD-7F9D-475D-8E8E-44DA0A3BD494}"/>
            </a:ext>
          </a:extLst>
        </xdr:cNvPr>
        <xdr:cNvSpPr txBox="1"/>
      </xdr:nvSpPr>
      <xdr:spPr>
        <a:xfrm>
          <a:off x="8399995" y="1709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ED821727-E7DC-4A25-A689-A8A3B2A391B1}"/>
            </a:ext>
          </a:extLst>
        </xdr:cNvPr>
        <xdr:cNvSpPr txBox="1"/>
      </xdr:nvSpPr>
      <xdr:spPr>
        <a:xfrm>
          <a:off x="7609420" y="17099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B14199C7-52EF-46F3-9156-85CD72DC1D1B}"/>
            </a:ext>
          </a:extLst>
        </xdr:cNvPr>
        <xdr:cNvSpPr txBox="1"/>
      </xdr:nvSpPr>
      <xdr:spPr>
        <a:xfrm>
          <a:off x="6818845" y="17096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3FC2ECA8-4F30-4117-8AC1-F0A34C5F99AC}"/>
            </a:ext>
          </a:extLst>
        </xdr:cNvPr>
        <xdr:cNvSpPr txBox="1"/>
      </xdr:nvSpPr>
      <xdr:spPr>
        <a:xfrm>
          <a:off x="6009220" y="1712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111103</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53171769-CB8C-4A8C-B207-C15DCEB0DF34}"/>
            </a:ext>
          </a:extLst>
        </xdr:cNvPr>
        <xdr:cNvSpPr txBox="1"/>
      </xdr:nvSpPr>
      <xdr:spPr>
        <a:xfrm>
          <a:off x="8399995" y="17595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111822</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8CCFEA90-463F-4A05-9520-0165DAADE099}"/>
            </a:ext>
          </a:extLst>
        </xdr:cNvPr>
        <xdr:cNvSpPr txBox="1"/>
      </xdr:nvSpPr>
      <xdr:spPr>
        <a:xfrm>
          <a:off x="7609420" y="1759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112738</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F710422D-970D-478E-B64B-0DC567493B29}"/>
            </a:ext>
          </a:extLst>
        </xdr:cNvPr>
        <xdr:cNvSpPr txBox="1"/>
      </xdr:nvSpPr>
      <xdr:spPr>
        <a:xfrm>
          <a:off x="6818845" y="1760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113428</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51789C3F-8B19-4BEC-93B0-235F5AFAC339}"/>
            </a:ext>
          </a:extLst>
        </xdr:cNvPr>
        <xdr:cNvSpPr txBox="1"/>
      </xdr:nvSpPr>
      <xdr:spPr>
        <a:xfrm>
          <a:off x="6009220" y="1760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E42049C6-0CD8-450E-88A0-4C18C15DA73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6330668F-0AD7-40F1-AD7B-6A46DF91190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2CE64707-D9CE-4019-82BF-D6989D695C1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CE923171-2BEB-47F6-880C-C297283832D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BAF54CBD-F7E1-4DA3-8614-64101958765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B0BBB533-D4F3-4E3B-BC80-349B8AE230F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A79F322-02C9-4C86-8A60-E0D3957AB22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FD4E8907-9924-4248-9C37-2EFBC31F1C8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E1ABA6B1-D3D5-4DFC-A988-5E5B3F317C2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B1EB05-5863-46B6-9D03-3E5E420A838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70D4B7D5-9C23-4A50-8B5D-7E6A96E4AD5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496E0EB6-7BAB-4BF1-8765-44BD75BE6B77}"/>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20C0CC49-7899-4F85-8F39-C5EE318A222A}"/>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68498FC3-5909-4FDA-AD00-DFAFBF7E3F39}"/>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5BF9A226-BF6B-4727-A980-B1FDB7716E46}"/>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44151AFC-0869-4058-B63F-1426AECEC23A}"/>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952456F3-9BCD-4371-92DB-A2D254F834F5}"/>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386B96AA-456D-4223-BC72-83F2B2C9BA5F}"/>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FF9DDFBC-8824-4BB1-BA58-B2A24CB412FE}"/>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C42E828A-B5ED-4C99-A9AF-889FF028BBA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BD14DBFB-948A-4E2A-AEDA-842A9D9BC77F}"/>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20F78087-164A-49D7-8EC8-760BFAA26F6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FD6D451D-8821-4BEB-AC69-77FA1C6E527C}"/>
            </a:ext>
          </a:extLst>
        </xdr:cNvPr>
        <xdr:cNvCxnSpPr/>
      </xdr:nvCxnSpPr>
      <xdr:spPr>
        <a:xfrm flipV="1">
          <a:off x="14696439" y="5426964"/>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2DEB537A-6BF3-4370-AA5C-438CCE14DE79}"/>
            </a:ext>
          </a:extLst>
        </xdr:cNvPr>
        <xdr:cNvSpPr txBox="1"/>
      </xdr:nvSpPr>
      <xdr:spPr>
        <a:xfrm>
          <a:off x="14735175" y="677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6354756B-1313-4452-A70A-BC73B991162E}"/>
            </a:ext>
          </a:extLst>
        </xdr:cNvPr>
        <xdr:cNvCxnSpPr/>
      </xdr:nvCxnSpPr>
      <xdr:spPr>
        <a:xfrm>
          <a:off x="14611350" y="6769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E9F7B1F0-433A-4B47-BA29-E2B3C60CCB7E}"/>
            </a:ext>
          </a:extLst>
        </xdr:cNvPr>
        <xdr:cNvSpPr txBox="1"/>
      </xdr:nvSpPr>
      <xdr:spPr>
        <a:xfrm>
          <a:off x="147351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760E713D-092B-44DB-9404-A053F399CA22}"/>
            </a:ext>
          </a:extLst>
        </xdr:cNvPr>
        <xdr:cNvCxnSpPr/>
      </xdr:nvCxnSpPr>
      <xdr:spPr>
        <a:xfrm>
          <a:off x="14611350"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14AAF89C-B05C-42C7-ADEA-D5200B6733B1}"/>
            </a:ext>
          </a:extLst>
        </xdr:cNvPr>
        <xdr:cNvSpPr txBox="1"/>
      </xdr:nvSpPr>
      <xdr:spPr>
        <a:xfrm>
          <a:off x="14735175" y="566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5E9926F6-D6A1-415C-AAC1-323BAE5C6CB9}"/>
            </a:ext>
          </a:extLst>
        </xdr:cNvPr>
        <xdr:cNvSpPr/>
      </xdr:nvSpPr>
      <xdr:spPr>
        <a:xfrm>
          <a:off x="14649450" y="5801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25C756B4-D696-48B8-82CD-57070078EEFF}"/>
            </a:ext>
          </a:extLst>
        </xdr:cNvPr>
        <xdr:cNvSpPr/>
      </xdr:nvSpPr>
      <xdr:spPr>
        <a:xfrm>
          <a:off x="13887450" y="5783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0E1575F2-1D51-47B2-80EA-0401810EA493}"/>
            </a:ext>
          </a:extLst>
        </xdr:cNvPr>
        <xdr:cNvSpPr/>
      </xdr:nvSpPr>
      <xdr:spPr>
        <a:xfrm>
          <a:off x="13096875" y="5778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515E04F2-ED4B-4DC3-B41A-8BDC6C4BDECE}"/>
            </a:ext>
          </a:extLst>
        </xdr:cNvPr>
        <xdr:cNvSpPr/>
      </xdr:nvSpPr>
      <xdr:spPr>
        <a:xfrm>
          <a:off x="12296775" y="5724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CE01CEB9-6498-4383-9178-443DCF4209E5}"/>
            </a:ext>
          </a:extLst>
        </xdr:cNvPr>
        <xdr:cNvSpPr/>
      </xdr:nvSpPr>
      <xdr:spPr>
        <a:xfrm>
          <a:off x="11487150" y="57503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E68B56EA-10D0-4C75-B06C-329BE889B3B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29EEAD30-B0A3-4E02-8CA6-73501ECE2F6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08BF03A-8364-4470-8FE7-6CAF35B44A6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5F60C29-4BB5-44F0-BEDE-E91DCAAB534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46818BE-8BF4-4076-983E-563AA8CC931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157988</xdr:rowOff>
    </xdr:from>
    <xdr:to>
      <xdr:col>85</xdr:col>
      <xdr:colOff>177800</xdr:colOff>
      <xdr:row>37</xdr:row>
      <xdr:rowOff>88138</xdr:rowOff>
    </xdr:to>
    <xdr:sp macro="" textlink="">
      <xdr:nvSpPr>
        <xdr:cNvPr id="527" name="楕円 526">
          <a:extLst>
            <a:ext uri="{FF2B5EF4-FFF2-40B4-BE49-F238E27FC236}">
              <a16:creationId xmlns:a16="http://schemas.microsoft.com/office/drawing/2014/main" id="{F858C477-9D01-4287-ADF8-B991BE2917E6}"/>
            </a:ext>
          </a:extLst>
        </xdr:cNvPr>
        <xdr:cNvSpPr/>
      </xdr:nvSpPr>
      <xdr:spPr>
        <a:xfrm>
          <a:off x="14649450" y="59999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136415</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AEE8C850-169A-4E57-9D76-603D396CD1AA}"/>
            </a:ext>
          </a:extLst>
        </xdr:cNvPr>
        <xdr:cNvSpPr txBox="1"/>
      </xdr:nvSpPr>
      <xdr:spPr>
        <a:xfrm>
          <a:off x="14735175" y="597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105410</xdr:rowOff>
    </xdr:from>
    <xdr:to>
      <xdr:col>81</xdr:col>
      <xdr:colOff>101600</xdr:colOff>
      <xdr:row>37</xdr:row>
      <xdr:rowOff>35560</xdr:rowOff>
    </xdr:to>
    <xdr:sp macro="" textlink="">
      <xdr:nvSpPr>
        <xdr:cNvPr id="529" name="楕円 528">
          <a:extLst>
            <a:ext uri="{FF2B5EF4-FFF2-40B4-BE49-F238E27FC236}">
              <a16:creationId xmlns:a16="http://schemas.microsoft.com/office/drawing/2014/main" id="{FE135F9C-5DDE-4AC4-8A02-F5CDAD1854D4}"/>
            </a:ext>
          </a:extLst>
        </xdr:cNvPr>
        <xdr:cNvSpPr/>
      </xdr:nvSpPr>
      <xdr:spPr>
        <a:xfrm>
          <a:off x="13887450" y="5941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156210</xdr:rowOff>
    </xdr:from>
    <xdr:to>
      <xdr:col>85</xdr:col>
      <xdr:colOff>127000</xdr:colOff>
      <xdr:row>37</xdr:row>
      <xdr:rowOff>37338</xdr:rowOff>
    </xdr:to>
    <xdr:cxnSp macro="">
      <xdr:nvCxnSpPr>
        <xdr:cNvPr id="530" name="直線コネクタ 529">
          <a:extLst>
            <a:ext uri="{FF2B5EF4-FFF2-40B4-BE49-F238E27FC236}">
              <a16:creationId xmlns:a16="http://schemas.microsoft.com/office/drawing/2014/main" id="{8EE8249E-3139-4E5D-B15F-A3DA9D23EB77}"/>
            </a:ext>
          </a:extLst>
        </xdr:cNvPr>
        <xdr:cNvCxnSpPr/>
      </xdr:nvCxnSpPr>
      <xdr:spPr>
        <a:xfrm>
          <a:off x="13935075" y="5998210"/>
          <a:ext cx="762000" cy="3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50546</xdr:rowOff>
    </xdr:from>
    <xdr:to>
      <xdr:col>76</xdr:col>
      <xdr:colOff>165100</xdr:colOff>
      <xdr:row>36</xdr:row>
      <xdr:rowOff>152146</xdr:rowOff>
    </xdr:to>
    <xdr:sp macro="" textlink="">
      <xdr:nvSpPr>
        <xdr:cNvPr id="531" name="楕円 530">
          <a:extLst>
            <a:ext uri="{FF2B5EF4-FFF2-40B4-BE49-F238E27FC236}">
              <a16:creationId xmlns:a16="http://schemas.microsoft.com/office/drawing/2014/main" id="{5C52F1A8-6958-461F-B545-0448D3C9CF7C}"/>
            </a:ext>
          </a:extLst>
        </xdr:cNvPr>
        <xdr:cNvSpPr/>
      </xdr:nvSpPr>
      <xdr:spPr>
        <a:xfrm>
          <a:off x="13096875" y="58861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101346</xdr:rowOff>
    </xdr:from>
    <xdr:to>
      <xdr:col>81</xdr:col>
      <xdr:colOff>50800</xdr:colOff>
      <xdr:row>36</xdr:row>
      <xdr:rowOff>156210</xdr:rowOff>
    </xdr:to>
    <xdr:cxnSp macro="">
      <xdr:nvCxnSpPr>
        <xdr:cNvPr id="532" name="直線コネクタ 531">
          <a:extLst>
            <a:ext uri="{FF2B5EF4-FFF2-40B4-BE49-F238E27FC236}">
              <a16:creationId xmlns:a16="http://schemas.microsoft.com/office/drawing/2014/main" id="{017BB3E2-9357-4361-9540-4B6BC286417D}"/>
            </a:ext>
          </a:extLst>
        </xdr:cNvPr>
        <xdr:cNvCxnSpPr/>
      </xdr:nvCxnSpPr>
      <xdr:spPr>
        <a:xfrm>
          <a:off x="13144500" y="5943346"/>
          <a:ext cx="79057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169418</xdr:rowOff>
    </xdr:from>
    <xdr:to>
      <xdr:col>72</xdr:col>
      <xdr:colOff>38100</xdr:colOff>
      <xdr:row>36</xdr:row>
      <xdr:rowOff>99568</xdr:rowOff>
    </xdr:to>
    <xdr:sp macro="" textlink="">
      <xdr:nvSpPr>
        <xdr:cNvPr id="533" name="楕円 532">
          <a:extLst>
            <a:ext uri="{FF2B5EF4-FFF2-40B4-BE49-F238E27FC236}">
              <a16:creationId xmlns:a16="http://schemas.microsoft.com/office/drawing/2014/main" id="{06E5BECC-E426-4127-9EFB-ADF1EF172FCC}"/>
            </a:ext>
          </a:extLst>
        </xdr:cNvPr>
        <xdr:cNvSpPr/>
      </xdr:nvSpPr>
      <xdr:spPr>
        <a:xfrm>
          <a:off x="12296775" y="58367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48768</xdr:rowOff>
    </xdr:from>
    <xdr:to>
      <xdr:col>76</xdr:col>
      <xdr:colOff>114300</xdr:colOff>
      <xdr:row>36</xdr:row>
      <xdr:rowOff>101346</xdr:rowOff>
    </xdr:to>
    <xdr:cxnSp macro="">
      <xdr:nvCxnSpPr>
        <xdr:cNvPr id="534" name="直線コネクタ 533">
          <a:extLst>
            <a:ext uri="{FF2B5EF4-FFF2-40B4-BE49-F238E27FC236}">
              <a16:creationId xmlns:a16="http://schemas.microsoft.com/office/drawing/2014/main" id="{71E1B8DA-4E58-4D02-8DA8-27DAEA450BE9}"/>
            </a:ext>
          </a:extLst>
        </xdr:cNvPr>
        <xdr:cNvCxnSpPr/>
      </xdr:nvCxnSpPr>
      <xdr:spPr>
        <a:xfrm>
          <a:off x="12344400" y="5884418"/>
          <a:ext cx="800100" cy="5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128270</xdr:rowOff>
    </xdr:from>
    <xdr:to>
      <xdr:col>67</xdr:col>
      <xdr:colOff>101600</xdr:colOff>
      <xdr:row>37</xdr:row>
      <xdr:rowOff>58420</xdr:rowOff>
    </xdr:to>
    <xdr:sp macro="" textlink="">
      <xdr:nvSpPr>
        <xdr:cNvPr id="535" name="楕円 534">
          <a:extLst>
            <a:ext uri="{FF2B5EF4-FFF2-40B4-BE49-F238E27FC236}">
              <a16:creationId xmlns:a16="http://schemas.microsoft.com/office/drawing/2014/main" id="{3FAD1F30-4DC5-4E37-8369-D87419A2504F}"/>
            </a:ext>
          </a:extLst>
        </xdr:cNvPr>
        <xdr:cNvSpPr/>
      </xdr:nvSpPr>
      <xdr:spPr>
        <a:xfrm>
          <a:off x="11487150" y="5963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48768</xdr:rowOff>
    </xdr:from>
    <xdr:to>
      <xdr:col>71</xdr:col>
      <xdr:colOff>177800</xdr:colOff>
      <xdr:row>37</xdr:row>
      <xdr:rowOff>7620</xdr:rowOff>
    </xdr:to>
    <xdr:cxnSp macro="">
      <xdr:nvCxnSpPr>
        <xdr:cNvPr id="536" name="直線コネクタ 535">
          <a:extLst>
            <a:ext uri="{FF2B5EF4-FFF2-40B4-BE49-F238E27FC236}">
              <a16:creationId xmlns:a16="http://schemas.microsoft.com/office/drawing/2014/main" id="{F9A71D77-7C0C-4405-8C98-ED558D80EAA3}"/>
            </a:ext>
          </a:extLst>
        </xdr:cNvPr>
        <xdr:cNvCxnSpPr/>
      </xdr:nvCxnSpPr>
      <xdr:spPr>
        <a:xfrm flipV="1">
          <a:off x="11534775" y="5884418"/>
          <a:ext cx="809625" cy="1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DBE2DC2F-BCDA-4AEB-B722-9ED2EF8608BB}"/>
            </a:ext>
          </a:extLst>
        </xdr:cNvPr>
        <xdr:cNvSpPr txBox="1"/>
      </xdr:nvSpPr>
      <xdr:spPr>
        <a:xfrm>
          <a:off x="13745219" y="557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540E1878-B818-47E8-9BC9-E1C48B696F32}"/>
            </a:ext>
          </a:extLst>
        </xdr:cNvPr>
        <xdr:cNvSpPr txBox="1"/>
      </xdr:nvSpPr>
      <xdr:spPr>
        <a:xfrm>
          <a:off x="12964169" y="556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3C702441-9A9F-4E27-B782-1E85B7BEA500}"/>
            </a:ext>
          </a:extLst>
        </xdr:cNvPr>
        <xdr:cNvSpPr txBox="1"/>
      </xdr:nvSpPr>
      <xdr:spPr>
        <a:xfrm>
          <a:off x="12164069" y="551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3495E4C5-9B7A-43E8-B9F6-244B1A9DD670}"/>
            </a:ext>
          </a:extLst>
        </xdr:cNvPr>
        <xdr:cNvSpPr txBox="1"/>
      </xdr:nvSpPr>
      <xdr:spPr>
        <a:xfrm>
          <a:off x="11354444" y="553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26687</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054B7487-E3A5-443C-916E-2307FB1AAC11}"/>
            </a:ext>
          </a:extLst>
        </xdr:cNvPr>
        <xdr:cNvSpPr txBox="1"/>
      </xdr:nvSpPr>
      <xdr:spPr>
        <a:xfrm>
          <a:off x="13745219"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143273</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A3DC44FC-ECBE-4404-81D9-B1134C92C242}"/>
            </a:ext>
          </a:extLst>
        </xdr:cNvPr>
        <xdr:cNvSpPr txBox="1"/>
      </xdr:nvSpPr>
      <xdr:spPr>
        <a:xfrm>
          <a:off x="12964169"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90695</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D2273201-D09C-4722-99EB-3C05855836F8}"/>
            </a:ext>
          </a:extLst>
        </xdr:cNvPr>
        <xdr:cNvSpPr txBox="1"/>
      </xdr:nvSpPr>
      <xdr:spPr>
        <a:xfrm>
          <a:off x="12164069"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49547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3FE37FC6-2D28-423B-900B-8782257525D7}"/>
            </a:ext>
          </a:extLst>
        </xdr:cNvPr>
        <xdr:cNvSpPr txBox="1"/>
      </xdr:nvSpPr>
      <xdr:spPr>
        <a:xfrm>
          <a:off x="113544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8AD289EE-7977-434B-B6E8-0F0E3CFC60C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0771E348-AD87-48F5-8F40-5E79FF3B069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5EA4C4F2-2375-4BC4-AE62-81DDFC07199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3A729743-E4F1-4DFB-A0A5-AF4F11EE810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3459DA42-CF77-4829-BB1F-EE4635D69F3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8A1BF5AA-489B-4C26-ABB4-ACAC9699D07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CBDEE3F6-8419-4D4F-A630-304C245624E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1E933FE4-9766-46B5-8368-800A91B07C4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5D42193E-6201-4825-8479-A387EBBC0CE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DC40E940-3CFF-4818-902F-3E94C0A46FB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27F25D8D-E766-4219-9E89-38D0377D4D14}"/>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E70B76E9-7FED-48A2-BAA2-23056398C58A}"/>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8F5AC218-9E5C-4457-95B7-E4FC8170392B}"/>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127D78B7-0BA2-4067-84F4-28CF0F329B9F}"/>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43558221-25B3-4693-AEDE-D77B12C937F6}"/>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400C659B-EA56-4F3D-BBDC-D7B30477CFB9}"/>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838A8CE6-EAD8-443D-A698-6D4103B5CF1A}"/>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209F0335-0899-4BD0-90DE-AAFEF0F9083E}"/>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ACA5F253-2026-4931-B318-7B0CEBC82997}"/>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718AE014-5316-4611-8725-AB53B072D1BA}"/>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053C3452-E8BD-486B-8EF3-40ECC4D39D09}"/>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5AE58AF6-E72C-4E2E-9C42-AF8DA9A2C701}"/>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F1BF08E9-E8F4-481E-981F-C888A26571D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8D37D61-685D-4520-AF44-9647978F39C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69929BB1-B7B1-464F-BE81-B6DEE3BB3A6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485FD3F5-BF46-4943-8CD9-E1EC7B88FF0A}"/>
            </a:ext>
          </a:extLst>
        </xdr:cNvPr>
        <xdr:cNvCxnSpPr/>
      </xdr:nvCxnSpPr>
      <xdr:spPr>
        <a:xfrm flipV="1">
          <a:off x="19954239" y="5492841"/>
          <a:ext cx="0" cy="136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37FBD57F-A068-44B7-8DB3-44719D5D272F}"/>
            </a:ext>
          </a:extLst>
        </xdr:cNvPr>
        <xdr:cNvSpPr txBox="1"/>
      </xdr:nvSpPr>
      <xdr:spPr>
        <a:xfrm>
          <a:off x="19992975" y="686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648592C5-6E87-45EF-93E6-1D90E2AF1ABA}"/>
            </a:ext>
          </a:extLst>
        </xdr:cNvPr>
        <xdr:cNvCxnSpPr/>
      </xdr:nvCxnSpPr>
      <xdr:spPr>
        <a:xfrm>
          <a:off x="19878675" y="6857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9CC71A7A-4585-4029-8729-F9B2A94517DC}"/>
            </a:ext>
          </a:extLst>
        </xdr:cNvPr>
        <xdr:cNvSpPr txBox="1"/>
      </xdr:nvSpPr>
      <xdr:spPr>
        <a:xfrm>
          <a:off x="19992975" y="52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1DB0A4D4-D89D-4671-AB86-572088B3799D}"/>
            </a:ext>
          </a:extLst>
        </xdr:cNvPr>
        <xdr:cNvCxnSpPr/>
      </xdr:nvCxnSpPr>
      <xdr:spPr>
        <a:xfrm>
          <a:off x="19878675" y="54928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7A64FA89-ACC9-4D01-81F6-A70F9F9AA354}"/>
            </a:ext>
          </a:extLst>
        </xdr:cNvPr>
        <xdr:cNvSpPr txBox="1"/>
      </xdr:nvSpPr>
      <xdr:spPr>
        <a:xfrm>
          <a:off x="19992975" y="61930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64FD3958-C017-406C-B317-223F27FB6845}"/>
            </a:ext>
          </a:extLst>
        </xdr:cNvPr>
        <xdr:cNvSpPr/>
      </xdr:nvSpPr>
      <xdr:spPr>
        <a:xfrm>
          <a:off x="19897725" y="6332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6EC30F7C-A348-4A03-9CD1-F5566910C6A2}"/>
            </a:ext>
          </a:extLst>
        </xdr:cNvPr>
        <xdr:cNvSpPr/>
      </xdr:nvSpPr>
      <xdr:spPr>
        <a:xfrm>
          <a:off x="19154775" y="63451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46CEC92B-57CD-492D-ABB5-8B3E7FE36794}"/>
            </a:ext>
          </a:extLst>
        </xdr:cNvPr>
        <xdr:cNvSpPr/>
      </xdr:nvSpPr>
      <xdr:spPr>
        <a:xfrm>
          <a:off x="18345150"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CE1E8929-9C74-4491-8CDB-A23D75445FE1}"/>
            </a:ext>
          </a:extLst>
        </xdr:cNvPr>
        <xdr:cNvSpPr/>
      </xdr:nvSpPr>
      <xdr:spPr>
        <a:xfrm>
          <a:off x="175545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3FDDD94D-D29B-4BE9-803E-7C47BCEA3543}"/>
            </a:ext>
          </a:extLst>
        </xdr:cNvPr>
        <xdr:cNvSpPr/>
      </xdr:nvSpPr>
      <xdr:spPr>
        <a:xfrm>
          <a:off x="16754475" y="64169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AE43E6E-3DB2-4C53-8E1F-8DE8C444473F}"/>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624EB45-17A8-414D-A139-5EAE0E06EEB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F020E93-95A2-4208-A969-02D5902B5EF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8224E56-C776-4A53-A90C-285EB0DDB7B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6762825-98D5-40DD-B767-6F74168DA4D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164193</xdr:rowOff>
    </xdr:from>
    <xdr:to>
      <xdr:col>116</xdr:col>
      <xdr:colOff>114300</xdr:colOff>
      <xdr:row>42</xdr:row>
      <xdr:rowOff>94343</xdr:rowOff>
    </xdr:to>
    <xdr:sp macro="" textlink="">
      <xdr:nvSpPr>
        <xdr:cNvPr id="586" name="楕円 585">
          <a:extLst>
            <a:ext uri="{FF2B5EF4-FFF2-40B4-BE49-F238E27FC236}">
              <a16:creationId xmlns:a16="http://schemas.microsoft.com/office/drawing/2014/main" id="{C8304E86-113E-4180-9734-D018EBFE3267}"/>
            </a:ext>
          </a:extLst>
        </xdr:cNvPr>
        <xdr:cNvSpPr/>
      </xdr:nvSpPr>
      <xdr:spPr>
        <a:xfrm>
          <a:off x="19897725" y="6809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79120</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CBCECABE-0AFF-44FC-9E67-5EAFB6F300EC}"/>
            </a:ext>
          </a:extLst>
        </xdr:cNvPr>
        <xdr:cNvSpPr txBox="1"/>
      </xdr:nvSpPr>
      <xdr:spPr>
        <a:xfrm>
          <a:off x="19992975" y="672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164193</xdr:rowOff>
    </xdr:from>
    <xdr:to>
      <xdr:col>112</xdr:col>
      <xdr:colOff>38100</xdr:colOff>
      <xdr:row>42</xdr:row>
      <xdr:rowOff>94343</xdr:rowOff>
    </xdr:to>
    <xdr:sp macro="" textlink="">
      <xdr:nvSpPr>
        <xdr:cNvPr id="588" name="楕円 587">
          <a:extLst>
            <a:ext uri="{FF2B5EF4-FFF2-40B4-BE49-F238E27FC236}">
              <a16:creationId xmlns:a16="http://schemas.microsoft.com/office/drawing/2014/main" id="{3AB9D508-A05F-4F49-9679-77500CDDE531}"/>
            </a:ext>
          </a:extLst>
        </xdr:cNvPr>
        <xdr:cNvSpPr/>
      </xdr:nvSpPr>
      <xdr:spPr>
        <a:xfrm>
          <a:off x="19154775" y="68094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43543</xdr:rowOff>
    </xdr:from>
    <xdr:to>
      <xdr:col>116</xdr:col>
      <xdr:colOff>63500</xdr:colOff>
      <xdr:row>42</xdr:row>
      <xdr:rowOff>43543</xdr:rowOff>
    </xdr:to>
    <xdr:cxnSp macro="">
      <xdr:nvCxnSpPr>
        <xdr:cNvPr id="589" name="直線コネクタ 588">
          <a:extLst>
            <a:ext uri="{FF2B5EF4-FFF2-40B4-BE49-F238E27FC236}">
              <a16:creationId xmlns:a16="http://schemas.microsoft.com/office/drawing/2014/main" id="{8C61E48B-808D-4F79-B870-8FAB8B1B65C0}"/>
            </a:ext>
          </a:extLst>
        </xdr:cNvPr>
        <xdr:cNvCxnSpPr/>
      </xdr:nvCxnSpPr>
      <xdr:spPr>
        <a:xfrm>
          <a:off x="19202400" y="685709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164193</xdr:rowOff>
    </xdr:from>
    <xdr:to>
      <xdr:col>107</xdr:col>
      <xdr:colOff>101600</xdr:colOff>
      <xdr:row>42</xdr:row>
      <xdr:rowOff>94343</xdr:rowOff>
    </xdr:to>
    <xdr:sp macro="" textlink="">
      <xdr:nvSpPr>
        <xdr:cNvPr id="590" name="楕円 589">
          <a:extLst>
            <a:ext uri="{FF2B5EF4-FFF2-40B4-BE49-F238E27FC236}">
              <a16:creationId xmlns:a16="http://schemas.microsoft.com/office/drawing/2014/main" id="{5772D6E2-3C25-402C-9E61-59119DCC2650}"/>
            </a:ext>
          </a:extLst>
        </xdr:cNvPr>
        <xdr:cNvSpPr/>
      </xdr:nvSpPr>
      <xdr:spPr>
        <a:xfrm>
          <a:off x="18345150" y="6809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43543</xdr:rowOff>
    </xdr:from>
    <xdr:to>
      <xdr:col>111</xdr:col>
      <xdr:colOff>177800</xdr:colOff>
      <xdr:row>42</xdr:row>
      <xdr:rowOff>43543</xdr:rowOff>
    </xdr:to>
    <xdr:cxnSp macro="">
      <xdr:nvCxnSpPr>
        <xdr:cNvPr id="591" name="直線コネクタ 590">
          <a:extLst>
            <a:ext uri="{FF2B5EF4-FFF2-40B4-BE49-F238E27FC236}">
              <a16:creationId xmlns:a16="http://schemas.microsoft.com/office/drawing/2014/main" id="{0AF555A0-9EC0-4545-AD0B-132EC959C465}"/>
            </a:ext>
          </a:extLst>
        </xdr:cNvPr>
        <xdr:cNvCxnSpPr/>
      </xdr:nvCxnSpPr>
      <xdr:spPr>
        <a:xfrm>
          <a:off x="18392775" y="685709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164193</xdr:rowOff>
    </xdr:from>
    <xdr:to>
      <xdr:col>102</xdr:col>
      <xdr:colOff>165100</xdr:colOff>
      <xdr:row>42</xdr:row>
      <xdr:rowOff>94343</xdr:rowOff>
    </xdr:to>
    <xdr:sp macro="" textlink="">
      <xdr:nvSpPr>
        <xdr:cNvPr id="592" name="楕円 591">
          <a:extLst>
            <a:ext uri="{FF2B5EF4-FFF2-40B4-BE49-F238E27FC236}">
              <a16:creationId xmlns:a16="http://schemas.microsoft.com/office/drawing/2014/main" id="{29991532-5AED-4F46-9A9F-7BD4F2F12405}"/>
            </a:ext>
          </a:extLst>
        </xdr:cNvPr>
        <xdr:cNvSpPr/>
      </xdr:nvSpPr>
      <xdr:spPr>
        <a:xfrm>
          <a:off x="17554575" y="68094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43543</xdr:rowOff>
    </xdr:from>
    <xdr:to>
      <xdr:col>107</xdr:col>
      <xdr:colOff>50800</xdr:colOff>
      <xdr:row>42</xdr:row>
      <xdr:rowOff>43543</xdr:rowOff>
    </xdr:to>
    <xdr:cxnSp macro="">
      <xdr:nvCxnSpPr>
        <xdr:cNvPr id="593" name="直線コネクタ 592">
          <a:extLst>
            <a:ext uri="{FF2B5EF4-FFF2-40B4-BE49-F238E27FC236}">
              <a16:creationId xmlns:a16="http://schemas.microsoft.com/office/drawing/2014/main" id="{FE4A7BB2-BD04-4897-983F-99B71885980D}"/>
            </a:ext>
          </a:extLst>
        </xdr:cNvPr>
        <xdr:cNvCxnSpPr/>
      </xdr:nvCxnSpPr>
      <xdr:spPr>
        <a:xfrm>
          <a:off x="17602200" y="685709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134801</xdr:rowOff>
    </xdr:from>
    <xdr:to>
      <xdr:col>98</xdr:col>
      <xdr:colOff>38100</xdr:colOff>
      <xdr:row>42</xdr:row>
      <xdr:rowOff>64951</xdr:rowOff>
    </xdr:to>
    <xdr:sp macro="" textlink="">
      <xdr:nvSpPr>
        <xdr:cNvPr id="594" name="楕円 593">
          <a:extLst>
            <a:ext uri="{FF2B5EF4-FFF2-40B4-BE49-F238E27FC236}">
              <a16:creationId xmlns:a16="http://schemas.microsoft.com/office/drawing/2014/main" id="{7937374E-568C-4992-A041-DF05D7DAA98B}"/>
            </a:ext>
          </a:extLst>
        </xdr:cNvPr>
        <xdr:cNvSpPr/>
      </xdr:nvSpPr>
      <xdr:spPr>
        <a:xfrm>
          <a:off x="16754475" y="67832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14151</xdr:rowOff>
    </xdr:from>
    <xdr:to>
      <xdr:col>102</xdr:col>
      <xdr:colOff>114300</xdr:colOff>
      <xdr:row>42</xdr:row>
      <xdr:rowOff>43543</xdr:rowOff>
    </xdr:to>
    <xdr:cxnSp macro="">
      <xdr:nvCxnSpPr>
        <xdr:cNvPr id="595" name="直線コネクタ 594">
          <a:extLst>
            <a:ext uri="{FF2B5EF4-FFF2-40B4-BE49-F238E27FC236}">
              <a16:creationId xmlns:a16="http://schemas.microsoft.com/office/drawing/2014/main" id="{99499104-DC2D-4647-9291-392BEBB78F17}"/>
            </a:ext>
          </a:extLst>
        </xdr:cNvPr>
        <xdr:cNvCxnSpPr/>
      </xdr:nvCxnSpPr>
      <xdr:spPr>
        <a:xfrm>
          <a:off x="16802100" y="6821351"/>
          <a:ext cx="800100"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DEE0D899-08BE-493A-A28E-2E4459943012}"/>
            </a:ext>
          </a:extLst>
        </xdr:cNvPr>
        <xdr:cNvSpPr txBox="1"/>
      </xdr:nvSpPr>
      <xdr:spPr>
        <a:xfrm>
          <a:off x="18983402" y="614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5565C3AC-ABFC-4FBC-A392-C71D2009EE9C}"/>
            </a:ext>
          </a:extLst>
        </xdr:cNvPr>
        <xdr:cNvSpPr txBox="1"/>
      </xdr:nvSpPr>
      <xdr:spPr>
        <a:xfrm>
          <a:off x="18183302" y="613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D36E8DCD-2B90-47E2-966C-7F45581ABC44}"/>
            </a:ext>
          </a:extLst>
        </xdr:cNvPr>
        <xdr:cNvSpPr txBox="1"/>
      </xdr:nvSpPr>
      <xdr:spPr>
        <a:xfrm>
          <a:off x="17383202"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C2353C39-00E4-4325-8EAC-33B2133DAD27}"/>
            </a:ext>
          </a:extLst>
        </xdr:cNvPr>
        <xdr:cNvSpPr txBox="1"/>
      </xdr:nvSpPr>
      <xdr:spPr>
        <a:xfrm>
          <a:off x="16592627" y="620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85470</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F91B02FB-925D-4049-BFC9-C7F3A82EEB49}"/>
            </a:ext>
          </a:extLst>
        </xdr:cNvPr>
        <xdr:cNvSpPr txBox="1"/>
      </xdr:nvSpPr>
      <xdr:spPr>
        <a:xfrm>
          <a:off x="18983402" y="689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85470</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DAA616CE-515C-4129-A26B-38E9E0B8FEAE}"/>
            </a:ext>
          </a:extLst>
        </xdr:cNvPr>
        <xdr:cNvSpPr txBox="1"/>
      </xdr:nvSpPr>
      <xdr:spPr>
        <a:xfrm>
          <a:off x="18183302" y="689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85470</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A3DADB01-D5C0-4331-8CC8-4BD9586563F2}"/>
            </a:ext>
          </a:extLst>
        </xdr:cNvPr>
        <xdr:cNvSpPr txBox="1"/>
      </xdr:nvSpPr>
      <xdr:spPr>
        <a:xfrm>
          <a:off x="17383202" y="689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56078</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0C726E26-A3FA-4F66-9CAB-4B7163D792AC}"/>
            </a:ext>
          </a:extLst>
        </xdr:cNvPr>
        <xdr:cNvSpPr txBox="1"/>
      </xdr:nvSpPr>
      <xdr:spPr>
        <a:xfrm>
          <a:off x="16592627" y="686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BD0334F-BE58-4FE1-997E-58292D361D0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F8E60527-365C-4E0A-877E-D1F4F62706E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7116A2A-33B2-4B21-84E9-6746E25EA06F}"/>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4B40B8F3-4F6C-4AF1-8BE4-7B5721A352D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6B3DB22E-F68D-4352-B368-9B274136A87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4221F7D-B6B9-4962-BEC1-9FEA5D5CE65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D8ACED3-CFC1-461F-A915-622E6D60C17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CC639A5-A2CD-4283-9877-657DF623C24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32B424E3-59C2-4F91-AD10-A34F4AC00DB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CA9E62F-3E70-4FD4-8B91-AC7D0AFB954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BDE956D-D826-4FF3-84E5-E6DD6D128A7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E9B26799-406F-47F1-BA77-508AFE5F380F}"/>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5309BEF3-F8EC-4754-871E-F98D8513A82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D5C71C7-F506-4C99-BDB1-4DD263AC903F}"/>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6BCCCC69-0AA0-4402-8DBA-21FE4E41ED3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34145B56-0C05-436E-9A68-9F76024EA587}"/>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FCC03FE9-01CD-4208-BD34-FCC5F0F4D2C0}"/>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F6F20F9D-510B-4376-92C0-7AEF1AD70F3D}"/>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A5FF96F7-D54D-4A1D-8B1E-DD7DD02C17B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2423F5BB-8D70-4532-B760-A102B091ED76}"/>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A181D0D2-B403-4B79-A2DC-38E937EB155A}"/>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55C2EC58-20A0-4356-9CF4-2C03BDE6083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98A5177F-18F0-435E-BEA9-14FF07E35F7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D3F2B9E4-42E9-4010-8648-99D0D4F3F5D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AC990D2A-90E9-409B-BA42-080E0F129B41}"/>
            </a:ext>
          </a:extLst>
        </xdr:cNvPr>
        <xdr:cNvCxnSpPr/>
      </xdr:nvCxnSpPr>
      <xdr:spPr>
        <a:xfrm flipV="1">
          <a:off x="14696439" y="9218930"/>
          <a:ext cx="0" cy="1049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B4C73543-3839-4825-AB2C-342FAB80864C}"/>
            </a:ext>
          </a:extLst>
        </xdr:cNvPr>
        <xdr:cNvSpPr txBox="1"/>
      </xdr:nvSpPr>
      <xdr:spPr>
        <a:xfrm>
          <a:off x="14735175"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34BEC028-2632-447A-948F-D291ECD70F7F}"/>
            </a:ext>
          </a:extLst>
        </xdr:cNvPr>
        <xdr:cNvCxnSpPr/>
      </xdr:nvCxnSpPr>
      <xdr:spPr>
        <a:xfrm>
          <a:off x="14611350"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CCBECFBA-A6D1-408F-87B6-43F07A10D7A7}"/>
            </a:ext>
          </a:extLst>
        </xdr:cNvPr>
        <xdr:cNvSpPr txBox="1"/>
      </xdr:nvSpPr>
      <xdr:spPr>
        <a:xfrm>
          <a:off x="14735175" y="900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DB587F0F-33E1-47A5-8BBA-1391C01BAB93}"/>
            </a:ext>
          </a:extLst>
        </xdr:cNvPr>
        <xdr:cNvCxnSpPr/>
      </xdr:nvCxnSpPr>
      <xdr:spPr>
        <a:xfrm>
          <a:off x="14611350" y="9218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49768DD8-ECEE-4E30-8B57-ECF52C25F4E6}"/>
            </a:ext>
          </a:extLst>
        </xdr:cNvPr>
        <xdr:cNvSpPr txBox="1"/>
      </xdr:nvSpPr>
      <xdr:spPr>
        <a:xfrm>
          <a:off x="14735175" y="9713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B37D1E7D-19F6-41A7-A288-9D97C35F99C2}"/>
            </a:ext>
          </a:extLst>
        </xdr:cNvPr>
        <xdr:cNvSpPr/>
      </xdr:nvSpPr>
      <xdr:spPr>
        <a:xfrm>
          <a:off x="14649450" y="9725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F40027BB-26CD-4FE8-BC6D-4D1CC660BB58}"/>
            </a:ext>
          </a:extLst>
        </xdr:cNvPr>
        <xdr:cNvSpPr/>
      </xdr:nvSpPr>
      <xdr:spPr>
        <a:xfrm>
          <a:off x="138874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A8B21493-8E06-461D-8198-333A99632C16}"/>
            </a:ext>
          </a:extLst>
        </xdr:cNvPr>
        <xdr:cNvSpPr/>
      </xdr:nvSpPr>
      <xdr:spPr>
        <a:xfrm>
          <a:off x="13096875" y="9703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B88D2FA8-E6E3-4541-9BF5-F9481F61B742}"/>
            </a:ext>
          </a:extLst>
        </xdr:cNvPr>
        <xdr:cNvSpPr/>
      </xdr:nvSpPr>
      <xdr:spPr>
        <a:xfrm>
          <a:off x="12296775" y="96881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7251613F-58F3-4E08-A330-9539A3F8F44C}"/>
            </a:ext>
          </a:extLst>
        </xdr:cNvPr>
        <xdr:cNvSpPr/>
      </xdr:nvSpPr>
      <xdr:spPr>
        <a:xfrm>
          <a:off x="11487150" y="96653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FDCE5C5A-999D-4E3D-B757-7C059823AC5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334A261-3F39-474F-B15E-A0136B84F72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4B0D12F-3184-4C49-A109-156F9927BE8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3922EAE-0D47-4E5C-970F-11FBB168275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B2FEF5F-EE54-45A8-AFEF-5C9080BF5AE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120650</xdr:rowOff>
    </xdr:from>
    <xdr:to>
      <xdr:col>85</xdr:col>
      <xdr:colOff>177800</xdr:colOff>
      <xdr:row>59</xdr:row>
      <xdr:rowOff>50800</xdr:rowOff>
    </xdr:to>
    <xdr:sp macro="" textlink="">
      <xdr:nvSpPr>
        <xdr:cNvPr id="644" name="楕円 643">
          <a:extLst>
            <a:ext uri="{FF2B5EF4-FFF2-40B4-BE49-F238E27FC236}">
              <a16:creationId xmlns:a16="http://schemas.microsoft.com/office/drawing/2014/main" id="{A9FEE11E-D562-4229-A4F7-9CB3872E353B}"/>
            </a:ext>
          </a:extLst>
        </xdr:cNvPr>
        <xdr:cNvSpPr/>
      </xdr:nvSpPr>
      <xdr:spPr>
        <a:xfrm>
          <a:off x="14649450" y="95250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143527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634A7F1D-DF47-4D92-A8AF-FF7B7176C52C}"/>
            </a:ext>
          </a:extLst>
        </xdr:cNvPr>
        <xdr:cNvSpPr txBox="1"/>
      </xdr:nvSpPr>
      <xdr:spPr>
        <a:xfrm>
          <a:off x="14735175" y="937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73025</xdr:rowOff>
    </xdr:from>
    <xdr:to>
      <xdr:col>81</xdr:col>
      <xdr:colOff>101600</xdr:colOff>
      <xdr:row>60</xdr:row>
      <xdr:rowOff>3175</xdr:rowOff>
    </xdr:to>
    <xdr:sp macro="" textlink="">
      <xdr:nvSpPr>
        <xdr:cNvPr id="646" name="楕円 645">
          <a:extLst>
            <a:ext uri="{FF2B5EF4-FFF2-40B4-BE49-F238E27FC236}">
              <a16:creationId xmlns:a16="http://schemas.microsoft.com/office/drawing/2014/main" id="{C4DDEEC8-6C0B-462B-A7C8-811DE79C1818}"/>
            </a:ext>
          </a:extLst>
        </xdr:cNvPr>
        <xdr:cNvSpPr/>
      </xdr:nvSpPr>
      <xdr:spPr>
        <a:xfrm>
          <a:off x="13887450" y="9636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0</xdr:rowOff>
    </xdr:from>
    <xdr:to>
      <xdr:col>85</xdr:col>
      <xdr:colOff>127000</xdr:colOff>
      <xdr:row>59</xdr:row>
      <xdr:rowOff>123825</xdr:rowOff>
    </xdr:to>
    <xdr:cxnSp macro="">
      <xdr:nvCxnSpPr>
        <xdr:cNvPr id="647" name="直線コネクタ 646">
          <a:extLst>
            <a:ext uri="{FF2B5EF4-FFF2-40B4-BE49-F238E27FC236}">
              <a16:creationId xmlns:a16="http://schemas.microsoft.com/office/drawing/2014/main" id="{59D1EC88-CF34-456D-9A6C-3592B0FBD07D}"/>
            </a:ext>
          </a:extLst>
        </xdr:cNvPr>
        <xdr:cNvCxnSpPr/>
      </xdr:nvCxnSpPr>
      <xdr:spPr>
        <a:xfrm flipV="1">
          <a:off x="13935075" y="9563100"/>
          <a:ext cx="762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40640</xdr:rowOff>
    </xdr:from>
    <xdr:to>
      <xdr:col>76</xdr:col>
      <xdr:colOff>165100</xdr:colOff>
      <xdr:row>59</xdr:row>
      <xdr:rowOff>142240</xdr:rowOff>
    </xdr:to>
    <xdr:sp macro="" textlink="">
      <xdr:nvSpPr>
        <xdr:cNvPr id="648" name="楕円 647">
          <a:extLst>
            <a:ext uri="{FF2B5EF4-FFF2-40B4-BE49-F238E27FC236}">
              <a16:creationId xmlns:a16="http://schemas.microsoft.com/office/drawing/2014/main" id="{6F4580FF-82BF-40EE-A384-A96C5E57CD9D}"/>
            </a:ext>
          </a:extLst>
        </xdr:cNvPr>
        <xdr:cNvSpPr/>
      </xdr:nvSpPr>
      <xdr:spPr>
        <a:xfrm>
          <a:off x="13096875" y="96037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91440</xdr:rowOff>
    </xdr:from>
    <xdr:to>
      <xdr:col>81</xdr:col>
      <xdr:colOff>50800</xdr:colOff>
      <xdr:row>59</xdr:row>
      <xdr:rowOff>123825</xdr:rowOff>
    </xdr:to>
    <xdr:cxnSp macro="">
      <xdr:nvCxnSpPr>
        <xdr:cNvPr id="649" name="直線コネクタ 648">
          <a:extLst>
            <a:ext uri="{FF2B5EF4-FFF2-40B4-BE49-F238E27FC236}">
              <a16:creationId xmlns:a16="http://schemas.microsoft.com/office/drawing/2014/main" id="{C0F533F7-F5F3-46A8-94E5-FCAF4678B235}"/>
            </a:ext>
          </a:extLst>
        </xdr:cNvPr>
        <xdr:cNvCxnSpPr/>
      </xdr:nvCxnSpPr>
      <xdr:spPr>
        <a:xfrm>
          <a:off x="13144500" y="9651365"/>
          <a:ext cx="79057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50" name="楕円 649">
          <a:extLst>
            <a:ext uri="{FF2B5EF4-FFF2-40B4-BE49-F238E27FC236}">
              <a16:creationId xmlns:a16="http://schemas.microsoft.com/office/drawing/2014/main" id="{E64D83B5-D055-4389-991D-B30D9BFEF2AB}"/>
            </a:ext>
          </a:extLst>
        </xdr:cNvPr>
        <xdr:cNvSpPr/>
      </xdr:nvSpPr>
      <xdr:spPr>
        <a:xfrm>
          <a:off x="12296775" y="9580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68580</xdr:rowOff>
    </xdr:from>
    <xdr:to>
      <xdr:col>76</xdr:col>
      <xdr:colOff>114300</xdr:colOff>
      <xdr:row>59</xdr:row>
      <xdr:rowOff>91440</xdr:rowOff>
    </xdr:to>
    <xdr:cxnSp macro="">
      <xdr:nvCxnSpPr>
        <xdr:cNvPr id="651" name="直線コネクタ 650">
          <a:extLst>
            <a:ext uri="{FF2B5EF4-FFF2-40B4-BE49-F238E27FC236}">
              <a16:creationId xmlns:a16="http://schemas.microsoft.com/office/drawing/2014/main" id="{E5BFF1ED-0232-4BEE-8427-C5DB4A21AC02}"/>
            </a:ext>
          </a:extLst>
        </xdr:cNvPr>
        <xdr:cNvCxnSpPr/>
      </xdr:nvCxnSpPr>
      <xdr:spPr>
        <a:xfrm>
          <a:off x="12344400" y="962850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13970</xdr:rowOff>
    </xdr:from>
    <xdr:to>
      <xdr:col>67</xdr:col>
      <xdr:colOff>101600</xdr:colOff>
      <xdr:row>59</xdr:row>
      <xdr:rowOff>115570</xdr:rowOff>
    </xdr:to>
    <xdr:sp macro="" textlink="">
      <xdr:nvSpPr>
        <xdr:cNvPr id="652" name="楕円 651">
          <a:extLst>
            <a:ext uri="{FF2B5EF4-FFF2-40B4-BE49-F238E27FC236}">
              <a16:creationId xmlns:a16="http://schemas.microsoft.com/office/drawing/2014/main" id="{32298E08-CCF6-439D-BA1F-30C965E437A8}"/>
            </a:ext>
          </a:extLst>
        </xdr:cNvPr>
        <xdr:cNvSpPr/>
      </xdr:nvSpPr>
      <xdr:spPr>
        <a:xfrm>
          <a:off x="11487150" y="9573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64770</xdr:rowOff>
    </xdr:from>
    <xdr:to>
      <xdr:col>71</xdr:col>
      <xdr:colOff>177800</xdr:colOff>
      <xdr:row>59</xdr:row>
      <xdr:rowOff>68580</xdr:rowOff>
    </xdr:to>
    <xdr:cxnSp macro="">
      <xdr:nvCxnSpPr>
        <xdr:cNvPr id="653" name="直線コネクタ 652">
          <a:extLst>
            <a:ext uri="{FF2B5EF4-FFF2-40B4-BE49-F238E27FC236}">
              <a16:creationId xmlns:a16="http://schemas.microsoft.com/office/drawing/2014/main" id="{7E00BE0F-B261-4F43-9E7C-BF6BA14632E1}"/>
            </a:ext>
          </a:extLst>
        </xdr:cNvPr>
        <xdr:cNvCxnSpPr/>
      </xdr:nvCxnSpPr>
      <xdr:spPr>
        <a:xfrm>
          <a:off x="11534775" y="96310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D0DEE631-FEED-41C9-BF2A-54DCF563A04A}"/>
            </a:ext>
          </a:extLst>
        </xdr:cNvPr>
        <xdr:cNvSpPr txBox="1"/>
      </xdr:nvSpPr>
      <xdr:spPr>
        <a:xfrm>
          <a:off x="13745219"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5610B0DD-13E3-4ED5-8206-21C68D5045F9}"/>
            </a:ext>
          </a:extLst>
        </xdr:cNvPr>
        <xdr:cNvSpPr txBox="1"/>
      </xdr:nvSpPr>
      <xdr:spPr>
        <a:xfrm>
          <a:off x="12964169"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050BD1B8-E980-4B8D-A14A-75E2F2559BB6}"/>
            </a:ext>
          </a:extLst>
        </xdr:cNvPr>
        <xdr:cNvSpPr txBox="1"/>
      </xdr:nvSpPr>
      <xdr:spPr>
        <a:xfrm>
          <a:off x="12164069"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7BDF683C-43C4-483E-A199-2CE39D37E2AB}"/>
            </a:ext>
          </a:extLst>
        </xdr:cNvPr>
        <xdr:cNvSpPr txBox="1"/>
      </xdr:nvSpPr>
      <xdr:spPr>
        <a:xfrm>
          <a:off x="113544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19702</xdr:rowOff>
    </xdr:from>
    <xdr:ext cx="405111" cy="259045"/>
    <xdr:sp macro="" textlink="">
      <xdr:nvSpPr>
        <xdr:cNvPr id="658" name="n_1mainValue【学校施設】&#10;有形固定資産減価償却率">
          <a:extLst>
            <a:ext uri="{FF2B5EF4-FFF2-40B4-BE49-F238E27FC236}">
              <a16:creationId xmlns:a16="http://schemas.microsoft.com/office/drawing/2014/main" id="{0BF33390-5CB1-4F5D-A85B-0009CC2B450D}"/>
            </a:ext>
          </a:extLst>
        </xdr:cNvPr>
        <xdr:cNvSpPr txBox="1"/>
      </xdr:nvSpPr>
      <xdr:spPr>
        <a:xfrm>
          <a:off x="13745219" y="942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158767</xdr:rowOff>
    </xdr:from>
    <xdr:ext cx="405111" cy="259045"/>
    <xdr:sp macro="" textlink="">
      <xdr:nvSpPr>
        <xdr:cNvPr id="659" name="n_2mainValue【学校施設】&#10;有形固定資産減価償却率">
          <a:extLst>
            <a:ext uri="{FF2B5EF4-FFF2-40B4-BE49-F238E27FC236}">
              <a16:creationId xmlns:a16="http://schemas.microsoft.com/office/drawing/2014/main" id="{39C55AC8-21AB-40B0-AF92-BFEF4694ED43}"/>
            </a:ext>
          </a:extLst>
        </xdr:cNvPr>
        <xdr:cNvSpPr txBox="1"/>
      </xdr:nvSpPr>
      <xdr:spPr>
        <a:xfrm>
          <a:off x="12964169" y="940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60" name="n_3mainValue【学校施設】&#10;有形固定資産減価償却率">
          <a:extLst>
            <a:ext uri="{FF2B5EF4-FFF2-40B4-BE49-F238E27FC236}">
              <a16:creationId xmlns:a16="http://schemas.microsoft.com/office/drawing/2014/main" id="{E00FB223-E1E9-4340-9BC1-487122E5FE8B}"/>
            </a:ext>
          </a:extLst>
        </xdr:cNvPr>
        <xdr:cNvSpPr txBox="1"/>
      </xdr:nvSpPr>
      <xdr:spPr>
        <a:xfrm>
          <a:off x="1216406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132097</xdr:rowOff>
    </xdr:from>
    <xdr:ext cx="405111" cy="259045"/>
    <xdr:sp macro="" textlink="">
      <xdr:nvSpPr>
        <xdr:cNvPr id="661" name="n_4mainValue【学校施設】&#10;有形固定資産減価償却率">
          <a:extLst>
            <a:ext uri="{FF2B5EF4-FFF2-40B4-BE49-F238E27FC236}">
              <a16:creationId xmlns:a16="http://schemas.microsoft.com/office/drawing/2014/main" id="{1B3E9A29-6A72-4000-9D1B-E2007269B141}"/>
            </a:ext>
          </a:extLst>
        </xdr:cNvPr>
        <xdr:cNvSpPr txBox="1"/>
      </xdr:nvSpPr>
      <xdr:spPr>
        <a:xfrm>
          <a:off x="113544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D40CF58-A6EE-4840-8844-317E82E83F0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75937546-3C40-43D0-9A44-7D10B2D43A6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B6794EA2-9F81-4A7D-AD18-507FBE8A2F7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94AD99A9-CCED-4F36-B28F-9C58BBE867C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6178F449-564E-45E3-83A6-F5BC1AD16CC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A52B8866-DD05-44AA-9D7C-8ECB0DCB0AD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B7ECE23A-376F-433A-B500-BA9B4D123DF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AAC39EE3-887D-4FBF-839D-BA3C4FB9C2E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3394AC62-A421-405C-BF71-282CDD194C6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D7719A0E-E0C5-44BC-96E3-CBFF2DC3AFE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4A92DA3A-7296-44A8-85E1-51AE1D5BA50E}"/>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9B109424-D922-4C87-9164-F8C12E0360E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8BCDF34D-A488-4F83-A8F7-F4F435F4263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5933F083-A201-401F-8DCC-5E93BCDB11D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A6BF5EEE-6681-4FB4-A051-9CEE0532BB4B}"/>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2402F8DF-66C9-43B7-BA25-2367A47B5185}"/>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E29E9472-A02C-4DBE-BBB5-466A67C4CEBA}"/>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D86206D6-5675-4875-B91E-6C3F349AE85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1CF2320E-DFBC-43E3-9578-CD10735036D7}"/>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6CBF43C2-9C3A-4391-A5C0-C3A30E00363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9E40B46F-63B7-4C84-8C1B-A7DCBF6375F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03AA23A5-44E5-4842-84AA-0FC0F3005D1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807CAC11-8BE5-45FC-BDAA-2F7ED8B4668E}"/>
            </a:ext>
          </a:extLst>
        </xdr:cNvPr>
        <xdr:cNvCxnSpPr/>
      </xdr:nvCxnSpPr>
      <xdr:spPr>
        <a:xfrm flipV="1">
          <a:off x="19954239" y="9182456"/>
          <a:ext cx="0" cy="117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844C5A6B-EF31-47B5-BA81-0DE08988B796}"/>
            </a:ext>
          </a:extLst>
        </xdr:cNvPr>
        <xdr:cNvSpPr txBox="1"/>
      </xdr:nvSpPr>
      <xdr:spPr>
        <a:xfrm>
          <a:off x="19992975" y="103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FBEB47E8-C900-466A-83ED-A6DF9209677B}"/>
            </a:ext>
          </a:extLst>
        </xdr:cNvPr>
        <xdr:cNvCxnSpPr/>
      </xdr:nvCxnSpPr>
      <xdr:spPr>
        <a:xfrm>
          <a:off x="19878675" y="10356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B5096A2C-AEB0-4AE5-9C7D-623A7B2EDE62}"/>
            </a:ext>
          </a:extLst>
        </xdr:cNvPr>
        <xdr:cNvSpPr txBox="1"/>
      </xdr:nvSpPr>
      <xdr:spPr>
        <a:xfrm>
          <a:off x="19992975" y="89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D4B0849B-B071-4D66-B7FB-8693EDBC83F8}"/>
            </a:ext>
          </a:extLst>
        </xdr:cNvPr>
        <xdr:cNvCxnSpPr/>
      </xdr:nvCxnSpPr>
      <xdr:spPr>
        <a:xfrm>
          <a:off x="19878675" y="9182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689" name="【学校施設】&#10;一人当たり面積平均値テキスト">
          <a:extLst>
            <a:ext uri="{FF2B5EF4-FFF2-40B4-BE49-F238E27FC236}">
              <a16:creationId xmlns:a16="http://schemas.microsoft.com/office/drawing/2014/main" id="{EE50C821-DC08-4EE8-B57A-CACE974A10A0}"/>
            </a:ext>
          </a:extLst>
        </xdr:cNvPr>
        <xdr:cNvSpPr txBox="1"/>
      </xdr:nvSpPr>
      <xdr:spPr>
        <a:xfrm>
          <a:off x="19992975" y="97185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981106E0-54B7-4A0E-830C-FA3909AF23E4}"/>
            </a:ext>
          </a:extLst>
        </xdr:cNvPr>
        <xdr:cNvSpPr/>
      </xdr:nvSpPr>
      <xdr:spPr>
        <a:xfrm>
          <a:off x="19897725" y="9857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4B036DD6-4BEC-4CA5-BD75-C3B47350D526}"/>
            </a:ext>
          </a:extLst>
        </xdr:cNvPr>
        <xdr:cNvSpPr/>
      </xdr:nvSpPr>
      <xdr:spPr>
        <a:xfrm>
          <a:off x="19154775" y="98753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1BEF60DA-1FCF-4554-A583-B151BFD8564C}"/>
            </a:ext>
          </a:extLst>
        </xdr:cNvPr>
        <xdr:cNvSpPr/>
      </xdr:nvSpPr>
      <xdr:spPr>
        <a:xfrm>
          <a:off x="18345150" y="98896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3F35FFD5-E824-468C-B7BD-9F6928ADF102}"/>
            </a:ext>
          </a:extLst>
        </xdr:cNvPr>
        <xdr:cNvSpPr/>
      </xdr:nvSpPr>
      <xdr:spPr>
        <a:xfrm>
          <a:off x="17554575" y="98983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7F7165C6-A362-44EC-A49F-73CF15FADF6F}"/>
            </a:ext>
          </a:extLst>
        </xdr:cNvPr>
        <xdr:cNvSpPr/>
      </xdr:nvSpPr>
      <xdr:spPr>
        <a:xfrm>
          <a:off x="16754475" y="997419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8B20CC0-C2DB-4C4A-BC68-F7C7953B33D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9D9E12A-0C1C-4C70-A293-C646DEE11A6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01CF37D-BC15-4393-8959-26B4B70F8ED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F848DC9-9895-41EE-B048-D6BA17C3CAD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266BAAC-0F93-44CD-BB46-2096A5CBFEE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81331</xdr:rowOff>
    </xdr:from>
    <xdr:to>
      <xdr:col>116</xdr:col>
      <xdr:colOff>114300</xdr:colOff>
      <xdr:row>62</xdr:row>
      <xdr:rowOff>11481</xdr:rowOff>
    </xdr:to>
    <xdr:sp macro="" textlink="">
      <xdr:nvSpPr>
        <xdr:cNvPr id="700" name="楕円 699">
          <a:extLst>
            <a:ext uri="{FF2B5EF4-FFF2-40B4-BE49-F238E27FC236}">
              <a16:creationId xmlns:a16="http://schemas.microsoft.com/office/drawing/2014/main" id="{4A5C932C-A6B4-45E4-80B5-04935DBB5EF6}"/>
            </a:ext>
          </a:extLst>
        </xdr:cNvPr>
        <xdr:cNvSpPr/>
      </xdr:nvSpPr>
      <xdr:spPr>
        <a:xfrm>
          <a:off x="19897725" y="99714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59758</xdr:rowOff>
    </xdr:from>
    <xdr:ext cx="469744" cy="259045"/>
    <xdr:sp macro="" textlink="">
      <xdr:nvSpPr>
        <xdr:cNvPr id="701" name="【学校施設】&#10;一人当たり面積該当値テキスト">
          <a:extLst>
            <a:ext uri="{FF2B5EF4-FFF2-40B4-BE49-F238E27FC236}">
              <a16:creationId xmlns:a16="http://schemas.microsoft.com/office/drawing/2014/main" id="{E68EC27F-1319-4F03-9511-1B474AB1B5AF}"/>
            </a:ext>
          </a:extLst>
        </xdr:cNvPr>
        <xdr:cNvSpPr txBox="1"/>
      </xdr:nvSpPr>
      <xdr:spPr>
        <a:xfrm>
          <a:off x="19992975" y="994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123851</xdr:rowOff>
    </xdr:from>
    <xdr:to>
      <xdr:col>112</xdr:col>
      <xdr:colOff>38100</xdr:colOff>
      <xdr:row>62</xdr:row>
      <xdr:rowOff>54001</xdr:rowOff>
    </xdr:to>
    <xdr:sp macro="" textlink="">
      <xdr:nvSpPr>
        <xdr:cNvPr id="702" name="楕円 701">
          <a:extLst>
            <a:ext uri="{FF2B5EF4-FFF2-40B4-BE49-F238E27FC236}">
              <a16:creationId xmlns:a16="http://schemas.microsoft.com/office/drawing/2014/main" id="{8E43DD72-F5D5-434C-B85B-F253472F299E}"/>
            </a:ext>
          </a:extLst>
        </xdr:cNvPr>
        <xdr:cNvSpPr/>
      </xdr:nvSpPr>
      <xdr:spPr>
        <a:xfrm>
          <a:off x="19154775" y="100076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132131</xdr:rowOff>
    </xdr:from>
    <xdr:to>
      <xdr:col>116</xdr:col>
      <xdr:colOff>63500</xdr:colOff>
      <xdr:row>62</xdr:row>
      <xdr:rowOff>3201</xdr:rowOff>
    </xdr:to>
    <xdr:cxnSp macro="">
      <xdr:nvCxnSpPr>
        <xdr:cNvPr id="703" name="直線コネクタ 702">
          <a:extLst>
            <a:ext uri="{FF2B5EF4-FFF2-40B4-BE49-F238E27FC236}">
              <a16:creationId xmlns:a16="http://schemas.microsoft.com/office/drawing/2014/main" id="{21658653-2A3B-47DD-B60B-69B20ACDF333}"/>
            </a:ext>
          </a:extLst>
        </xdr:cNvPr>
        <xdr:cNvCxnSpPr/>
      </xdr:nvCxnSpPr>
      <xdr:spPr>
        <a:xfrm flipV="1">
          <a:off x="19202400" y="10019081"/>
          <a:ext cx="752475" cy="3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94132</xdr:rowOff>
    </xdr:from>
    <xdr:to>
      <xdr:col>107</xdr:col>
      <xdr:colOff>101600</xdr:colOff>
      <xdr:row>62</xdr:row>
      <xdr:rowOff>24282</xdr:rowOff>
    </xdr:to>
    <xdr:sp macro="" textlink="">
      <xdr:nvSpPr>
        <xdr:cNvPr id="704" name="楕円 703">
          <a:extLst>
            <a:ext uri="{FF2B5EF4-FFF2-40B4-BE49-F238E27FC236}">
              <a16:creationId xmlns:a16="http://schemas.microsoft.com/office/drawing/2014/main" id="{F2BA7465-8183-4848-A211-53F705FF2CB8}"/>
            </a:ext>
          </a:extLst>
        </xdr:cNvPr>
        <xdr:cNvSpPr/>
      </xdr:nvSpPr>
      <xdr:spPr>
        <a:xfrm>
          <a:off x="18345150" y="99810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144932</xdr:rowOff>
    </xdr:from>
    <xdr:to>
      <xdr:col>111</xdr:col>
      <xdr:colOff>177800</xdr:colOff>
      <xdr:row>62</xdr:row>
      <xdr:rowOff>3201</xdr:rowOff>
    </xdr:to>
    <xdr:cxnSp macro="">
      <xdr:nvCxnSpPr>
        <xdr:cNvPr id="705" name="直線コネクタ 704">
          <a:extLst>
            <a:ext uri="{FF2B5EF4-FFF2-40B4-BE49-F238E27FC236}">
              <a16:creationId xmlns:a16="http://schemas.microsoft.com/office/drawing/2014/main" id="{4D73C1C0-A1FA-4F8A-B181-EB231051DCAD}"/>
            </a:ext>
          </a:extLst>
        </xdr:cNvPr>
        <xdr:cNvCxnSpPr/>
      </xdr:nvCxnSpPr>
      <xdr:spPr>
        <a:xfrm>
          <a:off x="18392775" y="10028707"/>
          <a:ext cx="809625"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87275</xdr:rowOff>
    </xdr:from>
    <xdr:to>
      <xdr:col>102</xdr:col>
      <xdr:colOff>165100</xdr:colOff>
      <xdr:row>62</xdr:row>
      <xdr:rowOff>17425</xdr:rowOff>
    </xdr:to>
    <xdr:sp macro="" textlink="">
      <xdr:nvSpPr>
        <xdr:cNvPr id="706" name="楕円 705">
          <a:extLst>
            <a:ext uri="{FF2B5EF4-FFF2-40B4-BE49-F238E27FC236}">
              <a16:creationId xmlns:a16="http://schemas.microsoft.com/office/drawing/2014/main" id="{400E302E-07C9-4917-9F05-53DEB0339C5F}"/>
            </a:ext>
          </a:extLst>
        </xdr:cNvPr>
        <xdr:cNvSpPr/>
      </xdr:nvSpPr>
      <xdr:spPr>
        <a:xfrm>
          <a:off x="17554575" y="9971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138075</xdr:rowOff>
    </xdr:from>
    <xdr:to>
      <xdr:col>107</xdr:col>
      <xdr:colOff>50800</xdr:colOff>
      <xdr:row>61</xdr:row>
      <xdr:rowOff>144932</xdr:rowOff>
    </xdr:to>
    <xdr:cxnSp macro="">
      <xdr:nvCxnSpPr>
        <xdr:cNvPr id="707" name="直線コネクタ 706">
          <a:extLst>
            <a:ext uri="{FF2B5EF4-FFF2-40B4-BE49-F238E27FC236}">
              <a16:creationId xmlns:a16="http://schemas.microsoft.com/office/drawing/2014/main" id="{3854FD19-A949-4CAB-8A2B-59F72A93D03A}"/>
            </a:ext>
          </a:extLst>
        </xdr:cNvPr>
        <xdr:cNvCxnSpPr/>
      </xdr:nvCxnSpPr>
      <xdr:spPr>
        <a:xfrm>
          <a:off x="17602200" y="10028200"/>
          <a:ext cx="790575"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100533</xdr:rowOff>
    </xdr:from>
    <xdr:to>
      <xdr:col>98</xdr:col>
      <xdr:colOff>38100</xdr:colOff>
      <xdr:row>62</xdr:row>
      <xdr:rowOff>30683</xdr:rowOff>
    </xdr:to>
    <xdr:sp macro="" textlink="">
      <xdr:nvSpPr>
        <xdr:cNvPr id="708" name="楕円 707">
          <a:extLst>
            <a:ext uri="{FF2B5EF4-FFF2-40B4-BE49-F238E27FC236}">
              <a16:creationId xmlns:a16="http://schemas.microsoft.com/office/drawing/2014/main" id="{E4ED0B57-D9EC-4046-AF15-F44107468EF8}"/>
            </a:ext>
          </a:extLst>
        </xdr:cNvPr>
        <xdr:cNvSpPr/>
      </xdr:nvSpPr>
      <xdr:spPr>
        <a:xfrm>
          <a:off x="16754475" y="999065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138075</xdr:rowOff>
    </xdr:from>
    <xdr:to>
      <xdr:col>102</xdr:col>
      <xdr:colOff>114300</xdr:colOff>
      <xdr:row>61</xdr:row>
      <xdr:rowOff>151333</xdr:rowOff>
    </xdr:to>
    <xdr:cxnSp macro="">
      <xdr:nvCxnSpPr>
        <xdr:cNvPr id="709" name="直線コネクタ 708">
          <a:extLst>
            <a:ext uri="{FF2B5EF4-FFF2-40B4-BE49-F238E27FC236}">
              <a16:creationId xmlns:a16="http://schemas.microsoft.com/office/drawing/2014/main" id="{91DC9C18-77FA-491A-9960-220EBFA05606}"/>
            </a:ext>
          </a:extLst>
        </xdr:cNvPr>
        <xdr:cNvCxnSpPr/>
      </xdr:nvCxnSpPr>
      <xdr:spPr>
        <a:xfrm flipV="1">
          <a:off x="16802100" y="10028200"/>
          <a:ext cx="800100" cy="1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710" name="n_1aveValue【学校施設】&#10;一人当たり面積">
          <a:extLst>
            <a:ext uri="{FF2B5EF4-FFF2-40B4-BE49-F238E27FC236}">
              <a16:creationId xmlns:a16="http://schemas.microsoft.com/office/drawing/2014/main" id="{9F7C5317-384C-4CF8-9ADA-B851280528BD}"/>
            </a:ext>
          </a:extLst>
        </xdr:cNvPr>
        <xdr:cNvSpPr txBox="1"/>
      </xdr:nvSpPr>
      <xdr:spPr>
        <a:xfrm>
          <a:off x="18983402" y="966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711" name="n_2aveValue【学校施設】&#10;一人当たり面積">
          <a:extLst>
            <a:ext uri="{FF2B5EF4-FFF2-40B4-BE49-F238E27FC236}">
              <a16:creationId xmlns:a16="http://schemas.microsoft.com/office/drawing/2014/main" id="{05EF179F-F28B-495C-8315-20CEE75B56DB}"/>
            </a:ext>
          </a:extLst>
        </xdr:cNvPr>
        <xdr:cNvSpPr txBox="1"/>
      </xdr:nvSpPr>
      <xdr:spPr>
        <a:xfrm>
          <a:off x="18183302" y="9687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712" name="n_3aveValue【学校施設】&#10;一人当たり面積">
          <a:extLst>
            <a:ext uri="{FF2B5EF4-FFF2-40B4-BE49-F238E27FC236}">
              <a16:creationId xmlns:a16="http://schemas.microsoft.com/office/drawing/2014/main" id="{81D4268E-AEAD-495B-9E89-0FF69D5FD1A7}"/>
            </a:ext>
          </a:extLst>
        </xdr:cNvPr>
        <xdr:cNvSpPr txBox="1"/>
      </xdr:nvSpPr>
      <xdr:spPr>
        <a:xfrm>
          <a:off x="17383202" y="968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713" name="n_4aveValue【学校施設】&#10;一人当たり面積">
          <a:extLst>
            <a:ext uri="{FF2B5EF4-FFF2-40B4-BE49-F238E27FC236}">
              <a16:creationId xmlns:a16="http://schemas.microsoft.com/office/drawing/2014/main" id="{A58DA842-E527-4418-BF33-5EC2C31B8773}"/>
            </a:ext>
          </a:extLst>
        </xdr:cNvPr>
        <xdr:cNvSpPr txBox="1"/>
      </xdr:nvSpPr>
      <xdr:spPr>
        <a:xfrm>
          <a:off x="16592627" y="975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45128</xdr:rowOff>
    </xdr:from>
    <xdr:ext cx="469744" cy="259045"/>
    <xdr:sp macro="" textlink="">
      <xdr:nvSpPr>
        <xdr:cNvPr id="714" name="n_1mainValue【学校施設】&#10;一人当たり面積">
          <a:extLst>
            <a:ext uri="{FF2B5EF4-FFF2-40B4-BE49-F238E27FC236}">
              <a16:creationId xmlns:a16="http://schemas.microsoft.com/office/drawing/2014/main" id="{9142AAF8-9E15-4C52-9444-504A0307A2AA}"/>
            </a:ext>
          </a:extLst>
        </xdr:cNvPr>
        <xdr:cNvSpPr txBox="1"/>
      </xdr:nvSpPr>
      <xdr:spPr>
        <a:xfrm>
          <a:off x="18983402" y="1009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15409</xdr:rowOff>
    </xdr:from>
    <xdr:ext cx="469744" cy="259045"/>
    <xdr:sp macro="" textlink="">
      <xdr:nvSpPr>
        <xdr:cNvPr id="715" name="n_2mainValue【学校施設】&#10;一人当たり面積">
          <a:extLst>
            <a:ext uri="{FF2B5EF4-FFF2-40B4-BE49-F238E27FC236}">
              <a16:creationId xmlns:a16="http://schemas.microsoft.com/office/drawing/2014/main" id="{77BACFE2-2C46-4493-A283-1D0500B06AC3}"/>
            </a:ext>
          </a:extLst>
        </xdr:cNvPr>
        <xdr:cNvSpPr txBox="1"/>
      </xdr:nvSpPr>
      <xdr:spPr>
        <a:xfrm>
          <a:off x="18183302" y="100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8552</xdr:rowOff>
    </xdr:from>
    <xdr:ext cx="469744" cy="259045"/>
    <xdr:sp macro="" textlink="">
      <xdr:nvSpPr>
        <xdr:cNvPr id="716" name="n_3mainValue【学校施設】&#10;一人当たり面積">
          <a:extLst>
            <a:ext uri="{FF2B5EF4-FFF2-40B4-BE49-F238E27FC236}">
              <a16:creationId xmlns:a16="http://schemas.microsoft.com/office/drawing/2014/main" id="{47A76B6D-66E7-4364-935E-454982EB323E}"/>
            </a:ext>
          </a:extLst>
        </xdr:cNvPr>
        <xdr:cNvSpPr txBox="1"/>
      </xdr:nvSpPr>
      <xdr:spPr>
        <a:xfrm>
          <a:off x="17383202" y="1006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21810</xdr:rowOff>
    </xdr:from>
    <xdr:ext cx="469744" cy="259045"/>
    <xdr:sp macro="" textlink="">
      <xdr:nvSpPr>
        <xdr:cNvPr id="717" name="n_4mainValue【学校施設】&#10;一人当たり面積">
          <a:extLst>
            <a:ext uri="{FF2B5EF4-FFF2-40B4-BE49-F238E27FC236}">
              <a16:creationId xmlns:a16="http://schemas.microsoft.com/office/drawing/2014/main" id="{466A171C-818D-4EB3-ACDA-5663D4142EC1}"/>
            </a:ext>
          </a:extLst>
        </xdr:cNvPr>
        <xdr:cNvSpPr txBox="1"/>
      </xdr:nvSpPr>
      <xdr:spPr>
        <a:xfrm>
          <a:off x="16592627" y="1007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5F700A28-F68A-49FC-87D6-A400E9531C4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71FAA8EB-9CDB-443A-A042-DACF447D50B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B30CDF7-FF7E-4C1F-A9A8-CB38A263600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76FD9AF2-DD40-43FF-A29E-AA6A51BCD91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11FAB517-8A3F-40BD-90EE-7C1162496AF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F8F63C8A-204A-473F-9335-67730A8BD48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DF50C47-2526-4E5D-B235-9F49FCC640D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A041A58F-B834-480A-83BE-A909BACE254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E4090FCE-9131-4BBB-AA26-FA719012F99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B3A36300-1B16-4220-A9ED-28039E1EF23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93943959-6A04-4339-ADB7-DE10479AE97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A7478275-6BC7-49AA-AAC9-FE9ADE0190E7}"/>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041A6B1C-1100-4629-96A0-F4D5B376808F}"/>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F123B7FE-4331-484E-86DE-B9628D6B305F}"/>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2A55603F-D9D6-4353-8E6A-E6CA17025D5C}"/>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D88446D6-AFCB-4786-B51A-01D421689C37}"/>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2124A008-D272-44C8-992B-A58133E91396}"/>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5216AB99-5A52-4FF2-B3D3-A8F333B8D0D7}"/>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E194CAD6-EED6-4BBA-8FFB-31D796B22B8A}"/>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352A1D43-6ACE-4909-A3D0-283599D7BCCD}"/>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D3F0A960-F3EB-4205-BFAC-587C865A9D27}"/>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B080FBCD-D1E2-4F9A-92AC-8ED3B4BECEA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098A8CDC-40C6-4D4C-972D-2E88419BDB27}"/>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886592E9-7DA0-4229-B66B-3F08A78D29D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CC2C02D7-D280-4654-8D7C-2BB873F3C32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5C7DA94B-6227-402F-928C-6B6B203A8048}"/>
            </a:ext>
          </a:extLst>
        </xdr:cNvPr>
        <xdr:cNvCxnSpPr/>
      </xdr:nvCxnSpPr>
      <xdr:spPr>
        <a:xfrm flipV="1">
          <a:off x="14696439" y="12651739"/>
          <a:ext cx="0" cy="144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9EB7B671-11F0-4EBD-8D13-97FE13DCD9E1}"/>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A52D7E0C-5AFF-4D99-B8F1-2122C32BDA0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258E449E-64C1-4D3C-A00D-DEF789C24A83}"/>
            </a:ext>
          </a:extLst>
        </xdr:cNvPr>
        <xdr:cNvSpPr txBox="1"/>
      </xdr:nvSpPr>
      <xdr:spPr>
        <a:xfrm>
          <a:off x="14735175" y="124491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96C1B003-E093-4A74-AB10-855972AB9D3E}"/>
            </a:ext>
          </a:extLst>
        </xdr:cNvPr>
        <xdr:cNvCxnSpPr/>
      </xdr:nvCxnSpPr>
      <xdr:spPr>
        <a:xfrm>
          <a:off x="14611350" y="12651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748" name="【児童館】&#10;有形固定資産減価償却率平均値テキスト">
          <a:extLst>
            <a:ext uri="{FF2B5EF4-FFF2-40B4-BE49-F238E27FC236}">
              <a16:creationId xmlns:a16="http://schemas.microsoft.com/office/drawing/2014/main" id="{137495B2-4897-4AE9-9B6F-5CD93FCFCA6B}"/>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18505C6F-90F8-4ABD-97B0-5318F6682C1B}"/>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927478AB-BC68-45D4-AA86-B82AA9872DDB}"/>
            </a:ext>
          </a:extLst>
        </xdr:cNvPr>
        <xdr:cNvSpPr/>
      </xdr:nvSpPr>
      <xdr:spPr>
        <a:xfrm>
          <a:off x="13887450" y="1345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CA93BBC0-81D8-43EF-BEEE-2796FEB443D7}"/>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B2C3E838-15FF-4432-A762-611FE2847F48}"/>
            </a:ext>
          </a:extLst>
        </xdr:cNvPr>
        <xdr:cNvSpPr/>
      </xdr:nvSpPr>
      <xdr:spPr>
        <a:xfrm>
          <a:off x="12296775" y="1339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92FA378C-0228-45E5-9A3F-AFFA1A603138}"/>
            </a:ext>
          </a:extLst>
        </xdr:cNvPr>
        <xdr:cNvSpPr/>
      </xdr:nvSpPr>
      <xdr:spPr>
        <a:xfrm>
          <a:off x="11487150" y="134004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81B0A59-CFAD-4389-B6A8-691C9D74A6A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EFBC785B-F0AC-4BFC-9065-3F4CBCE08BA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1290D54-36E3-484A-8993-87C4976DFF7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69A71C6E-81E3-4C84-9139-EAE6D4663BF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E400F640-0F9A-4FD2-9AE9-A099EA4274F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84</xdr:row>
      <xdr:rowOff>157118</xdr:rowOff>
    </xdr:from>
    <xdr:to>
      <xdr:col>72</xdr:col>
      <xdr:colOff>38100</xdr:colOff>
      <xdr:row>85</xdr:row>
      <xdr:rowOff>87268</xdr:rowOff>
    </xdr:to>
    <xdr:sp macro="" textlink="">
      <xdr:nvSpPr>
        <xdr:cNvPr id="759" name="楕円 758">
          <a:extLst>
            <a:ext uri="{FF2B5EF4-FFF2-40B4-BE49-F238E27FC236}">
              <a16:creationId xmlns:a16="http://schemas.microsoft.com/office/drawing/2014/main" id="{384DE677-AD9E-4F11-AF79-CC6589D8DE91}"/>
            </a:ext>
          </a:extLst>
        </xdr:cNvPr>
        <xdr:cNvSpPr/>
      </xdr:nvSpPr>
      <xdr:spPr>
        <a:xfrm>
          <a:off x="12296775" y="1377151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121194</xdr:rowOff>
    </xdr:from>
    <xdr:to>
      <xdr:col>67</xdr:col>
      <xdr:colOff>101600</xdr:colOff>
      <xdr:row>85</xdr:row>
      <xdr:rowOff>51344</xdr:rowOff>
    </xdr:to>
    <xdr:sp macro="" textlink="">
      <xdr:nvSpPr>
        <xdr:cNvPr id="760" name="楕円 759">
          <a:extLst>
            <a:ext uri="{FF2B5EF4-FFF2-40B4-BE49-F238E27FC236}">
              <a16:creationId xmlns:a16="http://schemas.microsoft.com/office/drawing/2014/main" id="{217D7924-7B11-4187-9D57-F3C5135F078E}"/>
            </a:ext>
          </a:extLst>
        </xdr:cNvPr>
        <xdr:cNvSpPr/>
      </xdr:nvSpPr>
      <xdr:spPr>
        <a:xfrm>
          <a:off x="11487150" y="137355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544</xdr:rowOff>
    </xdr:from>
    <xdr:to>
      <xdr:col>71</xdr:col>
      <xdr:colOff>177800</xdr:colOff>
      <xdr:row>85</xdr:row>
      <xdr:rowOff>36468</xdr:rowOff>
    </xdr:to>
    <xdr:cxnSp macro="">
      <xdr:nvCxnSpPr>
        <xdr:cNvPr id="761" name="直線コネクタ 760">
          <a:extLst>
            <a:ext uri="{FF2B5EF4-FFF2-40B4-BE49-F238E27FC236}">
              <a16:creationId xmlns:a16="http://schemas.microsoft.com/office/drawing/2014/main" id="{FAA6C367-82D1-454E-9B86-4F9DF1C15218}"/>
            </a:ext>
          </a:extLst>
        </xdr:cNvPr>
        <xdr:cNvCxnSpPr/>
      </xdr:nvCxnSpPr>
      <xdr:spPr>
        <a:xfrm>
          <a:off x="11534775" y="13773694"/>
          <a:ext cx="80962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2" name="n_1aveValue【児童館】&#10;有形固定資産減価償却率">
          <a:extLst>
            <a:ext uri="{FF2B5EF4-FFF2-40B4-BE49-F238E27FC236}">
              <a16:creationId xmlns:a16="http://schemas.microsoft.com/office/drawing/2014/main" id="{EC6B7A41-E447-4D32-9DEF-31C2E8DB2F38}"/>
            </a:ext>
          </a:extLst>
        </xdr:cNvPr>
        <xdr:cNvSpPr txBox="1"/>
      </xdr:nvSpPr>
      <xdr:spPr>
        <a:xfrm>
          <a:off x="13745219" y="1325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63" name="n_2aveValue【児童館】&#10;有形固定資産減価償却率">
          <a:extLst>
            <a:ext uri="{FF2B5EF4-FFF2-40B4-BE49-F238E27FC236}">
              <a16:creationId xmlns:a16="http://schemas.microsoft.com/office/drawing/2014/main" id="{3873F2ED-A9A3-4FEE-9053-7E508F28FBB3}"/>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64" name="n_3aveValue【児童館】&#10;有形固定資産減価償却率">
          <a:extLst>
            <a:ext uri="{FF2B5EF4-FFF2-40B4-BE49-F238E27FC236}">
              <a16:creationId xmlns:a16="http://schemas.microsoft.com/office/drawing/2014/main" id="{538CC24C-A1BF-426E-9A75-63CF6EDCECCF}"/>
            </a:ext>
          </a:extLst>
        </xdr:cNvPr>
        <xdr:cNvSpPr txBox="1"/>
      </xdr:nvSpPr>
      <xdr:spPr>
        <a:xfrm>
          <a:off x="12164069" y="13183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65" name="n_4aveValue【児童館】&#10;有形固定資産減価償却率">
          <a:extLst>
            <a:ext uri="{FF2B5EF4-FFF2-40B4-BE49-F238E27FC236}">
              <a16:creationId xmlns:a16="http://schemas.microsoft.com/office/drawing/2014/main" id="{9788C63B-AB81-4E5A-93C9-AE72715B22CD}"/>
            </a:ext>
          </a:extLst>
        </xdr:cNvPr>
        <xdr:cNvSpPr txBox="1"/>
      </xdr:nvSpPr>
      <xdr:spPr>
        <a:xfrm>
          <a:off x="113544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78395</xdr:rowOff>
    </xdr:from>
    <xdr:ext cx="405111" cy="259045"/>
    <xdr:sp macro="" textlink="">
      <xdr:nvSpPr>
        <xdr:cNvPr id="766" name="n_3mainValue【児童館】&#10;有形固定資産減価償却率">
          <a:extLst>
            <a:ext uri="{FF2B5EF4-FFF2-40B4-BE49-F238E27FC236}">
              <a16:creationId xmlns:a16="http://schemas.microsoft.com/office/drawing/2014/main" id="{03F07CFA-63D2-47FE-8E60-244ADFE56A2D}"/>
            </a:ext>
          </a:extLst>
        </xdr:cNvPr>
        <xdr:cNvSpPr txBox="1"/>
      </xdr:nvSpPr>
      <xdr:spPr>
        <a:xfrm>
          <a:off x="12164069" y="1385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42471</xdr:rowOff>
    </xdr:from>
    <xdr:ext cx="405111" cy="259045"/>
    <xdr:sp macro="" textlink="">
      <xdr:nvSpPr>
        <xdr:cNvPr id="767" name="n_4mainValue【児童館】&#10;有形固定資産減価償却率">
          <a:extLst>
            <a:ext uri="{FF2B5EF4-FFF2-40B4-BE49-F238E27FC236}">
              <a16:creationId xmlns:a16="http://schemas.microsoft.com/office/drawing/2014/main" id="{9A2DCDED-0406-4450-841D-698BB14943D5}"/>
            </a:ext>
          </a:extLst>
        </xdr:cNvPr>
        <xdr:cNvSpPr txBox="1"/>
      </xdr:nvSpPr>
      <xdr:spPr>
        <a:xfrm>
          <a:off x="11354444" y="1381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D0DF52C2-98F8-43FA-8F88-6F4B1ABCDC4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C1308925-67B2-492A-A568-6761998303A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6C0F727A-4975-4597-B924-7BE31BB85E5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5A57A9CF-6349-4603-B253-FDD57A2DE8A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1F180AAE-9167-40BA-9C16-01B84E94692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49D77E96-B5C5-47F8-AF1E-3B7A2FB269E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6EE911D2-0CCB-4CAF-8028-8A77FB2FAAF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8FD3FFE0-01F5-46C3-8D09-A5B2B1F2936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43B03AFE-13BC-4391-B5C7-E140D7EF898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57B27A6E-951B-4669-87A8-E19E7DFCC0D6}"/>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8" name="直線コネクタ 777">
          <a:extLst>
            <a:ext uri="{FF2B5EF4-FFF2-40B4-BE49-F238E27FC236}">
              <a16:creationId xmlns:a16="http://schemas.microsoft.com/office/drawing/2014/main" id="{689BC817-140E-4F49-8650-BC5F9DB195F1}"/>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9" name="テキスト ボックス 778">
          <a:extLst>
            <a:ext uri="{FF2B5EF4-FFF2-40B4-BE49-F238E27FC236}">
              <a16:creationId xmlns:a16="http://schemas.microsoft.com/office/drawing/2014/main" id="{3C0E7741-069D-421A-97EF-E7BD90796DC8}"/>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0" name="直線コネクタ 779">
          <a:extLst>
            <a:ext uri="{FF2B5EF4-FFF2-40B4-BE49-F238E27FC236}">
              <a16:creationId xmlns:a16="http://schemas.microsoft.com/office/drawing/2014/main" id="{984D9A52-D3CC-48F8-803A-FEDE82229977}"/>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1" name="テキスト ボックス 780">
          <a:extLst>
            <a:ext uri="{FF2B5EF4-FFF2-40B4-BE49-F238E27FC236}">
              <a16:creationId xmlns:a16="http://schemas.microsoft.com/office/drawing/2014/main" id="{112D80EA-0728-4527-BC45-3002FC0171C9}"/>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2" name="直線コネクタ 781">
          <a:extLst>
            <a:ext uri="{FF2B5EF4-FFF2-40B4-BE49-F238E27FC236}">
              <a16:creationId xmlns:a16="http://schemas.microsoft.com/office/drawing/2014/main" id="{87267986-3499-42C0-93F7-07908579F5CF}"/>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3" name="テキスト ボックス 782">
          <a:extLst>
            <a:ext uri="{FF2B5EF4-FFF2-40B4-BE49-F238E27FC236}">
              <a16:creationId xmlns:a16="http://schemas.microsoft.com/office/drawing/2014/main" id="{0C0E78D6-6CEB-40F3-98C0-66032241B7B0}"/>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4" name="直線コネクタ 783">
          <a:extLst>
            <a:ext uri="{FF2B5EF4-FFF2-40B4-BE49-F238E27FC236}">
              <a16:creationId xmlns:a16="http://schemas.microsoft.com/office/drawing/2014/main" id="{4C80ECBF-305C-4E9C-81D1-2FB142E525F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5" name="テキスト ボックス 784">
          <a:extLst>
            <a:ext uri="{FF2B5EF4-FFF2-40B4-BE49-F238E27FC236}">
              <a16:creationId xmlns:a16="http://schemas.microsoft.com/office/drawing/2014/main" id="{8E3631C0-ED0D-4A86-BBB4-CE55C6194FD6}"/>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6" name="直線コネクタ 785">
          <a:extLst>
            <a:ext uri="{FF2B5EF4-FFF2-40B4-BE49-F238E27FC236}">
              <a16:creationId xmlns:a16="http://schemas.microsoft.com/office/drawing/2014/main" id="{1B586676-D6EA-4FC5-BC3A-A2C61A3AA344}"/>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7" name="テキスト ボックス 786">
          <a:extLst>
            <a:ext uri="{FF2B5EF4-FFF2-40B4-BE49-F238E27FC236}">
              <a16:creationId xmlns:a16="http://schemas.microsoft.com/office/drawing/2014/main" id="{F914A38A-0E4A-4E58-AFD9-5002F78BD5DE}"/>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51DC6BD1-270E-46A8-A605-8B8B0A530C9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3963DE39-59DA-49D2-B004-597DB9421E9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F13B4EA0-50A4-4758-9BE5-174A93C3986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91" name="直線コネクタ 790">
          <a:extLst>
            <a:ext uri="{FF2B5EF4-FFF2-40B4-BE49-F238E27FC236}">
              <a16:creationId xmlns:a16="http://schemas.microsoft.com/office/drawing/2014/main" id="{091EE056-7645-4BFA-B7EE-7DD82BA9CA2A}"/>
            </a:ext>
          </a:extLst>
        </xdr:cNvPr>
        <xdr:cNvCxnSpPr/>
      </xdr:nvCxnSpPr>
      <xdr:spPr>
        <a:xfrm flipV="1">
          <a:off x="19954239" y="12715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92" name="【児童館】&#10;一人当たり面積最小値テキスト">
          <a:extLst>
            <a:ext uri="{FF2B5EF4-FFF2-40B4-BE49-F238E27FC236}">
              <a16:creationId xmlns:a16="http://schemas.microsoft.com/office/drawing/2014/main" id="{51748133-5359-43BC-B526-BB64626B4A6F}"/>
            </a:ext>
          </a:extLst>
        </xdr:cNvPr>
        <xdr:cNvSpPr txBox="1"/>
      </xdr:nvSpPr>
      <xdr:spPr>
        <a:xfrm>
          <a:off x="19992975"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93" name="直線コネクタ 792">
          <a:extLst>
            <a:ext uri="{FF2B5EF4-FFF2-40B4-BE49-F238E27FC236}">
              <a16:creationId xmlns:a16="http://schemas.microsoft.com/office/drawing/2014/main" id="{09AF0833-9BA2-4966-BB93-6CAF4CA93055}"/>
            </a:ext>
          </a:extLst>
        </xdr:cNvPr>
        <xdr:cNvCxnSpPr/>
      </xdr:nvCxnSpPr>
      <xdr:spPr>
        <a:xfrm>
          <a:off x="19878675" y="139827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94" name="【児童館】&#10;一人当たり面積最大値テキスト">
          <a:extLst>
            <a:ext uri="{FF2B5EF4-FFF2-40B4-BE49-F238E27FC236}">
              <a16:creationId xmlns:a16="http://schemas.microsoft.com/office/drawing/2014/main" id="{8A32F19A-D68D-4D6F-936B-B771E33AC927}"/>
            </a:ext>
          </a:extLst>
        </xdr:cNvPr>
        <xdr:cNvSpPr txBox="1"/>
      </xdr:nvSpPr>
      <xdr:spPr>
        <a:xfrm>
          <a:off x="19992975"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95" name="直線コネクタ 794">
          <a:extLst>
            <a:ext uri="{FF2B5EF4-FFF2-40B4-BE49-F238E27FC236}">
              <a16:creationId xmlns:a16="http://schemas.microsoft.com/office/drawing/2014/main" id="{0345E0A2-D33C-4035-81F3-836A66E066F3}"/>
            </a:ext>
          </a:extLst>
        </xdr:cNvPr>
        <xdr:cNvCxnSpPr/>
      </xdr:nvCxnSpPr>
      <xdr:spPr>
        <a:xfrm>
          <a:off x="198786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96" name="【児童館】&#10;一人当たり面積平均値テキスト">
          <a:extLst>
            <a:ext uri="{FF2B5EF4-FFF2-40B4-BE49-F238E27FC236}">
              <a16:creationId xmlns:a16="http://schemas.microsoft.com/office/drawing/2014/main" id="{F13C7D62-C87A-4CE9-8A0F-0B2C248C5875}"/>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7" name="フローチャート: 判断 796">
          <a:extLst>
            <a:ext uri="{FF2B5EF4-FFF2-40B4-BE49-F238E27FC236}">
              <a16:creationId xmlns:a16="http://schemas.microsoft.com/office/drawing/2014/main" id="{2013A57D-2146-4833-9E8C-2A2B37B134AE}"/>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98" name="フローチャート: 判断 797">
          <a:extLst>
            <a:ext uri="{FF2B5EF4-FFF2-40B4-BE49-F238E27FC236}">
              <a16:creationId xmlns:a16="http://schemas.microsoft.com/office/drawing/2014/main" id="{E852A8AD-14B3-4A54-94F9-E692F6021670}"/>
            </a:ext>
          </a:extLst>
        </xdr:cNvPr>
        <xdr:cNvSpPr/>
      </xdr:nvSpPr>
      <xdr:spPr>
        <a:xfrm>
          <a:off x="191547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99" name="フローチャート: 判断 798">
          <a:extLst>
            <a:ext uri="{FF2B5EF4-FFF2-40B4-BE49-F238E27FC236}">
              <a16:creationId xmlns:a16="http://schemas.microsoft.com/office/drawing/2014/main" id="{0EFC1219-3DCA-43CD-A776-70E173F64745}"/>
            </a:ext>
          </a:extLst>
        </xdr:cNvPr>
        <xdr:cNvSpPr/>
      </xdr:nvSpPr>
      <xdr:spPr>
        <a:xfrm>
          <a:off x="18345150" y="136207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0" name="フローチャート: 判断 799">
          <a:extLst>
            <a:ext uri="{FF2B5EF4-FFF2-40B4-BE49-F238E27FC236}">
              <a16:creationId xmlns:a16="http://schemas.microsoft.com/office/drawing/2014/main" id="{84C5CE1E-DBA6-423A-8CA9-9C9C528C0A83}"/>
            </a:ext>
          </a:extLst>
        </xdr:cNvPr>
        <xdr:cNvSpPr/>
      </xdr:nvSpPr>
      <xdr:spPr>
        <a:xfrm>
          <a:off x="17554575" y="136588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01" name="フローチャート: 判断 800">
          <a:extLst>
            <a:ext uri="{FF2B5EF4-FFF2-40B4-BE49-F238E27FC236}">
              <a16:creationId xmlns:a16="http://schemas.microsoft.com/office/drawing/2014/main" id="{134ECDA7-EBF5-4FAD-B355-86C554B62490}"/>
            </a:ext>
          </a:extLst>
        </xdr:cNvPr>
        <xdr:cNvSpPr/>
      </xdr:nvSpPr>
      <xdr:spPr>
        <a:xfrm>
          <a:off x="16754475" y="13677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388FCDD9-2F24-4C3C-B00E-8458B56AFE2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D29B37BC-7C15-4C87-BAFB-646E70E424A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6FF3F8F9-C586-42B2-A167-255594CE33D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7A27DB99-55B3-476B-88F7-F1B36FE309A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C45244C1-2F3B-47BB-8F97-69E3610874C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0</xdr:rowOff>
    </xdr:from>
    <xdr:to>
      <xdr:col>102</xdr:col>
      <xdr:colOff>165100</xdr:colOff>
      <xdr:row>86</xdr:row>
      <xdr:rowOff>101600</xdr:rowOff>
    </xdr:to>
    <xdr:sp macro="" textlink="">
      <xdr:nvSpPr>
        <xdr:cNvPr id="807" name="楕円 806">
          <a:extLst>
            <a:ext uri="{FF2B5EF4-FFF2-40B4-BE49-F238E27FC236}">
              <a16:creationId xmlns:a16="http://schemas.microsoft.com/office/drawing/2014/main" id="{9D9F5783-6766-42E3-9E2A-D5A969E6615E}"/>
            </a:ext>
          </a:extLst>
        </xdr:cNvPr>
        <xdr:cNvSpPr/>
      </xdr:nvSpPr>
      <xdr:spPr>
        <a:xfrm>
          <a:off x="17554575" y="13935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0</xdr:rowOff>
    </xdr:from>
    <xdr:to>
      <xdr:col>98</xdr:col>
      <xdr:colOff>38100</xdr:colOff>
      <xdr:row>86</xdr:row>
      <xdr:rowOff>101600</xdr:rowOff>
    </xdr:to>
    <xdr:sp macro="" textlink="">
      <xdr:nvSpPr>
        <xdr:cNvPr id="808" name="楕円 807">
          <a:extLst>
            <a:ext uri="{FF2B5EF4-FFF2-40B4-BE49-F238E27FC236}">
              <a16:creationId xmlns:a16="http://schemas.microsoft.com/office/drawing/2014/main" id="{E39F7CF1-F7D8-47B0-BC69-A2DAF9E8706A}"/>
            </a:ext>
          </a:extLst>
        </xdr:cNvPr>
        <xdr:cNvSpPr/>
      </xdr:nvSpPr>
      <xdr:spPr>
        <a:xfrm>
          <a:off x="16754475" y="139350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09" name="直線コネクタ 808">
          <a:extLst>
            <a:ext uri="{FF2B5EF4-FFF2-40B4-BE49-F238E27FC236}">
              <a16:creationId xmlns:a16="http://schemas.microsoft.com/office/drawing/2014/main" id="{2FE29ED1-8DCB-4DED-99E5-A82B48404D3F}"/>
            </a:ext>
          </a:extLst>
        </xdr:cNvPr>
        <xdr:cNvCxnSpPr/>
      </xdr:nvCxnSpPr>
      <xdr:spPr>
        <a:xfrm>
          <a:off x="16802100" y="13982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10" name="n_1aveValue【児童館】&#10;一人当たり面積">
          <a:extLst>
            <a:ext uri="{FF2B5EF4-FFF2-40B4-BE49-F238E27FC236}">
              <a16:creationId xmlns:a16="http://schemas.microsoft.com/office/drawing/2014/main" id="{7FFA8B49-ED33-48F5-8E88-EE7B7C64B9FF}"/>
            </a:ext>
          </a:extLst>
        </xdr:cNvPr>
        <xdr:cNvSpPr txBox="1"/>
      </xdr:nvSpPr>
      <xdr:spPr>
        <a:xfrm>
          <a:off x="18983402" y="133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11" name="n_2aveValue【児童館】&#10;一人当たり面積">
          <a:extLst>
            <a:ext uri="{FF2B5EF4-FFF2-40B4-BE49-F238E27FC236}">
              <a16:creationId xmlns:a16="http://schemas.microsoft.com/office/drawing/2014/main" id="{1E3640E8-B286-46C6-AE32-89F91E708207}"/>
            </a:ext>
          </a:extLst>
        </xdr:cNvPr>
        <xdr:cNvSpPr txBox="1"/>
      </xdr:nvSpPr>
      <xdr:spPr>
        <a:xfrm>
          <a:off x="18183302" y="134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12" name="n_3aveValue【児童館】&#10;一人当たり面積">
          <a:extLst>
            <a:ext uri="{FF2B5EF4-FFF2-40B4-BE49-F238E27FC236}">
              <a16:creationId xmlns:a16="http://schemas.microsoft.com/office/drawing/2014/main" id="{EC5E655F-F03F-4E71-9F1C-53C6226D8D64}"/>
            </a:ext>
          </a:extLst>
        </xdr:cNvPr>
        <xdr:cNvSpPr txBox="1"/>
      </xdr:nvSpPr>
      <xdr:spPr>
        <a:xfrm>
          <a:off x="17383202" y="134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13" name="n_4aveValue【児童館】&#10;一人当たり面積">
          <a:extLst>
            <a:ext uri="{FF2B5EF4-FFF2-40B4-BE49-F238E27FC236}">
              <a16:creationId xmlns:a16="http://schemas.microsoft.com/office/drawing/2014/main" id="{C9E6C7F8-B7AE-4F49-9805-BD5E04D71B40}"/>
            </a:ext>
          </a:extLst>
        </xdr:cNvPr>
        <xdr:cNvSpPr txBox="1"/>
      </xdr:nvSpPr>
      <xdr:spPr>
        <a:xfrm>
          <a:off x="16592627" y="1345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14" name="n_3mainValue【児童館】&#10;一人当たり面積">
          <a:extLst>
            <a:ext uri="{FF2B5EF4-FFF2-40B4-BE49-F238E27FC236}">
              <a16:creationId xmlns:a16="http://schemas.microsoft.com/office/drawing/2014/main" id="{27196CAD-40CA-49CC-9B3A-6B2F566B3D97}"/>
            </a:ext>
          </a:extLst>
        </xdr:cNvPr>
        <xdr:cNvSpPr txBox="1"/>
      </xdr:nvSpPr>
      <xdr:spPr>
        <a:xfrm>
          <a:off x="17383202"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15" name="n_4mainValue【児童館】&#10;一人当たり面積">
          <a:extLst>
            <a:ext uri="{FF2B5EF4-FFF2-40B4-BE49-F238E27FC236}">
              <a16:creationId xmlns:a16="http://schemas.microsoft.com/office/drawing/2014/main" id="{2BF25B04-D37F-4E5D-BEA4-B9B2536A3089}"/>
            </a:ext>
          </a:extLst>
        </xdr:cNvPr>
        <xdr:cNvSpPr txBox="1"/>
      </xdr:nvSpPr>
      <xdr:spPr>
        <a:xfrm>
          <a:off x="16592627"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6" name="正方形/長方形 815">
          <a:extLst>
            <a:ext uri="{FF2B5EF4-FFF2-40B4-BE49-F238E27FC236}">
              <a16:creationId xmlns:a16="http://schemas.microsoft.com/office/drawing/2014/main" id="{8C069CFD-F505-488A-8035-2CB41D025C5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7" name="正方形/長方形 816">
          <a:extLst>
            <a:ext uri="{FF2B5EF4-FFF2-40B4-BE49-F238E27FC236}">
              <a16:creationId xmlns:a16="http://schemas.microsoft.com/office/drawing/2014/main" id="{71C8B607-58A2-43EC-892A-690BA0B9360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8" name="正方形/長方形 817">
          <a:extLst>
            <a:ext uri="{FF2B5EF4-FFF2-40B4-BE49-F238E27FC236}">
              <a16:creationId xmlns:a16="http://schemas.microsoft.com/office/drawing/2014/main" id="{C052A184-94BF-4817-949D-D67B275704A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9" name="正方形/長方形 818">
          <a:extLst>
            <a:ext uri="{FF2B5EF4-FFF2-40B4-BE49-F238E27FC236}">
              <a16:creationId xmlns:a16="http://schemas.microsoft.com/office/drawing/2014/main" id="{95926DD9-9186-4910-A371-50AC2F98E74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0" name="正方形/長方形 819">
          <a:extLst>
            <a:ext uri="{FF2B5EF4-FFF2-40B4-BE49-F238E27FC236}">
              <a16:creationId xmlns:a16="http://schemas.microsoft.com/office/drawing/2014/main" id="{2A5B6B6A-32A0-443D-A1E2-51F08E2C4A1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1" name="正方形/長方形 820">
          <a:extLst>
            <a:ext uri="{FF2B5EF4-FFF2-40B4-BE49-F238E27FC236}">
              <a16:creationId xmlns:a16="http://schemas.microsoft.com/office/drawing/2014/main" id="{4988F3AB-6921-4B24-9AF9-B1003BF5F40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2" name="正方形/長方形 821">
          <a:extLst>
            <a:ext uri="{FF2B5EF4-FFF2-40B4-BE49-F238E27FC236}">
              <a16:creationId xmlns:a16="http://schemas.microsoft.com/office/drawing/2014/main" id="{A18F9D5F-E2BF-44E0-9F42-5D516B87D7B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3" name="正方形/長方形 822">
          <a:extLst>
            <a:ext uri="{FF2B5EF4-FFF2-40B4-BE49-F238E27FC236}">
              <a16:creationId xmlns:a16="http://schemas.microsoft.com/office/drawing/2014/main" id="{D3DB96C0-02EF-4C4A-9CFB-2043D9D9A20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4" name="テキスト ボックス 823">
          <a:extLst>
            <a:ext uri="{FF2B5EF4-FFF2-40B4-BE49-F238E27FC236}">
              <a16:creationId xmlns:a16="http://schemas.microsoft.com/office/drawing/2014/main" id="{DE3173E3-27F9-48B9-A70E-8BE8C9ED9B1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5" name="直線コネクタ 824">
          <a:extLst>
            <a:ext uri="{FF2B5EF4-FFF2-40B4-BE49-F238E27FC236}">
              <a16:creationId xmlns:a16="http://schemas.microsoft.com/office/drawing/2014/main" id="{B028D486-5142-4CD7-8350-BBC79D9A753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6" name="テキスト ボックス 825">
          <a:extLst>
            <a:ext uri="{FF2B5EF4-FFF2-40B4-BE49-F238E27FC236}">
              <a16:creationId xmlns:a16="http://schemas.microsoft.com/office/drawing/2014/main" id="{7E83F7B7-F415-40E5-9385-45A246C6FC4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27" name="直線コネクタ 826">
          <a:extLst>
            <a:ext uri="{FF2B5EF4-FFF2-40B4-BE49-F238E27FC236}">
              <a16:creationId xmlns:a16="http://schemas.microsoft.com/office/drawing/2014/main" id="{B945B5B5-33EE-424D-B94A-2F26CA75E9E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28" name="テキスト ボックス 827">
          <a:extLst>
            <a:ext uri="{FF2B5EF4-FFF2-40B4-BE49-F238E27FC236}">
              <a16:creationId xmlns:a16="http://schemas.microsoft.com/office/drawing/2014/main" id="{485CF9EE-148A-4ADF-951E-0385FE54DE62}"/>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29" name="直線コネクタ 828">
          <a:extLst>
            <a:ext uri="{FF2B5EF4-FFF2-40B4-BE49-F238E27FC236}">
              <a16:creationId xmlns:a16="http://schemas.microsoft.com/office/drawing/2014/main" id="{CAD0523A-155E-4DBE-8FFF-EEDE8D476CD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0" name="テキスト ボックス 829">
          <a:extLst>
            <a:ext uri="{FF2B5EF4-FFF2-40B4-BE49-F238E27FC236}">
              <a16:creationId xmlns:a16="http://schemas.microsoft.com/office/drawing/2014/main" id="{DE1996B6-D4C6-4E4D-98F1-884CB65FD02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1" name="直線コネクタ 830">
          <a:extLst>
            <a:ext uri="{FF2B5EF4-FFF2-40B4-BE49-F238E27FC236}">
              <a16:creationId xmlns:a16="http://schemas.microsoft.com/office/drawing/2014/main" id="{D96BA904-3A07-4EB5-89EF-1E88F04B737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2" name="テキスト ボックス 831">
          <a:extLst>
            <a:ext uri="{FF2B5EF4-FFF2-40B4-BE49-F238E27FC236}">
              <a16:creationId xmlns:a16="http://schemas.microsoft.com/office/drawing/2014/main" id="{704D6410-3293-422A-A929-5D45846B621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3" name="直線コネクタ 832">
          <a:extLst>
            <a:ext uri="{FF2B5EF4-FFF2-40B4-BE49-F238E27FC236}">
              <a16:creationId xmlns:a16="http://schemas.microsoft.com/office/drawing/2014/main" id="{3F7164FA-2DFB-46AF-8B33-5AF7813697E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4" name="テキスト ボックス 833">
          <a:extLst>
            <a:ext uri="{FF2B5EF4-FFF2-40B4-BE49-F238E27FC236}">
              <a16:creationId xmlns:a16="http://schemas.microsoft.com/office/drawing/2014/main" id="{79B32E5D-E411-444B-8441-AED148E844F5}"/>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5" name="直線コネクタ 834">
          <a:extLst>
            <a:ext uri="{FF2B5EF4-FFF2-40B4-BE49-F238E27FC236}">
              <a16:creationId xmlns:a16="http://schemas.microsoft.com/office/drawing/2014/main" id="{4DEC3A25-955F-415D-975B-24688D5B1601}"/>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36" name="テキスト ボックス 835">
          <a:extLst>
            <a:ext uri="{FF2B5EF4-FFF2-40B4-BE49-F238E27FC236}">
              <a16:creationId xmlns:a16="http://schemas.microsoft.com/office/drawing/2014/main" id="{6DE9FB3A-8227-488C-BCD1-AC8A5DBBB8A6}"/>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37" name="直線コネクタ 836">
          <a:extLst>
            <a:ext uri="{FF2B5EF4-FFF2-40B4-BE49-F238E27FC236}">
              <a16:creationId xmlns:a16="http://schemas.microsoft.com/office/drawing/2014/main" id="{21EA87EB-07A4-4FFD-9259-0A5A7A1B5CB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38" name="テキスト ボックス 837">
          <a:extLst>
            <a:ext uri="{FF2B5EF4-FFF2-40B4-BE49-F238E27FC236}">
              <a16:creationId xmlns:a16="http://schemas.microsoft.com/office/drawing/2014/main" id="{6A97E3B1-C1FB-474D-8A12-DAB437EFA23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9" name="直線コネクタ 838">
          <a:extLst>
            <a:ext uri="{FF2B5EF4-FFF2-40B4-BE49-F238E27FC236}">
              <a16:creationId xmlns:a16="http://schemas.microsoft.com/office/drawing/2014/main" id="{FF5D03BB-DFB6-46A4-814D-0DECAC2FE70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公民館】&#10;有形固定資産減価償却率グラフ枠">
          <a:extLst>
            <a:ext uri="{FF2B5EF4-FFF2-40B4-BE49-F238E27FC236}">
              <a16:creationId xmlns:a16="http://schemas.microsoft.com/office/drawing/2014/main" id="{4D67212E-BD93-4AF0-894C-C28DDC51244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64770</xdr:rowOff>
    </xdr:from>
    <xdr:to>
      <xdr:col>85</xdr:col>
      <xdr:colOff>126364</xdr:colOff>
      <xdr:row>108</xdr:row>
      <xdr:rowOff>81099</xdr:rowOff>
    </xdr:to>
    <xdr:cxnSp macro="">
      <xdr:nvCxnSpPr>
        <xdr:cNvPr id="841" name="直線コネクタ 840">
          <a:extLst>
            <a:ext uri="{FF2B5EF4-FFF2-40B4-BE49-F238E27FC236}">
              <a16:creationId xmlns:a16="http://schemas.microsoft.com/office/drawing/2014/main" id="{C87B526A-267B-40D8-93E5-4A6A368E6D48}"/>
            </a:ext>
          </a:extLst>
        </xdr:cNvPr>
        <xdr:cNvCxnSpPr/>
      </xdr:nvCxnSpPr>
      <xdr:spPr>
        <a:xfrm flipV="1">
          <a:off x="14696439" y="16527145"/>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84926</xdr:rowOff>
    </xdr:from>
    <xdr:ext cx="405111" cy="259045"/>
    <xdr:sp macro="" textlink="">
      <xdr:nvSpPr>
        <xdr:cNvPr id="842" name="【公民館】&#10;有形固定資産減価償却率最小値テキスト">
          <a:extLst>
            <a:ext uri="{FF2B5EF4-FFF2-40B4-BE49-F238E27FC236}">
              <a16:creationId xmlns:a16="http://schemas.microsoft.com/office/drawing/2014/main" id="{7D585DD4-9AB7-4FF5-8D6F-985B9FF4D0A9}"/>
            </a:ext>
          </a:extLst>
        </xdr:cNvPr>
        <xdr:cNvSpPr txBox="1"/>
      </xdr:nvSpPr>
      <xdr:spPr>
        <a:xfrm>
          <a:off x="14735175" y="1774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81099</xdr:rowOff>
    </xdr:from>
    <xdr:to>
      <xdr:col>86</xdr:col>
      <xdr:colOff>25400</xdr:colOff>
      <xdr:row>108</xdr:row>
      <xdr:rowOff>81099</xdr:rowOff>
    </xdr:to>
    <xdr:cxnSp macro="">
      <xdr:nvCxnSpPr>
        <xdr:cNvPr id="843" name="直線コネクタ 842">
          <a:extLst>
            <a:ext uri="{FF2B5EF4-FFF2-40B4-BE49-F238E27FC236}">
              <a16:creationId xmlns:a16="http://schemas.microsoft.com/office/drawing/2014/main" id="{772176FD-0693-421A-AF13-59887226D53A}"/>
            </a:ext>
          </a:extLst>
        </xdr:cNvPr>
        <xdr:cNvCxnSpPr/>
      </xdr:nvCxnSpPr>
      <xdr:spPr>
        <a:xfrm>
          <a:off x="14611350" y="177436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11447</xdr:rowOff>
    </xdr:from>
    <xdr:ext cx="405111" cy="259045"/>
    <xdr:sp macro="" textlink="">
      <xdr:nvSpPr>
        <xdr:cNvPr id="844" name="【公民館】&#10;有形固定資産減価償却率最大値テキスト">
          <a:extLst>
            <a:ext uri="{FF2B5EF4-FFF2-40B4-BE49-F238E27FC236}">
              <a16:creationId xmlns:a16="http://schemas.microsoft.com/office/drawing/2014/main" id="{64C49E95-A495-4B6E-BD9A-1F92F0F3CE4F}"/>
            </a:ext>
          </a:extLst>
        </xdr:cNvPr>
        <xdr:cNvSpPr txBox="1"/>
      </xdr:nvSpPr>
      <xdr:spPr>
        <a:xfrm>
          <a:off x="14735175" y="1629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64770</xdr:rowOff>
    </xdr:from>
    <xdr:to>
      <xdr:col>86</xdr:col>
      <xdr:colOff>25400</xdr:colOff>
      <xdr:row>101</xdr:row>
      <xdr:rowOff>64770</xdr:rowOff>
    </xdr:to>
    <xdr:cxnSp macro="">
      <xdr:nvCxnSpPr>
        <xdr:cNvPr id="845" name="直線コネクタ 844">
          <a:extLst>
            <a:ext uri="{FF2B5EF4-FFF2-40B4-BE49-F238E27FC236}">
              <a16:creationId xmlns:a16="http://schemas.microsoft.com/office/drawing/2014/main" id="{2058BCE5-A794-4456-A0DE-744820A08765}"/>
            </a:ext>
          </a:extLst>
        </xdr:cNvPr>
        <xdr:cNvCxnSpPr/>
      </xdr:nvCxnSpPr>
      <xdr:spPr>
        <a:xfrm>
          <a:off x="14611350" y="16527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47914</xdr:rowOff>
    </xdr:from>
    <xdr:ext cx="405111" cy="259045"/>
    <xdr:sp macro="" textlink="">
      <xdr:nvSpPr>
        <xdr:cNvPr id="846" name="【公民館】&#10;有形固定資産減価償却率平均値テキスト">
          <a:extLst>
            <a:ext uri="{FF2B5EF4-FFF2-40B4-BE49-F238E27FC236}">
              <a16:creationId xmlns:a16="http://schemas.microsoft.com/office/drawing/2014/main" id="{D2F13B9D-7D70-4DF1-BEBC-25D57DDFA56B}"/>
            </a:ext>
          </a:extLst>
        </xdr:cNvPr>
        <xdr:cNvSpPr txBox="1"/>
      </xdr:nvSpPr>
      <xdr:spPr>
        <a:xfrm>
          <a:off x="14735175" y="17189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69487</xdr:rowOff>
    </xdr:from>
    <xdr:to>
      <xdr:col>85</xdr:col>
      <xdr:colOff>177800</xdr:colOff>
      <xdr:row>105</xdr:row>
      <xdr:rowOff>171087</xdr:rowOff>
    </xdr:to>
    <xdr:sp macro="" textlink="">
      <xdr:nvSpPr>
        <xdr:cNvPr id="847" name="フローチャート: 判断 846">
          <a:extLst>
            <a:ext uri="{FF2B5EF4-FFF2-40B4-BE49-F238E27FC236}">
              <a16:creationId xmlns:a16="http://schemas.microsoft.com/office/drawing/2014/main" id="{1224FEE5-08E3-47C5-8351-4D54A2005B2A}"/>
            </a:ext>
          </a:extLst>
        </xdr:cNvPr>
        <xdr:cNvSpPr/>
      </xdr:nvSpPr>
      <xdr:spPr>
        <a:xfrm>
          <a:off x="14649450" y="172113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61323</xdr:rowOff>
    </xdr:from>
    <xdr:to>
      <xdr:col>81</xdr:col>
      <xdr:colOff>101600</xdr:colOff>
      <xdr:row>105</xdr:row>
      <xdr:rowOff>162923</xdr:rowOff>
    </xdr:to>
    <xdr:sp macro="" textlink="">
      <xdr:nvSpPr>
        <xdr:cNvPr id="848" name="フローチャート: 判断 847">
          <a:extLst>
            <a:ext uri="{FF2B5EF4-FFF2-40B4-BE49-F238E27FC236}">
              <a16:creationId xmlns:a16="http://schemas.microsoft.com/office/drawing/2014/main" id="{6904C871-C2B1-4A88-94DF-2956423ADDED}"/>
            </a:ext>
          </a:extLst>
        </xdr:cNvPr>
        <xdr:cNvSpPr/>
      </xdr:nvSpPr>
      <xdr:spPr>
        <a:xfrm>
          <a:off x="13887450" y="172094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49" name="フローチャート: 判断 848">
          <a:extLst>
            <a:ext uri="{FF2B5EF4-FFF2-40B4-BE49-F238E27FC236}">
              <a16:creationId xmlns:a16="http://schemas.microsoft.com/office/drawing/2014/main" id="{3CFC9E05-84C2-4843-BCA7-FF368F947737}"/>
            </a:ext>
          </a:extLst>
        </xdr:cNvPr>
        <xdr:cNvSpPr/>
      </xdr:nvSpPr>
      <xdr:spPr>
        <a:xfrm>
          <a:off x="13096875" y="171915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170724</xdr:rowOff>
    </xdr:from>
    <xdr:to>
      <xdr:col>72</xdr:col>
      <xdr:colOff>38100</xdr:colOff>
      <xdr:row>105</xdr:row>
      <xdr:rowOff>100874</xdr:rowOff>
    </xdr:to>
    <xdr:sp macro="" textlink="">
      <xdr:nvSpPr>
        <xdr:cNvPr id="850" name="フローチャート: 判断 849">
          <a:extLst>
            <a:ext uri="{FF2B5EF4-FFF2-40B4-BE49-F238E27FC236}">
              <a16:creationId xmlns:a16="http://schemas.microsoft.com/office/drawing/2014/main" id="{66B45349-AE9F-440E-87C4-8D228AE02504}"/>
            </a:ext>
          </a:extLst>
        </xdr:cNvPr>
        <xdr:cNvSpPr/>
      </xdr:nvSpPr>
      <xdr:spPr>
        <a:xfrm>
          <a:off x="12296775" y="1714427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165826</xdr:rowOff>
    </xdr:from>
    <xdr:to>
      <xdr:col>67</xdr:col>
      <xdr:colOff>101600</xdr:colOff>
      <xdr:row>105</xdr:row>
      <xdr:rowOff>95976</xdr:rowOff>
    </xdr:to>
    <xdr:sp macro="" textlink="">
      <xdr:nvSpPr>
        <xdr:cNvPr id="851" name="フローチャート: 判断 850">
          <a:extLst>
            <a:ext uri="{FF2B5EF4-FFF2-40B4-BE49-F238E27FC236}">
              <a16:creationId xmlns:a16="http://schemas.microsoft.com/office/drawing/2014/main" id="{3ADB775E-45FB-4BDE-885B-A4F40BEE8327}"/>
            </a:ext>
          </a:extLst>
        </xdr:cNvPr>
        <xdr:cNvSpPr/>
      </xdr:nvSpPr>
      <xdr:spPr>
        <a:xfrm>
          <a:off x="11487150" y="17136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9D86B5BD-A455-40AC-9BFC-AD96857540A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843C63A7-CA5B-4659-8F52-9E3FABA5898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ABFD0004-C7DB-48CB-8ACB-94527B53963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AA67ED29-1A7E-46CB-8494-0C6E090008E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632EB5CA-0116-40A4-978F-6EA158E797F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13970</xdr:rowOff>
    </xdr:from>
    <xdr:to>
      <xdr:col>85</xdr:col>
      <xdr:colOff>177800</xdr:colOff>
      <xdr:row>101</xdr:row>
      <xdr:rowOff>115570</xdr:rowOff>
    </xdr:to>
    <xdr:sp macro="" textlink="">
      <xdr:nvSpPr>
        <xdr:cNvPr id="857" name="楕円 856">
          <a:extLst>
            <a:ext uri="{FF2B5EF4-FFF2-40B4-BE49-F238E27FC236}">
              <a16:creationId xmlns:a16="http://schemas.microsoft.com/office/drawing/2014/main" id="{01C2D308-33BD-4C0F-890F-943000C8DF79}"/>
            </a:ext>
          </a:extLst>
        </xdr:cNvPr>
        <xdr:cNvSpPr/>
      </xdr:nvSpPr>
      <xdr:spPr>
        <a:xfrm>
          <a:off x="14649450" y="16469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138447</xdr:rowOff>
    </xdr:from>
    <xdr:ext cx="405111" cy="259045"/>
    <xdr:sp macro="" textlink="">
      <xdr:nvSpPr>
        <xdr:cNvPr id="858" name="【公民館】&#10;有形固定資産減価償却率該当値テキスト">
          <a:extLst>
            <a:ext uri="{FF2B5EF4-FFF2-40B4-BE49-F238E27FC236}">
              <a16:creationId xmlns:a16="http://schemas.microsoft.com/office/drawing/2014/main" id="{85FB1EFC-1A1F-47B4-B798-987AC29C7300}"/>
            </a:ext>
          </a:extLst>
        </xdr:cNvPr>
        <xdr:cNvSpPr txBox="1"/>
      </xdr:nvSpPr>
      <xdr:spPr>
        <a:xfrm>
          <a:off x="14735175" y="1642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144599</xdr:rowOff>
    </xdr:from>
    <xdr:to>
      <xdr:col>81</xdr:col>
      <xdr:colOff>101600</xdr:colOff>
      <xdr:row>101</xdr:row>
      <xdr:rowOff>74749</xdr:rowOff>
    </xdr:to>
    <xdr:sp macro="" textlink="">
      <xdr:nvSpPr>
        <xdr:cNvPr id="859" name="楕円 858">
          <a:extLst>
            <a:ext uri="{FF2B5EF4-FFF2-40B4-BE49-F238E27FC236}">
              <a16:creationId xmlns:a16="http://schemas.microsoft.com/office/drawing/2014/main" id="{125659FE-343F-4742-B48B-7CF2F94F734E}"/>
            </a:ext>
          </a:extLst>
        </xdr:cNvPr>
        <xdr:cNvSpPr/>
      </xdr:nvSpPr>
      <xdr:spPr>
        <a:xfrm>
          <a:off x="13887450" y="164291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23949</xdr:rowOff>
    </xdr:from>
    <xdr:to>
      <xdr:col>85</xdr:col>
      <xdr:colOff>127000</xdr:colOff>
      <xdr:row>101</xdr:row>
      <xdr:rowOff>64770</xdr:rowOff>
    </xdr:to>
    <xdr:cxnSp macro="">
      <xdr:nvCxnSpPr>
        <xdr:cNvPr id="860" name="直線コネクタ 859">
          <a:extLst>
            <a:ext uri="{FF2B5EF4-FFF2-40B4-BE49-F238E27FC236}">
              <a16:creationId xmlns:a16="http://schemas.microsoft.com/office/drawing/2014/main" id="{43C8C8B0-027E-4FDD-BBE6-3C3C9C8AB6EA}"/>
            </a:ext>
          </a:extLst>
        </xdr:cNvPr>
        <xdr:cNvCxnSpPr/>
      </xdr:nvCxnSpPr>
      <xdr:spPr>
        <a:xfrm>
          <a:off x="13935075" y="16486324"/>
          <a:ext cx="762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110308</xdr:rowOff>
    </xdr:from>
    <xdr:to>
      <xdr:col>76</xdr:col>
      <xdr:colOff>165100</xdr:colOff>
      <xdr:row>101</xdr:row>
      <xdr:rowOff>40458</xdr:rowOff>
    </xdr:to>
    <xdr:sp macro="" textlink="">
      <xdr:nvSpPr>
        <xdr:cNvPr id="861" name="楕円 860">
          <a:extLst>
            <a:ext uri="{FF2B5EF4-FFF2-40B4-BE49-F238E27FC236}">
              <a16:creationId xmlns:a16="http://schemas.microsoft.com/office/drawing/2014/main" id="{F0492C9E-BD4B-4298-9C16-69FB2AD4D169}"/>
            </a:ext>
          </a:extLst>
        </xdr:cNvPr>
        <xdr:cNvSpPr/>
      </xdr:nvSpPr>
      <xdr:spPr>
        <a:xfrm>
          <a:off x="13096875" y="163948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161108</xdr:rowOff>
    </xdr:from>
    <xdr:to>
      <xdr:col>81</xdr:col>
      <xdr:colOff>50800</xdr:colOff>
      <xdr:row>101</xdr:row>
      <xdr:rowOff>23949</xdr:rowOff>
    </xdr:to>
    <xdr:cxnSp macro="">
      <xdr:nvCxnSpPr>
        <xdr:cNvPr id="862" name="直線コネクタ 861">
          <a:extLst>
            <a:ext uri="{FF2B5EF4-FFF2-40B4-BE49-F238E27FC236}">
              <a16:creationId xmlns:a16="http://schemas.microsoft.com/office/drawing/2014/main" id="{3C38E189-43A1-4B9F-8E4A-ED13F30C65B7}"/>
            </a:ext>
          </a:extLst>
        </xdr:cNvPr>
        <xdr:cNvCxnSpPr/>
      </xdr:nvCxnSpPr>
      <xdr:spPr>
        <a:xfrm>
          <a:off x="13144500" y="16452033"/>
          <a:ext cx="7905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107043</xdr:rowOff>
    </xdr:from>
    <xdr:to>
      <xdr:col>72</xdr:col>
      <xdr:colOff>38100</xdr:colOff>
      <xdr:row>102</xdr:row>
      <xdr:rowOff>37193</xdr:rowOff>
    </xdr:to>
    <xdr:sp macro="" textlink="">
      <xdr:nvSpPr>
        <xdr:cNvPr id="863" name="楕円 862">
          <a:extLst>
            <a:ext uri="{FF2B5EF4-FFF2-40B4-BE49-F238E27FC236}">
              <a16:creationId xmlns:a16="http://schemas.microsoft.com/office/drawing/2014/main" id="{226A8190-B7E4-4C16-B862-A217A3196060}"/>
            </a:ext>
          </a:extLst>
        </xdr:cNvPr>
        <xdr:cNvSpPr/>
      </xdr:nvSpPr>
      <xdr:spPr>
        <a:xfrm>
          <a:off x="12296775" y="165630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161108</xdr:rowOff>
    </xdr:from>
    <xdr:to>
      <xdr:col>76</xdr:col>
      <xdr:colOff>114300</xdr:colOff>
      <xdr:row>101</xdr:row>
      <xdr:rowOff>157843</xdr:rowOff>
    </xdr:to>
    <xdr:cxnSp macro="">
      <xdr:nvCxnSpPr>
        <xdr:cNvPr id="864" name="直線コネクタ 863">
          <a:extLst>
            <a:ext uri="{FF2B5EF4-FFF2-40B4-BE49-F238E27FC236}">
              <a16:creationId xmlns:a16="http://schemas.microsoft.com/office/drawing/2014/main" id="{855BCCB6-9053-468C-A22F-B6F0054C6692}"/>
            </a:ext>
          </a:extLst>
        </xdr:cNvPr>
        <xdr:cNvCxnSpPr/>
      </xdr:nvCxnSpPr>
      <xdr:spPr>
        <a:xfrm flipV="1">
          <a:off x="12344400" y="16452033"/>
          <a:ext cx="800100" cy="16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100512</xdr:rowOff>
    </xdr:from>
    <xdr:to>
      <xdr:col>67</xdr:col>
      <xdr:colOff>101600</xdr:colOff>
      <xdr:row>102</xdr:row>
      <xdr:rowOff>30662</xdr:rowOff>
    </xdr:to>
    <xdr:sp macro="" textlink="">
      <xdr:nvSpPr>
        <xdr:cNvPr id="865" name="楕円 864">
          <a:extLst>
            <a:ext uri="{FF2B5EF4-FFF2-40B4-BE49-F238E27FC236}">
              <a16:creationId xmlns:a16="http://schemas.microsoft.com/office/drawing/2014/main" id="{7D8332EE-4550-4213-9CD5-0243F39AEF0F}"/>
            </a:ext>
          </a:extLst>
        </xdr:cNvPr>
        <xdr:cNvSpPr/>
      </xdr:nvSpPr>
      <xdr:spPr>
        <a:xfrm>
          <a:off x="11487150" y="165628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151312</xdr:rowOff>
    </xdr:from>
    <xdr:to>
      <xdr:col>71</xdr:col>
      <xdr:colOff>177800</xdr:colOff>
      <xdr:row>101</xdr:row>
      <xdr:rowOff>157843</xdr:rowOff>
    </xdr:to>
    <xdr:cxnSp macro="">
      <xdr:nvCxnSpPr>
        <xdr:cNvPr id="866" name="直線コネクタ 865">
          <a:extLst>
            <a:ext uri="{FF2B5EF4-FFF2-40B4-BE49-F238E27FC236}">
              <a16:creationId xmlns:a16="http://schemas.microsoft.com/office/drawing/2014/main" id="{A3009F02-3CE5-464F-AC95-1195BE9D12CD}"/>
            </a:ext>
          </a:extLst>
        </xdr:cNvPr>
        <xdr:cNvCxnSpPr/>
      </xdr:nvCxnSpPr>
      <xdr:spPr>
        <a:xfrm>
          <a:off x="11534775" y="16610512"/>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154050</xdr:rowOff>
    </xdr:from>
    <xdr:ext cx="405111" cy="259045"/>
    <xdr:sp macro="" textlink="">
      <xdr:nvSpPr>
        <xdr:cNvPr id="867" name="n_1aveValue【公民館】&#10;有形固定資産減価償却率">
          <a:extLst>
            <a:ext uri="{FF2B5EF4-FFF2-40B4-BE49-F238E27FC236}">
              <a16:creationId xmlns:a16="http://schemas.microsoft.com/office/drawing/2014/main" id="{D6596737-7B8D-4317-BC31-9CF130393553}"/>
            </a:ext>
          </a:extLst>
        </xdr:cNvPr>
        <xdr:cNvSpPr txBox="1"/>
      </xdr:nvSpPr>
      <xdr:spPr>
        <a:xfrm>
          <a:off x="13745219" y="17299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868" name="n_2aveValue【公民館】&#10;有形固定資産減価償却率">
          <a:extLst>
            <a:ext uri="{FF2B5EF4-FFF2-40B4-BE49-F238E27FC236}">
              <a16:creationId xmlns:a16="http://schemas.microsoft.com/office/drawing/2014/main" id="{2B9C46FD-EFF5-4BF8-825D-41A47C6E8A1E}"/>
            </a:ext>
          </a:extLst>
        </xdr:cNvPr>
        <xdr:cNvSpPr txBox="1"/>
      </xdr:nvSpPr>
      <xdr:spPr>
        <a:xfrm>
          <a:off x="12964169" y="1728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92001</xdr:rowOff>
    </xdr:from>
    <xdr:ext cx="405111" cy="259045"/>
    <xdr:sp macro="" textlink="">
      <xdr:nvSpPr>
        <xdr:cNvPr id="869" name="n_3aveValue【公民館】&#10;有形固定資産減価償却率">
          <a:extLst>
            <a:ext uri="{FF2B5EF4-FFF2-40B4-BE49-F238E27FC236}">
              <a16:creationId xmlns:a16="http://schemas.microsoft.com/office/drawing/2014/main" id="{C5E8D39D-343A-42B9-993A-8E8D1FF4C49F}"/>
            </a:ext>
          </a:extLst>
        </xdr:cNvPr>
        <xdr:cNvSpPr txBox="1"/>
      </xdr:nvSpPr>
      <xdr:spPr>
        <a:xfrm>
          <a:off x="12164069" y="1723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87103</xdr:rowOff>
    </xdr:from>
    <xdr:ext cx="405111" cy="259045"/>
    <xdr:sp macro="" textlink="">
      <xdr:nvSpPr>
        <xdr:cNvPr id="870" name="n_4aveValue【公民館】&#10;有形固定資産減価償却率">
          <a:extLst>
            <a:ext uri="{FF2B5EF4-FFF2-40B4-BE49-F238E27FC236}">
              <a16:creationId xmlns:a16="http://schemas.microsoft.com/office/drawing/2014/main" id="{26ED4BB8-554A-4C74-BFAF-384EA68D75FC}"/>
            </a:ext>
          </a:extLst>
        </xdr:cNvPr>
        <xdr:cNvSpPr txBox="1"/>
      </xdr:nvSpPr>
      <xdr:spPr>
        <a:xfrm>
          <a:off x="11354444" y="1722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91276</xdr:rowOff>
    </xdr:from>
    <xdr:ext cx="405111" cy="259045"/>
    <xdr:sp macro="" textlink="">
      <xdr:nvSpPr>
        <xdr:cNvPr id="871" name="n_1mainValue【公民館】&#10;有形固定資産減価償却率">
          <a:extLst>
            <a:ext uri="{FF2B5EF4-FFF2-40B4-BE49-F238E27FC236}">
              <a16:creationId xmlns:a16="http://schemas.microsoft.com/office/drawing/2014/main" id="{4110A0F5-CBE0-4BDD-BC47-1C91712844B5}"/>
            </a:ext>
          </a:extLst>
        </xdr:cNvPr>
        <xdr:cNvSpPr txBox="1"/>
      </xdr:nvSpPr>
      <xdr:spPr>
        <a:xfrm>
          <a:off x="13745219" y="162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56985</xdr:rowOff>
    </xdr:from>
    <xdr:ext cx="405111" cy="259045"/>
    <xdr:sp macro="" textlink="">
      <xdr:nvSpPr>
        <xdr:cNvPr id="872" name="n_2mainValue【公民館】&#10;有形固定資産減価償却率">
          <a:extLst>
            <a:ext uri="{FF2B5EF4-FFF2-40B4-BE49-F238E27FC236}">
              <a16:creationId xmlns:a16="http://schemas.microsoft.com/office/drawing/2014/main" id="{3D91DBFF-239B-4813-B916-A51C7FE5D5B9}"/>
            </a:ext>
          </a:extLst>
        </xdr:cNvPr>
        <xdr:cNvSpPr txBox="1"/>
      </xdr:nvSpPr>
      <xdr:spPr>
        <a:xfrm>
          <a:off x="12964169" y="161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53720</xdr:rowOff>
    </xdr:from>
    <xdr:ext cx="405111" cy="259045"/>
    <xdr:sp macro="" textlink="">
      <xdr:nvSpPr>
        <xdr:cNvPr id="873" name="n_3mainValue【公民館】&#10;有形固定資産減価償却率">
          <a:extLst>
            <a:ext uri="{FF2B5EF4-FFF2-40B4-BE49-F238E27FC236}">
              <a16:creationId xmlns:a16="http://schemas.microsoft.com/office/drawing/2014/main" id="{3FFB4E3B-ED40-4612-8A6A-8B6B353641CD}"/>
            </a:ext>
          </a:extLst>
        </xdr:cNvPr>
        <xdr:cNvSpPr txBox="1"/>
      </xdr:nvSpPr>
      <xdr:spPr>
        <a:xfrm>
          <a:off x="12164069" y="1633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47189</xdr:rowOff>
    </xdr:from>
    <xdr:ext cx="405111" cy="259045"/>
    <xdr:sp macro="" textlink="">
      <xdr:nvSpPr>
        <xdr:cNvPr id="874" name="n_4mainValue【公民館】&#10;有形固定資産減価償却率">
          <a:extLst>
            <a:ext uri="{FF2B5EF4-FFF2-40B4-BE49-F238E27FC236}">
              <a16:creationId xmlns:a16="http://schemas.microsoft.com/office/drawing/2014/main" id="{7CFBDB30-5E21-4FEE-89F6-3522043D376B}"/>
            </a:ext>
          </a:extLst>
        </xdr:cNvPr>
        <xdr:cNvSpPr txBox="1"/>
      </xdr:nvSpPr>
      <xdr:spPr>
        <a:xfrm>
          <a:off x="11354444" y="16338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5" name="正方形/長方形 874">
          <a:extLst>
            <a:ext uri="{FF2B5EF4-FFF2-40B4-BE49-F238E27FC236}">
              <a16:creationId xmlns:a16="http://schemas.microsoft.com/office/drawing/2014/main" id="{9453D336-66A9-4160-96DB-D3611D4AAEF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6" name="正方形/長方形 875">
          <a:extLst>
            <a:ext uri="{FF2B5EF4-FFF2-40B4-BE49-F238E27FC236}">
              <a16:creationId xmlns:a16="http://schemas.microsoft.com/office/drawing/2014/main" id="{B9F90656-86A4-491B-B65E-80CCAB93DB4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7" name="正方形/長方形 876">
          <a:extLst>
            <a:ext uri="{FF2B5EF4-FFF2-40B4-BE49-F238E27FC236}">
              <a16:creationId xmlns:a16="http://schemas.microsoft.com/office/drawing/2014/main" id="{9A62AD6C-ACC2-4C42-AA9C-1940E8CEE8F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8" name="正方形/長方形 877">
          <a:extLst>
            <a:ext uri="{FF2B5EF4-FFF2-40B4-BE49-F238E27FC236}">
              <a16:creationId xmlns:a16="http://schemas.microsoft.com/office/drawing/2014/main" id="{9EB9EB84-A325-4383-8EF7-6A81A4F5B1D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9" name="正方形/長方形 878">
          <a:extLst>
            <a:ext uri="{FF2B5EF4-FFF2-40B4-BE49-F238E27FC236}">
              <a16:creationId xmlns:a16="http://schemas.microsoft.com/office/drawing/2014/main" id="{36742AC7-7BD8-467B-8A53-731E79AC054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0" name="正方形/長方形 879">
          <a:extLst>
            <a:ext uri="{FF2B5EF4-FFF2-40B4-BE49-F238E27FC236}">
              <a16:creationId xmlns:a16="http://schemas.microsoft.com/office/drawing/2014/main" id="{E30353C3-348D-4A62-BF4D-01845008987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1" name="正方形/長方形 880">
          <a:extLst>
            <a:ext uri="{FF2B5EF4-FFF2-40B4-BE49-F238E27FC236}">
              <a16:creationId xmlns:a16="http://schemas.microsoft.com/office/drawing/2014/main" id="{63684A4F-5B73-4AE6-BD2A-C82AD12DB84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2" name="正方形/長方形 881">
          <a:extLst>
            <a:ext uri="{FF2B5EF4-FFF2-40B4-BE49-F238E27FC236}">
              <a16:creationId xmlns:a16="http://schemas.microsoft.com/office/drawing/2014/main" id="{F40F7902-EAD1-462A-9BC8-494149EF722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3" name="テキスト ボックス 882">
          <a:extLst>
            <a:ext uri="{FF2B5EF4-FFF2-40B4-BE49-F238E27FC236}">
              <a16:creationId xmlns:a16="http://schemas.microsoft.com/office/drawing/2014/main" id="{FD1645FA-600E-4511-BEE1-ADD14D15931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4" name="直線コネクタ 883">
          <a:extLst>
            <a:ext uri="{FF2B5EF4-FFF2-40B4-BE49-F238E27FC236}">
              <a16:creationId xmlns:a16="http://schemas.microsoft.com/office/drawing/2014/main" id="{FA927212-9222-41D5-AB73-E162C74B120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85" name="直線コネクタ 884">
          <a:extLst>
            <a:ext uri="{FF2B5EF4-FFF2-40B4-BE49-F238E27FC236}">
              <a16:creationId xmlns:a16="http://schemas.microsoft.com/office/drawing/2014/main" id="{B3DA1ECC-C798-4575-8532-48F2BB94368F}"/>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86" name="テキスト ボックス 885">
          <a:extLst>
            <a:ext uri="{FF2B5EF4-FFF2-40B4-BE49-F238E27FC236}">
              <a16:creationId xmlns:a16="http://schemas.microsoft.com/office/drawing/2014/main" id="{64E5B441-5ED1-4AD5-8957-D984B8DBB8EF}"/>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87" name="直線コネクタ 886">
          <a:extLst>
            <a:ext uri="{FF2B5EF4-FFF2-40B4-BE49-F238E27FC236}">
              <a16:creationId xmlns:a16="http://schemas.microsoft.com/office/drawing/2014/main" id="{6915ED8D-181D-41A7-805B-E3F041E0DF8B}"/>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88" name="テキスト ボックス 887">
          <a:extLst>
            <a:ext uri="{FF2B5EF4-FFF2-40B4-BE49-F238E27FC236}">
              <a16:creationId xmlns:a16="http://schemas.microsoft.com/office/drawing/2014/main" id="{5AD524B7-A4E0-4A9A-9E3E-69A19750B82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89" name="直線コネクタ 888">
          <a:extLst>
            <a:ext uri="{FF2B5EF4-FFF2-40B4-BE49-F238E27FC236}">
              <a16:creationId xmlns:a16="http://schemas.microsoft.com/office/drawing/2014/main" id="{EF54C26E-3FE9-4A78-8D95-F35E572DF394}"/>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0" name="テキスト ボックス 889">
          <a:extLst>
            <a:ext uri="{FF2B5EF4-FFF2-40B4-BE49-F238E27FC236}">
              <a16:creationId xmlns:a16="http://schemas.microsoft.com/office/drawing/2014/main" id="{DD8F5565-4343-4394-87D9-A0F0AD5B536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1" name="直線コネクタ 890">
          <a:extLst>
            <a:ext uri="{FF2B5EF4-FFF2-40B4-BE49-F238E27FC236}">
              <a16:creationId xmlns:a16="http://schemas.microsoft.com/office/drawing/2014/main" id="{A896A61F-FB13-4208-A582-EC347232B171}"/>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2" name="テキスト ボックス 891">
          <a:extLst>
            <a:ext uri="{FF2B5EF4-FFF2-40B4-BE49-F238E27FC236}">
              <a16:creationId xmlns:a16="http://schemas.microsoft.com/office/drawing/2014/main" id="{EAE09A04-90D3-4AC8-9587-38E289A9AF19}"/>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3" name="直線コネクタ 892">
          <a:extLst>
            <a:ext uri="{FF2B5EF4-FFF2-40B4-BE49-F238E27FC236}">
              <a16:creationId xmlns:a16="http://schemas.microsoft.com/office/drawing/2014/main" id="{65ABE3E5-CB0D-473D-B01D-242FD8B9F03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4" name="テキスト ボックス 893">
          <a:extLst>
            <a:ext uri="{FF2B5EF4-FFF2-40B4-BE49-F238E27FC236}">
              <a16:creationId xmlns:a16="http://schemas.microsoft.com/office/drawing/2014/main" id="{3640256F-D113-4345-B917-19A630893A5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5" name="【公民館】&#10;一人当たり面積グラフ枠">
          <a:extLst>
            <a:ext uri="{FF2B5EF4-FFF2-40B4-BE49-F238E27FC236}">
              <a16:creationId xmlns:a16="http://schemas.microsoft.com/office/drawing/2014/main" id="{75E34ED6-79C2-4D93-9964-CC01AEF1FEC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96" name="直線コネクタ 895">
          <a:extLst>
            <a:ext uri="{FF2B5EF4-FFF2-40B4-BE49-F238E27FC236}">
              <a16:creationId xmlns:a16="http://schemas.microsoft.com/office/drawing/2014/main" id="{F001673F-60F1-4988-9494-D17CCADF0B30}"/>
            </a:ext>
          </a:extLst>
        </xdr:cNvPr>
        <xdr:cNvCxnSpPr/>
      </xdr:nvCxnSpPr>
      <xdr:spPr>
        <a:xfrm flipV="1">
          <a:off x="19954239" y="16469995"/>
          <a:ext cx="0" cy="1224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97" name="【公民館】&#10;一人当たり面積最小値テキスト">
          <a:extLst>
            <a:ext uri="{FF2B5EF4-FFF2-40B4-BE49-F238E27FC236}">
              <a16:creationId xmlns:a16="http://schemas.microsoft.com/office/drawing/2014/main" id="{092340F8-A39C-4956-902C-BFF3ED0C97A4}"/>
            </a:ext>
          </a:extLst>
        </xdr:cNvPr>
        <xdr:cNvSpPr txBox="1"/>
      </xdr:nvSpPr>
      <xdr:spPr>
        <a:xfrm>
          <a:off x="19992975"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98" name="直線コネクタ 897">
          <a:extLst>
            <a:ext uri="{FF2B5EF4-FFF2-40B4-BE49-F238E27FC236}">
              <a16:creationId xmlns:a16="http://schemas.microsoft.com/office/drawing/2014/main" id="{364F5C3B-23D1-4568-B98A-EB06189D096C}"/>
            </a:ext>
          </a:extLst>
        </xdr:cNvPr>
        <xdr:cNvCxnSpPr/>
      </xdr:nvCxnSpPr>
      <xdr:spPr>
        <a:xfrm>
          <a:off x="19878675" y="176944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99" name="【公民館】&#10;一人当たり面積最大値テキスト">
          <a:extLst>
            <a:ext uri="{FF2B5EF4-FFF2-40B4-BE49-F238E27FC236}">
              <a16:creationId xmlns:a16="http://schemas.microsoft.com/office/drawing/2014/main" id="{8C21BC80-0148-4F8D-AB0E-E0212EBD2B08}"/>
            </a:ext>
          </a:extLst>
        </xdr:cNvPr>
        <xdr:cNvSpPr txBox="1"/>
      </xdr:nvSpPr>
      <xdr:spPr>
        <a:xfrm>
          <a:off x="19992975" y="1623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00" name="直線コネクタ 899">
          <a:extLst>
            <a:ext uri="{FF2B5EF4-FFF2-40B4-BE49-F238E27FC236}">
              <a16:creationId xmlns:a16="http://schemas.microsoft.com/office/drawing/2014/main" id="{65E16E95-A90B-4167-B9CB-974667360C9D}"/>
            </a:ext>
          </a:extLst>
        </xdr:cNvPr>
        <xdr:cNvCxnSpPr/>
      </xdr:nvCxnSpPr>
      <xdr:spPr>
        <a:xfrm>
          <a:off x="19878675" y="1646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901" name="【公民館】&#10;一人当たり面積平均値テキスト">
          <a:extLst>
            <a:ext uri="{FF2B5EF4-FFF2-40B4-BE49-F238E27FC236}">
              <a16:creationId xmlns:a16="http://schemas.microsoft.com/office/drawing/2014/main" id="{1694A83D-EE54-433C-A878-1E711DA38D3F}"/>
            </a:ext>
          </a:extLst>
        </xdr:cNvPr>
        <xdr:cNvSpPr txBox="1"/>
      </xdr:nvSpPr>
      <xdr:spPr>
        <a:xfrm>
          <a:off x="19992975" y="17137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02" name="フローチャート: 判断 901">
          <a:extLst>
            <a:ext uri="{FF2B5EF4-FFF2-40B4-BE49-F238E27FC236}">
              <a16:creationId xmlns:a16="http://schemas.microsoft.com/office/drawing/2014/main" id="{71BB39E2-1C5D-4CC2-88BC-728A176422FF}"/>
            </a:ext>
          </a:extLst>
        </xdr:cNvPr>
        <xdr:cNvSpPr/>
      </xdr:nvSpPr>
      <xdr:spPr>
        <a:xfrm>
          <a:off x="19897725" y="172855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03" name="フローチャート: 判断 902">
          <a:extLst>
            <a:ext uri="{FF2B5EF4-FFF2-40B4-BE49-F238E27FC236}">
              <a16:creationId xmlns:a16="http://schemas.microsoft.com/office/drawing/2014/main" id="{78337103-42CF-4C7A-BB11-AF35638E3F32}"/>
            </a:ext>
          </a:extLst>
        </xdr:cNvPr>
        <xdr:cNvSpPr/>
      </xdr:nvSpPr>
      <xdr:spPr>
        <a:xfrm>
          <a:off x="19154775" y="172801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04" name="フローチャート: 判断 903">
          <a:extLst>
            <a:ext uri="{FF2B5EF4-FFF2-40B4-BE49-F238E27FC236}">
              <a16:creationId xmlns:a16="http://schemas.microsoft.com/office/drawing/2014/main" id="{D0687577-8DB8-4FD4-B9D5-09213723D7AD}"/>
            </a:ext>
          </a:extLst>
        </xdr:cNvPr>
        <xdr:cNvSpPr/>
      </xdr:nvSpPr>
      <xdr:spPr>
        <a:xfrm>
          <a:off x="18345150" y="172906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05" name="フローチャート: 判断 904">
          <a:extLst>
            <a:ext uri="{FF2B5EF4-FFF2-40B4-BE49-F238E27FC236}">
              <a16:creationId xmlns:a16="http://schemas.microsoft.com/office/drawing/2014/main" id="{EB19268B-BF59-419D-AEE1-E2984D4E7050}"/>
            </a:ext>
          </a:extLst>
        </xdr:cNvPr>
        <xdr:cNvSpPr/>
      </xdr:nvSpPr>
      <xdr:spPr>
        <a:xfrm>
          <a:off x="17554575" y="17306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06" name="フローチャート: 判断 905">
          <a:extLst>
            <a:ext uri="{FF2B5EF4-FFF2-40B4-BE49-F238E27FC236}">
              <a16:creationId xmlns:a16="http://schemas.microsoft.com/office/drawing/2014/main" id="{A8A94F6C-3146-4CD1-907E-AC445242F9AA}"/>
            </a:ext>
          </a:extLst>
        </xdr:cNvPr>
        <xdr:cNvSpPr/>
      </xdr:nvSpPr>
      <xdr:spPr>
        <a:xfrm>
          <a:off x="16754475" y="173327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7" name="テキスト ボックス 906">
          <a:extLst>
            <a:ext uri="{FF2B5EF4-FFF2-40B4-BE49-F238E27FC236}">
              <a16:creationId xmlns:a16="http://schemas.microsoft.com/office/drawing/2014/main" id="{BA4B1B2F-6C64-475F-A20C-97697412C3E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8" name="テキスト ボックス 907">
          <a:extLst>
            <a:ext uri="{FF2B5EF4-FFF2-40B4-BE49-F238E27FC236}">
              <a16:creationId xmlns:a16="http://schemas.microsoft.com/office/drawing/2014/main" id="{1A1A4945-F2F0-4ACC-85A9-7DD004A5024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9" name="テキスト ボックス 908">
          <a:extLst>
            <a:ext uri="{FF2B5EF4-FFF2-40B4-BE49-F238E27FC236}">
              <a16:creationId xmlns:a16="http://schemas.microsoft.com/office/drawing/2014/main" id="{FD6EC32A-3BA2-4194-9D94-DE042366519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0" name="テキスト ボックス 909">
          <a:extLst>
            <a:ext uri="{FF2B5EF4-FFF2-40B4-BE49-F238E27FC236}">
              <a16:creationId xmlns:a16="http://schemas.microsoft.com/office/drawing/2014/main" id="{5D621007-CCBB-4FE0-9337-B94D08FF450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61D83791-48E7-4B82-BE99-4AC62CF275C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27687</xdr:rowOff>
    </xdr:from>
    <xdr:to>
      <xdr:col>116</xdr:col>
      <xdr:colOff>114300</xdr:colOff>
      <xdr:row>107</xdr:row>
      <xdr:rowOff>129287</xdr:rowOff>
    </xdr:to>
    <xdr:sp macro="" textlink="">
      <xdr:nvSpPr>
        <xdr:cNvPr id="912" name="楕円 911">
          <a:extLst>
            <a:ext uri="{FF2B5EF4-FFF2-40B4-BE49-F238E27FC236}">
              <a16:creationId xmlns:a16="http://schemas.microsoft.com/office/drawing/2014/main" id="{E9BA57E4-2128-47C1-B49F-094ACBF30F26}"/>
            </a:ext>
          </a:extLst>
        </xdr:cNvPr>
        <xdr:cNvSpPr/>
      </xdr:nvSpPr>
      <xdr:spPr>
        <a:xfrm>
          <a:off x="19897725" y="175187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6114</xdr:rowOff>
    </xdr:from>
    <xdr:ext cx="469744" cy="259045"/>
    <xdr:sp macro="" textlink="">
      <xdr:nvSpPr>
        <xdr:cNvPr id="913" name="【公民館】&#10;一人当たり面積該当値テキスト">
          <a:extLst>
            <a:ext uri="{FF2B5EF4-FFF2-40B4-BE49-F238E27FC236}">
              <a16:creationId xmlns:a16="http://schemas.microsoft.com/office/drawing/2014/main" id="{98697263-D693-4920-BC78-D97781E99E05}"/>
            </a:ext>
          </a:extLst>
        </xdr:cNvPr>
        <xdr:cNvSpPr txBox="1"/>
      </xdr:nvSpPr>
      <xdr:spPr>
        <a:xfrm>
          <a:off x="19992975" y="1749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29972</xdr:rowOff>
    </xdr:from>
    <xdr:to>
      <xdr:col>112</xdr:col>
      <xdr:colOff>38100</xdr:colOff>
      <xdr:row>107</xdr:row>
      <xdr:rowOff>131572</xdr:rowOff>
    </xdr:to>
    <xdr:sp macro="" textlink="">
      <xdr:nvSpPr>
        <xdr:cNvPr id="914" name="楕円 913">
          <a:extLst>
            <a:ext uri="{FF2B5EF4-FFF2-40B4-BE49-F238E27FC236}">
              <a16:creationId xmlns:a16="http://schemas.microsoft.com/office/drawing/2014/main" id="{F88C4ED2-3B71-47D8-B77C-0C72931EB0E5}"/>
            </a:ext>
          </a:extLst>
        </xdr:cNvPr>
        <xdr:cNvSpPr/>
      </xdr:nvSpPr>
      <xdr:spPr>
        <a:xfrm>
          <a:off x="19154775" y="175146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78487</xdr:rowOff>
    </xdr:from>
    <xdr:to>
      <xdr:col>116</xdr:col>
      <xdr:colOff>63500</xdr:colOff>
      <xdr:row>107</xdr:row>
      <xdr:rowOff>80772</xdr:rowOff>
    </xdr:to>
    <xdr:cxnSp macro="">
      <xdr:nvCxnSpPr>
        <xdr:cNvPr id="915" name="直線コネクタ 914">
          <a:extLst>
            <a:ext uri="{FF2B5EF4-FFF2-40B4-BE49-F238E27FC236}">
              <a16:creationId xmlns:a16="http://schemas.microsoft.com/office/drawing/2014/main" id="{3CE7FB2F-C766-4F8D-B19F-C271A10F3819}"/>
            </a:ext>
          </a:extLst>
        </xdr:cNvPr>
        <xdr:cNvCxnSpPr/>
      </xdr:nvCxnSpPr>
      <xdr:spPr>
        <a:xfrm flipV="1">
          <a:off x="19202400" y="17566387"/>
          <a:ext cx="752475"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32258</xdr:rowOff>
    </xdr:from>
    <xdr:to>
      <xdr:col>107</xdr:col>
      <xdr:colOff>101600</xdr:colOff>
      <xdr:row>107</xdr:row>
      <xdr:rowOff>133858</xdr:rowOff>
    </xdr:to>
    <xdr:sp macro="" textlink="">
      <xdr:nvSpPr>
        <xdr:cNvPr id="916" name="楕円 915">
          <a:extLst>
            <a:ext uri="{FF2B5EF4-FFF2-40B4-BE49-F238E27FC236}">
              <a16:creationId xmlns:a16="http://schemas.microsoft.com/office/drawing/2014/main" id="{61BF11C2-B01E-4F92-A56C-EB46D4741842}"/>
            </a:ext>
          </a:extLst>
        </xdr:cNvPr>
        <xdr:cNvSpPr/>
      </xdr:nvSpPr>
      <xdr:spPr>
        <a:xfrm>
          <a:off x="18345150" y="175169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80772</xdr:rowOff>
    </xdr:from>
    <xdr:to>
      <xdr:col>111</xdr:col>
      <xdr:colOff>177800</xdr:colOff>
      <xdr:row>107</xdr:row>
      <xdr:rowOff>83058</xdr:rowOff>
    </xdr:to>
    <xdr:cxnSp macro="">
      <xdr:nvCxnSpPr>
        <xdr:cNvPr id="917" name="直線コネクタ 916">
          <a:extLst>
            <a:ext uri="{FF2B5EF4-FFF2-40B4-BE49-F238E27FC236}">
              <a16:creationId xmlns:a16="http://schemas.microsoft.com/office/drawing/2014/main" id="{952F42DC-36C9-4DB1-8114-947739EF3628}"/>
            </a:ext>
          </a:extLst>
        </xdr:cNvPr>
        <xdr:cNvCxnSpPr/>
      </xdr:nvCxnSpPr>
      <xdr:spPr>
        <a:xfrm flipV="1">
          <a:off x="18392775" y="17571847"/>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48261</xdr:rowOff>
    </xdr:from>
    <xdr:to>
      <xdr:col>102</xdr:col>
      <xdr:colOff>165100</xdr:colOff>
      <xdr:row>107</xdr:row>
      <xdr:rowOff>149861</xdr:rowOff>
    </xdr:to>
    <xdr:sp macro="" textlink="">
      <xdr:nvSpPr>
        <xdr:cNvPr id="918" name="楕円 917">
          <a:extLst>
            <a:ext uri="{FF2B5EF4-FFF2-40B4-BE49-F238E27FC236}">
              <a16:creationId xmlns:a16="http://schemas.microsoft.com/office/drawing/2014/main" id="{2AACB54D-5F22-4D25-9243-3291D4226991}"/>
            </a:ext>
          </a:extLst>
        </xdr:cNvPr>
        <xdr:cNvSpPr/>
      </xdr:nvSpPr>
      <xdr:spPr>
        <a:xfrm>
          <a:off x="17554575" y="17532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83058</xdr:rowOff>
    </xdr:from>
    <xdr:to>
      <xdr:col>107</xdr:col>
      <xdr:colOff>50800</xdr:colOff>
      <xdr:row>107</xdr:row>
      <xdr:rowOff>99061</xdr:rowOff>
    </xdr:to>
    <xdr:cxnSp macro="">
      <xdr:nvCxnSpPr>
        <xdr:cNvPr id="919" name="直線コネクタ 918">
          <a:extLst>
            <a:ext uri="{FF2B5EF4-FFF2-40B4-BE49-F238E27FC236}">
              <a16:creationId xmlns:a16="http://schemas.microsoft.com/office/drawing/2014/main" id="{898E62FB-2555-4329-BDE0-E45913CFA1E1}"/>
            </a:ext>
          </a:extLst>
        </xdr:cNvPr>
        <xdr:cNvCxnSpPr/>
      </xdr:nvCxnSpPr>
      <xdr:spPr>
        <a:xfrm flipV="1">
          <a:off x="17602200" y="17574133"/>
          <a:ext cx="790575"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48261</xdr:rowOff>
    </xdr:from>
    <xdr:to>
      <xdr:col>98</xdr:col>
      <xdr:colOff>38100</xdr:colOff>
      <xdr:row>107</xdr:row>
      <xdr:rowOff>149861</xdr:rowOff>
    </xdr:to>
    <xdr:sp macro="" textlink="">
      <xdr:nvSpPr>
        <xdr:cNvPr id="920" name="楕円 919">
          <a:extLst>
            <a:ext uri="{FF2B5EF4-FFF2-40B4-BE49-F238E27FC236}">
              <a16:creationId xmlns:a16="http://schemas.microsoft.com/office/drawing/2014/main" id="{79B4E32C-EB9E-4C22-8DB6-80DDF79F1D5E}"/>
            </a:ext>
          </a:extLst>
        </xdr:cNvPr>
        <xdr:cNvSpPr/>
      </xdr:nvSpPr>
      <xdr:spPr>
        <a:xfrm>
          <a:off x="16754475" y="17532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99061</xdr:rowOff>
    </xdr:from>
    <xdr:to>
      <xdr:col>102</xdr:col>
      <xdr:colOff>114300</xdr:colOff>
      <xdr:row>107</xdr:row>
      <xdr:rowOff>99061</xdr:rowOff>
    </xdr:to>
    <xdr:cxnSp macro="">
      <xdr:nvCxnSpPr>
        <xdr:cNvPr id="921" name="直線コネクタ 920">
          <a:extLst>
            <a:ext uri="{FF2B5EF4-FFF2-40B4-BE49-F238E27FC236}">
              <a16:creationId xmlns:a16="http://schemas.microsoft.com/office/drawing/2014/main" id="{4B06C9DF-ECCA-4399-BB91-8BFBBD6D200A}"/>
            </a:ext>
          </a:extLst>
        </xdr:cNvPr>
        <xdr:cNvCxnSpPr/>
      </xdr:nvCxnSpPr>
      <xdr:spPr>
        <a:xfrm>
          <a:off x="16802100" y="175901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922" name="n_1aveValue【公民館】&#10;一人当たり面積">
          <a:extLst>
            <a:ext uri="{FF2B5EF4-FFF2-40B4-BE49-F238E27FC236}">
              <a16:creationId xmlns:a16="http://schemas.microsoft.com/office/drawing/2014/main" id="{6D94799F-AD6B-4303-A94A-AF8FE0F093C9}"/>
            </a:ext>
          </a:extLst>
        </xdr:cNvPr>
        <xdr:cNvSpPr txBox="1"/>
      </xdr:nvSpPr>
      <xdr:spPr>
        <a:xfrm>
          <a:off x="18983402" y="1705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923" name="n_2aveValue【公民館】&#10;一人当たり面積">
          <a:extLst>
            <a:ext uri="{FF2B5EF4-FFF2-40B4-BE49-F238E27FC236}">
              <a16:creationId xmlns:a16="http://schemas.microsoft.com/office/drawing/2014/main" id="{6846B283-ABBE-4CA7-AB32-59F93F20EFDF}"/>
            </a:ext>
          </a:extLst>
        </xdr:cNvPr>
        <xdr:cNvSpPr txBox="1"/>
      </xdr:nvSpPr>
      <xdr:spPr>
        <a:xfrm>
          <a:off x="18183302" y="1706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924" name="n_3aveValue【公民館】&#10;一人当たり面積">
          <a:extLst>
            <a:ext uri="{FF2B5EF4-FFF2-40B4-BE49-F238E27FC236}">
              <a16:creationId xmlns:a16="http://schemas.microsoft.com/office/drawing/2014/main" id="{BD98D69B-BC6A-4235-A5AF-10758E90E212}"/>
            </a:ext>
          </a:extLst>
        </xdr:cNvPr>
        <xdr:cNvSpPr txBox="1"/>
      </xdr:nvSpPr>
      <xdr:spPr>
        <a:xfrm>
          <a:off x="17383202" y="1708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925" name="n_4aveValue【公民館】&#10;一人当たり面積">
          <a:extLst>
            <a:ext uri="{FF2B5EF4-FFF2-40B4-BE49-F238E27FC236}">
              <a16:creationId xmlns:a16="http://schemas.microsoft.com/office/drawing/2014/main" id="{95271053-26A0-41D4-8DEE-83138247D99D}"/>
            </a:ext>
          </a:extLst>
        </xdr:cNvPr>
        <xdr:cNvSpPr txBox="1"/>
      </xdr:nvSpPr>
      <xdr:spPr>
        <a:xfrm>
          <a:off x="16592627" y="1710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122699</xdr:rowOff>
    </xdr:from>
    <xdr:ext cx="469744" cy="259045"/>
    <xdr:sp macro="" textlink="">
      <xdr:nvSpPr>
        <xdr:cNvPr id="926" name="n_1mainValue【公民館】&#10;一人当たり面積">
          <a:extLst>
            <a:ext uri="{FF2B5EF4-FFF2-40B4-BE49-F238E27FC236}">
              <a16:creationId xmlns:a16="http://schemas.microsoft.com/office/drawing/2014/main" id="{4355BBA2-D419-4618-9457-F2FCCEFF65BC}"/>
            </a:ext>
          </a:extLst>
        </xdr:cNvPr>
        <xdr:cNvSpPr txBox="1"/>
      </xdr:nvSpPr>
      <xdr:spPr>
        <a:xfrm>
          <a:off x="18983402" y="1761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124985</xdr:rowOff>
    </xdr:from>
    <xdr:ext cx="469744" cy="259045"/>
    <xdr:sp macro="" textlink="">
      <xdr:nvSpPr>
        <xdr:cNvPr id="927" name="n_2mainValue【公民館】&#10;一人当たり面積">
          <a:extLst>
            <a:ext uri="{FF2B5EF4-FFF2-40B4-BE49-F238E27FC236}">
              <a16:creationId xmlns:a16="http://schemas.microsoft.com/office/drawing/2014/main" id="{F2A68FFC-FC9C-4DAA-96ED-6CB5B681945B}"/>
            </a:ext>
          </a:extLst>
        </xdr:cNvPr>
        <xdr:cNvSpPr txBox="1"/>
      </xdr:nvSpPr>
      <xdr:spPr>
        <a:xfrm>
          <a:off x="18183302" y="1760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140988</xdr:rowOff>
    </xdr:from>
    <xdr:ext cx="469744" cy="259045"/>
    <xdr:sp macro="" textlink="">
      <xdr:nvSpPr>
        <xdr:cNvPr id="928" name="n_3mainValue【公民館】&#10;一人当たり面積">
          <a:extLst>
            <a:ext uri="{FF2B5EF4-FFF2-40B4-BE49-F238E27FC236}">
              <a16:creationId xmlns:a16="http://schemas.microsoft.com/office/drawing/2014/main" id="{CF8E4A14-E0D2-4524-A389-1C353660C755}"/>
            </a:ext>
          </a:extLst>
        </xdr:cNvPr>
        <xdr:cNvSpPr txBox="1"/>
      </xdr:nvSpPr>
      <xdr:spPr>
        <a:xfrm>
          <a:off x="17383202" y="1763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140988</xdr:rowOff>
    </xdr:from>
    <xdr:ext cx="469744" cy="259045"/>
    <xdr:sp macro="" textlink="">
      <xdr:nvSpPr>
        <xdr:cNvPr id="929" name="n_4mainValue【公民館】&#10;一人当たり面積">
          <a:extLst>
            <a:ext uri="{FF2B5EF4-FFF2-40B4-BE49-F238E27FC236}">
              <a16:creationId xmlns:a16="http://schemas.microsoft.com/office/drawing/2014/main" id="{9E32694F-ECD1-4AB7-BD50-81E786C605DC}"/>
            </a:ext>
          </a:extLst>
        </xdr:cNvPr>
        <xdr:cNvSpPr txBox="1"/>
      </xdr:nvSpPr>
      <xdr:spPr>
        <a:xfrm>
          <a:off x="16592627" y="1763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0" name="正方形/長方形 929">
          <a:extLst>
            <a:ext uri="{FF2B5EF4-FFF2-40B4-BE49-F238E27FC236}">
              <a16:creationId xmlns:a16="http://schemas.microsoft.com/office/drawing/2014/main" id="{BB38E44D-C314-493A-9306-309EEC7F720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1" name="正方形/長方形 930">
          <a:extLst>
            <a:ext uri="{FF2B5EF4-FFF2-40B4-BE49-F238E27FC236}">
              <a16:creationId xmlns:a16="http://schemas.microsoft.com/office/drawing/2014/main" id="{CCBA70DC-FECE-4F65-958C-98529087B4D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2" name="テキスト ボックス 931">
          <a:extLst>
            <a:ext uri="{FF2B5EF4-FFF2-40B4-BE49-F238E27FC236}">
              <a16:creationId xmlns:a16="http://schemas.microsoft.com/office/drawing/2014/main" id="{7B3E53B7-BAFB-4429-92F4-5ACED80E6C0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学校施設の有形固定資産減価償却率は</a:t>
          </a:r>
          <a:r>
            <a:rPr kumimoji="1" lang="en-US" altLang="ja-JP" sz="1200">
              <a:latin typeface="ＭＳ Ｐゴシック" panose="020B0600070205080204" pitchFamily="50" charset="-128"/>
              <a:ea typeface="ＭＳ Ｐゴシック" panose="020B0600070205080204" pitchFamily="50" charset="-128"/>
            </a:rPr>
            <a:t>51.0</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57.5</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6.5</a:t>
          </a:r>
          <a:r>
            <a:rPr kumimoji="1" lang="ja-JP" altLang="en-US" sz="1200">
              <a:latin typeface="ＭＳ Ｐゴシック" panose="020B0600070205080204" pitchFamily="50" charset="-128"/>
              <a:ea typeface="ＭＳ Ｐゴシック" panose="020B0600070205080204" pitchFamily="50" charset="-128"/>
            </a:rPr>
            <a:t>ポイント改善）で類似団体内順位</a:t>
          </a:r>
          <a:r>
            <a:rPr kumimoji="1" lang="en-US" altLang="ja-JP" sz="1200">
              <a:latin typeface="ＭＳ Ｐゴシック" panose="020B0600070205080204" pitchFamily="50" charset="-128"/>
              <a:ea typeface="ＭＳ Ｐゴシック" panose="020B0600070205080204" pitchFamily="50" charset="-128"/>
            </a:rPr>
            <a:t>5/46</a:t>
          </a:r>
          <a:r>
            <a:rPr kumimoji="1" lang="ja-JP" altLang="en-US" sz="1200">
              <a:latin typeface="ＭＳ Ｐゴシック" panose="020B0600070205080204" pitchFamily="50" charset="-128"/>
              <a:ea typeface="ＭＳ Ｐゴシック" panose="020B0600070205080204" pitchFamily="50" charset="-128"/>
            </a:rPr>
            <a:t>位と良好である。岱明中学校の新校舎（合計</a:t>
          </a:r>
          <a:r>
            <a:rPr kumimoji="1" lang="en-US" altLang="ja-JP" sz="1200">
              <a:latin typeface="ＭＳ Ｐゴシック" panose="020B0600070205080204" pitchFamily="50" charset="-128"/>
              <a:ea typeface="ＭＳ Ｐゴシック" panose="020B0600070205080204" pitchFamily="50" charset="-128"/>
            </a:rPr>
            <a:t>2,724,084</a:t>
          </a:r>
          <a:r>
            <a:rPr kumimoji="1" lang="ja-JP" altLang="en-US" sz="1200">
              <a:latin typeface="ＭＳ Ｐゴシック" panose="020B0600070205080204" pitchFamily="50" charset="-128"/>
              <a:ea typeface="ＭＳ Ｐゴシック" panose="020B0600070205080204" pitchFamily="50" charset="-128"/>
            </a:rPr>
            <a:t>千円）の供用開始と、老朽化した月瀬小学校旧校舎（</a:t>
          </a:r>
          <a:r>
            <a:rPr kumimoji="1" lang="en-US" altLang="ja-JP" sz="1200">
              <a:latin typeface="ＭＳ Ｐゴシック" panose="020B0600070205080204" pitchFamily="50" charset="-128"/>
              <a:ea typeface="ＭＳ Ｐゴシック" panose="020B0600070205080204" pitchFamily="50" charset="-128"/>
            </a:rPr>
            <a:t>691,846</a:t>
          </a:r>
          <a:r>
            <a:rPr kumimoji="1" lang="ja-JP" altLang="en-US" sz="1200">
              <a:latin typeface="ＭＳ Ｐゴシック" panose="020B0600070205080204" pitchFamily="50" charset="-128"/>
              <a:ea typeface="ＭＳ Ｐゴシック" panose="020B0600070205080204" pitchFamily="50" charset="-128"/>
            </a:rPr>
            <a:t>千円）の除却によるものである。道路は、再調達価額（単価）の見直しにより有形固定資産額が</a:t>
          </a:r>
          <a:r>
            <a:rPr kumimoji="1" lang="en-US" altLang="ja-JP" sz="1200">
              <a:latin typeface="ＭＳ Ｐゴシック" panose="020B0600070205080204" pitchFamily="50" charset="-128"/>
              <a:ea typeface="ＭＳ Ｐゴシック" panose="020B0600070205080204" pitchFamily="50" charset="-128"/>
            </a:rPr>
            <a:t>7.98</a:t>
          </a:r>
          <a:r>
            <a:rPr kumimoji="1" lang="ja-JP" altLang="en-US" sz="1200">
              <a:latin typeface="ＭＳ Ｐゴシック" panose="020B0600070205080204" pitchFamily="50" charset="-128"/>
              <a:ea typeface="ＭＳ Ｐゴシック" panose="020B0600070205080204" pitchFamily="50" charset="-128"/>
            </a:rPr>
            <a:t>％増加し、減価償却率は</a:t>
          </a:r>
          <a:r>
            <a:rPr kumimoji="1" lang="en-US" altLang="ja-JP" sz="1200">
              <a:latin typeface="ＭＳ Ｐゴシック" panose="020B0600070205080204" pitchFamily="50" charset="-128"/>
              <a:ea typeface="ＭＳ Ｐゴシック" panose="020B0600070205080204" pitchFamily="50" charset="-128"/>
            </a:rPr>
            <a:t>60.9</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62.1</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ポイント低下）と全国平均（</a:t>
          </a:r>
          <a:r>
            <a:rPr kumimoji="1" lang="en-US" altLang="ja-JP" sz="1200">
              <a:latin typeface="ＭＳ Ｐゴシック" panose="020B0600070205080204" pitchFamily="50" charset="-128"/>
              <a:ea typeface="ＭＳ Ｐゴシック" panose="020B0600070205080204" pitchFamily="50" charset="-128"/>
            </a:rPr>
            <a:t>68.6</a:t>
          </a:r>
          <a:r>
            <a:rPr kumimoji="1" lang="ja-JP" altLang="en-US" sz="1200">
              <a:latin typeface="ＭＳ Ｐゴシック" panose="020B0600070205080204" pitchFamily="50" charset="-128"/>
              <a:ea typeface="ＭＳ Ｐゴシック" panose="020B0600070205080204" pitchFamily="50" charset="-128"/>
            </a:rPr>
            <a:t>％）・熊本県平均（</a:t>
          </a:r>
          <a:r>
            <a:rPr kumimoji="1" lang="en-US" altLang="ja-JP" sz="1200">
              <a:latin typeface="ＭＳ Ｐゴシック" panose="020B0600070205080204" pitchFamily="50" charset="-128"/>
              <a:ea typeface="ＭＳ Ｐゴシック" panose="020B0600070205080204" pitchFamily="50" charset="-128"/>
            </a:rPr>
            <a:t>61.1</a:t>
          </a:r>
          <a:r>
            <a:rPr kumimoji="1" lang="ja-JP" altLang="en-US" sz="1200">
              <a:latin typeface="ＭＳ Ｐゴシック" panose="020B0600070205080204" pitchFamily="50" charset="-128"/>
              <a:ea typeface="ＭＳ Ｐゴシック" panose="020B0600070205080204" pitchFamily="50" charset="-128"/>
            </a:rPr>
            <a:t>％）を下回る良好な水準（順位</a:t>
          </a:r>
          <a:r>
            <a:rPr kumimoji="1" lang="en-US" altLang="ja-JP" sz="1200">
              <a:latin typeface="ＭＳ Ｐゴシック" panose="020B0600070205080204" pitchFamily="50" charset="-128"/>
              <a:ea typeface="ＭＳ Ｐゴシック" panose="020B0600070205080204" pitchFamily="50" charset="-128"/>
            </a:rPr>
            <a:t>10/46</a:t>
          </a:r>
          <a:r>
            <a:rPr kumimoji="1" lang="ja-JP" altLang="en-US" sz="1200">
              <a:latin typeface="ＭＳ Ｐゴシック" panose="020B0600070205080204" pitchFamily="50" charset="-128"/>
              <a:ea typeface="ＭＳ Ｐゴシック" panose="020B0600070205080204" pitchFamily="50" charset="-128"/>
            </a:rPr>
            <a:t>位）を維持している。公民館は</a:t>
          </a:r>
          <a:r>
            <a:rPr kumimoji="1" lang="en-US" altLang="ja-JP" sz="1200">
              <a:latin typeface="ＭＳ Ｐゴシック" panose="020B0600070205080204" pitchFamily="50" charset="-128"/>
              <a:ea typeface="ＭＳ Ｐゴシック" panose="020B0600070205080204" pitchFamily="50" charset="-128"/>
            </a:rPr>
            <a:t>17.8</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15.3</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ポイント上昇）で順位</a:t>
          </a:r>
          <a:r>
            <a:rPr kumimoji="1" lang="en-US" altLang="ja-JP" sz="1200">
              <a:latin typeface="ＭＳ Ｐゴシック" panose="020B0600070205080204" pitchFamily="50" charset="-128"/>
              <a:ea typeface="ＭＳ Ｐゴシック" panose="020B0600070205080204" pitchFamily="50" charset="-128"/>
            </a:rPr>
            <a:t>1/37</a:t>
          </a:r>
          <a:r>
            <a:rPr kumimoji="1" lang="ja-JP" altLang="en-US" sz="1200">
              <a:latin typeface="ＭＳ Ｐゴシック" panose="020B0600070205080204" pitchFamily="50" charset="-128"/>
              <a:ea typeface="ＭＳ Ｐゴシック" panose="020B0600070205080204" pitchFamily="50" charset="-128"/>
            </a:rPr>
            <a:t>位と類似団体内で最も良好であるが、延べ床面積は</a:t>
          </a:r>
          <a:r>
            <a:rPr kumimoji="1" lang="en-US" altLang="ja-JP" sz="1200">
              <a:latin typeface="ＭＳ Ｐゴシック" panose="020B0600070205080204" pitchFamily="50" charset="-128"/>
              <a:ea typeface="ＭＳ Ｐゴシック" panose="020B0600070205080204" pitchFamily="50" charset="-128"/>
            </a:rPr>
            <a:t>4,635.65㎡</a:t>
          </a:r>
          <a:r>
            <a:rPr kumimoji="1" lang="ja-JP" altLang="en-US" sz="1200">
              <a:latin typeface="ＭＳ Ｐゴシック" panose="020B0600070205080204" pitchFamily="50" charset="-128"/>
              <a:ea typeface="ＭＳ Ｐゴシック" panose="020B0600070205080204" pitchFamily="50" charset="-128"/>
            </a:rPr>
            <a:t>のまま新築はなく、横島町公民館の照明設備更新工事（</a:t>
          </a:r>
          <a:r>
            <a:rPr kumimoji="1" lang="en-US" altLang="ja-JP" sz="1200">
              <a:latin typeface="ＭＳ Ｐゴシック" panose="020B0600070205080204" pitchFamily="50" charset="-128"/>
              <a:ea typeface="ＭＳ Ｐゴシック" panose="020B0600070205080204" pitchFamily="50" charset="-128"/>
            </a:rPr>
            <a:t>21,199</a:t>
          </a:r>
          <a:r>
            <a:rPr kumimoji="1" lang="ja-JP" altLang="en-US" sz="1200">
              <a:latin typeface="ＭＳ Ｐゴシック" panose="020B0600070205080204" pitchFamily="50" charset="-128"/>
              <a:ea typeface="ＭＳ Ｐゴシック" panose="020B0600070205080204" pitchFamily="50" charset="-128"/>
            </a:rPr>
            <a:t>千円）による資産額の微増と通常の償却進行によるものである。橋りょう・トンネルは</a:t>
          </a:r>
          <a:r>
            <a:rPr kumimoji="1" lang="en-US" altLang="ja-JP" sz="1200">
              <a:latin typeface="ＭＳ Ｐゴシック" panose="020B0600070205080204" pitchFamily="50" charset="-128"/>
              <a:ea typeface="ＭＳ Ｐゴシック" panose="020B0600070205080204" pitchFamily="50" charset="-128"/>
            </a:rPr>
            <a:t>60.5</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58.8</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ポイント上昇）、公営住宅は</a:t>
          </a:r>
          <a:r>
            <a:rPr kumimoji="1" lang="en-US" altLang="ja-JP" sz="1200">
              <a:latin typeface="ＭＳ Ｐゴシック" panose="020B0600070205080204" pitchFamily="50" charset="-128"/>
              <a:ea typeface="ＭＳ Ｐゴシック" panose="020B0600070205080204" pitchFamily="50" charset="-128"/>
            </a:rPr>
            <a:t>86.0</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85.3</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ポイント上昇、順位</a:t>
          </a:r>
          <a:r>
            <a:rPr kumimoji="1" lang="en-US" altLang="ja-JP" sz="1200">
              <a:latin typeface="ＭＳ Ｐゴシック" panose="020B0600070205080204" pitchFamily="50" charset="-128"/>
              <a:ea typeface="ＭＳ Ｐゴシック" panose="020B0600070205080204" pitchFamily="50" charset="-128"/>
            </a:rPr>
            <a:t>39/46</a:t>
          </a:r>
          <a:r>
            <a:rPr kumimoji="1" lang="ja-JP" altLang="en-US" sz="1200">
              <a:latin typeface="ＭＳ Ｐゴシック" panose="020B0600070205080204" pitchFamily="50" charset="-128"/>
              <a:ea typeface="ＭＳ Ｐゴシック" panose="020B0600070205080204" pitchFamily="50" charset="-128"/>
            </a:rPr>
            <a:t>位）、港湾・漁港は</a:t>
          </a:r>
          <a:r>
            <a:rPr kumimoji="1" lang="en-US" altLang="ja-JP" sz="1200">
              <a:latin typeface="ＭＳ Ｐゴシック" panose="020B0600070205080204" pitchFamily="50" charset="-128"/>
              <a:ea typeface="ＭＳ Ｐゴシック" panose="020B0600070205080204" pitchFamily="50" charset="-128"/>
            </a:rPr>
            <a:t>80.0</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77.7</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ポイント上昇、順位</a:t>
          </a:r>
          <a:r>
            <a:rPr kumimoji="1" lang="en-US" altLang="ja-JP" sz="1200">
              <a:latin typeface="ＭＳ Ｐゴシック" panose="020B0600070205080204" pitchFamily="50" charset="-128"/>
              <a:ea typeface="ＭＳ Ｐゴシック" panose="020B0600070205080204" pitchFamily="50" charset="-128"/>
            </a:rPr>
            <a:t>10/15</a:t>
          </a:r>
          <a:r>
            <a:rPr kumimoji="1" lang="ja-JP" altLang="en-US" sz="1200">
              <a:latin typeface="ＭＳ Ｐゴシック" panose="020B0600070205080204" pitchFamily="50" charset="-128"/>
              <a:ea typeface="ＭＳ Ｐゴシック" panose="020B0600070205080204" pitchFamily="50" charset="-128"/>
            </a:rPr>
            <a:t>位）で、いずれも全国・県平均を上回っており、新築のないまま経年償却のみが進行している。認定こども園・幼稚園・保育所は一人当たり面積</a:t>
          </a:r>
          <a:r>
            <a:rPr kumimoji="1" lang="en-US" altLang="ja-JP" sz="1200">
              <a:latin typeface="ＭＳ Ｐゴシック" panose="020B0600070205080204" pitchFamily="50" charset="-128"/>
              <a:ea typeface="ＭＳ Ｐゴシック" panose="020B0600070205080204" pitchFamily="50" charset="-128"/>
            </a:rPr>
            <a:t>0.015㎡</a:t>
          </a:r>
          <a:r>
            <a:rPr kumimoji="1" lang="ja-JP" altLang="en-US" sz="1200">
              <a:latin typeface="ＭＳ Ｐゴシック" panose="020B0600070205080204" pitchFamily="50" charset="-128"/>
              <a:ea typeface="ＭＳ Ｐゴシック" panose="020B0600070205080204" pitchFamily="50" charset="-128"/>
            </a:rPr>
            <a:t>（順位</a:t>
          </a:r>
          <a:r>
            <a:rPr kumimoji="1" lang="en-US" altLang="ja-JP" sz="1200">
              <a:latin typeface="ＭＳ Ｐゴシック" panose="020B0600070205080204" pitchFamily="50" charset="-128"/>
              <a:ea typeface="ＭＳ Ｐゴシック" panose="020B0600070205080204" pitchFamily="50" charset="-128"/>
            </a:rPr>
            <a:t>42/42</a:t>
          </a:r>
          <a:r>
            <a:rPr kumimoji="1" lang="ja-JP" altLang="en-US" sz="1200">
              <a:latin typeface="ＭＳ Ｐゴシック" panose="020B0600070205080204" pitchFamily="50" charset="-128"/>
              <a:ea typeface="ＭＳ Ｐゴシック" panose="020B0600070205080204" pitchFamily="50" charset="-128"/>
            </a:rPr>
            <a:t>位）と小さく最も低い状況である。今後も公共施設等総合管理計画及び公共施設個別施設計画に基づき、集約化・複合化や除却、長寿命化等に努め、公共施設・インフラの適正な維持管理を図っていく。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459599E-7FFA-4C61-8220-CE1D7A80199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C7A8FE-3AFC-4BF1-9EAE-9F36F992DCB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2C8E609-263C-4A1F-8755-8002523B008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E7DB654-D608-49D6-A976-AC5BD4D2C0E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熊本県玉名市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F926676-9F8D-41CF-A383-C13A3CBB45A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307EB6A-1E09-4915-9EDE-CDEDE7DC3FF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5B3543-CF58-4CFA-9D21-C05E0B2D2F1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7E30E4-6F2E-4AE7-9E25-1DFD00E56FE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277C924-C4DC-4F61-B88F-0416D630635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D5B044-A9CE-455B-90F7-7C54B753803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62,582
61,189
152.60
37,836,805
36,428,206
1,213,663
18,652,425
29,330,369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979C39-3EDA-4591-A823-CF2A7C2E9E0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849F57D-C2FE-4D1B-B9D7-B04AC291910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D72E28-CAEF-4CC7-9636-C362416B694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4D62D5-2F92-457A-9DB3-2BF58795F9A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366B4A-055F-4490-A9DC-FBC099B3772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EB81A5F-D0E1-44FE-B291-11149DE7746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B26F1A-E769-426D-9705-B5649B89B65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D9911D-D548-4C96-AEEC-7A23504B8AC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190D97-D051-477A-8AE0-F2DD938414E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B884D50-2969-40C7-AA58-3F29C51A26C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3AB6FB6-6E63-4914-979D-385A3F72565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3EF2D1F-C5FA-436B-BF1A-3DF67F3D0EB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46E7685-88AF-4A38-9F1A-1E9DDF26905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22E8A9-6A80-4522-9BDA-498D78862CE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8D1C9D-7603-4053-BF84-74AC15943F4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1ECC85-98D1-417C-864B-F2BCB90D900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B4CC8B-5A1D-4045-BF95-0CED332E65B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83D537A-1643-4953-A882-4E126BD5FD4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C1B149-3E0B-4F60-B1B5-4BC42F228E4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52D464B-0852-4DE5-A361-A28F3FFAE15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B9D6775-0B5D-4C68-AA2B-7B7E57CB9B6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0D57B1-57D2-44B1-B28A-08778DA8E3B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EB0C61-EFC3-4CF5-81D5-A00B6652521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52620C-9BA0-4BCB-9130-BFE2D89B073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7EFF8E-9647-4B9B-B352-58EFD244A9C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279A3B-751B-4A8D-A973-B8826A1F671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6A6C18-6517-42D5-9030-C7793797442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B4C44E-B48A-44A8-A88F-24E0CB821FD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7D61E57-726E-4E3E-82DD-7198D9780AF4}"/>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4E98F0-1002-4613-82F8-C8EA20B35BB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213810D-981B-46F5-8D8F-78AD2C139DC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A48DBC-2966-4678-81AB-EB36F1D32EB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84E5249-135E-4EA2-93D7-67FDB95F2DAB}"/>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2903ED1-D0E1-4A5E-91BB-3DCEDB066218}"/>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92F2FED-7119-4F88-8A02-4AA7E86C7737}"/>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B8D3BB2-BAAB-4F30-9E28-7006FFDB4884}"/>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D1E80BB-80D9-4969-8FF4-10A05C13DBF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6A4D667-D070-4092-8B6C-9BB72E773CB8}"/>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2C9E473-2D06-4DA8-8763-1136CE7EFAB6}"/>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074A9ED-0CF0-4A11-9F77-14F7CB3D7150}"/>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9DF3DB9-C998-4D5B-9DD0-A9CEF7B4C601}"/>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DF62B11-0C45-4AB3-B523-803BC36D4C89}"/>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542EB8B-B46C-46F3-A19E-D09A5D47BE1C}"/>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EF2C6C4-2369-4D29-8BB5-BF9111111563}"/>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EDEED8E-41F5-4F3A-AECC-3A7256B41D4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ACCE23B-3D4F-41C5-9950-C4F71E838C4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965812A6-1FBC-4FDB-A367-2CB0CDA65DC4}"/>
            </a:ext>
          </a:extLst>
        </xdr:cNvPr>
        <xdr:cNvCxnSpPr/>
      </xdr:nvCxnSpPr>
      <xdr:spPr>
        <a:xfrm flipV="1">
          <a:off x="4180840" y="5524137"/>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B5F85BE8-D6DD-496C-83ED-CD05305255EA}"/>
            </a:ext>
          </a:extLst>
        </xdr:cNvPr>
        <xdr:cNvSpPr txBox="1"/>
      </xdr:nvSpPr>
      <xdr:spPr>
        <a:xfrm>
          <a:off x="4219575" y="679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BBAC6F22-58DF-4B68-9270-D58648BC0E56}"/>
            </a:ext>
          </a:extLst>
        </xdr:cNvPr>
        <xdr:cNvCxnSpPr/>
      </xdr:nvCxnSpPr>
      <xdr:spPr>
        <a:xfrm>
          <a:off x="4105275" y="67884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C443C029-DAB9-4283-B574-1893453AE059}"/>
            </a:ext>
          </a:extLst>
        </xdr:cNvPr>
        <xdr:cNvSpPr txBox="1"/>
      </xdr:nvSpPr>
      <xdr:spPr>
        <a:xfrm>
          <a:off x="4219575" y="531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5950AE24-1F4D-4A29-B6E3-455763CC8203}"/>
            </a:ext>
          </a:extLst>
        </xdr:cNvPr>
        <xdr:cNvCxnSpPr/>
      </xdr:nvCxnSpPr>
      <xdr:spPr>
        <a:xfrm>
          <a:off x="4105275" y="55241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65A11289-2A6E-45E0-B432-F49340692502}"/>
            </a:ext>
          </a:extLst>
        </xdr:cNvPr>
        <xdr:cNvSpPr txBox="1"/>
      </xdr:nvSpPr>
      <xdr:spPr>
        <a:xfrm>
          <a:off x="4219575" y="587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2E91742E-1AA9-401A-A938-310BBD87A0F8}"/>
            </a:ext>
          </a:extLst>
        </xdr:cNvPr>
        <xdr:cNvSpPr/>
      </xdr:nvSpPr>
      <xdr:spPr>
        <a:xfrm>
          <a:off x="4124325" y="600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1F8BC775-064B-4CBC-A5D7-3DBD5B7C8959}"/>
            </a:ext>
          </a:extLst>
        </xdr:cNvPr>
        <xdr:cNvSpPr/>
      </xdr:nvSpPr>
      <xdr:spPr>
        <a:xfrm>
          <a:off x="3381375" y="6003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203F6E01-9B68-4B43-9764-C5911D0841F6}"/>
            </a:ext>
          </a:extLst>
        </xdr:cNvPr>
        <xdr:cNvSpPr/>
      </xdr:nvSpPr>
      <xdr:spPr>
        <a:xfrm>
          <a:off x="2571750" y="59800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AEEB6AEE-3217-45CF-A84C-0C7F14201E41}"/>
            </a:ext>
          </a:extLst>
        </xdr:cNvPr>
        <xdr:cNvSpPr/>
      </xdr:nvSpPr>
      <xdr:spPr>
        <a:xfrm>
          <a:off x="1781175" y="59637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68ECE996-720C-4C3A-95F7-2DB67E23BC54}"/>
            </a:ext>
          </a:extLst>
        </xdr:cNvPr>
        <xdr:cNvSpPr/>
      </xdr:nvSpPr>
      <xdr:spPr>
        <a:xfrm>
          <a:off x="981075" y="59606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5372663-A3AC-4693-956C-53A14A3ACF8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A831152-210C-4DBA-AA64-43843874D9D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DA130D7-42B4-4A4B-85EA-0D6359DB389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0037E3B-95B1-4233-959F-26A1FE7D2BC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B9EEC80-9AD2-43D2-84B2-2841FC7745C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4" name="楕円 73">
          <a:extLst>
            <a:ext uri="{FF2B5EF4-FFF2-40B4-BE49-F238E27FC236}">
              <a16:creationId xmlns:a16="http://schemas.microsoft.com/office/drawing/2014/main" id="{64B17B84-B670-4FAC-9EDE-4215845357D2}"/>
            </a:ext>
          </a:extLst>
        </xdr:cNvPr>
        <xdr:cNvSpPr/>
      </xdr:nvSpPr>
      <xdr:spPr>
        <a:xfrm>
          <a:off x="4124325" y="6029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3827</xdr:rowOff>
    </xdr:from>
    <xdr:ext cx="405111" cy="259045"/>
    <xdr:sp macro="" textlink="">
      <xdr:nvSpPr>
        <xdr:cNvPr id="75" name="【図書館】&#10;有形固定資産減価償却率該当値テキスト">
          <a:extLst>
            <a:ext uri="{FF2B5EF4-FFF2-40B4-BE49-F238E27FC236}">
              <a16:creationId xmlns:a16="http://schemas.microsoft.com/office/drawing/2014/main" id="{78842B42-05C7-467E-A174-8AA19515E273}"/>
            </a:ext>
          </a:extLst>
        </xdr:cNvPr>
        <xdr:cNvSpPr txBox="1"/>
      </xdr:nvSpPr>
      <xdr:spPr>
        <a:xfrm>
          <a:off x="4219575" y="600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20501</xdr:rowOff>
    </xdr:from>
    <xdr:to>
      <xdr:col>20</xdr:col>
      <xdr:colOff>38100</xdr:colOff>
      <xdr:row>37</xdr:row>
      <xdr:rowOff>122101</xdr:rowOff>
    </xdr:to>
    <xdr:sp macro="" textlink="">
      <xdr:nvSpPr>
        <xdr:cNvPr id="76" name="楕円 75">
          <a:extLst>
            <a:ext uri="{FF2B5EF4-FFF2-40B4-BE49-F238E27FC236}">
              <a16:creationId xmlns:a16="http://schemas.microsoft.com/office/drawing/2014/main" id="{691D9A21-EF76-43AE-B433-FA23A93711F6}"/>
            </a:ext>
          </a:extLst>
        </xdr:cNvPr>
        <xdr:cNvSpPr/>
      </xdr:nvSpPr>
      <xdr:spPr>
        <a:xfrm>
          <a:off x="3381375" y="60212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71301</xdr:rowOff>
    </xdr:from>
    <xdr:to>
      <xdr:col>24</xdr:col>
      <xdr:colOff>63500</xdr:colOff>
      <xdr:row>37</xdr:row>
      <xdr:rowOff>76200</xdr:rowOff>
    </xdr:to>
    <xdr:cxnSp macro="">
      <xdr:nvCxnSpPr>
        <xdr:cNvPr id="77" name="直線コネクタ 76">
          <a:extLst>
            <a:ext uri="{FF2B5EF4-FFF2-40B4-BE49-F238E27FC236}">
              <a16:creationId xmlns:a16="http://schemas.microsoft.com/office/drawing/2014/main" id="{519D0E17-F664-4041-B001-5570559C4C89}"/>
            </a:ext>
          </a:extLst>
        </xdr:cNvPr>
        <xdr:cNvCxnSpPr/>
      </xdr:nvCxnSpPr>
      <xdr:spPr>
        <a:xfrm>
          <a:off x="3429000" y="6068876"/>
          <a:ext cx="75247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144599</xdr:rowOff>
    </xdr:from>
    <xdr:to>
      <xdr:col>15</xdr:col>
      <xdr:colOff>101600</xdr:colOff>
      <xdr:row>37</xdr:row>
      <xdr:rowOff>74749</xdr:rowOff>
    </xdr:to>
    <xdr:sp macro="" textlink="">
      <xdr:nvSpPr>
        <xdr:cNvPr id="78" name="楕円 77">
          <a:extLst>
            <a:ext uri="{FF2B5EF4-FFF2-40B4-BE49-F238E27FC236}">
              <a16:creationId xmlns:a16="http://schemas.microsoft.com/office/drawing/2014/main" id="{12AB2354-8D73-474A-95D4-4ED66B5A71D1}"/>
            </a:ext>
          </a:extLst>
        </xdr:cNvPr>
        <xdr:cNvSpPr/>
      </xdr:nvSpPr>
      <xdr:spPr>
        <a:xfrm>
          <a:off x="2571750" y="59802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23949</xdr:rowOff>
    </xdr:from>
    <xdr:to>
      <xdr:col>19</xdr:col>
      <xdr:colOff>177800</xdr:colOff>
      <xdr:row>37</xdr:row>
      <xdr:rowOff>71301</xdr:rowOff>
    </xdr:to>
    <xdr:cxnSp macro="">
      <xdr:nvCxnSpPr>
        <xdr:cNvPr id="79" name="直線コネクタ 78">
          <a:extLst>
            <a:ext uri="{FF2B5EF4-FFF2-40B4-BE49-F238E27FC236}">
              <a16:creationId xmlns:a16="http://schemas.microsoft.com/office/drawing/2014/main" id="{95CBE3BB-0AB5-4D64-B31F-0238484EAF86}"/>
            </a:ext>
          </a:extLst>
        </xdr:cNvPr>
        <xdr:cNvCxnSpPr/>
      </xdr:nvCxnSpPr>
      <xdr:spPr>
        <a:xfrm>
          <a:off x="2619375" y="6027874"/>
          <a:ext cx="809625" cy="4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115207</xdr:rowOff>
    </xdr:from>
    <xdr:to>
      <xdr:col>10</xdr:col>
      <xdr:colOff>165100</xdr:colOff>
      <xdr:row>37</xdr:row>
      <xdr:rowOff>45357</xdr:rowOff>
    </xdr:to>
    <xdr:sp macro="" textlink="">
      <xdr:nvSpPr>
        <xdr:cNvPr id="80" name="楕円 79">
          <a:extLst>
            <a:ext uri="{FF2B5EF4-FFF2-40B4-BE49-F238E27FC236}">
              <a16:creationId xmlns:a16="http://schemas.microsoft.com/office/drawing/2014/main" id="{D89D63C8-7F94-442D-9F3D-E75BFF84DAD9}"/>
            </a:ext>
          </a:extLst>
        </xdr:cNvPr>
        <xdr:cNvSpPr/>
      </xdr:nvSpPr>
      <xdr:spPr>
        <a:xfrm>
          <a:off x="1781175" y="59540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166007</xdr:rowOff>
    </xdr:from>
    <xdr:to>
      <xdr:col>15</xdr:col>
      <xdr:colOff>50800</xdr:colOff>
      <xdr:row>37</xdr:row>
      <xdr:rowOff>23949</xdr:rowOff>
    </xdr:to>
    <xdr:cxnSp macro="">
      <xdr:nvCxnSpPr>
        <xdr:cNvPr id="81" name="直線コネクタ 80">
          <a:extLst>
            <a:ext uri="{FF2B5EF4-FFF2-40B4-BE49-F238E27FC236}">
              <a16:creationId xmlns:a16="http://schemas.microsoft.com/office/drawing/2014/main" id="{71B4B84E-E3E1-4D5C-9768-CF2893EE9E45}"/>
            </a:ext>
          </a:extLst>
        </xdr:cNvPr>
        <xdr:cNvCxnSpPr/>
      </xdr:nvCxnSpPr>
      <xdr:spPr>
        <a:xfrm>
          <a:off x="1828800" y="6001657"/>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82" name="楕円 81">
          <a:extLst>
            <a:ext uri="{FF2B5EF4-FFF2-40B4-BE49-F238E27FC236}">
              <a16:creationId xmlns:a16="http://schemas.microsoft.com/office/drawing/2014/main" id="{553EB906-2E7C-4D28-A9C1-FE0B6DA82591}"/>
            </a:ext>
          </a:extLst>
        </xdr:cNvPr>
        <xdr:cNvSpPr/>
      </xdr:nvSpPr>
      <xdr:spPr>
        <a:xfrm>
          <a:off x="981075" y="59245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36</xdr:row>
      <xdr:rowOff>166007</xdr:rowOff>
    </xdr:to>
    <xdr:cxnSp macro="">
      <xdr:nvCxnSpPr>
        <xdr:cNvPr id="83" name="直線コネクタ 82">
          <a:extLst>
            <a:ext uri="{FF2B5EF4-FFF2-40B4-BE49-F238E27FC236}">
              <a16:creationId xmlns:a16="http://schemas.microsoft.com/office/drawing/2014/main" id="{82ECB902-4378-492C-8199-FBF2BD5619E2}"/>
            </a:ext>
          </a:extLst>
        </xdr:cNvPr>
        <xdr:cNvCxnSpPr/>
      </xdr:nvCxnSpPr>
      <xdr:spPr>
        <a:xfrm>
          <a:off x="1028700" y="5972175"/>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3CBE8449-D311-4754-8B64-F593668173C2}"/>
            </a:ext>
          </a:extLst>
        </xdr:cNvPr>
        <xdr:cNvSpPr txBox="1"/>
      </xdr:nvSpPr>
      <xdr:spPr>
        <a:xfrm>
          <a:off x="3239144" y="580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DA971ACE-F282-4B9F-A35A-088B06F0DBDE}"/>
            </a:ext>
          </a:extLst>
        </xdr:cNvPr>
        <xdr:cNvSpPr txBox="1"/>
      </xdr:nvSpPr>
      <xdr:spPr>
        <a:xfrm>
          <a:off x="2439044" y="5764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43016</xdr:rowOff>
    </xdr:from>
    <xdr:ext cx="405111" cy="259045"/>
    <xdr:sp macro="" textlink="">
      <xdr:nvSpPr>
        <xdr:cNvPr id="86" name="n_3aveValue【図書館】&#10;有形固定資産減価償却率">
          <a:extLst>
            <a:ext uri="{FF2B5EF4-FFF2-40B4-BE49-F238E27FC236}">
              <a16:creationId xmlns:a16="http://schemas.microsoft.com/office/drawing/2014/main" id="{3470C83D-5847-493D-B20A-07553733511B}"/>
            </a:ext>
          </a:extLst>
        </xdr:cNvPr>
        <xdr:cNvSpPr txBox="1"/>
      </xdr:nvSpPr>
      <xdr:spPr>
        <a:xfrm>
          <a:off x="1648469" y="6046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46281</xdr:rowOff>
    </xdr:from>
    <xdr:ext cx="405111" cy="259045"/>
    <xdr:sp macro="" textlink="">
      <xdr:nvSpPr>
        <xdr:cNvPr id="87" name="n_4aveValue【図書館】&#10;有形固定資産減価償却率">
          <a:extLst>
            <a:ext uri="{FF2B5EF4-FFF2-40B4-BE49-F238E27FC236}">
              <a16:creationId xmlns:a16="http://schemas.microsoft.com/office/drawing/2014/main" id="{2F6BDE4B-482B-4C2E-9776-16E8D9DA7115}"/>
            </a:ext>
          </a:extLst>
        </xdr:cNvPr>
        <xdr:cNvSpPr txBox="1"/>
      </xdr:nvSpPr>
      <xdr:spPr>
        <a:xfrm>
          <a:off x="848369" y="6050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113228</xdr:rowOff>
    </xdr:from>
    <xdr:ext cx="405111" cy="259045"/>
    <xdr:sp macro="" textlink="">
      <xdr:nvSpPr>
        <xdr:cNvPr id="88" name="n_1mainValue【図書館】&#10;有形固定資産減価償却率">
          <a:extLst>
            <a:ext uri="{FF2B5EF4-FFF2-40B4-BE49-F238E27FC236}">
              <a16:creationId xmlns:a16="http://schemas.microsoft.com/office/drawing/2014/main" id="{AC6513AC-513E-42B9-9C32-C482D73325B3}"/>
            </a:ext>
          </a:extLst>
        </xdr:cNvPr>
        <xdr:cNvSpPr txBox="1"/>
      </xdr:nvSpPr>
      <xdr:spPr>
        <a:xfrm>
          <a:off x="3239144" y="611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65876</xdr:rowOff>
    </xdr:from>
    <xdr:ext cx="405111" cy="259045"/>
    <xdr:sp macro="" textlink="">
      <xdr:nvSpPr>
        <xdr:cNvPr id="89" name="n_2mainValue【図書館】&#10;有形固定資産減価償却率">
          <a:extLst>
            <a:ext uri="{FF2B5EF4-FFF2-40B4-BE49-F238E27FC236}">
              <a16:creationId xmlns:a16="http://schemas.microsoft.com/office/drawing/2014/main" id="{5A05A16A-74CB-470C-A4FA-722BFAE432C7}"/>
            </a:ext>
          </a:extLst>
        </xdr:cNvPr>
        <xdr:cNvSpPr txBox="1"/>
      </xdr:nvSpPr>
      <xdr:spPr>
        <a:xfrm>
          <a:off x="2439044" y="606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90" name="n_3mainValue【図書館】&#10;有形固定資産減価償却率">
          <a:extLst>
            <a:ext uri="{FF2B5EF4-FFF2-40B4-BE49-F238E27FC236}">
              <a16:creationId xmlns:a16="http://schemas.microsoft.com/office/drawing/2014/main" id="{8A504324-CE3F-45A9-B9F7-6D2C8CF18ADE}"/>
            </a:ext>
          </a:extLst>
        </xdr:cNvPr>
        <xdr:cNvSpPr txBox="1"/>
      </xdr:nvSpPr>
      <xdr:spPr>
        <a:xfrm>
          <a:off x="1648469" y="574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91" name="n_4mainValue【図書館】&#10;有形固定資産減価償却率">
          <a:extLst>
            <a:ext uri="{FF2B5EF4-FFF2-40B4-BE49-F238E27FC236}">
              <a16:creationId xmlns:a16="http://schemas.microsoft.com/office/drawing/2014/main" id="{37AD1CBF-13D5-40F3-A0A1-87B4DFC9612E}"/>
            </a:ext>
          </a:extLst>
        </xdr:cNvPr>
        <xdr:cNvSpPr txBox="1"/>
      </xdr:nvSpPr>
      <xdr:spPr>
        <a:xfrm>
          <a:off x="848369"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BC86A4E-10ED-4434-9289-144892E3CB0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5D0C601-BC57-4FA1-BA2F-90A3D72893C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5BDDC95-AF45-4A7F-8CDB-343BAEAE9A6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97B7361-3CC7-40B0-B2AA-465293F0E75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08D398A-E8A2-4284-888A-9C9D1CEE305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8CA93E1-2A13-4513-AA7B-D3B21CA4CFE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1219D8F-E42E-4698-B453-2D531730994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08BF8F9-66C6-4900-8FF0-6B056D5C4D4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4310567-EFB4-4822-8C4F-D0065739BEAF}"/>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7D21EF8-EF92-4BAF-ADD1-7959F0505DF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E52BBDA-81CF-4686-9EF3-ADA36A918F97}"/>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B9112D8-D571-4D4A-8EC2-FD81447A2934}"/>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AE01D2A-AAAD-469C-B57C-223DE1B039C2}"/>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79B039B-F5B4-42B1-9AA4-1B8C8A3AA51E}"/>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FDAED8B-56DA-4EAB-A2A8-0F9912C89C4C}"/>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E001060-26C1-47EE-8541-B2E3CCAB5633}"/>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5157335-1672-4366-B29F-2EC20A876DF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702A734-9B2B-4120-96AB-A5B55374F07F}"/>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43B5C76-F35D-4F6A-8E5F-2E545CE184A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B2FFE0F-ED9F-43E5-B2A0-22B51529C93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937B25C-2594-45AF-A881-2F763B3F51E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86CC2AFF-F240-4ADF-AC9C-BA0DB928306D}"/>
            </a:ext>
          </a:extLst>
        </xdr:cNvPr>
        <xdr:cNvCxnSpPr/>
      </xdr:nvCxnSpPr>
      <xdr:spPr>
        <a:xfrm flipV="1">
          <a:off x="9429115" y="5755386"/>
          <a:ext cx="0" cy="91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CDE41EFA-378B-46B5-BBE0-0CC127652057}"/>
            </a:ext>
          </a:extLst>
        </xdr:cNvPr>
        <xdr:cNvSpPr txBox="1"/>
      </xdr:nvSpPr>
      <xdr:spPr>
        <a:xfrm>
          <a:off x="9467850" y="667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1BC40BEF-B567-4B8B-8F41-E26D999FE072}"/>
            </a:ext>
          </a:extLst>
        </xdr:cNvPr>
        <xdr:cNvCxnSpPr/>
      </xdr:nvCxnSpPr>
      <xdr:spPr>
        <a:xfrm>
          <a:off x="9363075" y="66752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203EA21D-B1F5-4E9F-809C-259B291C0B97}"/>
            </a:ext>
          </a:extLst>
        </xdr:cNvPr>
        <xdr:cNvSpPr txBox="1"/>
      </xdr:nvSpPr>
      <xdr:spPr>
        <a:xfrm>
          <a:off x="9467850"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8DAB42DF-D75F-4250-8345-3003395BF237}"/>
            </a:ext>
          </a:extLst>
        </xdr:cNvPr>
        <xdr:cNvCxnSpPr/>
      </xdr:nvCxnSpPr>
      <xdr:spPr>
        <a:xfrm>
          <a:off x="9363075" y="57553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BE4FB5EA-F258-4DE9-8BE0-CEC1DD039661}"/>
            </a:ext>
          </a:extLst>
        </xdr:cNvPr>
        <xdr:cNvSpPr txBox="1"/>
      </xdr:nvSpPr>
      <xdr:spPr>
        <a:xfrm>
          <a:off x="9467850" y="64664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D68BB415-945B-4DD6-913E-520DCCDB98D5}"/>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F4CB0A28-2AD5-4188-9449-645038F603A3}"/>
            </a:ext>
          </a:extLst>
        </xdr:cNvPr>
        <xdr:cNvSpPr/>
      </xdr:nvSpPr>
      <xdr:spPr>
        <a:xfrm>
          <a:off x="8639175" y="64844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549A2D31-BC4C-4EE9-B709-B8BC9982A7F4}"/>
            </a:ext>
          </a:extLst>
        </xdr:cNvPr>
        <xdr:cNvSpPr/>
      </xdr:nvSpPr>
      <xdr:spPr>
        <a:xfrm>
          <a:off x="7839075" y="6489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852218D6-41A3-404B-B17A-3AD35C5641C7}"/>
            </a:ext>
          </a:extLst>
        </xdr:cNvPr>
        <xdr:cNvSpPr/>
      </xdr:nvSpPr>
      <xdr:spPr>
        <a:xfrm>
          <a:off x="7029450" y="64950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E2805969-056F-461B-B1AD-1D35E0B4A06C}"/>
            </a:ext>
          </a:extLst>
        </xdr:cNvPr>
        <xdr:cNvSpPr/>
      </xdr:nvSpPr>
      <xdr:spPr>
        <a:xfrm>
          <a:off x="6238875" y="65316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2A70B9F-2378-48BD-98ED-63238CDAA7C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CEF0AE8-75A8-4087-9167-35AF9D30ECD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C8A4532-E813-4EA2-BFF3-651B81FF9D2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1D57AF-BDF7-4DCD-ADA8-EDEFB42913F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EFAB942-9377-43C7-A4E6-7DE8A43CC1E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155702</xdr:rowOff>
    </xdr:from>
    <xdr:to>
      <xdr:col>55</xdr:col>
      <xdr:colOff>50800</xdr:colOff>
      <xdr:row>40</xdr:row>
      <xdr:rowOff>85852</xdr:rowOff>
    </xdr:to>
    <xdr:sp macro="" textlink="">
      <xdr:nvSpPr>
        <xdr:cNvPr id="129" name="楕円 128">
          <a:extLst>
            <a:ext uri="{FF2B5EF4-FFF2-40B4-BE49-F238E27FC236}">
              <a16:creationId xmlns:a16="http://schemas.microsoft.com/office/drawing/2014/main" id="{372F596E-4ED8-4123-A603-04876AAC5202}"/>
            </a:ext>
          </a:extLst>
        </xdr:cNvPr>
        <xdr:cNvSpPr/>
      </xdr:nvSpPr>
      <xdr:spPr>
        <a:xfrm>
          <a:off x="9401175" y="648347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7129</xdr:rowOff>
    </xdr:from>
    <xdr:ext cx="469744" cy="259045"/>
    <xdr:sp macro="" textlink="">
      <xdr:nvSpPr>
        <xdr:cNvPr id="130" name="【図書館】&#10;一人当たり面積該当値テキスト">
          <a:extLst>
            <a:ext uri="{FF2B5EF4-FFF2-40B4-BE49-F238E27FC236}">
              <a16:creationId xmlns:a16="http://schemas.microsoft.com/office/drawing/2014/main" id="{096AE2BD-99CA-490E-8EB9-BC7FAD4986D9}"/>
            </a:ext>
          </a:extLst>
        </xdr:cNvPr>
        <xdr:cNvSpPr txBox="1"/>
      </xdr:nvSpPr>
      <xdr:spPr>
        <a:xfrm>
          <a:off x="9467850" y="633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160274</xdr:rowOff>
    </xdr:from>
    <xdr:to>
      <xdr:col>50</xdr:col>
      <xdr:colOff>165100</xdr:colOff>
      <xdr:row>40</xdr:row>
      <xdr:rowOff>90424</xdr:rowOff>
    </xdr:to>
    <xdr:sp macro="" textlink="">
      <xdr:nvSpPr>
        <xdr:cNvPr id="131" name="楕円 130">
          <a:extLst>
            <a:ext uri="{FF2B5EF4-FFF2-40B4-BE49-F238E27FC236}">
              <a16:creationId xmlns:a16="http://schemas.microsoft.com/office/drawing/2014/main" id="{49A02C3A-E01B-4F8B-8CD3-AFC01970A39E}"/>
            </a:ext>
          </a:extLst>
        </xdr:cNvPr>
        <xdr:cNvSpPr/>
      </xdr:nvSpPr>
      <xdr:spPr>
        <a:xfrm>
          <a:off x="8639175" y="64880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35052</xdr:rowOff>
    </xdr:from>
    <xdr:to>
      <xdr:col>55</xdr:col>
      <xdr:colOff>0</xdr:colOff>
      <xdr:row>40</xdr:row>
      <xdr:rowOff>39624</xdr:rowOff>
    </xdr:to>
    <xdr:cxnSp macro="">
      <xdr:nvCxnSpPr>
        <xdr:cNvPr id="132" name="直線コネクタ 131">
          <a:extLst>
            <a:ext uri="{FF2B5EF4-FFF2-40B4-BE49-F238E27FC236}">
              <a16:creationId xmlns:a16="http://schemas.microsoft.com/office/drawing/2014/main" id="{814B2D08-C5A5-4F0A-B897-C3257CC2C0A0}"/>
            </a:ext>
          </a:extLst>
        </xdr:cNvPr>
        <xdr:cNvCxnSpPr/>
      </xdr:nvCxnSpPr>
      <xdr:spPr>
        <a:xfrm flipV="1">
          <a:off x="8686800" y="6521577"/>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164846</xdr:rowOff>
    </xdr:from>
    <xdr:to>
      <xdr:col>46</xdr:col>
      <xdr:colOff>38100</xdr:colOff>
      <xdr:row>40</xdr:row>
      <xdr:rowOff>94996</xdr:rowOff>
    </xdr:to>
    <xdr:sp macro="" textlink="">
      <xdr:nvSpPr>
        <xdr:cNvPr id="133" name="楕円 132">
          <a:extLst>
            <a:ext uri="{FF2B5EF4-FFF2-40B4-BE49-F238E27FC236}">
              <a16:creationId xmlns:a16="http://schemas.microsoft.com/office/drawing/2014/main" id="{EAE496B6-35FD-485A-ADDB-438113888C8A}"/>
            </a:ext>
          </a:extLst>
        </xdr:cNvPr>
        <xdr:cNvSpPr/>
      </xdr:nvSpPr>
      <xdr:spPr>
        <a:xfrm>
          <a:off x="7839075" y="6486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39624</xdr:rowOff>
    </xdr:from>
    <xdr:to>
      <xdr:col>50</xdr:col>
      <xdr:colOff>114300</xdr:colOff>
      <xdr:row>40</xdr:row>
      <xdr:rowOff>44196</xdr:rowOff>
    </xdr:to>
    <xdr:cxnSp macro="">
      <xdr:nvCxnSpPr>
        <xdr:cNvPr id="134" name="直線コネクタ 133">
          <a:extLst>
            <a:ext uri="{FF2B5EF4-FFF2-40B4-BE49-F238E27FC236}">
              <a16:creationId xmlns:a16="http://schemas.microsoft.com/office/drawing/2014/main" id="{736A6447-433B-40A9-A8AB-2EF0CF214404}"/>
            </a:ext>
          </a:extLst>
        </xdr:cNvPr>
        <xdr:cNvCxnSpPr/>
      </xdr:nvCxnSpPr>
      <xdr:spPr>
        <a:xfrm flipV="1">
          <a:off x="7886700" y="6526149"/>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164846</xdr:rowOff>
    </xdr:from>
    <xdr:to>
      <xdr:col>41</xdr:col>
      <xdr:colOff>101600</xdr:colOff>
      <xdr:row>40</xdr:row>
      <xdr:rowOff>94996</xdr:rowOff>
    </xdr:to>
    <xdr:sp macro="" textlink="">
      <xdr:nvSpPr>
        <xdr:cNvPr id="135" name="楕円 134">
          <a:extLst>
            <a:ext uri="{FF2B5EF4-FFF2-40B4-BE49-F238E27FC236}">
              <a16:creationId xmlns:a16="http://schemas.microsoft.com/office/drawing/2014/main" id="{631B2896-794F-48CC-A461-B59E718AD630}"/>
            </a:ext>
          </a:extLst>
        </xdr:cNvPr>
        <xdr:cNvSpPr/>
      </xdr:nvSpPr>
      <xdr:spPr>
        <a:xfrm>
          <a:off x="7029450" y="64862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44196</xdr:rowOff>
    </xdr:from>
    <xdr:to>
      <xdr:col>45</xdr:col>
      <xdr:colOff>177800</xdr:colOff>
      <xdr:row>40</xdr:row>
      <xdr:rowOff>44196</xdr:rowOff>
    </xdr:to>
    <xdr:cxnSp macro="">
      <xdr:nvCxnSpPr>
        <xdr:cNvPr id="136" name="直線コネクタ 135">
          <a:extLst>
            <a:ext uri="{FF2B5EF4-FFF2-40B4-BE49-F238E27FC236}">
              <a16:creationId xmlns:a16="http://schemas.microsoft.com/office/drawing/2014/main" id="{2A0B85AC-47E5-479E-A8BC-AC43254D553B}"/>
            </a:ext>
          </a:extLst>
        </xdr:cNvPr>
        <xdr:cNvCxnSpPr/>
      </xdr:nvCxnSpPr>
      <xdr:spPr>
        <a:xfrm>
          <a:off x="7077075" y="653389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164846</xdr:rowOff>
    </xdr:from>
    <xdr:to>
      <xdr:col>36</xdr:col>
      <xdr:colOff>165100</xdr:colOff>
      <xdr:row>40</xdr:row>
      <xdr:rowOff>94996</xdr:rowOff>
    </xdr:to>
    <xdr:sp macro="" textlink="">
      <xdr:nvSpPr>
        <xdr:cNvPr id="137" name="楕円 136">
          <a:extLst>
            <a:ext uri="{FF2B5EF4-FFF2-40B4-BE49-F238E27FC236}">
              <a16:creationId xmlns:a16="http://schemas.microsoft.com/office/drawing/2014/main" id="{20FDC4E0-4BE3-4C8A-B716-430BD317355B}"/>
            </a:ext>
          </a:extLst>
        </xdr:cNvPr>
        <xdr:cNvSpPr/>
      </xdr:nvSpPr>
      <xdr:spPr>
        <a:xfrm>
          <a:off x="6238875" y="64862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44196</xdr:rowOff>
    </xdr:from>
    <xdr:to>
      <xdr:col>41</xdr:col>
      <xdr:colOff>50800</xdr:colOff>
      <xdr:row>40</xdr:row>
      <xdr:rowOff>44196</xdr:rowOff>
    </xdr:to>
    <xdr:cxnSp macro="">
      <xdr:nvCxnSpPr>
        <xdr:cNvPr id="138" name="直線コネクタ 137">
          <a:extLst>
            <a:ext uri="{FF2B5EF4-FFF2-40B4-BE49-F238E27FC236}">
              <a16:creationId xmlns:a16="http://schemas.microsoft.com/office/drawing/2014/main" id="{5778CA44-9EE4-424E-8C2F-D4D948841F97}"/>
            </a:ext>
          </a:extLst>
        </xdr:cNvPr>
        <xdr:cNvCxnSpPr/>
      </xdr:nvCxnSpPr>
      <xdr:spPr>
        <a:xfrm>
          <a:off x="6286500" y="653389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85F858ED-B34F-4BE5-9FED-B58D9F604928}"/>
            </a:ext>
          </a:extLst>
        </xdr:cNvPr>
        <xdr:cNvSpPr txBox="1"/>
      </xdr:nvSpPr>
      <xdr:spPr>
        <a:xfrm>
          <a:off x="8458277" y="657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968C9A1E-CC11-46B3-8FA5-1FD7953C14AF}"/>
            </a:ext>
          </a:extLst>
        </xdr:cNvPr>
        <xdr:cNvSpPr txBox="1"/>
      </xdr:nvSpPr>
      <xdr:spPr>
        <a:xfrm>
          <a:off x="7677227" y="658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54D92041-1D14-4FEF-A0A5-BB72692CE708}"/>
            </a:ext>
          </a:extLst>
        </xdr:cNvPr>
        <xdr:cNvSpPr txBox="1"/>
      </xdr:nvSpPr>
      <xdr:spPr>
        <a:xfrm>
          <a:off x="6867602" y="659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C562B76F-5122-4668-9C61-CA65A610E70C}"/>
            </a:ext>
          </a:extLst>
        </xdr:cNvPr>
        <xdr:cNvSpPr txBox="1"/>
      </xdr:nvSpPr>
      <xdr:spPr>
        <a:xfrm>
          <a:off x="6067502"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106951</xdr:rowOff>
    </xdr:from>
    <xdr:ext cx="469744" cy="259045"/>
    <xdr:sp macro="" textlink="">
      <xdr:nvSpPr>
        <xdr:cNvPr id="143" name="n_1mainValue【図書館】&#10;一人当たり面積">
          <a:extLst>
            <a:ext uri="{FF2B5EF4-FFF2-40B4-BE49-F238E27FC236}">
              <a16:creationId xmlns:a16="http://schemas.microsoft.com/office/drawing/2014/main" id="{21FA485E-4110-4085-80EB-A3AF8C3D362F}"/>
            </a:ext>
          </a:extLst>
        </xdr:cNvPr>
        <xdr:cNvSpPr txBox="1"/>
      </xdr:nvSpPr>
      <xdr:spPr>
        <a:xfrm>
          <a:off x="8458277" y="626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111523</xdr:rowOff>
    </xdr:from>
    <xdr:ext cx="469744" cy="259045"/>
    <xdr:sp macro="" textlink="">
      <xdr:nvSpPr>
        <xdr:cNvPr id="144" name="n_2mainValue【図書館】&#10;一人当たり面積">
          <a:extLst>
            <a:ext uri="{FF2B5EF4-FFF2-40B4-BE49-F238E27FC236}">
              <a16:creationId xmlns:a16="http://schemas.microsoft.com/office/drawing/2014/main" id="{083D0289-AB36-401C-9477-0AD6EAD48037}"/>
            </a:ext>
          </a:extLst>
        </xdr:cNvPr>
        <xdr:cNvSpPr txBox="1"/>
      </xdr:nvSpPr>
      <xdr:spPr>
        <a:xfrm>
          <a:off x="7677227" y="627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111523</xdr:rowOff>
    </xdr:from>
    <xdr:ext cx="469744" cy="259045"/>
    <xdr:sp macro="" textlink="">
      <xdr:nvSpPr>
        <xdr:cNvPr id="145" name="n_3mainValue【図書館】&#10;一人当たり面積">
          <a:extLst>
            <a:ext uri="{FF2B5EF4-FFF2-40B4-BE49-F238E27FC236}">
              <a16:creationId xmlns:a16="http://schemas.microsoft.com/office/drawing/2014/main" id="{C5B55B5C-1F10-42CA-8158-7F01B956D3AD}"/>
            </a:ext>
          </a:extLst>
        </xdr:cNvPr>
        <xdr:cNvSpPr txBox="1"/>
      </xdr:nvSpPr>
      <xdr:spPr>
        <a:xfrm>
          <a:off x="6867602" y="627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111523</xdr:rowOff>
    </xdr:from>
    <xdr:ext cx="469744" cy="259045"/>
    <xdr:sp macro="" textlink="">
      <xdr:nvSpPr>
        <xdr:cNvPr id="146" name="n_4mainValue【図書館】&#10;一人当たり面積">
          <a:extLst>
            <a:ext uri="{FF2B5EF4-FFF2-40B4-BE49-F238E27FC236}">
              <a16:creationId xmlns:a16="http://schemas.microsoft.com/office/drawing/2014/main" id="{74821F81-90D4-41FA-9AC5-30BF31D1923D}"/>
            </a:ext>
          </a:extLst>
        </xdr:cNvPr>
        <xdr:cNvSpPr txBox="1"/>
      </xdr:nvSpPr>
      <xdr:spPr>
        <a:xfrm>
          <a:off x="6067502" y="627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43BF582-2F3D-47F6-8142-C0778E490E1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3BAD5DE-6CFC-4639-9232-C7B4C351AF7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1F46D07-0C10-4304-B5AC-DBC44131848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C76A84F-6A15-4DE3-B1F3-9FC4000BD2B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5BB1505-5C5B-4917-98CE-7A3111BFB2F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637A7CC-F6BC-4C9E-A55B-7BE89DB5E8C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A24A0E2-2447-4EEA-9B71-01CC3E8D11A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A773942-2DAE-413D-AA7B-EAF9AD6A06B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FD3EEEB-2534-46BA-910C-C6E899DC5AB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4F011D3-7BC9-4F42-8607-A23606DA724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55A3E8B-40B0-4FF0-9997-EEE5F87E59A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7AFE2AB0-E217-4C74-B02A-C64C52657F08}"/>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1DA2F725-A044-4208-BFE0-2E7B3DE2BAA0}"/>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A1D0EE8-3047-4160-8520-E3880B8ED053}"/>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6BA63127-9637-4583-9531-AD084FE4B546}"/>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F3320844-FA2A-498F-BA9C-F9F0B1280055}"/>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E6DE3AEE-B717-48E0-A7E8-4BD22A44E773}"/>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721EC42A-D748-45C7-B9D9-2037FA37C958}"/>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23F6C6B0-3F7C-4ED8-87FF-5EC7293DF942}"/>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7B52B997-B08C-431F-85D4-A90F65593A7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0A2E68B6-4C25-4677-B49B-E4C32EEECFDC}"/>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600CC79-278B-4C26-B4B9-0188384DBBD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789D3E79-0D99-4648-B2FA-B715EDEE5EE0}"/>
            </a:ext>
          </a:extLst>
        </xdr:cNvPr>
        <xdr:cNvCxnSpPr/>
      </xdr:nvCxnSpPr>
      <xdr:spPr>
        <a:xfrm flipV="1">
          <a:off x="4180840" y="898855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B8B0F803-947C-4974-AA52-8E8BFC643D68}"/>
            </a:ext>
          </a:extLst>
        </xdr:cNvPr>
        <xdr:cNvSpPr txBox="1"/>
      </xdr:nvSpPr>
      <xdr:spPr>
        <a:xfrm>
          <a:off x="4219575"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22F5FC79-163D-4321-8694-0F8B2241166D}"/>
            </a:ext>
          </a:extLst>
        </xdr:cNvPr>
        <xdr:cNvCxnSpPr/>
      </xdr:nvCxnSpPr>
      <xdr:spPr>
        <a:xfrm>
          <a:off x="4105275" y="103045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776609B4-701F-4054-8188-FFEAB23EE091}"/>
            </a:ext>
          </a:extLst>
        </xdr:cNvPr>
        <xdr:cNvSpPr txBox="1"/>
      </xdr:nvSpPr>
      <xdr:spPr>
        <a:xfrm>
          <a:off x="4219575" y="877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B8A8FF73-ECDB-4184-9F7A-DD7444F5BE65}"/>
            </a:ext>
          </a:extLst>
        </xdr:cNvPr>
        <xdr:cNvCxnSpPr/>
      </xdr:nvCxnSpPr>
      <xdr:spPr>
        <a:xfrm>
          <a:off x="4105275" y="89885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C2882B2B-4816-4024-9E8C-45EBC312D28F}"/>
            </a:ext>
          </a:extLst>
        </xdr:cNvPr>
        <xdr:cNvSpPr txBox="1"/>
      </xdr:nvSpPr>
      <xdr:spPr>
        <a:xfrm>
          <a:off x="4219575" y="9563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AE9F8462-2FAC-4783-BCB6-34898580C201}"/>
            </a:ext>
          </a:extLst>
        </xdr:cNvPr>
        <xdr:cNvSpPr/>
      </xdr:nvSpPr>
      <xdr:spPr>
        <a:xfrm>
          <a:off x="4124325" y="95754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BA97B8FE-C31E-421C-BF93-3E524D22F3DE}"/>
            </a:ext>
          </a:extLst>
        </xdr:cNvPr>
        <xdr:cNvSpPr/>
      </xdr:nvSpPr>
      <xdr:spPr>
        <a:xfrm>
          <a:off x="3381375" y="9560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2CAC375C-E6AC-4251-B7D1-0D3EAE4D997B}"/>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56942FC8-08FC-493A-B979-30E7B2AA1742}"/>
            </a:ext>
          </a:extLst>
        </xdr:cNvPr>
        <xdr:cNvSpPr/>
      </xdr:nvSpPr>
      <xdr:spPr>
        <a:xfrm>
          <a:off x="1781175" y="95172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7D5BAE89-1B90-46B5-B549-8188AD6D0F17}"/>
            </a:ext>
          </a:extLst>
        </xdr:cNvPr>
        <xdr:cNvSpPr/>
      </xdr:nvSpPr>
      <xdr:spPr>
        <a:xfrm>
          <a:off x="981075" y="95620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ACA8F8E-14DA-4262-B9D5-B59AB8F1BE0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384DF3A-9DFF-4AD3-8E06-1574C7E6C7E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C77C6F3-E233-4A16-AD2A-1B3EAF52C55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0C08EF5-41A2-4E6F-9040-726B43170A9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F7C95B1-91E7-4F68-AB4E-B5F28467B57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154940</xdr:rowOff>
    </xdr:from>
    <xdr:to>
      <xdr:col>24</xdr:col>
      <xdr:colOff>114300</xdr:colOff>
      <xdr:row>58</xdr:row>
      <xdr:rowOff>85090</xdr:rowOff>
    </xdr:to>
    <xdr:sp macro="" textlink="">
      <xdr:nvSpPr>
        <xdr:cNvPr id="185" name="楕円 184">
          <a:extLst>
            <a:ext uri="{FF2B5EF4-FFF2-40B4-BE49-F238E27FC236}">
              <a16:creationId xmlns:a16="http://schemas.microsoft.com/office/drawing/2014/main" id="{9E1F81DC-C595-4BA4-B479-9661C4190BB6}"/>
            </a:ext>
          </a:extLst>
        </xdr:cNvPr>
        <xdr:cNvSpPr/>
      </xdr:nvSpPr>
      <xdr:spPr>
        <a:xfrm>
          <a:off x="4124325" y="93941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6367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ACAD3A4C-EE33-4F49-8F6A-DF802FBF6A60}"/>
            </a:ext>
          </a:extLst>
        </xdr:cNvPr>
        <xdr:cNvSpPr txBox="1"/>
      </xdr:nvSpPr>
      <xdr:spPr>
        <a:xfrm>
          <a:off x="4219575" y="924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106934</xdr:rowOff>
    </xdr:from>
    <xdr:to>
      <xdr:col>20</xdr:col>
      <xdr:colOff>38100</xdr:colOff>
      <xdr:row>58</xdr:row>
      <xdr:rowOff>37084</xdr:rowOff>
    </xdr:to>
    <xdr:sp macro="" textlink="">
      <xdr:nvSpPr>
        <xdr:cNvPr id="187" name="楕円 186">
          <a:extLst>
            <a:ext uri="{FF2B5EF4-FFF2-40B4-BE49-F238E27FC236}">
              <a16:creationId xmlns:a16="http://schemas.microsoft.com/office/drawing/2014/main" id="{C0311F7F-9ACC-45C9-8D11-A3D1E5937BFC}"/>
            </a:ext>
          </a:extLst>
        </xdr:cNvPr>
        <xdr:cNvSpPr/>
      </xdr:nvSpPr>
      <xdr:spPr>
        <a:xfrm>
          <a:off x="3381375" y="93430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157734</xdr:rowOff>
    </xdr:from>
    <xdr:to>
      <xdr:col>24</xdr:col>
      <xdr:colOff>63500</xdr:colOff>
      <xdr:row>58</xdr:row>
      <xdr:rowOff>34290</xdr:rowOff>
    </xdr:to>
    <xdr:cxnSp macro="">
      <xdr:nvCxnSpPr>
        <xdr:cNvPr id="188" name="直線コネクタ 187">
          <a:extLst>
            <a:ext uri="{FF2B5EF4-FFF2-40B4-BE49-F238E27FC236}">
              <a16:creationId xmlns:a16="http://schemas.microsoft.com/office/drawing/2014/main" id="{BEE3C6E9-9D57-4D0F-A73F-D95ACF1CBEF7}"/>
            </a:ext>
          </a:extLst>
        </xdr:cNvPr>
        <xdr:cNvCxnSpPr/>
      </xdr:nvCxnSpPr>
      <xdr:spPr>
        <a:xfrm>
          <a:off x="3429000" y="9400159"/>
          <a:ext cx="752475" cy="3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132080</xdr:rowOff>
    </xdr:from>
    <xdr:to>
      <xdr:col>15</xdr:col>
      <xdr:colOff>101600</xdr:colOff>
      <xdr:row>58</xdr:row>
      <xdr:rowOff>62230</xdr:rowOff>
    </xdr:to>
    <xdr:sp macro="" textlink="">
      <xdr:nvSpPr>
        <xdr:cNvPr id="189" name="楕円 188">
          <a:extLst>
            <a:ext uri="{FF2B5EF4-FFF2-40B4-BE49-F238E27FC236}">
              <a16:creationId xmlns:a16="http://schemas.microsoft.com/office/drawing/2014/main" id="{FDC25818-27FB-46FD-8F22-579C0A17527C}"/>
            </a:ext>
          </a:extLst>
        </xdr:cNvPr>
        <xdr:cNvSpPr/>
      </xdr:nvSpPr>
      <xdr:spPr>
        <a:xfrm>
          <a:off x="2571750" y="9371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157734</xdr:rowOff>
    </xdr:from>
    <xdr:to>
      <xdr:col>19</xdr:col>
      <xdr:colOff>177800</xdr:colOff>
      <xdr:row>58</xdr:row>
      <xdr:rowOff>11430</xdr:rowOff>
    </xdr:to>
    <xdr:cxnSp macro="">
      <xdr:nvCxnSpPr>
        <xdr:cNvPr id="190" name="直線コネクタ 189">
          <a:extLst>
            <a:ext uri="{FF2B5EF4-FFF2-40B4-BE49-F238E27FC236}">
              <a16:creationId xmlns:a16="http://schemas.microsoft.com/office/drawing/2014/main" id="{7C0382B8-909C-4F69-82DB-9B36FC97D22B}"/>
            </a:ext>
          </a:extLst>
        </xdr:cNvPr>
        <xdr:cNvCxnSpPr/>
      </xdr:nvCxnSpPr>
      <xdr:spPr>
        <a:xfrm flipV="1">
          <a:off x="2619375" y="9400159"/>
          <a:ext cx="809625"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132080</xdr:rowOff>
    </xdr:from>
    <xdr:to>
      <xdr:col>10</xdr:col>
      <xdr:colOff>165100</xdr:colOff>
      <xdr:row>58</xdr:row>
      <xdr:rowOff>62230</xdr:rowOff>
    </xdr:to>
    <xdr:sp macro="" textlink="">
      <xdr:nvSpPr>
        <xdr:cNvPr id="191" name="楕円 190">
          <a:extLst>
            <a:ext uri="{FF2B5EF4-FFF2-40B4-BE49-F238E27FC236}">
              <a16:creationId xmlns:a16="http://schemas.microsoft.com/office/drawing/2014/main" id="{C458C006-C9F2-46C3-9C0C-17492DD52F72}"/>
            </a:ext>
          </a:extLst>
        </xdr:cNvPr>
        <xdr:cNvSpPr/>
      </xdr:nvSpPr>
      <xdr:spPr>
        <a:xfrm>
          <a:off x="1781175" y="9371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11430</xdr:rowOff>
    </xdr:from>
    <xdr:to>
      <xdr:col>15</xdr:col>
      <xdr:colOff>50800</xdr:colOff>
      <xdr:row>58</xdr:row>
      <xdr:rowOff>11430</xdr:rowOff>
    </xdr:to>
    <xdr:cxnSp macro="">
      <xdr:nvCxnSpPr>
        <xdr:cNvPr id="192" name="直線コネクタ 191">
          <a:extLst>
            <a:ext uri="{FF2B5EF4-FFF2-40B4-BE49-F238E27FC236}">
              <a16:creationId xmlns:a16="http://schemas.microsoft.com/office/drawing/2014/main" id="{B070B20D-72D7-4509-8123-749B28FA99C1}"/>
            </a:ext>
          </a:extLst>
        </xdr:cNvPr>
        <xdr:cNvCxnSpPr/>
      </xdr:nvCxnSpPr>
      <xdr:spPr>
        <a:xfrm>
          <a:off x="1828800" y="940943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74930</xdr:rowOff>
    </xdr:from>
    <xdr:to>
      <xdr:col>6</xdr:col>
      <xdr:colOff>38100</xdr:colOff>
      <xdr:row>58</xdr:row>
      <xdr:rowOff>5080</xdr:rowOff>
    </xdr:to>
    <xdr:sp macro="" textlink="">
      <xdr:nvSpPr>
        <xdr:cNvPr id="193" name="楕円 192">
          <a:extLst>
            <a:ext uri="{FF2B5EF4-FFF2-40B4-BE49-F238E27FC236}">
              <a16:creationId xmlns:a16="http://schemas.microsoft.com/office/drawing/2014/main" id="{FD6F41A9-8225-4EE3-85F4-4C994F390E27}"/>
            </a:ext>
          </a:extLst>
        </xdr:cNvPr>
        <xdr:cNvSpPr/>
      </xdr:nvSpPr>
      <xdr:spPr>
        <a:xfrm>
          <a:off x="981075" y="93141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125730</xdr:rowOff>
    </xdr:from>
    <xdr:to>
      <xdr:col>10</xdr:col>
      <xdr:colOff>114300</xdr:colOff>
      <xdr:row>58</xdr:row>
      <xdr:rowOff>11430</xdr:rowOff>
    </xdr:to>
    <xdr:cxnSp macro="">
      <xdr:nvCxnSpPr>
        <xdr:cNvPr id="194" name="直線コネクタ 193">
          <a:extLst>
            <a:ext uri="{FF2B5EF4-FFF2-40B4-BE49-F238E27FC236}">
              <a16:creationId xmlns:a16="http://schemas.microsoft.com/office/drawing/2014/main" id="{77DDE03E-4D38-4672-8A6F-0CD1EE68996F}"/>
            </a:ext>
          </a:extLst>
        </xdr:cNvPr>
        <xdr:cNvCxnSpPr/>
      </xdr:nvCxnSpPr>
      <xdr:spPr>
        <a:xfrm>
          <a:off x="1028700" y="9361805"/>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D0CC28D1-79C1-4CC0-95FF-A6B69E807097}"/>
            </a:ext>
          </a:extLst>
        </xdr:cNvPr>
        <xdr:cNvSpPr txBox="1"/>
      </xdr:nvSpPr>
      <xdr:spPr>
        <a:xfrm>
          <a:off x="3239144" y="964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888BEF80-3240-4215-81EC-F4D49383CC7F}"/>
            </a:ext>
          </a:extLst>
        </xdr:cNvPr>
        <xdr:cNvSpPr txBox="1"/>
      </xdr:nvSpPr>
      <xdr:spPr>
        <a:xfrm>
          <a:off x="2439044" y="963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B03288F9-D2D4-4C3D-A203-DC39C52D4A72}"/>
            </a:ext>
          </a:extLst>
        </xdr:cNvPr>
        <xdr:cNvSpPr txBox="1"/>
      </xdr:nvSpPr>
      <xdr:spPr>
        <a:xfrm>
          <a:off x="1648469" y="9600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198" name="n_4aveValue【体育館・プール】&#10;有形固定資産減価償却率">
          <a:extLst>
            <a:ext uri="{FF2B5EF4-FFF2-40B4-BE49-F238E27FC236}">
              <a16:creationId xmlns:a16="http://schemas.microsoft.com/office/drawing/2014/main" id="{8BF1C3DD-4CA9-46FE-9503-94D9A62C1D15}"/>
            </a:ext>
          </a:extLst>
        </xdr:cNvPr>
        <xdr:cNvSpPr txBox="1"/>
      </xdr:nvSpPr>
      <xdr:spPr>
        <a:xfrm>
          <a:off x="848369" y="9651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53611</xdr:rowOff>
    </xdr:from>
    <xdr:ext cx="405111" cy="259045"/>
    <xdr:sp macro="" textlink="">
      <xdr:nvSpPr>
        <xdr:cNvPr id="199" name="n_1mainValue【体育館・プール】&#10;有形固定資産減価償却率">
          <a:extLst>
            <a:ext uri="{FF2B5EF4-FFF2-40B4-BE49-F238E27FC236}">
              <a16:creationId xmlns:a16="http://schemas.microsoft.com/office/drawing/2014/main" id="{0E83EA64-F6DD-4B43-A4B9-E1E240B4890D}"/>
            </a:ext>
          </a:extLst>
        </xdr:cNvPr>
        <xdr:cNvSpPr txBox="1"/>
      </xdr:nvSpPr>
      <xdr:spPr>
        <a:xfrm>
          <a:off x="3239144" y="9127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78757</xdr:rowOff>
    </xdr:from>
    <xdr:ext cx="405111" cy="259045"/>
    <xdr:sp macro="" textlink="">
      <xdr:nvSpPr>
        <xdr:cNvPr id="200" name="n_2mainValue【体育館・プール】&#10;有形固定資産減価償却率">
          <a:extLst>
            <a:ext uri="{FF2B5EF4-FFF2-40B4-BE49-F238E27FC236}">
              <a16:creationId xmlns:a16="http://schemas.microsoft.com/office/drawing/2014/main" id="{6F33E900-9ABC-4126-B51E-691C569A4741}"/>
            </a:ext>
          </a:extLst>
        </xdr:cNvPr>
        <xdr:cNvSpPr txBox="1"/>
      </xdr:nvSpPr>
      <xdr:spPr>
        <a:xfrm>
          <a:off x="2439044" y="915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78757</xdr:rowOff>
    </xdr:from>
    <xdr:ext cx="405111" cy="259045"/>
    <xdr:sp macro="" textlink="">
      <xdr:nvSpPr>
        <xdr:cNvPr id="201" name="n_3mainValue【体育館・プール】&#10;有形固定資産減価償却率">
          <a:extLst>
            <a:ext uri="{FF2B5EF4-FFF2-40B4-BE49-F238E27FC236}">
              <a16:creationId xmlns:a16="http://schemas.microsoft.com/office/drawing/2014/main" id="{FB67E322-29BE-43F1-BAC3-79EACE6C9168}"/>
            </a:ext>
          </a:extLst>
        </xdr:cNvPr>
        <xdr:cNvSpPr txBox="1"/>
      </xdr:nvSpPr>
      <xdr:spPr>
        <a:xfrm>
          <a:off x="1648469" y="915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21607</xdr:rowOff>
    </xdr:from>
    <xdr:ext cx="405111" cy="259045"/>
    <xdr:sp macro="" textlink="">
      <xdr:nvSpPr>
        <xdr:cNvPr id="202" name="n_4mainValue【体育館・プール】&#10;有形固定資産減価償却率">
          <a:extLst>
            <a:ext uri="{FF2B5EF4-FFF2-40B4-BE49-F238E27FC236}">
              <a16:creationId xmlns:a16="http://schemas.microsoft.com/office/drawing/2014/main" id="{6137D9C6-7444-4B37-A4CB-36056F10EF67}"/>
            </a:ext>
          </a:extLst>
        </xdr:cNvPr>
        <xdr:cNvSpPr txBox="1"/>
      </xdr:nvSpPr>
      <xdr:spPr>
        <a:xfrm>
          <a:off x="848369" y="909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57202FF-5CC8-4F4B-9319-19F0DD70CB6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7DED0DB-23B6-4BA7-8CD2-4A9E75C184C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FA93C91-01D6-49BE-AD71-59A703CED37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9320AD6-8BBC-4D9F-BC1B-C7B92567222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46EFE11-D777-4605-993E-A1445180FE5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D861624B-F515-4C4F-886A-4040FF58936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07A3E37-AD2D-42A1-8093-5B1A5E92C55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52ED189-B531-4165-88C6-5D1863F7972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C2CFB026-7531-4AA2-8094-27E17FE6D0B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1014312-CC21-48BF-BDC0-054241DA5F5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4D4C4860-D341-42B7-9C3F-1D633042316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690D41CD-E511-4C58-A878-3534394ADF08}"/>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E63B323-A4E2-477D-A108-FF958995F2B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79F44D94-9486-437D-BF8D-A0BCE64C4768}"/>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93CC4B50-F7A3-4CE6-984B-8361EE37BC8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31F98094-0401-480A-8926-B64DC70606D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A2D4504-127C-4864-9AEC-B25F832688E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C7532021-7B80-44F0-B942-FB683BCDFB3D}"/>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3885A7C6-CDB7-43A2-9527-33D80BF3CA3A}"/>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825D2166-93F3-4EBA-AE96-2ED479F5970C}"/>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C632982-E5DB-4BCB-9CBF-C53B9F6AE81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286A7371-2298-487F-B135-BCA1651ED37A}"/>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EB19D027-F69E-480D-BE1D-6D4A4E74636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605D7C5A-63D2-4CCC-8C47-9299E664A889}"/>
            </a:ext>
          </a:extLst>
        </xdr:cNvPr>
        <xdr:cNvCxnSpPr/>
      </xdr:nvCxnSpPr>
      <xdr:spPr>
        <a:xfrm flipV="1">
          <a:off x="9429115" y="9077325"/>
          <a:ext cx="0" cy="1359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37DD59FC-4C79-4184-9D13-7DFACAD1C01F}"/>
            </a:ext>
          </a:extLst>
        </xdr:cNvPr>
        <xdr:cNvSpPr txBox="1"/>
      </xdr:nvSpPr>
      <xdr:spPr>
        <a:xfrm>
          <a:off x="946785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25239E45-FBBB-4BA4-8EF5-4E0E78AC0ADF}"/>
            </a:ext>
          </a:extLst>
        </xdr:cNvPr>
        <xdr:cNvCxnSpPr/>
      </xdr:nvCxnSpPr>
      <xdr:spPr>
        <a:xfrm>
          <a:off x="9363075" y="1043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D26457DB-3831-4455-B13B-088B0617F464}"/>
            </a:ext>
          </a:extLst>
        </xdr:cNvPr>
        <xdr:cNvSpPr txBox="1"/>
      </xdr:nvSpPr>
      <xdr:spPr>
        <a:xfrm>
          <a:off x="9467850"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3DBEC258-B132-44E5-8F58-F3BD244EEC8F}"/>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498CCA57-2417-405E-BA73-D06E797DEE18}"/>
            </a:ext>
          </a:extLst>
        </xdr:cNvPr>
        <xdr:cNvSpPr txBox="1"/>
      </xdr:nvSpPr>
      <xdr:spPr>
        <a:xfrm>
          <a:off x="9467850" y="1003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50148708-1F68-4680-BF96-16361FC249AA}"/>
            </a:ext>
          </a:extLst>
        </xdr:cNvPr>
        <xdr:cNvSpPr/>
      </xdr:nvSpPr>
      <xdr:spPr>
        <a:xfrm>
          <a:off x="9401175" y="100463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D206E723-35A7-4EE8-A1A5-655C92753303}"/>
            </a:ext>
          </a:extLst>
        </xdr:cNvPr>
        <xdr:cNvSpPr/>
      </xdr:nvSpPr>
      <xdr:spPr>
        <a:xfrm>
          <a:off x="8639175" y="100514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3CD415E4-D7F8-4CA7-9347-6E6D142E3D96}"/>
            </a:ext>
          </a:extLst>
        </xdr:cNvPr>
        <xdr:cNvSpPr/>
      </xdr:nvSpPr>
      <xdr:spPr>
        <a:xfrm>
          <a:off x="7839075" y="10050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9E447664-88E3-41FD-AEF9-8FB1E77A5F14}"/>
            </a:ext>
          </a:extLst>
        </xdr:cNvPr>
        <xdr:cNvSpPr/>
      </xdr:nvSpPr>
      <xdr:spPr>
        <a:xfrm>
          <a:off x="7029450" y="10059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A3C8CC8D-D2B6-4C33-859D-87871600F44E}"/>
            </a:ext>
          </a:extLst>
        </xdr:cNvPr>
        <xdr:cNvSpPr/>
      </xdr:nvSpPr>
      <xdr:spPr>
        <a:xfrm>
          <a:off x="6238875" y="1009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6ADDA9B-19F7-45B4-A35A-6144D757820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231EE55-0DD6-4C02-B8BE-08475059417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2FDEEC0-7C78-4123-BBDD-9E1B49A6CDE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970EDC6-146B-4568-AAD5-130F586C84F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8BED629-DDDC-401F-8521-C884195A7C9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133350</xdr:rowOff>
    </xdr:from>
    <xdr:to>
      <xdr:col>55</xdr:col>
      <xdr:colOff>50800</xdr:colOff>
      <xdr:row>62</xdr:row>
      <xdr:rowOff>63500</xdr:rowOff>
    </xdr:to>
    <xdr:sp macro="" textlink="">
      <xdr:nvSpPr>
        <xdr:cNvPr id="242" name="楕円 241">
          <a:extLst>
            <a:ext uri="{FF2B5EF4-FFF2-40B4-BE49-F238E27FC236}">
              <a16:creationId xmlns:a16="http://schemas.microsoft.com/office/drawing/2014/main" id="{4347B287-1FD1-4A3C-B46D-E22E47CB750A}"/>
            </a:ext>
          </a:extLst>
        </xdr:cNvPr>
        <xdr:cNvSpPr/>
      </xdr:nvSpPr>
      <xdr:spPr>
        <a:xfrm>
          <a:off x="9401175" y="100203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156227</xdr:rowOff>
    </xdr:from>
    <xdr:ext cx="469744" cy="259045"/>
    <xdr:sp macro="" textlink="">
      <xdr:nvSpPr>
        <xdr:cNvPr id="243" name="【体育館・プール】&#10;一人当たり面積該当値テキスト">
          <a:extLst>
            <a:ext uri="{FF2B5EF4-FFF2-40B4-BE49-F238E27FC236}">
              <a16:creationId xmlns:a16="http://schemas.microsoft.com/office/drawing/2014/main" id="{61DE5B2C-C95B-4924-8564-87A4908DF45C}"/>
            </a:ext>
          </a:extLst>
        </xdr:cNvPr>
        <xdr:cNvSpPr txBox="1"/>
      </xdr:nvSpPr>
      <xdr:spPr>
        <a:xfrm>
          <a:off x="9467850"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138430</xdr:rowOff>
    </xdr:from>
    <xdr:to>
      <xdr:col>50</xdr:col>
      <xdr:colOff>165100</xdr:colOff>
      <xdr:row>62</xdr:row>
      <xdr:rowOff>68580</xdr:rowOff>
    </xdr:to>
    <xdr:sp macro="" textlink="">
      <xdr:nvSpPr>
        <xdr:cNvPr id="244" name="楕円 243">
          <a:extLst>
            <a:ext uri="{FF2B5EF4-FFF2-40B4-BE49-F238E27FC236}">
              <a16:creationId xmlns:a16="http://schemas.microsoft.com/office/drawing/2014/main" id="{72A86C8F-E6DF-42CA-B314-327392EB2149}"/>
            </a:ext>
          </a:extLst>
        </xdr:cNvPr>
        <xdr:cNvSpPr/>
      </xdr:nvSpPr>
      <xdr:spPr>
        <a:xfrm>
          <a:off x="8639175" y="100285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12700</xdr:rowOff>
    </xdr:from>
    <xdr:to>
      <xdr:col>55</xdr:col>
      <xdr:colOff>0</xdr:colOff>
      <xdr:row>62</xdr:row>
      <xdr:rowOff>17780</xdr:rowOff>
    </xdr:to>
    <xdr:cxnSp macro="">
      <xdr:nvCxnSpPr>
        <xdr:cNvPr id="245" name="直線コネクタ 244">
          <a:extLst>
            <a:ext uri="{FF2B5EF4-FFF2-40B4-BE49-F238E27FC236}">
              <a16:creationId xmlns:a16="http://schemas.microsoft.com/office/drawing/2014/main" id="{8AB1BC99-448D-46C7-B7DF-00D10F05484A}"/>
            </a:ext>
          </a:extLst>
        </xdr:cNvPr>
        <xdr:cNvCxnSpPr/>
      </xdr:nvCxnSpPr>
      <xdr:spPr>
        <a:xfrm flipV="1">
          <a:off x="8686800" y="10058400"/>
          <a:ext cx="74295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140970</xdr:rowOff>
    </xdr:from>
    <xdr:to>
      <xdr:col>46</xdr:col>
      <xdr:colOff>38100</xdr:colOff>
      <xdr:row>62</xdr:row>
      <xdr:rowOff>71120</xdr:rowOff>
    </xdr:to>
    <xdr:sp macro="" textlink="">
      <xdr:nvSpPr>
        <xdr:cNvPr id="246" name="楕円 245">
          <a:extLst>
            <a:ext uri="{FF2B5EF4-FFF2-40B4-BE49-F238E27FC236}">
              <a16:creationId xmlns:a16="http://schemas.microsoft.com/office/drawing/2014/main" id="{D0A7EDC6-0D74-4336-8178-87C108DAD18A}"/>
            </a:ext>
          </a:extLst>
        </xdr:cNvPr>
        <xdr:cNvSpPr/>
      </xdr:nvSpPr>
      <xdr:spPr>
        <a:xfrm>
          <a:off x="7839075" y="100310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17780</xdr:rowOff>
    </xdr:from>
    <xdr:to>
      <xdr:col>50</xdr:col>
      <xdr:colOff>114300</xdr:colOff>
      <xdr:row>62</xdr:row>
      <xdr:rowOff>20320</xdr:rowOff>
    </xdr:to>
    <xdr:cxnSp macro="">
      <xdr:nvCxnSpPr>
        <xdr:cNvPr id="247" name="直線コネクタ 246">
          <a:extLst>
            <a:ext uri="{FF2B5EF4-FFF2-40B4-BE49-F238E27FC236}">
              <a16:creationId xmlns:a16="http://schemas.microsoft.com/office/drawing/2014/main" id="{7D28413E-E6F1-4271-BBB5-2D4682CDD21C}"/>
            </a:ext>
          </a:extLst>
        </xdr:cNvPr>
        <xdr:cNvCxnSpPr/>
      </xdr:nvCxnSpPr>
      <xdr:spPr>
        <a:xfrm flipV="1">
          <a:off x="7886700" y="10066655"/>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146050</xdr:rowOff>
    </xdr:from>
    <xdr:to>
      <xdr:col>41</xdr:col>
      <xdr:colOff>101600</xdr:colOff>
      <xdr:row>62</xdr:row>
      <xdr:rowOff>76200</xdr:rowOff>
    </xdr:to>
    <xdr:sp macro="" textlink="">
      <xdr:nvSpPr>
        <xdr:cNvPr id="248" name="楕円 247">
          <a:extLst>
            <a:ext uri="{FF2B5EF4-FFF2-40B4-BE49-F238E27FC236}">
              <a16:creationId xmlns:a16="http://schemas.microsoft.com/office/drawing/2014/main" id="{AD10E4F0-1D89-45EB-ADF4-2D7BFC68A058}"/>
            </a:ext>
          </a:extLst>
        </xdr:cNvPr>
        <xdr:cNvSpPr/>
      </xdr:nvSpPr>
      <xdr:spPr>
        <a:xfrm>
          <a:off x="7029450" y="10029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20320</xdr:rowOff>
    </xdr:from>
    <xdr:to>
      <xdr:col>45</xdr:col>
      <xdr:colOff>177800</xdr:colOff>
      <xdr:row>62</xdr:row>
      <xdr:rowOff>25400</xdr:rowOff>
    </xdr:to>
    <xdr:cxnSp macro="">
      <xdr:nvCxnSpPr>
        <xdr:cNvPr id="249" name="直線コネクタ 248">
          <a:extLst>
            <a:ext uri="{FF2B5EF4-FFF2-40B4-BE49-F238E27FC236}">
              <a16:creationId xmlns:a16="http://schemas.microsoft.com/office/drawing/2014/main" id="{3954221D-72BF-493A-A4A4-6564E318ADAF}"/>
            </a:ext>
          </a:extLst>
        </xdr:cNvPr>
        <xdr:cNvCxnSpPr/>
      </xdr:nvCxnSpPr>
      <xdr:spPr>
        <a:xfrm flipV="1">
          <a:off x="7077075" y="10069195"/>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149860</xdr:rowOff>
    </xdr:from>
    <xdr:to>
      <xdr:col>36</xdr:col>
      <xdr:colOff>165100</xdr:colOff>
      <xdr:row>62</xdr:row>
      <xdr:rowOff>80010</xdr:rowOff>
    </xdr:to>
    <xdr:sp macro="" textlink="">
      <xdr:nvSpPr>
        <xdr:cNvPr id="250" name="楕円 249">
          <a:extLst>
            <a:ext uri="{FF2B5EF4-FFF2-40B4-BE49-F238E27FC236}">
              <a16:creationId xmlns:a16="http://schemas.microsoft.com/office/drawing/2014/main" id="{5A04B697-D2D9-4B27-9AE9-2AE242F4A54B}"/>
            </a:ext>
          </a:extLst>
        </xdr:cNvPr>
        <xdr:cNvSpPr/>
      </xdr:nvSpPr>
      <xdr:spPr>
        <a:xfrm>
          <a:off x="6238875" y="10036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25400</xdr:rowOff>
    </xdr:from>
    <xdr:to>
      <xdr:col>41</xdr:col>
      <xdr:colOff>50800</xdr:colOff>
      <xdr:row>62</xdr:row>
      <xdr:rowOff>29210</xdr:rowOff>
    </xdr:to>
    <xdr:cxnSp macro="">
      <xdr:nvCxnSpPr>
        <xdr:cNvPr id="251" name="直線コネクタ 250">
          <a:extLst>
            <a:ext uri="{FF2B5EF4-FFF2-40B4-BE49-F238E27FC236}">
              <a16:creationId xmlns:a16="http://schemas.microsoft.com/office/drawing/2014/main" id="{B101C96A-EC96-40C8-809D-40812DF82DFF}"/>
            </a:ext>
          </a:extLst>
        </xdr:cNvPr>
        <xdr:cNvCxnSpPr/>
      </xdr:nvCxnSpPr>
      <xdr:spPr>
        <a:xfrm flipV="1">
          <a:off x="6286500" y="100774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D8275A2A-8AA7-411F-82DE-7E5FA8A7830B}"/>
            </a:ext>
          </a:extLst>
        </xdr:cNvPr>
        <xdr:cNvSpPr txBox="1"/>
      </xdr:nvSpPr>
      <xdr:spPr>
        <a:xfrm>
          <a:off x="845827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301DB045-CAB0-474E-A2BC-9DC13E9FF4E8}"/>
            </a:ext>
          </a:extLst>
        </xdr:cNvPr>
        <xdr:cNvSpPr txBox="1"/>
      </xdr:nvSpPr>
      <xdr:spPr>
        <a:xfrm>
          <a:off x="7677227" y="101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E4DC31CA-C237-43BF-864B-93D08832E4D9}"/>
            </a:ext>
          </a:extLst>
        </xdr:cNvPr>
        <xdr:cNvSpPr txBox="1"/>
      </xdr:nvSpPr>
      <xdr:spPr>
        <a:xfrm>
          <a:off x="6867602"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867118E6-F372-45B7-9534-173E0FF63385}"/>
            </a:ext>
          </a:extLst>
        </xdr:cNvPr>
        <xdr:cNvSpPr txBox="1"/>
      </xdr:nvSpPr>
      <xdr:spPr>
        <a:xfrm>
          <a:off x="6067502"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85107</xdr:rowOff>
    </xdr:from>
    <xdr:ext cx="469744" cy="259045"/>
    <xdr:sp macro="" textlink="">
      <xdr:nvSpPr>
        <xdr:cNvPr id="256" name="n_1mainValue【体育館・プール】&#10;一人当たり面積">
          <a:extLst>
            <a:ext uri="{FF2B5EF4-FFF2-40B4-BE49-F238E27FC236}">
              <a16:creationId xmlns:a16="http://schemas.microsoft.com/office/drawing/2014/main" id="{F2E346FB-574B-484D-A00B-77DDCF48B867}"/>
            </a:ext>
          </a:extLst>
        </xdr:cNvPr>
        <xdr:cNvSpPr txBox="1"/>
      </xdr:nvSpPr>
      <xdr:spPr>
        <a:xfrm>
          <a:off x="8458277" y="981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87647</xdr:rowOff>
    </xdr:from>
    <xdr:ext cx="469744" cy="259045"/>
    <xdr:sp macro="" textlink="">
      <xdr:nvSpPr>
        <xdr:cNvPr id="257" name="n_2mainValue【体育館・プール】&#10;一人当たり面積">
          <a:extLst>
            <a:ext uri="{FF2B5EF4-FFF2-40B4-BE49-F238E27FC236}">
              <a16:creationId xmlns:a16="http://schemas.microsoft.com/office/drawing/2014/main" id="{22CC734E-DC83-4E19-B8AF-5E75D912D9FE}"/>
            </a:ext>
          </a:extLst>
        </xdr:cNvPr>
        <xdr:cNvSpPr txBox="1"/>
      </xdr:nvSpPr>
      <xdr:spPr>
        <a:xfrm>
          <a:off x="7677227" y="980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92727</xdr:rowOff>
    </xdr:from>
    <xdr:ext cx="469744" cy="259045"/>
    <xdr:sp macro="" textlink="">
      <xdr:nvSpPr>
        <xdr:cNvPr id="258" name="n_3mainValue【体育館・プール】&#10;一人当たり面積">
          <a:extLst>
            <a:ext uri="{FF2B5EF4-FFF2-40B4-BE49-F238E27FC236}">
              <a16:creationId xmlns:a16="http://schemas.microsoft.com/office/drawing/2014/main" id="{DE6D12EC-4A63-4D8C-97CA-4BFCDAFEDC54}"/>
            </a:ext>
          </a:extLst>
        </xdr:cNvPr>
        <xdr:cNvSpPr txBox="1"/>
      </xdr:nvSpPr>
      <xdr:spPr>
        <a:xfrm>
          <a:off x="6867602" y="981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96537</xdr:rowOff>
    </xdr:from>
    <xdr:ext cx="469744" cy="259045"/>
    <xdr:sp macro="" textlink="">
      <xdr:nvSpPr>
        <xdr:cNvPr id="259" name="n_4mainValue【体育館・プール】&#10;一人当たり面積">
          <a:extLst>
            <a:ext uri="{FF2B5EF4-FFF2-40B4-BE49-F238E27FC236}">
              <a16:creationId xmlns:a16="http://schemas.microsoft.com/office/drawing/2014/main" id="{D24123E7-C029-4FFA-BFC7-7B7089B72786}"/>
            </a:ext>
          </a:extLst>
        </xdr:cNvPr>
        <xdr:cNvSpPr txBox="1"/>
      </xdr:nvSpPr>
      <xdr:spPr>
        <a:xfrm>
          <a:off x="6067502" y="9821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CFA5217-514A-4C9C-A9F1-BA93D62EFAE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5FFDFE5-D379-4608-AB77-DD4FCEB62A2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A131781-A434-4389-89DF-11D9B997FBB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629050DF-9E75-4079-A5EA-1E1E6EECF2F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7F5C075-FDA0-446B-861C-32AE21C0DDF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D49660E-2A00-4A30-B547-E64EE8D72D0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DE036778-56CD-47A2-A993-AE5CA64EA36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974335A-5232-4361-A73F-A33656F0A01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7756F00-5E40-430E-B835-76C6F965E2C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D6D1F4E-5AC5-4674-A011-53D2F20833D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4E4B204-4AA8-4444-B879-016A2B681CE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457C73EC-CBA0-4144-8058-092971C64AB0}"/>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C87005E-4601-4926-B1AE-762BCBB4CBF2}"/>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955CECC3-16B9-49A8-879E-3831CD9843AD}"/>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95D7627C-0880-4A3C-BC25-440117D47CF5}"/>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FAFCFA0A-4940-4A55-93C5-7DAAD21F728D}"/>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10601BF4-F7F4-4EA3-93A8-3A3EF0FAF6AB}"/>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EDA1F66-0613-4AB0-8E81-36EBBA634D04}"/>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D2811B9C-6557-45BE-9A4A-4AB1DB50DED1}"/>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E5B5A034-F696-46C4-B49A-FFF3A6CEFA7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559FA267-8CFD-4597-B859-4A983D32D18B}"/>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D972886F-C454-4F0E-B9A9-19F17A795F6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5A679371-6F68-4B8A-945F-0BB222AAB2B4}"/>
            </a:ext>
          </a:extLst>
        </xdr:cNvPr>
        <xdr:cNvCxnSpPr/>
      </xdr:nvCxnSpPr>
      <xdr:spPr>
        <a:xfrm flipV="1">
          <a:off x="4180840" y="12565253"/>
          <a:ext cx="0" cy="1407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05A2B69B-5D62-42D0-9EA4-4F08561185F6}"/>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AFAD82F5-8DDD-4E24-93D2-8AAECC8585F2}"/>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AF3064AC-DAFC-4868-BF13-302476538124}"/>
            </a:ext>
          </a:extLst>
        </xdr:cNvPr>
        <xdr:cNvSpPr txBox="1"/>
      </xdr:nvSpPr>
      <xdr:spPr>
        <a:xfrm>
          <a:off x="4219575" y="1235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0C5F5291-28FC-4753-B019-6210EF72E75B}"/>
            </a:ext>
          </a:extLst>
        </xdr:cNvPr>
        <xdr:cNvCxnSpPr/>
      </xdr:nvCxnSpPr>
      <xdr:spPr>
        <a:xfrm>
          <a:off x="4105275" y="125652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116603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EC113BE4-718B-4625-AB4C-AB6C832E5441}"/>
            </a:ext>
          </a:extLst>
        </xdr:cNvPr>
        <xdr:cNvSpPr txBox="1"/>
      </xdr:nvSpPr>
      <xdr:spPr>
        <a:xfrm>
          <a:off x="4219575" y="13080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FEFAFF1D-167F-42BF-AB99-8A24668460BD}"/>
            </a:ext>
          </a:extLst>
        </xdr:cNvPr>
        <xdr:cNvSpPr/>
      </xdr:nvSpPr>
      <xdr:spPr>
        <a:xfrm>
          <a:off x="4124325" y="131048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87A1569B-AFD1-458B-B8BD-B8C6568838DB}"/>
            </a:ext>
          </a:extLst>
        </xdr:cNvPr>
        <xdr:cNvSpPr/>
      </xdr:nvSpPr>
      <xdr:spPr>
        <a:xfrm>
          <a:off x="3381375" y="130843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FCE393B9-1FDA-4B42-B751-35FDCEAF081B}"/>
            </a:ext>
          </a:extLst>
        </xdr:cNvPr>
        <xdr:cNvSpPr/>
      </xdr:nvSpPr>
      <xdr:spPr>
        <a:xfrm>
          <a:off x="2571750" y="130522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899C170E-9737-4017-991F-555601BCA164}"/>
            </a:ext>
          </a:extLst>
        </xdr:cNvPr>
        <xdr:cNvSpPr/>
      </xdr:nvSpPr>
      <xdr:spPr>
        <a:xfrm>
          <a:off x="1781175" y="130116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06F1CBDB-130C-413D-A8CC-F6E04E864557}"/>
            </a:ext>
          </a:extLst>
        </xdr:cNvPr>
        <xdr:cNvSpPr/>
      </xdr:nvSpPr>
      <xdr:spPr>
        <a:xfrm>
          <a:off x="981075" y="12961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BC0525D7-B087-4F89-BB54-C811A0460FE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2EF65D2-D1D8-4CFC-B6DE-D06DFE3FE7B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F81012-1A7C-4B57-B090-1DCC406D1F5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C9335D1-8DAE-4AAE-AA5E-4A2F68071B4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F089A35-B1C9-46E2-B9C3-666D7351013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21589</xdr:rowOff>
    </xdr:from>
    <xdr:to>
      <xdr:col>24</xdr:col>
      <xdr:colOff>114300</xdr:colOff>
      <xdr:row>80</xdr:row>
      <xdr:rowOff>123189</xdr:rowOff>
    </xdr:to>
    <xdr:sp macro="" textlink="">
      <xdr:nvSpPr>
        <xdr:cNvPr id="298" name="楕円 297">
          <a:extLst>
            <a:ext uri="{FF2B5EF4-FFF2-40B4-BE49-F238E27FC236}">
              <a16:creationId xmlns:a16="http://schemas.microsoft.com/office/drawing/2014/main" id="{D225E019-1BAF-4B75-B7D4-3108A918E8E4}"/>
            </a:ext>
          </a:extLst>
        </xdr:cNvPr>
        <xdr:cNvSpPr/>
      </xdr:nvSpPr>
      <xdr:spPr>
        <a:xfrm>
          <a:off x="4124325" y="129851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44466</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E74D37C6-667A-42DA-A587-AA6CF70AE7E8}"/>
            </a:ext>
          </a:extLst>
        </xdr:cNvPr>
        <xdr:cNvSpPr txBox="1"/>
      </xdr:nvSpPr>
      <xdr:spPr>
        <a:xfrm>
          <a:off x="4219575" y="12849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138176</xdr:rowOff>
    </xdr:from>
    <xdr:to>
      <xdr:col>20</xdr:col>
      <xdr:colOff>38100</xdr:colOff>
      <xdr:row>80</xdr:row>
      <xdr:rowOff>68326</xdr:rowOff>
    </xdr:to>
    <xdr:sp macro="" textlink="">
      <xdr:nvSpPr>
        <xdr:cNvPr id="300" name="楕円 299">
          <a:extLst>
            <a:ext uri="{FF2B5EF4-FFF2-40B4-BE49-F238E27FC236}">
              <a16:creationId xmlns:a16="http://schemas.microsoft.com/office/drawing/2014/main" id="{DBCC8991-F0FE-4E4B-8EBF-95BAAD4A5CBA}"/>
            </a:ext>
          </a:extLst>
        </xdr:cNvPr>
        <xdr:cNvSpPr/>
      </xdr:nvSpPr>
      <xdr:spPr>
        <a:xfrm>
          <a:off x="3381375" y="1294295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17526</xdr:rowOff>
    </xdr:from>
    <xdr:to>
      <xdr:col>24</xdr:col>
      <xdr:colOff>63500</xdr:colOff>
      <xdr:row>80</xdr:row>
      <xdr:rowOff>72389</xdr:rowOff>
    </xdr:to>
    <xdr:cxnSp macro="">
      <xdr:nvCxnSpPr>
        <xdr:cNvPr id="301" name="直線コネクタ 300">
          <a:extLst>
            <a:ext uri="{FF2B5EF4-FFF2-40B4-BE49-F238E27FC236}">
              <a16:creationId xmlns:a16="http://schemas.microsoft.com/office/drawing/2014/main" id="{8A9B58BC-A88E-4DA9-B23B-2D23477F0CA5}"/>
            </a:ext>
          </a:extLst>
        </xdr:cNvPr>
        <xdr:cNvCxnSpPr/>
      </xdr:nvCxnSpPr>
      <xdr:spPr>
        <a:xfrm>
          <a:off x="3429000" y="12981051"/>
          <a:ext cx="752475" cy="5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74168</xdr:rowOff>
    </xdr:from>
    <xdr:to>
      <xdr:col>15</xdr:col>
      <xdr:colOff>101600</xdr:colOff>
      <xdr:row>80</xdr:row>
      <xdr:rowOff>4318</xdr:rowOff>
    </xdr:to>
    <xdr:sp macro="" textlink="">
      <xdr:nvSpPr>
        <xdr:cNvPr id="302" name="楕円 301">
          <a:extLst>
            <a:ext uri="{FF2B5EF4-FFF2-40B4-BE49-F238E27FC236}">
              <a16:creationId xmlns:a16="http://schemas.microsoft.com/office/drawing/2014/main" id="{8E3E1C53-D77B-4552-ACE7-CD67BA5F08EE}"/>
            </a:ext>
          </a:extLst>
        </xdr:cNvPr>
        <xdr:cNvSpPr/>
      </xdr:nvSpPr>
      <xdr:spPr>
        <a:xfrm>
          <a:off x="2571750" y="128757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124968</xdr:rowOff>
    </xdr:from>
    <xdr:to>
      <xdr:col>19</xdr:col>
      <xdr:colOff>177800</xdr:colOff>
      <xdr:row>80</xdr:row>
      <xdr:rowOff>17526</xdr:rowOff>
    </xdr:to>
    <xdr:cxnSp macro="">
      <xdr:nvCxnSpPr>
        <xdr:cNvPr id="303" name="直線コネクタ 302">
          <a:extLst>
            <a:ext uri="{FF2B5EF4-FFF2-40B4-BE49-F238E27FC236}">
              <a16:creationId xmlns:a16="http://schemas.microsoft.com/office/drawing/2014/main" id="{7671ABAE-723E-40CA-A2D8-0D6203FC2B6B}"/>
            </a:ext>
          </a:extLst>
        </xdr:cNvPr>
        <xdr:cNvCxnSpPr/>
      </xdr:nvCxnSpPr>
      <xdr:spPr>
        <a:xfrm>
          <a:off x="2619375" y="12923393"/>
          <a:ext cx="809625"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10161</xdr:rowOff>
    </xdr:from>
    <xdr:to>
      <xdr:col>10</xdr:col>
      <xdr:colOff>165100</xdr:colOff>
      <xdr:row>79</xdr:row>
      <xdr:rowOff>111761</xdr:rowOff>
    </xdr:to>
    <xdr:sp macro="" textlink="">
      <xdr:nvSpPr>
        <xdr:cNvPr id="304" name="楕円 303">
          <a:extLst>
            <a:ext uri="{FF2B5EF4-FFF2-40B4-BE49-F238E27FC236}">
              <a16:creationId xmlns:a16="http://schemas.microsoft.com/office/drawing/2014/main" id="{3F2F37BA-93E4-438F-970A-0112094D2B5F}"/>
            </a:ext>
          </a:extLst>
        </xdr:cNvPr>
        <xdr:cNvSpPr/>
      </xdr:nvSpPr>
      <xdr:spPr>
        <a:xfrm>
          <a:off x="1781175" y="128085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60961</xdr:rowOff>
    </xdr:from>
    <xdr:to>
      <xdr:col>15</xdr:col>
      <xdr:colOff>50800</xdr:colOff>
      <xdr:row>79</xdr:row>
      <xdr:rowOff>124968</xdr:rowOff>
    </xdr:to>
    <xdr:cxnSp macro="">
      <xdr:nvCxnSpPr>
        <xdr:cNvPr id="305" name="直線コネクタ 304">
          <a:extLst>
            <a:ext uri="{FF2B5EF4-FFF2-40B4-BE49-F238E27FC236}">
              <a16:creationId xmlns:a16="http://schemas.microsoft.com/office/drawing/2014/main" id="{59D80216-62F8-4D9C-8685-4679B21DD0D7}"/>
            </a:ext>
          </a:extLst>
        </xdr:cNvPr>
        <xdr:cNvCxnSpPr/>
      </xdr:nvCxnSpPr>
      <xdr:spPr>
        <a:xfrm>
          <a:off x="1828800" y="12865736"/>
          <a:ext cx="790575" cy="5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115315</xdr:rowOff>
    </xdr:from>
    <xdr:to>
      <xdr:col>6</xdr:col>
      <xdr:colOff>38100</xdr:colOff>
      <xdr:row>79</xdr:row>
      <xdr:rowOff>45465</xdr:rowOff>
    </xdr:to>
    <xdr:sp macro="" textlink="">
      <xdr:nvSpPr>
        <xdr:cNvPr id="306" name="楕円 305">
          <a:extLst>
            <a:ext uri="{FF2B5EF4-FFF2-40B4-BE49-F238E27FC236}">
              <a16:creationId xmlns:a16="http://schemas.microsoft.com/office/drawing/2014/main" id="{ACE14836-B2C8-4FC6-9423-2F3ED667B43D}"/>
            </a:ext>
          </a:extLst>
        </xdr:cNvPr>
        <xdr:cNvSpPr/>
      </xdr:nvSpPr>
      <xdr:spPr>
        <a:xfrm>
          <a:off x="981075" y="12754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166115</xdr:rowOff>
    </xdr:from>
    <xdr:to>
      <xdr:col>10</xdr:col>
      <xdr:colOff>114300</xdr:colOff>
      <xdr:row>79</xdr:row>
      <xdr:rowOff>60961</xdr:rowOff>
    </xdr:to>
    <xdr:cxnSp macro="">
      <xdr:nvCxnSpPr>
        <xdr:cNvPr id="307" name="直線コネクタ 306">
          <a:extLst>
            <a:ext uri="{FF2B5EF4-FFF2-40B4-BE49-F238E27FC236}">
              <a16:creationId xmlns:a16="http://schemas.microsoft.com/office/drawing/2014/main" id="{EDEB0F2A-C483-43AE-8B39-E430E2FD502F}"/>
            </a:ext>
          </a:extLst>
        </xdr:cNvPr>
        <xdr:cNvCxnSpPr/>
      </xdr:nvCxnSpPr>
      <xdr:spPr>
        <a:xfrm>
          <a:off x="1028700" y="12802615"/>
          <a:ext cx="800100" cy="6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38879</xdr:rowOff>
    </xdr:from>
    <xdr:ext cx="405111" cy="259045"/>
    <xdr:sp macro="" textlink="">
      <xdr:nvSpPr>
        <xdr:cNvPr id="308" name="n_1aveValue【福祉施設】&#10;有形固定資産減価償却率">
          <a:extLst>
            <a:ext uri="{FF2B5EF4-FFF2-40B4-BE49-F238E27FC236}">
              <a16:creationId xmlns:a16="http://schemas.microsoft.com/office/drawing/2014/main" id="{82856D07-D236-44CC-A9D0-D972AC42F2A4}"/>
            </a:ext>
          </a:extLst>
        </xdr:cNvPr>
        <xdr:cNvSpPr txBox="1"/>
      </xdr:nvSpPr>
      <xdr:spPr>
        <a:xfrm>
          <a:off x="3239144" y="13164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6875</xdr:rowOff>
    </xdr:from>
    <xdr:ext cx="405111" cy="259045"/>
    <xdr:sp macro="" textlink="">
      <xdr:nvSpPr>
        <xdr:cNvPr id="309" name="n_2aveValue【福祉施設】&#10;有形固定資産減価償却率">
          <a:extLst>
            <a:ext uri="{FF2B5EF4-FFF2-40B4-BE49-F238E27FC236}">
              <a16:creationId xmlns:a16="http://schemas.microsoft.com/office/drawing/2014/main" id="{2A87D745-0C75-427C-BCDE-6471C3C66E13}"/>
            </a:ext>
          </a:extLst>
        </xdr:cNvPr>
        <xdr:cNvSpPr txBox="1"/>
      </xdr:nvSpPr>
      <xdr:spPr>
        <a:xfrm>
          <a:off x="2439044" y="13135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144035</xdr:rowOff>
    </xdr:from>
    <xdr:ext cx="405111" cy="259045"/>
    <xdr:sp macro="" textlink="">
      <xdr:nvSpPr>
        <xdr:cNvPr id="310" name="n_3aveValue【福祉施設】&#10;有形固定資産減価償却率">
          <a:extLst>
            <a:ext uri="{FF2B5EF4-FFF2-40B4-BE49-F238E27FC236}">
              <a16:creationId xmlns:a16="http://schemas.microsoft.com/office/drawing/2014/main" id="{9290BF7F-743C-425C-B4AB-06E52768251D}"/>
            </a:ext>
          </a:extLst>
        </xdr:cNvPr>
        <xdr:cNvSpPr txBox="1"/>
      </xdr:nvSpPr>
      <xdr:spPr>
        <a:xfrm>
          <a:off x="1648469" y="1310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1" name="n_4aveValue【福祉施設】&#10;有形固定資産減価償却率">
          <a:extLst>
            <a:ext uri="{FF2B5EF4-FFF2-40B4-BE49-F238E27FC236}">
              <a16:creationId xmlns:a16="http://schemas.microsoft.com/office/drawing/2014/main" id="{BE89EC0B-3278-4002-A448-74D5A4174043}"/>
            </a:ext>
          </a:extLst>
        </xdr:cNvPr>
        <xdr:cNvSpPr txBox="1"/>
      </xdr:nvSpPr>
      <xdr:spPr>
        <a:xfrm>
          <a:off x="848369" y="1305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84853</xdr:rowOff>
    </xdr:from>
    <xdr:ext cx="405111" cy="259045"/>
    <xdr:sp macro="" textlink="">
      <xdr:nvSpPr>
        <xdr:cNvPr id="312" name="n_1mainValue【福祉施設】&#10;有形固定資産減価償却率">
          <a:extLst>
            <a:ext uri="{FF2B5EF4-FFF2-40B4-BE49-F238E27FC236}">
              <a16:creationId xmlns:a16="http://schemas.microsoft.com/office/drawing/2014/main" id="{A198DE9E-CDB1-41DF-A2B5-D1497260EA44}"/>
            </a:ext>
          </a:extLst>
        </xdr:cNvPr>
        <xdr:cNvSpPr txBox="1"/>
      </xdr:nvSpPr>
      <xdr:spPr>
        <a:xfrm>
          <a:off x="3239144" y="12727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20845</xdr:rowOff>
    </xdr:from>
    <xdr:ext cx="405111" cy="259045"/>
    <xdr:sp macro="" textlink="">
      <xdr:nvSpPr>
        <xdr:cNvPr id="313" name="n_2mainValue【福祉施設】&#10;有形固定資産減価償却率">
          <a:extLst>
            <a:ext uri="{FF2B5EF4-FFF2-40B4-BE49-F238E27FC236}">
              <a16:creationId xmlns:a16="http://schemas.microsoft.com/office/drawing/2014/main" id="{21B35CDF-F2CD-4F32-AC9E-715B654E2E4E}"/>
            </a:ext>
          </a:extLst>
        </xdr:cNvPr>
        <xdr:cNvSpPr txBox="1"/>
      </xdr:nvSpPr>
      <xdr:spPr>
        <a:xfrm>
          <a:off x="2439044" y="12660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128288</xdr:rowOff>
    </xdr:from>
    <xdr:ext cx="405111" cy="259045"/>
    <xdr:sp macro="" textlink="">
      <xdr:nvSpPr>
        <xdr:cNvPr id="314" name="n_3mainValue【福祉施設】&#10;有形固定資産減価償却率">
          <a:extLst>
            <a:ext uri="{FF2B5EF4-FFF2-40B4-BE49-F238E27FC236}">
              <a16:creationId xmlns:a16="http://schemas.microsoft.com/office/drawing/2014/main" id="{34429F48-3613-4521-AFBD-F0CB726428CF}"/>
            </a:ext>
          </a:extLst>
        </xdr:cNvPr>
        <xdr:cNvSpPr txBox="1"/>
      </xdr:nvSpPr>
      <xdr:spPr>
        <a:xfrm>
          <a:off x="1648469" y="1260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61992</xdr:rowOff>
    </xdr:from>
    <xdr:ext cx="405111" cy="259045"/>
    <xdr:sp macro="" textlink="">
      <xdr:nvSpPr>
        <xdr:cNvPr id="315" name="n_4mainValue【福祉施設】&#10;有形固定資産減価償却率">
          <a:extLst>
            <a:ext uri="{FF2B5EF4-FFF2-40B4-BE49-F238E27FC236}">
              <a16:creationId xmlns:a16="http://schemas.microsoft.com/office/drawing/2014/main" id="{AC88492A-89F0-40B5-BE87-0CF3C2507F53}"/>
            </a:ext>
          </a:extLst>
        </xdr:cNvPr>
        <xdr:cNvSpPr txBox="1"/>
      </xdr:nvSpPr>
      <xdr:spPr>
        <a:xfrm>
          <a:off x="848369" y="1254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F08E98A4-CF06-49E5-8F12-74B5B2D4404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2C57CB72-4F27-4408-9C21-A2D8CF0F41C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1FA03D88-1971-4D73-B7CD-907547337E4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B84EB214-0993-40EC-92C5-194AE4EDC84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4F1CAA0C-6067-456C-8C92-55D72C0A74A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A643E64A-4610-4CF1-B85B-3744F179234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06CF4FB-9CBD-4A4A-834A-582620D36D1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48A0651A-BE74-49C6-BB82-F1F7C30F689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1DFFBA70-C02F-4D02-B7C0-42CBA58FBA4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FB46AEB2-177D-4522-835C-45216091827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FCDFC575-87A3-4B3D-8515-03CDF65DD0E5}"/>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D24E65F1-F74B-477C-B967-C0327F5D6CDF}"/>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F48C3DA2-5FCC-4551-A5C4-D61AD1CAED9F}"/>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7DECBC65-6EDA-4C3B-926C-C14B59758B0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8D77D07B-85E1-4F74-A598-438217A8E70E}"/>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E1D2A24E-EA2A-4A64-9517-8A0F6C13778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995322A8-A02D-4486-AA16-26757724000D}"/>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0EE52076-A36E-43DC-8761-BBA00BCBD0A3}"/>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844F987B-E0E0-4162-9AD3-8AD099F21B8C}"/>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6FE255DF-6BD5-4DD7-9C33-D9586BBBC668}"/>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A42F83F-36EA-4037-84A3-3112DD8BB25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98414080-B581-4436-B312-BE0DCF1DE1C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004B9E93-297C-4BC5-89BD-411F4AF61B7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E27F7C49-BBB5-40D3-B033-B08C657DB9CD}"/>
            </a:ext>
          </a:extLst>
        </xdr:cNvPr>
        <xdr:cNvCxnSpPr/>
      </xdr:nvCxnSpPr>
      <xdr:spPr>
        <a:xfrm flipV="1">
          <a:off x="9429115" y="1283144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3D66ED37-C178-449D-954F-3CFD5B612FF0}"/>
            </a:ext>
          </a:extLst>
        </xdr:cNvPr>
        <xdr:cNvSpPr txBox="1"/>
      </xdr:nvSpPr>
      <xdr:spPr>
        <a:xfrm>
          <a:off x="946785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C2956CE4-3F59-4FEE-AB09-8FCE8A9A9B8D}"/>
            </a:ext>
          </a:extLst>
        </xdr:cNvPr>
        <xdr:cNvCxnSpPr/>
      </xdr:nvCxnSpPr>
      <xdr:spPr>
        <a:xfrm>
          <a:off x="9363075" y="140411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EDEB35B5-8E25-4C81-B0AE-D819E201A832}"/>
            </a:ext>
          </a:extLst>
        </xdr:cNvPr>
        <xdr:cNvSpPr txBox="1"/>
      </xdr:nvSpPr>
      <xdr:spPr>
        <a:xfrm>
          <a:off x="9467850" y="1261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196B9C42-3D35-417F-8FC4-91E9A01B6A28}"/>
            </a:ext>
          </a:extLst>
        </xdr:cNvPr>
        <xdr:cNvCxnSpPr/>
      </xdr:nvCxnSpPr>
      <xdr:spPr>
        <a:xfrm>
          <a:off x="9363075" y="128314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F0950EF7-FB45-4571-9FCE-DC26B2459012}"/>
            </a:ext>
          </a:extLst>
        </xdr:cNvPr>
        <xdr:cNvSpPr txBox="1"/>
      </xdr:nvSpPr>
      <xdr:spPr>
        <a:xfrm>
          <a:off x="9467850" y="13575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55BBF067-695E-4123-825E-B825A00B6DC6}"/>
            </a:ext>
          </a:extLst>
        </xdr:cNvPr>
        <xdr:cNvSpPr/>
      </xdr:nvSpPr>
      <xdr:spPr>
        <a:xfrm>
          <a:off x="9401175" y="136004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F304D9B6-2BC6-4455-BC27-84B858191918}"/>
            </a:ext>
          </a:extLst>
        </xdr:cNvPr>
        <xdr:cNvSpPr/>
      </xdr:nvSpPr>
      <xdr:spPr>
        <a:xfrm>
          <a:off x="8639175" y="13600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E1CDE876-41CE-4FC2-A98C-C47A0839B618}"/>
            </a:ext>
          </a:extLst>
        </xdr:cNvPr>
        <xdr:cNvSpPr/>
      </xdr:nvSpPr>
      <xdr:spPr>
        <a:xfrm>
          <a:off x="7839075" y="13593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638560F7-D540-458D-B97A-CBC6A45B110F}"/>
            </a:ext>
          </a:extLst>
        </xdr:cNvPr>
        <xdr:cNvSpPr/>
      </xdr:nvSpPr>
      <xdr:spPr>
        <a:xfrm>
          <a:off x="7029450" y="13585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276ACB11-2444-48B5-9613-D92B93BA6746}"/>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66EE20C7-92CC-4330-AA72-3215D822DB2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CFD2413-F986-47BC-AE87-F292DF6F595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DC13E51-895D-4986-B51E-1133EB33BAF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F0F30C4-4057-42A7-8004-12594D950F0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F87A8C5-8A4F-4B10-B6F6-945213E98F0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71120</xdr:rowOff>
    </xdr:from>
    <xdr:to>
      <xdr:col>55</xdr:col>
      <xdr:colOff>50800</xdr:colOff>
      <xdr:row>84</xdr:row>
      <xdr:rowOff>1270</xdr:rowOff>
    </xdr:to>
    <xdr:sp macro="" textlink="">
      <xdr:nvSpPr>
        <xdr:cNvPr id="355" name="楕円 354">
          <a:extLst>
            <a:ext uri="{FF2B5EF4-FFF2-40B4-BE49-F238E27FC236}">
              <a16:creationId xmlns:a16="http://schemas.microsoft.com/office/drawing/2014/main" id="{370FA242-1490-43D3-BC1B-621612A52293}"/>
            </a:ext>
          </a:extLst>
        </xdr:cNvPr>
        <xdr:cNvSpPr/>
      </xdr:nvSpPr>
      <xdr:spPr>
        <a:xfrm>
          <a:off x="9401175" y="1351724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93997</xdr:rowOff>
    </xdr:from>
    <xdr:ext cx="469744" cy="259045"/>
    <xdr:sp macro="" textlink="">
      <xdr:nvSpPr>
        <xdr:cNvPr id="356" name="【福祉施設】&#10;一人当たり面積該当値テキスト">
          <a:extLst>
            <a:ext uri="{FF2B5EF4-FFF2-40B4-BE49-F238E27FC236}">
              <a16:creationId xmlns:a16="http://schemas.microsoft.com/office/drawing/2014/main" id="{4AAFEFEC-C7A6-43B7-9866-82E996921B2E}"/>
            </a:ext>
          </a:extLst>
        </xdr:cNvPr>
        <xdr:cNvSpPr txBox="1"/>
      </xdr:nvSpPr>
      <xdr:spPr>
        <a:xfrm>
          <a:off x="9467850"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78739</xdr:rowOff>
    </xdr:from>
    <xdr:to>
      <xdr:col>50</xdr:col>
      <xdr:colOff>165100</xdr:colOff>
      <xdr:row>84</xdr:row>
      <xdr:rowOff>8889</xdr:rowOff>
    </xdr:to>
    <xdr:sp macro="" textlink="">
      <xdr:nvSpPr>
        <xdr:cNvPr id="357" name="楕円 356">
          <a:extLst>
            <a:ext uri="{FF2B5EF4-FFF2-40B4-BE49-F238E27FC236}">
              <a16:creationId xmlns:a16="http://schemas.microsoft.com/office/drawing/2014/main" id="{7EE662EA-796D-4B53-8C1E-3AA5C0C7DEA2}"/>
            </a:ext>
          </a:extLst>
        </xdr:cNvPr>
        <xdr:cNvSpPr/>
      </xdr:nvSpPr>
      <xdr:spPr>
        <a:xfrm>
          <a:off x="8639175" y="135280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121920</xdr:rowOff>
    </xdr:from>
    <xdr:to>
      <xdr:col>55</xdr:col>
      <xdr:colOff>0</xdr:colOff>
      <xdr:row>83</xdr:row>
      <xdr:rowOff>129539</xdr:rowOff>
    </xdr:to>
    <xdr:cxnSp macro="">
      <xdr:nvCxnSpPr>
        <xdr:cNvPr id="358" name="直線コネクタ 357">
          <a:extLst>
            <a:ext uri="{FF2B5EF4-FFF2-40B4-BE49-F238E27FC236}">
              <a16:creationId xmlns:a16="http://schemas.microsoft.com/office/drawing/2014/main" id="{0B3E58B2-3AB8-40DA-8EFD-BEDA8D97FDB5}"/>
            </a:ext>
          </a:extLst>
        </xdr:cNvPr>
        <xdr:cNvCxnSpPr/>
      </xdr:nvCxnSpPr>
      <xdr:spPr>
        <a:xfrm flipV="1">
          <a:off x="8686800" y="13574395"/>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82550</xdr:rowOff>
    </xdr:from>
    <xdr:to>
      <xdr:col>46</xdr:col>
      <xdr:colOff>38100</xdr:colOff>
      <xdr:row>84</xdr:row>
      <xdr:rowOff>12700</xdr:rowOff>
    </xdr:to>
    <xdr:sp macro="" textlink="">
      <xdr:nvSpPr>
        <xdr:cNvPr id="359" name="楕円 358">
          <a:extLst>
            <a:ext uri="{FF2B5EF4-FFF2-40B4-BE49-F238E27FC236}">
              <a16:creationId xmlns:a16="http://schemas.microsoft.com/office/drawing/2014/main" id="{6FCB99EC-2462-4195-BCFA-A80F9DDC9E2B}"/>
            </a:ext>
          </a:extLst>
        </xdr:cNvPr>
        <xdr:cNvSpPr/>
      </xdr:nvSpPr>
      <xdr:spPr>
        <a:xfrm>
          <a:off x="7839075" y="135350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129539</xdr:rowOff>
    </xdr:from>
    <xdr:to>
      <xdr:col>50</xdr:col>
      <xdr:colOff>114300</xdr:colOff>
      <xdr:row>83</xdr:row>
      <xdr:rowOff>133350</xdr:rowOff>
    </xdr:to>
    <xdr:cxnSp macro="">
      <xdr:nvCxnSpPr>
        <xdr:cNvPr id="360" name="直線コネクタ 359">
          <a:extLst>
            <a:ext uri="{FF2B5EF4-FFF2-40B4-BE49-F238E27FC236}">
              <a16:creationId xmlns:a16="http://schemas.microsoft.com/office/drawing/2014/main" id="{31588076-A671-4584-AC5B-6F2440C5931C}"/>
            </a:ext>
          </a:extLst>
        </xdr:cNvPr>
        <xdr:cNvCxnSpPr/>
      </xdr:nvCxnSpPr>
      <xdr:spPr>
        <a:xfrm flipV="1">
          <a:off x="7886700" y="13575664"/>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86361</xdr:rowOff>
    </xdr:from>
    <xdr:to>
      <xdr:col>41</xdr:col>
      <xdr:colOff>101600</xdr:colOff>
      <xdr:row>84</xdr:row>
      <xdr:rowOff>16511</xdr:rowOff>
    </xdr:to>
    <xdr:sp macro="" textlink="">
      <xdr:nvSpPr>
        <xdr:cNvPr id="361" name="楕円 360">
          <a:extLst>
            <a:ext uri="{FF2B5EF4-FFF2-40B4-BE49-F238E27FC236}">
              <a16:creationId xmlns:a16="http://schemas.microsoft.com/office/drawing/2014/main" id="{4BB085F0-19F8-42F5-A3C6-7DEF682E0918}"/>
            </a:ext>
          </a:extLst>
        </xdr:cNvPr>
        <xdr:cNvSpPr/>
      </xdr:nvSpPr>
      <xdr:spPr>
        <a:xfrm>
          <a:off x="7029450" y="135324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133350</xdr:rowOff>
    </xdr:from>
    <xdr:to>
      <xdr:col>45</xdr:col>
      <xdr:colOff>177800</xdr:colOff>
      <xdr:row>83</xdr:row>
      <xdr:rowOff>137161</xdr:rowOff>
    </xdr:to>
    <xdr:cxnSp macro="">
      <xdr:nvCxnSpPr>
        <xdr:cNvPr id="362" name="直線コネクタ 361">
          <a:extLst>
            <a:ext uri="{FF2B5EF4-FFF2-40B4-BE49-F238E27FC236}">
              <a16:creationId xmlns:a16="http://schemas.microsoft.com/office/drawing/2014/main" id="{16917E2A-E35A-4E4F-846D-C2BAF4FD2A1B}"/>
            </a:ext>
          </a:extLst>
        </xdr:cNvPr>
        <xdr:cNvCxnSpPr/>
      </xdr:nvCxnSpPr>
      <xdr:spPr>
        <a:xfrm flipV="1">
          <a:off x="7077075" y="13582650"/>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93980</xdr:rowOff>
    </xdr:from>
    <xdr:to>
      <xdr:col>36</xdr:col>
      <xdr:colOff>165100</xdr:colOff>
      <xdr:row>84</xdr:row>
      <xdr:rowOff>24130</xdr:rowOff>
    </xdr:to>
    <xdr:sp macro="" textlink="">
      <xdr:nvSpPr>
        <xdr:cNvPr id="363" name="楕円 362">
          <a:extLst>
            <a:ext uri="{FF2B5EF4-FFF2-40B4-BE49-F238E27FC236}">
              <a16:creationId xmlns:a16="http://schemas.microsoft.com/office/drawing/2014/main" id="{D5193F36-F575-4345-A7A8-C820753959A2}"/>
            </a:ext>
          </a:extLst>
        </xdr:cNvPr>
        <xdr:cNvSpPr/>
      </xdr:nvSpPr>
      <xdr:spPr>
        <a:xfrm>
          <a:off x="6238875" y="13543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137161</xdr:rowOff>
    </xdr:from>
    <xdr:to>
      <xdr:col>41</xdr:col>
      <xdr:colOff>50800</xdr:colOff>
      <xdr:row>83</xdr:row>
      <xdr:rowOff>144780</xdr:rowOff>
    </xdr:to>
    <xdr:cxnSp macro="">
      <xdr:nvCxnSpPr>
        <xdr:cNvPr id="364" name="直線コネクタ 363">
          <a:extLst>
            <a:ext uri="{FF2B5EF4-FFF2-40B4-BE49-F238E27FC236}">
              <a16:creationId xmlns:a16="http://schemas.microsoft.com/office/drawing/2014/main" id="{C0BCFC0E-EDAB-417D-8C1E-A3B0EE445346}"/>
            </a:ext>
          </a:extLst>
        </xdr:cNvPr>
        <xdr:cNvCxnSpPr/>
      </xdr:nvCxnSpPr>
      <xdr:spPr>
        <a:xfrm flipV="1">
          <a:off x="6286500" y="13589636"/>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3D6DB8E2-0015-4787-ACDB-C7B3FFC623E1}"/>
            </a:ext>
          </a:extLst>
        </xdr:cNvPr>
        <xdr:cNvSpPr txBox="1"/>
      </xdr:nvSpPr>
      <xdr:spPr>
        <a:xfrm>
          <a:off x="8458277" y="1368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D42B1789-8582-4CE2-8548-AA98CE47E12A}"/>
            </a:ext>
          </a:extLst>
        </xdr:cNvPr>
        <xdr:cNvSpPr txBox="1"/>
      </xdr:nvSpPr>
      <xdr:spPr>
        <a:xfrm>
          <a:off x="7677227"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9F2257F1-DC0A-4257-83E4-A5323B9047FC}"/>
            </a:ext>
          </a:extLst>
        </xdr:cNvPr>
        <xdr:cNvSpPr txBox="1"/>
      </xdr:nvSpPr>
      <xdr:spPr>
        <a:xfrm>
          <a:off x="6867602" y="1366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EADC2A07-6EA8-47E1-B50E-DCFC2F6B6135}"/>
            </a:ext>
          </a:extLst>
        </xdr:cNvPr>
        <xdr:cNvSpPr txBox="1"/>
      </xdr:nvSpPr>
      <xdr:spPr>
        <a:xfrm>
          <a:off x="6067502"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25416</xdr:rowOff>
    </xdr:from>
    <xdr:ext cx="469744" cy="259045"/>
    <xdr:sp macro="" textlink="">
      <xdr:nvSpPr>
        <xdr:cNvPr id="369" name="n_1mainValue【福祉施設】&#10;一人当たり面積">
          <a:extLst>
            <a:ext uri="{FF2B5EF4-FFF2-40B4-BE49-F238E27FC236}">
              <a16:creationId xmlns:a16="http://schemas.microsoft.com/office/drawing/2014/main" id="{F65AEF50-612D-4002-8EDA-113028ABCD73}"/>
            </a:ext>
          </a:extLst>
        </xdr:cNvPr>
        <xdr:cNvSpPr txBox="1"/>
      </xdr:nvSpPr>
      <xdr:spPr>
        <a:xfrm>
          <a:off x="8458277" y="1331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29227</xdr:rowOff>
    </xdr:from>
    <xdr:ext cx="469744" cy="259045"/>
    <xdr:sp macro="" textlink="">
      <xdr:nvSpPr>
        <xdr:cNvPr id="370" name="n_2mainValue【福祉施設】&#10;一人当たり面積">
          <a:extLst>
            <a:ext uri="{FF2B5EF4-FFF2-40B4-BE49-F238E27FC236}">
              <a16:creationId xmlns:a16="http://schemas.microsoft.com/office/drawing/2014/main" id="{F9B9E516-757F-4FE5-B726-27FDCF04687F}"/>
            </a:ext>
          </a:extLst>
        </xdr:cNvPr>
        <xdr:cNvSpPr txBox="1"/>
      </xdr:nvSpPr>
      <xdr:spPr>
        <a:xfrm>
          <a:off x="7677227" y="133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33038</xdr:rowOff>
    </xdr:from>
    <xdr:ext cx="469744" cy="259045"/>
    <xdr:sp macro="" textlink="">
      <xdr:nvSpPr>
        <xdr:cNvPr id="371" name="n_3mainValue【福祉施設】&#10;一人当たり面積">
          <a:extLst>
            <a:ext uri="{FF2B5EF4-FFF2-40B4-BE49-F238E27FC236}">
              <a16:creationId xmlns:a16="http://schemas.microsoft.com/office/drawing/2014/main" id="{5DC120A5-2511-474F-800C-3338BB666B93}"/>
            </a:ext>
          </a:extLst>
        </xdr:cNvPr>
        <xdr:cNvSpPr txBox="1"/>
      </xdr:nvSpPr>
      <xdr:spPr>
        <a:xfrm>
          <a:off x="6867602" y="133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40657</xdr:rowOff>
    </xdr:from>
    <xdr:ext cx="469744" cy="259045"/>
    <xdr:sp macro="" textlink="">
      <xdr:nvSpPr>
        <xdr:cNvPr id="372" name="n_4mainValue【福祉施設】&#10;一人当たり面積">
          <a:extLst>
            <a:ext uri="{FF2B5EF4-FFF2-40B4-BE49-F238E27FC236}">
              <a16:creationId xmlns:a16="http://schemas.microsoft.com/office/drawing/2014/main" id="{AE3CD1D4-01A3-4394-BFEE-B884C72572DB}"/>
            </a:ext>
          </a:extLst>
        </xdr:cNvPr>
        <xdr:cNvSpPr txBox="1"/>
      </xdr:nvSpPr>
      <xdr:spPr>
        <a:xfrm>
          <a:off x="6067502" y="1332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40AA931C-0EBE-4CA1-9105-97DAF9D3060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135E29E-0A10-4204-967F-E228824949D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DF69C42-BB7E-454A-A2B5-08366D4BDD7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DC90F994-0EA0-4BA8-9CC3-2C05C11D8BE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AB96EF4A-BE5C-468B-91BF-316A3B3A02F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07BCD4A-D96D-4D15-9A21-B44590E19B8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AC78EADA-D665-4009-9178-473815D5AF7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AF694D0F-86DF-4A88-BEC4-8DCED290102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8D05AA04-3311-4299-90AA-326652F9844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6709AF83-6218-4F89-9696-368A6753AA5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EDA6CA9C-2113-45D4-8BB7-D7CB6A22667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4" name="直線コネクタ 383">
          <a:extLst>
            <a:ext uri="{FF2B5EF4-FFF2-40B4-BE49-F238E27FC236}">
              <a16:creationId xmlns:a16="http://schemas.microsoft.com/office/drawing/2014/main" id="{FF00FF62-13E1-4111-A991-F9D0826B366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5" name="テキスト ボックス 384">
          <a:extLst>
            <a:ext uri="{FF2B5EF4-FFF2-40B4-BE49-F238E27FC236}">
              <a16:creationId xmlns:a16="http://schemas.microsoft.com/office/drawing/2014/main" id="{C6FFDA3F-6143-4145-88BC-EC7A06AF846E}"/>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6" name="直線コネクタ 385">
          <a:extLst>
            <a:ext uri="{FF2B5EF4-FFF2-40B4-BE49-F238E27FC236}">
              <a16:creationId xmlns:a16="http://schemas.microsoft.com/office/drawing/2014/main" id="{E6078085-F435-4476-8E44-FE464C943E01}"/>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7" name="テキスト ボックス 386">
          <a:extLst>
            <a:ext uri="{FF2B5EF4-FFF2-40B4-BE49-F238E27FC236}">
              <a16:creationId xmlns:a16="http://schemas.microsoft.com/office/drawing/2014/main" id="{E2D5E1B9-DF57-4349-BDBC-6FE2EE1B69CD}"/>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8" name="直線コネクタ 387">
          <a:extLst>
            <a:ext uri="{FF2B5EF4-FFF2-40B4-BE49-F238E27FC236}">
              <a16:creationId xmlns:a16="http://schemas.microsoft.com/office/drawing/2014/main" id="{3E8177A8-716E-4F03-B869-4057F7F7656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9" name="テキスト ボックス 388">
          <a:extLst>
            <a:ext uri="{FF2B5EF4-FFF2-40B4-BE49-F238E27FC236}">
              <a16:creationId xmlns:a16="http://schemas.microsoft.com/office/drawing/2014/main" id="{D7F33178-2CC2-444E-80A0-B47C60AD1D0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0" name="直線コネクタ 389">
          <a:extLst>
            <a:ext uri="{FF2B5EF4-FFF2-40B4-BE49-F238E27FC236}">
              <a16:creationId xmlns:a16="http://schemas.microsoft.com/office/drawing/2014/main" id="{C0C81787-FBB3-4A19-ABD1-763E134E5027}"/>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1" name="テキスト ボックス 390">
          <a:extLst>
            <a:ext uri="{FF2B5EF4-FFF2-40B4-BE49-F238E27FC236}">
              <a16:creationId xmlns:a16="http://schemas.microsoft.com/office/drawing/2014/main" id="{01F32A08-6473-4C30-A698-0406B8BBDB2D}"/>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2" name="直線コネクタ 391">
          <a:extLst>
            <a:ext uri="{FF2B5EF4-FFF2-40B4-BE49-F238E27FC236}">
              <a16:creationId xmlns:a16="http://schemas.microsoft.com/office/drawing/2014/main" id="{56EDA52C-371D-4308-B981-AAD77134570F}"/>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3" name="テキスト ボックス 392">
          <a:extLst>
            <a:ext uri="{FF2B5EF4-FFF2-40B4-BE49-F238E27FC236}">
              <a16:creationId xmlns:a16="http://schemas.microsoft.com/office/drawing/2014/main" id="{7AD93F06-0E34-4AF4-9F4E-11F42C69C819}"/>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4" name="直線コネクタ 393">
          <a:extLst>
            <a:ext uri="{FF2B5EF4-FFF2-40B4-BE49-F238E27FC236}">
              <a16:creationId xmlns:a16="http://schemas.microsoft.com/office/drawing/2014/main" id="{51CFB6F9-323D-43DE-9E45-5F218213E30A}"/>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5" name="テキスト ボックス 394">
          <a:extLst>
            <a:ext uri="{FF2B5EF4-FFF2-40B4-BE49-F238E27FC236}">
              <a16:creationId xmlns:a16="http://schemas.microsoft.com/office/drawing/2014/main" id="{48F66F0F-C6BE-4345-9446-8191A8C9EFBE}"/>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E8665E21-ABD6-4976-812B-457F28F0124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3B50272-F237-4F15-BB6E-891232A6548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59871</xdr:rowOff>
    </xdr:from>
    <xdr:to>
      <xdr:col>24</xdr:col>
      <xdr:colOff>62865</xdr:colOff>
      <xdr:row>109</xdr:row>
      <xdr:rowOff>35379</xdr:rowOff>
    </xdr:to>
    <xdr:cxnSp macro="">
      <xdr:nvCxnSpPr>
        <xdr:cNvPr id="398" name="直線コネクタ 397">
          <a:extLst>
            <a:ext uri="{FF2B5EF4-FFF2-40B4-BE49-F238E27FC236}">
              <a16:creationId xmlns:a16="http://schemas.microsoft.com/office/drawing/2014/main" id="{F69A413B-46A4-48C2-9D14-75F7CECC2FF6}"/>
            </a:ext>
          </a:extLst>
        </xdr:cNvPr>
        <xdr:cNvCxnSpPr/>
      </xdr:nvCxnSpPr>
      <xdr:spPr>
        <a:xfrm flipV="1">
          <a:off x="4180840" y="16519071"/>
          <a:ext cx="0" cy="1347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46984A66-5208-4617-9BE0-C97908CF64AF}"/>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0" name="直線コネクタ 399">
          <a:extLst>
            <a:ext uri="{FF2B5EF4-FFF2-40B4-BE49-F238E27FC236}">
              <a16:creationId xmlns:a16="http://schemas.microsoft.com/office/drawing/2014/main" id="{06C67694-909B-4DBD-B058-A5CBFF058285}"/>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6548</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58F29578-54DD-4631-95D9-4C658E45920F}"/>
            </a:ext>
          </a:extLst>
        </xdr:cNvPr>
        <xdr:cNvSpPr txBox="1"/>
      </xdr:nvSpPr>
      <xdr:spPr>
        <a:xfrm>
          <a:off x="4219575" y="1629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59871</xdr:rowOff>
    </xdr:from>
    <xdr:to>
      <xdr:col>24</xdr:col>
      <xdr:colOff>152400</xdr:colOff>
      <xdr:row>101</xdr:row>
      <xdr:rowOff>59871</xdr:rowOff>
    </xdr:to>
    <xdr:cxnSp macro="">
      <xdr:nvCxnSpPr>
        <xdr:cNvPr id="402" name="直線コネクタ 401">
          <a:extLst>
            <a:ext uri="{FF2B5EF4-FFF2-40B4-BE49-F238E27FC236}">
              <a16:creationId xmlns:a16="http://schemas.microsoft.com/office/drawing/2014/main" id="{00FED762-E543-4914-A76A-36EB7EB1E2AE}"/>
            </a:ext>
          </a:extLst>
        </xdr:cNvPr>
        <xdr:cNvCxnSpPr/>
      </xdr:nvCxnSpPr>
      <xdr:spPr>
        <a:xfrm>
          <a:off x="4105275" y="165190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43015</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A39E3198-CF64-4A6D-B003-FFC3ABB218C5}"/>
            </a:ext>
          </a:extLst>
        </xdr:cNvPr>
        <xdr:cNvSpPr txBox="1"/>
      </xdr:nvSpPr>
      <xdr:spPr>
        <a:xfrm>
          <a:off x="4219575" y="17019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64588</xdr:rowOff>
    </xdr:from>
    <xdr:to>
      <xdr:col>24</xdr:col>
      <xdr:colOff>114300</xdr:colOff>
      <xdr:row>104</xdr:row>
      <xdr:rowOff>166188</xdr:rowOff>
    </xdr:to>
    <xdr:sp macro="" textlink="">
      <xdr:nvSpPr>
        <xdr:cNvPr id="404" name="フローチャート: 判断 403">
          <a:extLst>
            <a:ext uri="{FF2B5EF4-FFF2-40B4-BE49-F238E27FC236}">
              <a16:creationId xmlns:a16="http://schemas.microsoft.com/office/drawing/2014/main" id="{329B57A3-D5F3-46DF-9A1C-6DADE07C14AF}"/>
            </a:ext>
          </a:extLst>
        </xdr:cNvPr>
        <xdr:cNvSpPr/>
      </xdr:nvSpPr>
      <xdr:spPr>
        <a:xfrm>
          <a:off x="4124325" y="170413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33564</xdr:rowOff>
    </xdr:from>
    <xdr:to>
      <xdr:col>20</xdr:col>
      <xdr:colOff>38100</xdr:colOff>
      <xdr:row>104</xdr:row>
      <xdr:rowOff>135164</xdr:rowOff>
    </xdr:to>
    <xdr:sp macro="" textlink="">
      <xdr:nvSpPr>
        <xdr:cNvPr id="405" name="フローチャート: 判断 404">
          <a:extLst>
            <a:ext uri="{FF2B5EF4-FFF2-40B4-BE49-F238E27FC236}">
              <a16:creationId xmlns:a16="http://schemas.microsoft.com/office/drawing/2014/main" id="{111E6CBC-13E2-4260-A847-8FFFCFF74EE0}"/>
            </a:ext>
          </a:extLst>
        </xdr:cNvPr>
        <xdr:cNvSpPr/>
      </xdr:nvSpPr>
      <xdr:spPr>
        <a:xfrm>
          <a:off x="3381375" y="17003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23768</xdr:rowOff>
    </xdr:from>
    <xdr:to>
      <xdr:col>15</xdr:col>
      <xdr:colOff>101600</xdr:colOff>
      <xdr:row>104</xdr:row>
      <xdr:rowOff>125368</xdr:rowOff>
    </xdr:to>
    <xdr:sp macro="" textlink="">
      <xdr:nvSpPr>
        <xdr:cNvPr id="406" name="フローチャート: 判断 405">
          <a:extLst>
            <a:ext uri="{FF2B5EF4-FFF2-40B4-BE49-F238E27FC236}">
              <a16:creationId xmlns:a16="http://schemas.microsoft.com/office/drawing/2014/main" id="{0BB1B8FC-C7AB-4E26-B88E-0BC222A08923}"/>
            </a:ext>
          </a:extLst>
        </xdr:cNvPr>
        <xdr:cNvSpPr/>
      </xdr:nvSpPr>
      <xdr:spPr>
        <a:xfrm>
          <a:off x="2571750" y="170004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169092</xdr:rowOff>
    </xdr:from>
    <xdr:to>
      <xdr:col>10</xdr:col>
      <xdr:colOff>165100</xdr:colOff>
      <xdr:row>104</xdr:row>
      <xdr:rowOff>99242</xdr:rowOff>
    </xdr:to>
    <xdr:sp macro="" textlink="">
      <xdr:nvSpPr>
        <xdr:cNvPr id="407" name="フローチャート: 判断 406">
          <a:extLst>
            <a:ext uri="{FF2B5EF4-FFF2-40B4-BE49-F238E27FC236}">
              <a16:creationId xmlns:a16="http://schemas.microsoft.com/office/drawing/2014/main" id="{00B9720B-F1D3-4C8D-BD72-ADBA7BB77DF0}"/>
            </a:ext>
          </a:extLst>
        </xdr:cNvPr>
        <xdr:cNvSpPr/>
      </xdr:nvSpPr>
      <xdr:spPr>
        <a:xfrm>
          <a:off x="1781175" y="16971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408" name="フローチャート: 判断 407">
          <a:extLst>
            <a:ext uri="{FF2B5EF4-FFF2-40B4-BE49-F238E27FC236}">
              <a16:creationId xmlns:a16="http://schemas.microsoft.com/office/drawing/2014/main" id="{D67756E8-2FDB-4A53-BFBA-4E4BB6A9C788}"/>
            </a:ext>
          </a:extLst>
        </xdr:cNvPr>
        <xdr:cNvSpPr/>
      </xdr:nvSpPr>
      <xdr:spPr>
        <a:xfrm>
          <a:off x="981075" y="170380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BF0B1568-AFC0-47BB-A595-5B6F20EB716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E2E35CC-C4E7-42F3-A43D-929703EC85D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93705FA-C46E-46A3-A826-959118D7C6C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8712BC0-6ED8-4749-8B2A-8DF5154C84D3}"/>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AE6CE6A-71AC-4E5E-9F04-DD7ED5AA621C}"/>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85816</xdr:rowOff>
    </xdr:from>
    <xdr:to>
      <xdr:col>24</xdr:col>
      <xdr:colOff>114300</xdr:colOff>
      <xdr:row>102</xdr:row>
      <xdr:rowOff>15966</xdr:rowOff>
    </xdr:to>
    <xdr:sp macro="" textlink="">
      <xdr:nvSpPr>
        <xdr:cNvPr id="414" name="楕円 413">
          <a:extLst>
            <a:ext uri="{FF2B5EF4-FFF2-40B4-BE49-F238E27FC236}">
              <a16:creationId xmlns:a16="http://schemas.microsoft.com/office/drawing/2014/main" id="{180C6A23-66F3-47B0-B87A-76AD17AB37F1}"/>
            </a:ext>
          </a:extLst>
        </xdr:cNvPr>
        <xdr:cNvSpPr/>
      </xdr:nvSpPr>
      <xdr:spPr>
        <a:xfrm>
          <a:off x="4124325" y="165418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743</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CBA83348-2451-4B4D-9AAC-5DC389452881}"/>
            </a:ext>
          </a:extLst>
        </xdr:cNvPr>
        <xdr:cNvSpPr txBox="1"/>
      </xdr:nvSpPr>
      <xdr:spPr>
        <a:xfrm>
          <a:off x="4219575" y="16459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51526</xdr:rowOff>
    </xdr:from>
    <xdr:to>
      <xdr:col>20</xdr:col>
      <xdr:colOff>38100</xdr:colOff>
      <xdr:row>101</xdr:row>
      <xdr:rowOff>153126</xdr:rowOff>
    </xdr:to>
    <xdr:sp macro="" textlink="">
      <xdr:nvSpPr>
        <xdr:cNvPr id="416" name="楕円 415">
          <a:extLst>
            <a:ext uri="{FF2B5EF4-FFF2-40B4-BE49-F238E27FC236}">
              <a16:creationId xmlns:a16="http://schemas.microsoft.com/office/drawing/2014/main" id="{D98336F4-5F8B-4E83-9011-F2BE98384EE2}"/>
            </a:ext>
          </a:extLst>
        </xdr:cNvPr>
        <xdr:cNvSpPr/>
      </xdr:nvSpPr>
      <xdr:spPr>
        <a:xfrm>
          <a:off x="3381375" y="165075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102326</xdr:rowOff>
    </xdr:from>
    <xdr:to>
      <xdr:col>24</xdr:col>
      <xdr:colOff>63500</xdr:colOff>
      <xdr:row>101</xdr:row>
      <xdr:rowOff>136616</xdr:rowOff>
    </xdr:to>
    <xdr:cxnSp macro="">
      <xdr:nvCxnSpPr>
        <xdr:cNvPr id="417" name="直線コネクタ 416">
          <a:extLst>
            <a:ext uri="{FF2B5EF4-FFF2-40B4-BE49-F238E27FC236}">
              <a16:creationId xmlns:a16="http://schemas.microsoft.com/office/drawing/2014/main" id="{AD4384F1-581B-49A2-B70D-CFD85F7DCD45}"/>
            </a:ext>
          </a:extLst>
        </xdr:cNvPr>
        <xdr:cNvCxnSpPr/>
      </xdr:nvCxnSpPr>
      <xdr:spPr>
        <a:xfrm>
          <a:off x="3429000" y="16564701"/>
          <a:ext cx="7524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17236</xdr:rowOff>
    </xdr:from>
    <xdr:to>
      <xdr:col>15</xdr:col>
      <xdr:colOff>101600</xdr:colOff>
      <xdr:row>101</xdr:row>
      <xdr:rowOff>118836</xdr:rowOff>
    </xdr:to>
    <xdr:sp macro="" textlink="">
      <xdr:nvSpPr>
        <xdr:cNvPr id="418" name="楕円 417">
          <a:extLst>
            <a:ext uri="{FF2B5EF4-FFF2-40B4-BE49-F238E27FC236}">
              <a16:creationId xmlns:a16="http://schemas.microsoft.com/office/drawing/2014/main" id="{A3A004B8-5115-458C-9B37-42B23CCB767C}"/>
            </a:ext>
          </a:extLst>
        </xdr:cNvPr>
        <xdr:cNvSpPr/>
      </xdr:nvSpPr>
      <xdr:spPr>
        <a:xfrm>
          <a:off x="2571750" y="164764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68036</xdr:rowOff>
    </xdr:from>
    <xdr:to>
      <xdr:col>19</xdr:col>
      <xdr:colOff>177800</xdr:colOff>
      <xdr:row>101</xdr:row>
      <xdr:rowOff>102326</xdr:rowOff>
    </xdr:to>
    <xdr:cxnSp macro="">
      <xdr:nvCxnSpPr>
        <xdr:cNvPr id="419" name="直線コネクタ 418">
          <a:extLst>
            <a:ext uri="{FF2B5EF4-FFF2-40B4-BE49-F238E27FC236}">
              <a16:creationId xmlns:a16="http://schemas.microsoft.com/office/drawing/2014/main" id="{0EEA4E05-8374-42F5-865C-0789B95740C6}"/>
            </a:ext>
          </a:extLst>
        </xdr:cNvPr>
        <xdr:cNvCxnSpPr/>
      </xdr:nvCxnSpPr>
      <xdr:spPr>
        <a:xfrm>
          <a:off x="2619375" y="16524061"/>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156029</xdr:rowOff>
    </xdr:from>
    <xdr:to>
      <xdr:col>10</xdr:col>
      <xdr:colOff>165100</xdr:colOff>
      <xdr:row>101</xdr:row>
      <xdr:rowOff>86179</xdr:rowOff>
    </xdr:to>
    <xdr:sp macro="" textlink="">
      <xdr:nvSpPr>
        <xdr:cNvPr id="420" name="楕円 419">
          <a:extLst>
            <a:ext uri="{FF2B5EF4-FFF2-40B4-BE49-F238E27FC236}">
              <a16:creationId xmlns:a16="http://schemas.microsoft.com/office/drawing/2014/main" id="{FF7A9ED8-07DA-49EE-9091-44C882D79D70}"/>
            </a:ext>
          </a:extLst>
        </xdr:cNvPr>
        <xdr:cNvSpPr/>
      </xdr:nvSpPr>
      <xdr:spPr>
        <a:xfrm>
          <a:off x="1781175" y="164469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35379</xdr:rowOff>
    </xdr:from>
    <xdr:to>
      <xdr:col>15</xdr:col>
      <xdr:colOff>50800</xdr:colOff>
      <xdr:row>101</xdr:row>
      <xdr:rowOff>68036</xdr:rowOff>
    </xdr:to>
    <xdr:cxnSp macro="">
      <xdr:nvCxnSpPr>
        <xdr:cNvPr id="421" name="直線コネクタ 420">
          <a:extLst>
            <a:ext uri="{FF2B5EF4-FFF2-40B4-BE49-F238E27FC236}">
              <a16:creationId xmlns:a16="http://schemas.microsoft.com/office/drawing/2014/main" id="{956037A0-2DA7-4868-958A-8B1CB99982C1}"/>
            </a:ext>
          </a:extLst>
        </xdr:cNvPr>
        <xdr:cNvCxnSpPr/>
      </xdr:nvCxnSpPr>
      <xdr:spPr>
        <a:xfrm>
          <a:off x="1828800" y="16494579"/>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121738</xdr:rowOff>
    </xdr:from>
    <xdr:to>
      <xdr:col>6</xdr:col>
      <xdr:colOff>38100</xdr:colOff>
      <xdr:row>101</xdr:row>
      <xdr:rowOff>51888</xdr:rowOff>
    </xdr:to>
    <xdr:sp macro="" textlink="">
      <xdr:nvSpPr>
        <xdr:cNvPr id="422" name="楕円 421">
          <a:extLst>
            <a:ext uri="{FF2B5EF4-FFF2-40B4-BE49-F238E27FC236}">
              <a16:creationId xmlns:a16="http://schemas.microsoft.com/office/drawing/2014/main" id="{00851093-1849-4CAC-A3A6-83D93B82DDB8}"/>
            </a:ext>
          </a:extLst>
        </xdr:cNvPr>
        <xdr:cNvSpPr/>
      </xdr:nvSpPr>
      <xdr:spPr>
        <a:xfrm>
          <a:off x="981075" y="164126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1088</xdr:rowOff>
    </xdr:from>
    <xdr:to>
      <xdr:col>10</xdr:col>
      <xdr:colOff>114300</xdr:colOff>
      <xdr:row>101</xdr:row>
      <xdr:rowOff>35379</xdr:rowOff>
    </xdr:to>
    <xdr:cxnSp macro="">
      <xdr:nvCxnSpPr>
        <xdr:cNvPr id="423" name="直線コネクタ 422">
          <a:extLst>
            <a:ext uri="{FF2B5EF4-FFF2-40B4-BE49-F238E27FC236}">
              <a16:creationId xmlns:a16="http://schemas.microsoft.com/office/drawing/2014/main" id="{6A80FA88-CD6A-4A41-92AB-4D952808C310}"/>
            </a:ext>
          </a:extLst>
        </xdr:cNvPr>
        <xdr:cNvCxnSpPr/>
      </xdr:nvCxnSpPr>
      <xdr:spPr>
        <a:xfrm>
          <a:off x="1028700" y="16460288"/>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126291</xdr:rowOff>
    </xdr:from>
    <xdr:ext cx="405111" cy="259045"/>
    <xdr:sp macro="" textlink="">
      <xdr:nvSpPr>
        <xdr:cNvPr id="424" name="n_1aveValue【市民会館】&#10;有形固定資産減価償却率">
          <a:extLst>
            <a:ext uri="{FF2B5EF4-FFF2-40B4-BE49-F238E27FC236}">
              <a16:creationId xmlns:a16="http://schemas.microsoft.com/office/drawing/2014/main" id="{3B7FDDA8-7249-4570-9070-7FE27BD21198}"/>
            </a:ext>
          </a:extLst>
        </xdr:cNvPr>
        <xdr:cNvSpPr txBox="1"/>
      </xdr:nvSpPr>
      <xdr:spPr>
        <a:xfrm>
          <a:off x="3239144" y="1709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116495</xdr:rowOff>
    </xdr:from>
    <xdr:ext cx="405111" cy="259045"/>
    <xdr:sp macro="" textlink="">
      <xdr:nvSpPr>
        <xdr:cNvPr id="425" name="n_2aveValue【市民会館】&#10;有形固定資産減価償却率">
          <a:extLst>
            <a:ext uri="{FF2B5EF4-FFF2-40B4-BE49-F238E27FC236}">
              <a16:creationId xmlns:a16="http://schemas.microsoft.com/office/drawing/2014/main" id="{DD4536AA-FF2E-4FE5-8D7C-FA80B656F82E}"/>
            </a:ext>
          </a:extLst>
        </xdr:cNvPr>
        <xdr:cNvSpPr txBox="1"/>
      </xdr:nvSpPr>
      <xdr:spPr>
        <a:xfrm>
          <a:off x="2439044" y="1709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90369</xdr:rowOff>
    </xdr:from>
    <xdr:ext cx="405111" cy="259045"/>
    <xdr:sp macro="" textlink="">
      <xdr:nvSpPr>
        <xdr:cNvPr id="426" name="n_3aveValue【市民会館】&#10;有形固定資産減価償却率">
          <a:extLst>
            <a:ext uri="{FF2B5EF4-FFF2-40B4-BE49-F238E27FC236}">
              <a16:creationId xmlns:a16="http://schemas.microsoft.com/office/drawing/2014/main" id="{3DABF140-5C97-4876-A0DA-2A59D2F3E587}"/>
            </a:ext>
          </a:extLst>
        </xdr:cNvPr>
        <xdr:cNvSpPr txBox="1"/>
      </xdr:nvSpPr>
      <xdr:spPr>
        <a:xfrm>
          <a:off x="1648469" y="17060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154050</xdr:rowOff>
    </xdr:from>
    <xdr:ext cx="405111" cy="259045"/>
    <xdr:sp macro="" textlink="">
      <xdr:nvSpPr>
        <xdr:cNvPr id="427" name="n_4aveValue【市民会館】&#10;有形固定資産減価償却率">
          <a:extLst>
            <a:ext uri="{FF2B5EF4-FFF2-40B4-BE49-F238E27FC236}">
              <a16:creationId xmlns:a16="http://schemas.microsoft.com/office/drawing/2014/main" id="{062DF037-00C9-478F-B814-B8614EF1266D}"/>
            </a:ext>
          </a:extLst>
        </xdr:cNvPr>
        <xdr:cNvSpPr txBox="1"/>
      </xdr:nvSpPr>
      <xdr:spPr>
        <a:xfrm>
          <a:off x="848369" y="17127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169653</xdr:rowOff>
    </xdr:from>
    <xdr:ext cx="405111" cy="259045"/>
    <xdr:sp macro="" textlink="">
      <xdr:nvSpPr>
        <xdr:cNvPr id="428" name="n_1mainValue【市民会館】&#10;有形固定資産減価償却率">
          <a:extLst>
            <a:ext uri="{FF2B5EF4-FFF2-40B4-BE49-F238E27FC236}">
              <a16:creationId xmlns:a16="http://schemas.microsoft.com/office/drawing/2014/main" id="{BD56B839-7E8C-4BD9-A7FA-3E44DD843303}"/>
            </a:ext>
          </a:extLst>
        </xdr:cNvPr>
        <xdr:cNvSpPr txBox="1"/>
      </xdr:nvSpPr>
      <xdr:spPr>
        <a:xfrm>
          <a:off x="3239144" y="1628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135363</xdr:rowOff>
    </xdr:from>
    <xdr:ext cx="405111" cy="259045"/>
    <xdr:sp macro="" textlink="">
      <xdr:nvSpPr>
        <xdr:cNvPr id="429" name="n_2mainValue【市民会館】&#10;有形固定資産減価償却率">
          <a:extLst>
            <a:ext uri="{FF2B5EF4-FFF2-40B4-BE49-F238E27FC236}">
              <a16:creationId xmlns:a16="http://schemas.microsoft.com/office/drawing/2014/main" id="{B5A5B311-56A7-4AA3-9614-15F42A61802A}"/>
            </a:ext>
          </a:extLst>
        </xdr:cNvPr>
        <xdr:cNvSpPr txBox="1"/>
      </xdr:nvSpPr>
      <xdr:spPr>
        <a:xfrm>
          <a:off x="2439044" y="1625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102706</xdr:rowOff>
    </xdr:from>
    <xdr:ext cx="405111" cy="259045"/>
    <xdr:sp macro="" textlink="">
      <xdr:nvSpPr>
        <xdr:cNvPr id="430" name="n_3mainValue【市民会館】&#10;有形固定資産減価償却率">
          <a:extLst>
            <a:ext uri="{FF2B5EF4-FFF2-40B4-BE49-F238E27FC236}">
              <a16:creationId xmlns:a16="http://schemas.microsoft.com/office/drawing/2014/main" id="{ACE9EA82-047E-46A2-A29F-2AC87C67FF78}"/>
            </a:ext>
          </a:extLst>
        </xdr:cNvPr>
        <xdr:cNvSpPr txBox="1"/>
      </xdr:nvSpPr>
      <xdr:spPr>
        <a:xfrm>
          <a:off x="1648469" y="16222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68415</xdr:rowOff>
    </xdr:from>
    <xdr:ext cx="405111" cy="259045"/>
    <xdr:sp macro="" textlink="">
      <xdr:nvSpPr>
        <xdr:cNvPr id="431" name="n_4mainValue【市民会館】&#10;有形固定資産減価償却率">
          <a:extLst>
            <a:ext uri="{FF2B5EF4-FFF2-40B4-BE49-F238E27FC236}">
              <a16:creationId xmlns:a16="http://schemas.microsoft.com/office/drawing/2014/main" id="{A8C4767D-7F2B-42A6-B6E0-502B5A0DD737}"/>
            </a:ext>
          </a:extLst>
        </xdr:cNvPr>
        <xdr:cNvSpPr txBox="1"/>
      </xdr:nvSpPr>
      <xdr:spPr>
        <a:xfrm>
          <a:off x="848369" y="1618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ED73442A-0450-4AF1-B4CE-39889D31FC6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548CB26F-223C-4D93-9C81-1D05CFB1C40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BA04D3C-AF7B-4BD3-8A5B-79A81F8D35C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B759899-E520-4487-AF16-C97D57232E8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C6954A9-580D-42FF-B1D7-291E89C24F9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4246175A-43C9-4003-8477-E5988F5F2F3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96960F3-7CF7-44DF-B2BD-895748EE25D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67C591D6-BD1C-4035-B358-BCA967DAF3A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882AA4A3-5F3E-4FEA-B374-81FBB26869D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298035A0-96E4-4DF4-B7EF-CCDB87FD04D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13B21624-8369-4F00-9C9D-8EA92A63D57D}"/>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9DFA6A8A-8634-468C-948D-719C291DA8EB}"/>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0CD3CBA7-FE17-47FB-B415-5CE9FE360A9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F0E9F963-D126-48FE-BFF1-CCC986BA22FC}"/>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5CD69910-2952-4F9F-A745-19FC0120C6B9}"/>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E9413AC8-F68C-4558-B645-DB7DEBF3D224}"/>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C730654-F890-46A1-91AF-D012F7368E65}"/>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D16FCC98-52A8-4863-88F8-C07AC5FDFF87}"/>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293350DB-FE38-4542-ACE3-948396215E96}"/>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DE8DDA5B-A6D3-4152-8A18-13B1C6B84211}"/>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6BA02F6F-9E5E-4EB4-9B57-B7B397BF93E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C73EA214-E0CC-4F1F-91B7-9886D3D9243E}"/>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DCEDF60F-B332-4526-8973-CA92B25000B5}"/>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5" name="直線コネクタ 454">
          <a:extLst>
            <a:ext uri="{FF2B5EF4-FFF2-40B4-BE49-F238E27FC236}">
              <a16:creationId xmlns:a16="http://schemas.microsoft.com/office/drawing/2014/main" id="{5514A5CA-B3E3-489E-B474-A999166A9DD4}"/>
            </a:ext>
          </a:extLst>
        </xdr:cNvPr>
        <xdr:cNvCxnSpPr/>
      </xdr:nvCxnSpPr>
      <xdr:spPr>
        <a:xfrm flipV="1">
          <a:off x="9429115" y="16181705"/>
          <a:ext cx="0" cy="1598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6" name="【市民会館】&#10;一人当たり面積最小値テキスト">
          <a:extLst>
            <a:ext uri="{FF2B5EF4-FFF2-40B4-BE49-F238E27FC236}">
              <a16:creationId xmlns:a16="http://schemas.microsoft.com/office/drawing/2014/main" id="{E26E6302-E3A4-4566-80E6-825C92517A6A}"/>
            </a:ext>
          </a:extLst>
        </xdr:cNvPr>
        <xdr:cNvSpPr txBox="1"/>
      </xdr:nvSpPr>
      <xdr:spPr>
        <a:xfrm>
          <a:off x="9467850"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7" name="直線コネクタ 456">
          <a:extLst>
            <a:ext uri="{FF2B5EF4-FFF2-40B4-BE49-F238E27FC236}">
              <a16:creationId xmlns:a16="http://schemas.microsoft.com/office/drawing/2014/main" id="{A839CB3B-47D0-4EF4-BF10-9A07E54B585D}"/>
            </a:ext>
          </a:extLst>
        </xdr:cNvPr>
        <xdr:cNvCxnSpPr/>
      </xdr:nvCxnSpPr>
      <xdr:spPr>
        <a:xfrm>
          <a:off x="9363075" y="17780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8" name="【市民会館】&#10;一人当たり面積最大値テキスト">
          <a:extLst>
            <a:ext uri="{FF2B5EF4-FFF2-40B4-BE49-F238E27FC236}">
              <a16:creationId xmlns:a16="http://schemas.microsoft.com/office/drawing/2014/main" id="{8B4405C0-691D-4CEA-87D8-DE45F9E7360E}"/>
            </a:ext>
          </a:extLst>
        </xdr:cNvPr>
        <xdr:cNvSpPr txBox="1"/>
      </xdr:nvSpPr>
      <xdr:spPr>
        <a:xfrm>
          <a:off x="9467850" y="1595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9" name="直線コネクタ 458">
          <a:extLst>
            <a:ext uri="{FF2B5EF4-FFF2-40B4-BE49-F238E27FC236}">
              <a16:creationId xmlns:a16="http://schemas.microsoft.com/office/drawing/2014/main" id="{DE7C0E72-B093-4D22-B7D2-FBD699E20980}"/>
            </a:ext>
          </a:extLst>
        </xdr:cNvPr>
        <xdr:cNvCxnSpPr/>
      </xdr:nvCxnSpPr>
      <xdr:spPr>
        <a:xfrm>
          <a:off x="9363075" y="161817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60" name="【市民会館】&#10;一人当たり面積平均値テキスト">
          <a:extLst>
            <a:ext uri="{FF2B5EF4-FFF2-40B4-BE49-F238E27FC236}">
              <a16:creationId xmlns:a16="http://schemas.microsoft.com/office/drawing/2014/main" id="{4A401807-1044-4F7F-8C71-D6C34F6AB8AA}"/>
            </a:ext>
          </a:extLst>
        </xdr:cNvPr>
        <xdr:cNvSpPr txBox="1"/>
      </xdr:nvSpPr>
      <xdr:spPr>
        <a:xfrm>
          <a:off x="9467850" y="17266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1" name="フローチャート: 判断 460">
          <a:extLst>
            <a:ext uri="{FF2B5EF4-FFF2-40B4-BE49-F238E27FC236}">
              <a16:creationId xmlns:a16="http://schemas.microsoft.com/office/drawing/2014/main" id="{3388B0EC-292D-4818-902D-95C2CB0A231D}"/>
            </a:ext>
          </a:extLst>
        </xdr:cNvPr>
        <xdr:cNvSpPr/>
      </xdr:nvSpPr>
      <xdr:spPr>
        <a:xfrm>
          <a:off x="9401175" y="172878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2" name="フローチャート: 判断 461">
          <a:extLst>
            <a:ext uri="{FF2B5EF4-FFF2-40B4-BE49-F238E27FC236}">
              <a16:creationId xmlns:a16="http://schemas.microsoft.com/office/drawing/2014/main" id="{D68F4DC9-379B-4683-A2D5-36E62F473949}"/>
            </a:ext>
          </a:extLst>
        </xdr:cNvPr>
        <xdr:cNvSpPr/>
      </xdr:nvSpPr>
      <xdr:spPr>
        <a:xfrm>
          <a:off x="8639175" y="17287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3" name="フローチャート: 判断 462">
          <a:extLst>
            <a:ext uri="{FF2B5EF4-FFF2-40B4-BE49-F238E27FC236}">
              <a16:creationId xmlns:a16="http://schemas.microsoft.com/office/drawing/2014/main" id="{71C7B252-C5E4-4552-B721-28FE7C1673A7}"/>
            </a:ext>
          </a:extLst>
        </xdr:cNvPr>
        <xdr:cNvSpPr/>
      </xdr:nvSpPr>
      <xdr:spPr>
        <a:xfrm>
          <a:off x="78390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4" name="フローチャート: 判断 463">
          <a:extLst>
            <a:ext uri="{FF2B5EF4-FFF2-40B4-BE49-F238E27FC236}">
              <a16:creationId xmlns:a16="http://schemas.microsoft.com/office/drawing/2014/main" id="{56B67FEF-A920-46A1-AAE7-CFD1DDC01768}"/>
            </a:ext>
          </a:extLst>
        </xdr:cNvPr>
        <xdr:cNvSpPr/>
      </xdr:nvSpPr>
      <xdr:spPr>
        <a:xfrm>
          <a:off x="70294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5" name="フローチャート: 判断 464">
          <a:extLst>
            <a:ext uri="{FF2B5EF4-FFF2-40B4-BE49-F238E27FC236}">
              <a16:creationId xmlns:a16="http://schemas.microsoft.com/office/drawing/2014/main" id="{8BC8B1E3-5195-4217-B855-D97E70702DD3}"/>
            </a:ext>
          </a:extLst>
        </xdr:cNvPr>
        <xdr:cNvSpPr/>
      </xdr:nvSpPr>
      <xdr:spPr>
        <a:xfrm>
          <a:off x="6238875" y="172808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47BEA91-EEBF-470A-AA86-32E13EC42B0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AEC5723-0C17-4826-8AA8-4AA8F8BCCA3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9E5E192-01E1-4275-96D5-B6C565504E7D}"/>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BD266DF-964F-469D-B256-90896F352E81}"/>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0C231EE-B3E6-4B98-B33E-8138E8789FA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113030</xdr:rowOff>
    </xdr:from>
    <xdr:to>
      <xdr:col>55</xdr:col>
      <xdr:colOff>50800</xdr:colOff>
      <xdr:row>106</xdr:row>
      <xdr:rowOff>43180</xdr:rowOff>
    </xdr:to>
    <xdr:sp macro="" textlink="">
      <xdr:nvSpPr>
        <xdr:cNvPr id="471" name="楕円 470">
          <a:extLst>
            <a:ext uri="{FF2B5EF4-FFF2-40B4-BE49-F238E27FC236}">
              <a16:creationId xmlns:a16="http://schemas.microsoft.com/office/drawing/2014/main" id="{C5E48096-E6B9-4698-B84E-08878506771D}"/>
            </a:ext>
          </a:extLst>
        </xdr:cNvPr>
        <xdr:cNvSpPr/>
      </xdr:nvSpPr>
      <xdr:spPr>
        <a:xfrm>
          <a:off x="9401175" y="172580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135907</xdr:rowOff>
    </xdr:from>
    <xdr:ext cx="469744" cy="259045"/>
    <xdr:sp macro="" textlink="">
      <xdr:nvSpPr>
        <xdr:cNvPr id="472" name="【市民会館】&#10;一人当たり面積該当値テキスト">
          <a:extLst>
            <a:ext uri="{FF2B5EF4-FFF2-40B4-BE49-F238E27FC236}">
              <a16:creationId xmlns:a16="http://schemas.microsoft.com/office/drawing/2014/main" id="{E06DF19E-F0B5-4E56-AD8A-1A08EF112346}"/>
            </a:ext>
          </a:extLst>
        </xdr:cNvPr>
        <xdr:cNvSpPr txBox="1"/>
      </xdr:nvSpPr>
      <xdr:spPr>
        <a:xfrm>
          <a:off x="9467850" y="1710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120650</xdr:rowOff>
    </xdr:from>
    <xdr:to>
      <xdr:col>50</xdr:col>
      <xdr:colOff>165100</xdr:colOff>
      <xdr:row>106</xdr:row>
      <xdr:rowOff>50800</xdr:rowOff>
    </xdr:to>
    <xdr:sp macro="" textlink="">
      <xdr:nvSpPr>
        <xdr:cNvPr id="473" name="楕円 472">
          <a:extLst>
            <a:ext uri="{FF2B5EF4-FFF2-40B4-BE49-F238E27FC236}">
              <a16:creationId xmlns:a16="http://schemas.microsoft.com/office/drawing/2014/main" id="{37D16389-6F7F-4406-A4F5-8A9E73FD4BD1}"/>
            </a:ext>
          </a:extLst>
        </xdr:cNvPr>
        <xdr:cNvSpPr/>
      </xdr:nvSpPr>
      <xdr:spPr>
        <a:xfrm>
          <a:off x="8639175" y="17268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163830</xdr:rowOff>
    </xdr:from>
    <xdr:to>
      <xdr:col>55</xdr:col>
      <xdr:colOff>0</xdr:colOff>
      <xdr:row>106</xdr:row>
      <xdr:rowOff>0</xdr:rowOff>
    </xdr:to>
    <xdr:cxnSp macro="">
      <xdr:nvCxnSpPr>
        <xdr:cNvPr id="474" name="直線コネクタ 473">
          <a:extLst>
            <a:ext uri="{FF2B5EF4-FFF2-40B4-BE49-F238E27FC236}">
              <a16:creationId xmlns:a16="http://schemas.microsoft.com/office/drawing/2014/main" id="{625A6AD5-DE74-42DA-AE78-DA1079F267C3}"/>
            </a:ext>
          </a:extLst>
        </xdr:cNvPr>
        <xdr:cNvCxnSpPr/>
      </xdr:nvCxnSpPr>
      <xdr:spPr>
        <a:xfrm flipV="1">
          <a:off x="8686800" y="17305655"/>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124461</xdr:rowOff>
    </xdr:from>
    <xdr:to>
      <xdr:col>46</xdr:col>
      <xdr:colOff>38100</xdr:colOff>
      <xdr:row>106</xdr:row>
      <xdr:rowOff>54611</xdr:rowOff>
    </xdr:to>
    <xdr:sp macro="" textlink="">
      <xdr:nvSpPr>
        <xdr:cNvPr id="475" name="楕円 474">
          <a:extLst>
            <a:ext uri="{FF2B5EF4-FFF2-40B4-BE49-F238E27FC236}">
              <a16:creationId xmlns:a16="http://schemas.microsoft.com/office/drawing/2014/main" id="{88FC3A4A-15C2-4023-B415-122367BE199B}"/>
            </a:ext>
          </a:extLst>
        </xdr:cNvPr>
        <xdr:cNvSpPr/>
      </xdr:nvSpPr>
      <xdr:spPr>
        <a:xfrm>
          <a:off x="7839075" y="17266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0</xdr:rowOff>
    </xdr:from>
    <xdr:to>
      <xdr:col>50</xdr:col>
      <xdr:colOff>114300</xdr:colOff>
      <xdr:row>106</xdr:row>
      <xdr:rowOff>3811</xdr:rowOff>
    </xdr:to>
    <xdr:cxnSp macro="">
      <xdr:nvCxnSpPr>
        <xdr:cNvPr id="476" name="直線コネクタ 475">
          <a:extLst>
            <a:ext uri="{FF2B5EF4-FFF2-40B4-BE49-F238E27FC236}">
              <a16:creationId xmlns:a16="http://schemas.microsoft.com/office/drawing/2014/main" id="{E9F49441-EB58-4871-9D2B-4A9B2D133B45}"/>
            </a:ext>
          </a:extLst>
        </xdr:cNvPr>
        <xdr:cNvCxnSpPr/>
      </xdr:nvCxnSpPr>
      <xdr:spPr>
        <a:xfrm flipV="1">
          <a:off x="7886700" y="17316450"/>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128270</xdr:rowOff>
    </xdr:from>
    <xdr:to>
      <xdr:col>41</xdr:col>
      <xdr:colOff>101600</xdr:colOff>
      <xdr:row>106</xdr:row>
      <xdr:rowOff>58420</xdr:rowOff>
    </xdr:to>
    <xdr:sp macro="" textlink="">
      <xdr:nvSpPr>
        <xdr:cNvPr id="477" name="楕円 476">
          <a:extLst>
            <a:ext uri="{FF2B5EF4-FFF2-40B4-BE49-F238E27FC236}">
              <a16:creationId xmlns:a16="http://schemas.microsoft.com/office/drawing/2014/main" id="{0405EA28-2307-4842-9BEB-0866A8D92B87}"/>
            </a:ext>
          </a:extLst>
        </xdr:cNvPr>
        <xdr:cNvSpPr/>
      </xdr:nvSpPr>
      <xdr:spPr>
        <a:xfrm>
          <a:off x="7029450" y="17270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3811</xdr:rowOff>
    </xdr:from>
    <xdr:to>
      <xdr:col>45</xdr:col>
      <xdr:colOff>177800</xdr:colOff>
      <xdr:row>106</xdr:row>
      <xdr:rowOff>7620</xdr:rowOff>
    </xdr:to>
    <xdr:cxnSp macro="">
      <xdr:nvCxnSpPr>
        <xdr:cNvPr id="478" name="直線コネクタ 477">
          <a:extLst>
            <a:ext uri="{FF2B5EF4-FFF2-40B4-BE49-F238E27FC236}">
              <a16:creationId xmlns:a16="http://schemas.microsoft.com/office/drawing/2014/main" id="{83714322-EFAD-4549-AE8D-FC9786B543A7}"/>
            </a:ext>
          </a:extLst>
        </xdr:cNvPr>
        <xdr:cNvCxnSpPr/>
      </xdr:nvCxnSpPr>
      <xdr:spPr>
        <a:xfrm flipV="1">
          <a:off x="7077075" y="1732343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9" name="楕円 478">
          <a:extLst>
            <a:ext uri="{FF2B5EF4-FFF2-40B4-BE49-F238E27FC236}">
              <a16:creationId xmlns:a16="http://schemas.microsoft.com/office/drawing/2014/main" id="{E3727397-530B-4FC3-B555-0600233C6382}"/>
            </a:ext>
          </a:extLst>
        </xdr:cNvPr>
        <xdr:cNvSpPr/>
      </xdr:nvSpPr>
      <xdr:spPr>
        <a:xfrm>
          <a:off x="6238875" y="17280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7620</xdr:rowOff>
    </xdr:from>
    <xdr:to>
      <xdr:col>41</xdr:col>
      <xdr:colOff>50800</xdr:colOff>
      <xdr:row>106</xdr:row>
      <xdr:rowOff>15239</xdr:rowOff>
    </xdr:to>
    <xdr:cxnSp macro="">
      <xdr:nvCxnSpPr>
        <xdr:cNvPr id="480" name="直線コネクタ 479">
          <a:extLst>
            <a:ext uri="{FF2B5EF4-FFF2-40B4-BE49-F238E27FC236}">
              <a16:creationId xmlns:a16="http://schemas.microsoft.com/office/drawing/2014/main" id="{3AAA9C35-A91F-4B41-BB15-74A68106D8FA}"/>
            </a:ext>
          </a:extLst>
        </xdr:cNvPr>
        <xdr:cNvCxnSpPr/>
      </xdr:nvCxnSpPr>
      <xdr:spPr>
        <a:xfrm flipV="1">
          <a:off x="6286500" y="17327245"/>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1" name="n_1aveValue【市民会館】&#10;一人当たり面積">
          <a:extLst>
            <a:ext uri="{FF2B5EF4-FFF2-40B4-BE49-F238E27FC236}">
              <a16:creationId xmlns:a16="http://schemas.microsoft.com/office/drawing/2014/main" id="{30CD8A62-DC39-45D8-8E8A-2C630CC4A9E6}"/>
            </a:ext>
          </a:extLst>
        </xdr:cNvPr>
        <xdr:cNvSpPr txBox="1"/>
      </xdr:nvSpPr>
      <xdr:spPr>
        <a:xfrm>
          <a:off x="8458277" y="1738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2" name="n_2aveValue【市民会館】&#10;一人当たり面積">
          <a:extLst>
            <a:ext uri="{FF2B5EF4-FFF2-40B4-BE49-F238E27FC236}">
              <a16:creationId xmlns:a16="http://schemas.microsoft.com/office/drawing/2014/main" id="{7B8C9C51-A8EA-4453-B9F0-479664ADCD7E}"/>
            </a:ext>
          </a:extLst>
        </xdr:cNvPr>
        <xdr:cNvSpPr txBox="1"/>
      </xdr:nvSpPr>
      <xdr:spPr>
        <a:xfrm>
          <a:off x="7677227"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3" name="n_3aveValue【市民会館】&#10;一人当たり面積">
          <a:extLst>
            <a:ext uri="{FF2B5EF4-FFF2-40B4-BE49-F238E27FC236}">
              <a16:creationId xmlns:a16="http://schemas.microsoft.com/office/drawing/2014/main" id="{D0DF04D4-003D-431E-823D-AB8601B5D474}"/>
            </a:ext>
          </a:extLst>
        </xdr:cNvPr>
        <xdr:cNvSpPr txBox="1"/>
      </xdr:nvSpPr>
      <xdr:spPr>
        <a:xfrm>
          <a:off x="6867602"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4" name="n_4aveValue【市民会館】&#10;一人当たり面積">
          <a:extLst>
            <a:ext uri="{FF2B5EF4-FFF2-40B4-BE49-F238E27FC236}">
              <a16:creationId xmlns:a16="http://schemas.microsoft.com/office/drawing/2014/main" id="{99577A13-536E-4686-936E-2C6F1385C608}"/>
            </a:ext>
          </a:extLst>
        </xdr:cNvPr>
        <xdr:cNvSpPr txBox="1"/>
      </xdr:nvSpPr>
      <xdr:spPr>
        <a:xfrm>
          <a:off x="6067502" y="1737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67327</xdr:rowOff>
    </xdr:from>
    <xdr:ext cx="469744" cy="259045"/>
    <xdr:sp macro="" textlink="">
      <xdr:nvSpPr>
        <xdr:cNvPr id="485" name="n_1mainValue【市民会館】&#10;一人当たり面積">
          <a:extLst>
            <a:ext uri="{FF2B5EF4-FFF2-40B4-BE49-F238E27FC236}">
              <a16:creationId xmlns:a16="http://schemas.microsoft.com/office/drawing/2014/main" id="{9A240F7B-4112-4B96-84A8-92E80543A88D}"/>
            </a:ext>
          </a:extLst>
        </xdr:cNvPr>
        <xdr:cNvSpPr txBox="1"/>
      </xdr:nvSpPr>
      <xdr:spPr>
        <a:xfrm>
          <a:off x="8458277"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71138</xdr:rowOff>
    </xdr:from>
    <xdr:ext cx="469744" cy="259045"/>
    <xdr:sp macro="" textlink="">
      <xdr:nvSpPr>
        <xdr:cNvPr id="486" name="n_2mainValue【市民会館】&#10;一人当たり面積">
          <a:extLst>
            <a:ext uri="{FF2B5EF4-FFF2-40B4-BE49-F238E27FC236}">
              <a16:creationId xmlns:a16="http://schemas.microsoft.com/office/drawing/2014/main" id="{2098C2F9-48AE-41F4-A0E4-44CA96074606}"/>
            </a:ext>
          </a:extLst>
        </xdr:cNvPr>
        <xdr:cNvSpPr txBox="1"/>
      </xdr:nvSpPr>
      <xdr:spPr>
        <a:xfrm>
          <a:off x="7677227"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74947</xdr:rowOff>
    </xdr:from>
    <xdr:ext cx="469744" cy="259045"/>
    <xdr:sp macro="" textlink="">
      <xdr:nvSpPr>
        <xdr:cNvPr id="487" name="n_3mainValue【市民会館】&#10;一人当たり面積">
          <a:extLst>
            <a:ext uri="{FF2B5EF4-FFF2-40B4-BE49-F238E27FC236}">
              <a16:creationId xmlns:a16="http://schemas.microsoft.com/office/drawing/2014/main" id="{0B97121C-A546-4F9E-9698-CF6DC97AEFE0}"/>
            </a:ext>
          </a:extLst>
        </xdr:cNvPr>
        <xdr:cNvSpPr txBox="1"/>
      </xdr:nvSpPr>
      <xdr:spPr>
        <a:xfrm>
          <a:off x="6867602" y="170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8" name="n_4mainValue【市民会館】&#10;一人当たり面積">
          <a:extLst>
            <a:ext uri="{FF2B5EF4-FFF2-40B4-BE49-F238E27FC236}">
              <a16:creationId xmlns:a16="http://schemas.microsoft.com/office/drawing/2014/main" id="{5E280E27-C90E-4B7F-A174-D35D0BE50BDA}"/>
            </a:ext>
          </a:extLst>
        </xdr:cNvPr>
        <xdr:cNvSpPr txBox="1"/>
      </xdr:nvSpPr>
      <xdr:spPr>
        <a:xfrm>
          <a:off x="6067502" y="1705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5402E4CB-A132-4A6B-8E91-E9C0E44595A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1A7966B2-E741-4A31-8B28-19FBFBC9926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C1D29C8A-C9BA-478D-B741-C667BC7C5DF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DD0F846F-7347-4C61-9477-1E564D5812B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3A773131-B632-4F0A-B12A-90351127D95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FABF7A00-4265-45F4-A01E-7F9731198F7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2C873A45-4040-4011-87C6-6D52EA87877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FCFF92CA-1203-47A3-BB7F-F731BF664A9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B6C91248-06D2-4D51-8906-08CC719E159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8913BD1C-D28A-4F7D-840B-DC67D658D97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1395C332-30C4-47A5-91F5-36188E37AD9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7C1FC26B-E438-4FA3-B16B-E82BAE20659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16583921-3420-47F0-B478-6C0DCA1BA715}"/>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539D8AE8-CE43-4454-9B94-553E10BF0E59}"/>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ABBC63BB-9E6E-42ED-99B1-8684510778B1}"/>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F0D4DE40-FD2E-4151-9994-9DE3B9D7B53F}"/>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F605AD0F-257C-476D-A1CF-6EB9A192C562}"/>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8FC3349E-7D1C-4EFE-830E-776695884625}"/>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949640B7-4176-4CD0-94F4-17BC2205605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C41F5637-A2F3-4DFF-BF3F-F4D03F56B2F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BA236C56-671D-4722-8B1D-2AB7BF549AD7}"/>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D04FB919-FB66-4B10-B55E-8048C06B0BF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8CBC7966-3971-480B-A012-BC09527D15EF}"/>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1D914C8E-721A-44CF-9364-DA2AD295FC8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0A689D0F-8929-4189-BE40-219F9D3BB972}"/>
            </a:ext>
          </a:extLst>
        </xdr:cNvPr>
        <xdr:cNvCxnSpPr/>
      </xdr:nvCxnSpPr>
      <xdr:spPr>
        <a:xfrm flipV="1">
          <a:off x="14696439" y="5511800"/>
          <a:ext cx="0" cy="1336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F1A51D37-4C4F-456C-B9F9-FD0861C49787}"/>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24849AC9-4E8F-48C2-9902-0BD29453DD21}"/>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9F98D181-9ABE-4CE2-A21B-CEA8B2A933BA}"/>
            </a:ext>
          </a:extLst>
        </xdr:cNvPr>
        <xdr:cNvSpPr txBox="1"/>
      </xdr:nvSpPr>
      <xdr:spPr>
        <a:xfrm>
          <a:off x="14735175" y="52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7" name="直線コネクタ 516">
          <a:extLst>
            <a:ext uri="{FF2B5EF4-FFF2-40B4-BE49-F238E27FC236}">
              <a16:creationId xmlns:a16="http://schemas.microsoft.com/office/drawing/2014/main" id="{5A572E62-CD8E-4601-8DE0-78E3BA4E40AA}"/>
            </a:ext>
          </a:extLst>
        </xdr:cNvPr>
        <xdr:cNvCxnSpPr/>
      </xdr:nvCxnSpPr>
      <xdr:spPr>
        <a:xfrm>
          <a:off x="14611350" y="551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636FD249-0127-4FF2-84CE-1B72226C3101}"/>
            </a:ext>
          </a:extLst>
        </xdr:cNvPr>
        <xdr:cNvSpPr txBox="1"/>
      </xdr:nvSpPr>
      <xdr:spPr>
        <a:xfrm>
          <a:off x="14735175" y="6085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9" name="フローチャート: 判断 518">
          <a:extLst>
            <a:ext uri="{FF2B5EF4-FFF2-40B4-BE49-F238E27FC236}">
              <a16:creationId xmlns:a16="http://schemas.microsoft.com/office/drawing/2014/main" id="{27A44324-6E4D-4F41-A7D4-784324FA627F}"/>
            </a:ext>
          </a:extLst>
        </xdr:cNvPr>
        <xdr:cNvSpPr/>
      </xdr:nvSpPr>
      <xdr:spPr>
        <a:xfrm>
          <a:off x="14649450"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20" name="フローチャート: 判断 519">
          <a:extLst>
            <a:ext uri="{FF2B5EF4-FFF2-40B4-BE49-F238E27FC236}">
              <a16:creationId xmlns:a16="http://schemas.microsoft.com/office/drawing/2014/main" id="{87C61F52-E07E-42BD-B1AE-0275402FCAFB}"/>
            </a:ext>
          </a:extLst>
        </xdr:cNvPr>
        <xdr:cNvSpPr/>
      </xdr:nvSpPr>
      <xdr:spPr>
        <a:xfrm>
          <a:off x="13887450" y="61156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1" name="フローチャート: 判断 520">
          <a:extLst>
            <a:ext uri="{FF2B5EF4-FFF2-40B4-BE49-F238E27FC236}">
              <a16:creationId xmlns:a16="http://schemas.microsoft.com/office/drawing/2014/main" id="{4B49A85E-5F3D-40C0-A230-DA20F96E86D0}"/>
            </a:ext>
          </a:extLst>
        </xdr:cNvPr>
        <xdr:cNvSpPr/>
      </xdr:nvSpPr>
      <xdr:spPr>
        <a:xfrm>
          <a:off x="13096875" y="6117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2" name="フローチャート: 判断 521">
          <a:extLst>
            <a:ext uri="{FF2B5EF4-FFF2-40B4-BE49-F238E27FC236}">
              <a16:creationId xmlns:a16="http://schemas.microsoft.com/office/drawing/2014/main" id="{D4B95D19-65BB-42CB-A7D3-B151FE16614D}"/>
            </a:ext>
          </a:extLst>
        </xdr:cNvPr>
        <xdr:cNvSpPr/>
      </xdr:nvSpPr>
      <xdr:spPr>
        <a:xfrm>
          <a:off x="12296775" y="6030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a:extLst>
            <a:ext uri="{FF2B5EF4-FFF2-40B4-BE49-F238E27FC236}">
              <a16:creationId xmlns:a16="http://schemas.microsoft.com/office/drawing/2014/main" id="{508FCC01-1976-489D-907D-C42F3DE208F9}"/>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0C30C41-14B1-4414-85DF-1EC4FDC0824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3F24CDB-9DAF-4614-8090-15D3323AAB4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A13B6E3-7B87-4CE0-A9D7-AA6A64BC960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038F7B8-7030-4089-BB62-BB3BE5BE2F2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85D95DE-7607-4794-AADD-8634CA8D6AE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147320</xdr:rowOff>
    </xdr:from>
    <xdr:to>
      <xdr:col>85</xdr:col>
      <xdr:colOff>177800</xdr:colOff>
      <xdr:row>35</xdr:row>
      <xdr:rowOff>77470</xdr:rowOff>
    </xdr:to>
    <xdr:sp macro="" textlink="">
      <xdr:nvSpPr>
        <xdr:cNvPr id="529" name="楕円 528">
          <a:extLst>
            <a:ext uri="{FF2B5EF4-FFF2-40B4-BE49-F238E27FC236}">
              <a16:creationId xmlns:a16="http://schemas.microsoft.com/office/drawing/2014/main" id="{349D3EF0-7480-475E-B280-AF7EB29DFF0F}"/>
            </a:ext>
          </a:extLst>
        </xdr:cNvPr>
        <xdr:cNvSpPr/>
      </xdr:nvSpPr>
      <xdr:spPr>
        <a:xfrm>
          <a:off x="14649450" y="56591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170197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247AA8DD-FBC3-4771-B30D-67479075CC8F}"/>
            </a:ext>
          </a:extLst>
        </xdr:cNvPr>
        <xdr:cNvSpPr txBox="1"/>
      </xdr:nvSpPr>
      <xdr:spPr>
        <a:xfrm>
          <a:off x="14735175" y="551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82550</xdr:rowOff>
    </xdr:from>
    <xdr:to>
      <xdr:col>81</xdr:col>
      <xdr:colOff>101600</xdr:colOff>
      <xdr:row>35</xdr:row>
      <xdr:rowOff>12700</xdr:rowOff>
    </xdr:to>
    <xdr:sp macro="" textlink="">
      <xdr:nvSpPr>
        <xdr:cNvPr id="531" name="楕円 530">
          <a:extLst>
            <a:ext uri="{FF2B5EF4-FFF2-40B4-BE49-F238E27FC236}">
              <a16:creationId xmlns:a16="http://schemas.microsoft.com/office/drawing/2014/main" id="{29AF16DE-B203-4CA7-914B-14CC58D1CAA1}"/>
            </a:ext>
          </a:extLst>
        </xdr:cNvPr>
        <xdr:cNvSpPr/>
      </xdr:nvSpPr>
      <xdr:spPr>
        <a:xfrm>
          <a:off x="13887450" y="5600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133350</xdr:rowOff>
    </xdr:from>
    <xdr:to>
      <xdr:col>85</xdr:col>
      <xdr:colOff>127000</xdr:colOff>
      <xdr:row>35</xdr:row>
      <xdr:rowOff>26670</xdr:rowOff>
    </xdr:to>
    <xdr:cxnSp macro="">
      <xdr:nvCxnSpPr>
        <xdr:cNvPr id="532" name="直線コネクタ 531">
          <a:extLst>
            <a:ext uri="{FF2B5EF4-FFF2-40B4-BE49-F238E27FC236}">
              <a16:creationId xmlns:a16="http://schemas.microsoft.com/office/drawing/2014/main" id="{0D977F43-60A7-4F8B-BF26-C23646E2A1A4}"/>
            </a:ext>
          </a:extLst>
        </xdr:cNvPr>
        <xdr:cNvCxnSpPr/>
      </xdr:nvCxnSpPr>
      <xdr:spPr>
        <a:xfrm>
          <a:off x="13935075" y="5648325"/>
          <a:ext cx="762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15875</xdr:rowOff>
    </xdr:from>
    <xdr:to>
      <xdr:col>76</xdr:col>
      <xdr:colOff>165100</xdr:colOff>
      <xdr:row>34</xdr:row>
      <xdr:rowOff>117475</xdr:rowOff>
    </xdr:to>
    <xdr:sp macro="" textlink="">
      <xdr:nvSpPr>
        <xdr:cNvPr id="533" name="楕円 532">
          <a:extLst>
            <a:ext uri="{FF2B5EF4-FFF2-40B4-BE49-F238E27FC236}">
              <a16:creationId xmlns:a16="http://schemas.microsoft.com/office/drawing/2014/main" id="{DDB3BF14-A43A-4938-A49A-EFE69E8A37F6}"/>
            </a:ext>
          </a:extLst>
        </xdr:cNvPr>
        <xdr:cNvSpPr/>
      </xdr:nvSpPr>
      <xdr:spPr>
        <a:xfrm>
          <a:off x="13096875" y="55308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66675</xdr:rowOff>
    </xdr:from>
    <xdr:to>
      <xdr:col>81</xdr:col>
      <xdr:colOff>50800</xdr:colOff>
      <xdr:row>34</xdr:row>
      <xdr:rowOff>133350</xdr:rowOff>
    </xdr:to>
    <xdr:cxnSp macro="">
      <xdr:nvCxnSpPr>
        <xdr:cNvPr id="534" name="直線コネクタ 533">
          <a:extLst>
            <a:ext uri="{FF2B5EF4-FFF2-40B4-BE49-F238E27FC236}">
              <a16:creationId xmlns:a16="http://schemas.microsoft.com/office/drawing/2014/main" id="{98D81544-4C1D-4968-A062-B2DC58A05FB9}"/>
            </a:ext>
          </a:extLst>
        </xdr:cNvPr>
        <xdr:cNvCxnSpPr/>
      </xdr:nvCxnSpPr>
      <xdr:spPr>
        <a:xfrm>
          <a:off x="13144500" y="5578475"/>
          <a:ext cx="79057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137795</xdr:rowOff>
    </xdr:from>
    <xdr:to>
      <xdr:col>72</xdr:col>
      <xdr:colOff>38100</xdr:colOff>
      <xdr:row>34</xdr:row>
      <xdr:rowOff>67945</xdr:rowOff>
    </xdr:to>
    <xdr:sp macro="" textlink="">
      <xdr:nvSpPr>
        <xdr:cNvPr id="535" name="楕円 534">
          <a:extLst>
            <a:ext uri="{FF2B5EF4-FFF2-40B4-BE49-F238E27FC236}">
              <a16:creationId xmlns:a16="http://schemas.microsoft.com/office/drawing/2014/main" id="{7A062ADE-C76E-4639-8B2C-B39CB68DBD8C}"/>
            </a:ext>
          </a:extLst>
        </xdr:cNvPr>
        <xdr:cNvSpPr/>
      </xdr:nvSpPr>
      <xdr:spPr>
        <a:xfrm>
          <a:off x="12296775" y="54940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17145</xdr:rowOff>
    </xdr:from>
    <xdr:to>
      <xdr:col>76</xdr:col>
      <xdr:colOff>114300</xdr:colOff>
      <xdr:row>34</xdr:row>
      <xdr:rowOff>66675</xdr:rowOff>
    </xdr:to>
    <xdr:cxnSp macro="">
      <xdr:nvCxnSpPr>
        <xdr:cNvPr id="536" name="直線コネクタ 535">
          <a:extLst>
            <a:ext uri="{FF2B5EF4-FFF2-40B4-BE49-F238E27FC236}">
              <a16:creationId xmlns:a16="http://schemas.microsoft.com/office/drawing/2014/main" id="{A899D7DC-072F-4CAF-999D-DC82E864D3F6}"/>
            </a:ext>
          </a:extLst>
        </xdr:cNvPr>
        <xdr:cNvCxnSpPr/>
      </xdr:nvCxnSpPr>
      <xdr:spPr>
        <a:xfrm>
          <a:off x="12344400" y="5532120"/>
          <a:ext cx="8001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53975</xdr:rowOff>
    </xdr:from>
    <xdr:to>
      <xdr:col>67</xdr:col>
      <xdr:colOff>101600</xdr:colOff>
      <xdr:row>33</xdr:row>
      <xdr:rowOff>155575</xdr:rowOff>
    </xdr:to>
    <xdr:sp macro="" textlink="">
      <xdr:nvSpPr>
        <xdr:cNvPr id="537" name="楕円 536">
          <a:extLst>
            <a:ext uri="{FF2B5EF4-FFF2-40B4-BE49-F238E27FC236}">
              <a16:creationId xmlns:a16="http://schemas.microsoft.com/office/drawing/2014/main" id="{18F9F163-C955-46CB-8839-2B663A7E5134}"/>
            </a:ext>
          </a:extLst>
        </xdr:cNvPr>
        <xdr:cNvSpPr/>
      </xdr:nvSpPr>
      <xdr:spPr>
        <a:xfrm>
          <a:off x="11487150" y="54070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104775</xdr:rowOff>
    </xdr:from>
    <xdr:to>
      <xdr:col>71</xdr:col>
      <xdr:colOff>177800</xdr:colOff>
      <xdr:row>34</xdr:row>
      <xdr:rowOff>17145</xdr:rowOff>
    </xdr:to>
    <xdr:cxnSp macro="">
      <xdr:nvCxnSpPr>
        <xdr:cNvPr id="538" name="直線コネクタ 537">
          <a:extLst>
            <a:ext uri="{FF2B5EF4-FFF2-40B4-BE49-F238E27FC236}">
              <a16:creationId xmlns:a16="http://schemas.microsoft.com/office/drawing/2014/main" id="{BF63B713-0A07-4299-AD2D-358816E24B93}"/>
            </a:ext>
          </a:extLst>
        </xdr:cNvPr>
        <xdr:cNvCxnSpPr/>
      </xdr:nvCxnSpPr>
      <xdr:spPr>
        <a:xfrm>
          <a:off x="11534775" y="5454650"/>
          <a:ext cx="809625"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DC84EAFF-CA7F-447B-8A13-C4469737DD8D}"/>
            </a:ext>
          </a:extLst>
        </xdr:cNvPr>
        <xdr:cNvSpPr txBox="1"/>
      </xdr:nvSpPr>
      <xdr:spPr>
        <a:xfrm>
          <a:off x="13745219"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D10CE0D0-0269-4698-86A9-D89A35E84312}"/>
            </a:ext>
          </a:extLst>
        </xdr:cNvPr>
        <xdr:cNvSpPr txBox="1"/>
      </xdr:nvSpPr>
      <xdr:spPr>
        <a:xfrm>
          <a:off x="12964169"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7F7CFE1D-CF51-4C2F-B97F-7E52C8A58A55}"/>
            </a:ext>
          </a:extLst>
        </xdr:cNvPr>
        <xdr:cNvSpPr txBox="1"/>
      </xdr:nvSpPr>
      <xdr:spPr>
        <a:xfrm>
          <a:off x="12164069"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ACBF5A7E-94E0-424B-B626-423A865A5F27}"/>
            </a:ext>
          </a:extLst>
        </xdr:cNvPr>
        <xdr:cNvSpPr txBox="1"/>
      </xdr:nvSpPr>
      <xdr:spPr>
        <a:xfrm>
          <a:off x="11354444" y="611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29227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6A5BAE56-FB91-4BA7-807A-F7D2F5032681}"/>
            </a:ext>
          </a:extLst>
        </xdr:cNvPr>
        <xdr:cNvSpPr txBox="1"/>
      </xdr:nvSpPr>
      <xdr:spPr>
        <a:xfrm>
          <a:off x="13745219" y="537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134002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6107C4FB-0249-4AE1-846E-7F9FD9D83780}"/>
            </a:ext>
          </a:extLst>
        </xdr:cNvPr>
        <xdr:cNvSpPr txBox="1"/>
      </xdr:nvSpPr>
      <xdr:spPr>
        <a:xfrm>
          <a:off x="12964169"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84472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1E3DF082-9A2D-4F8E-8C80-01353D870E7F}"/>
            </a:ext>
          </a:extLst>
        </xdr:cNvPr>
        <xdr:cNvSpPr txBox="1"/>
      </xdr:nvSpPr>
      <xdr:spPr>
        <a:xfrm>
          <a:off x="12164069"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652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4B3AE942-4BF0-4C16-A49B-EF3E460B0AC8}"/>
            </a:ext>
          </a:extLst>
        </xdr:cNvPr>
        <xdr:cNvSpPr txBox="1"/>
      </xdr:nvSpPr>
      <xdr:spPr>
        <a:xfrm>
          <a:off x="11354444" y="51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621580D9-726C-4AAA-886F-5C3E7319FB5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EA7CF06E-AF24-4702-B9A0-940457E118E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912CD727-2EF3-4192-BD53-84E7DD50AB0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F248E0AC-9772-4FE4-8873-AB01E361664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21C1FEF7-CBCF-48E7-9495-7F63BF830D6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5F88CE75-2707-48AA-B82A-9CAE8026FDA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4ED612F9-A3F6-45F3-9F71-516D45CA425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7CF4E1A3-EF17-4764-857D-6B1DB612BAA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BDBD1224-05B8-42EC-8893-C523DCF537E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80F4122B-4F52-4926-BBEF-B20FB8E1DE1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B71AC18C-B38F-4E38-8420-0D286EF90493}"/>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DBC5D56D-7915-4702-A753-A3C9ACFF4DCE}"/>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2311381C-6CA0-49EA-91C2-F0477FC414C4}"/>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6ADB6BC0-2ADE-4EE5-A7EA-621B4ABA385E}"/>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5A9EA78F-BC52-4F71-BAF8-E1DF24E21A7D}"/>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A6F5D58A-5E3C-4B4E-A01E-B83FDEF4E2DA}"/>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F1CF1F0C-CA25-4426-9B50-15B25751CDBE}"/>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1BA6EA14-9045-4EB1-BD34-9B45A15B8BD7}"/>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E100D93A-AD23-4465-8B42-338826C74BD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1C522427-6DBD-4C44-B099-51E25659E6B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3E9EC7FF-4017-4064-B7C7-C3EF92E53C8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8" name="直線コネクタ 567">
          <a:extLst>
            <a:ext uri="{FF2B5EF4-FFF2-40B4-BE49-F238E27FC236}">
              <a16:creationId xmlns:a16="http://schemas.microsoft.com/office/drawing/2014/main" id="{22B58D87-35B6-4BF8-8C68-5A03DE4F97A8}"/>
            </a:ext>
          </a:extLst>
        </xdr:cNvPr>
        <xdr:cNvCxnSpPr/>
      </xdr:nvCxnSpPr>
      <xdr:spPr>
        <a:xfrm flipV="1">
          <a:off x="19954239" y="5583834"/>
          <a:ext cx="0" cy="11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1D587BD3-C6A4-450E-9420-EC49DBC7D183}"/>
            </a:ext>
          </a:extLst>
        </xdr:cNvPr>
        <xdr:cNvSpPr txBox="1"/>
      </xdr:nvSpPr>
      <xdr:spPr>
        <a:xfrm>
          <a:off x="19992975" y="67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70" name="直線コネクタ 569">
          <a:extLst>
            <a:ext uri="{FF2B5EF4-FFF2-40B4-BE49-F238E27FC236}">
              <a16:creationId xmlns:a16="http://schemas.microsoft.com/office/drawing/2014/main" id="{22105F53-3532-4F2A-A67B-D32B7448C94C}"/>
            </a:ext>
          </a:extLst>
        </xdr:cNvPr>
        <xdr:cNvCxnSpPr/>
      </xdr:nvCxnSpPr>
      <xdr:spPr>
        <a:xfrm>
          <a:off x="19878675" y="6772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3F2B8A04-97C4-4D45-8118-90B86C470180}"/>
            </a:ext>
          </a:extLst>
        </xdr:cNvPr>
        <xdr:cNvSpPr txBox="1"/>
      </xdr:nvSpPr>
      <xdr:spPr>
        <a:xfrm>
          <a:off x="19992975" y="536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2" name="直線コネクタ 571">
          <a:extLst>
            <a:ext uri="{FF2B5EF4-FFF2-40B4-BE49-F238E27FC236}">
              <a16:creationId xmlns:a16="http://schemas.microsoft.com/office/drawing/2014/main" id="{04256D6D-B582-40E4-88EC-56F3B4A128BF}"/>
            </a:ext>
          </a:extLst>
        </xdr:cNvPr>
        <xdr:cNvCxnSpPr/>
      </xdr:nvCxnSpPr>
      <xdr:spPr>
        <a:xfrm>
          <a:off x="19878675" y="55838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D4EF1719-E103-4EC6-B1FB-97DBF5DFC197}"/>
            </a:ext>
          </a:extLst>
        </xdr:cNvPr>
        <xdr:cNvSpPr txBox="1"/>
      </xdr:nvSpPr>
      <xdr:spPr>
        <a:xfrm>
          <a:off x="19992975" y="61266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4" name="フローチャート: 判断 573">
          <a:extLst>
            <a:ext uri="{FF2B5EF4-FFF2-40B4-BE49-F238E27FC236}">
              <a16:creationId xmlns:a16="http://schemas.microsoft.com/office/drawing/2014/main" id="{ABFC16FD-0AD4-4767-8147-85FFF9544949}"/>
            </a:ext>
          </a:extLst>
        </xdr:cNvPr>
        <xdr:cNvSpPr/>
      </xdr:nvSpPr>
      <xdr:spPr>
        <a:xfrm>
          <a:off x="19897725" y="62656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5" name="フローチャート: 判断 574">
          <a:extLst>
            <a:ext uri="{FF2B5EF4-FFF2-40B4-BE49-F238E27FC236}">
              <a16:creationId xmlns:a16="http://schemas.microsoft.com/office/drawing/2014/main" id="{7B743773-0941-4778-A003-28D261B17DCB}"/>
            </a:ext>
          </a:extLst>
        </xdr:cNvPr>
        <xdr:cNvSpPr/>
      </xdr:nvSpPr>
      <xdr:spPr>
        <a:xfrm>
          <a:off x="19154775" y="62890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6" name="フローチャート: 判断 575">
          <a:extLst>
            <a:ext uri="{FF2B5EF4-FFF2-40B4-BE49-F238E27FC236}">
              <a16:creationId xmlns:a16="http://schemas.microsoft.com/office/drawing/2014/main" id="{8589B4F6-06F0-4166-96B6-74609A516B95}"/>
            </a:ext>
          </a:extLst>
        </xdr:cNvPr>
        <xdr:cNvSpPr/>
      </xdr:nvSpPr>
      <xdr:spPr>
        <a:xfrm>
          <a:off x="18345150" y="62880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7" name="フローチャート: 判断 576">
          <a:extLst>
            <a:ext uri="{FF2B5EF4-FFF2-40B4-BE49-F238E27FC236}">
              <a16:creationId xmlns:a16="http://schemas.microsoft.com/office/drawing/2014/main" id="{1B44901D-3FB4-47AE-97ED-ABA9ED72CB91}"/>
            </a:ext>
          </a:extLst>
        </xdr:cNvPr>
        <xdr:cNvSpPr/>
      </xdr:nvSpPr>
      <xdr:spPr>
        <a:xfrm>
          <a:off x="17554575" y="626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8" name="フローチャート: 判断 577">
          <a:extLst>
            <a:ext uri="{FF2B5EF4-FFF2-40B4-BE49-F238E27FC236}">
              <a16:creationId xmlns:a16="http://schemas.microsoft.com/office/drawing/2014/main" id="{82D00ABA-31DB-4C52-BB85-A923EAC4B174}"/>
            </a:ext>
          </a:extLst>
        </xdr:cNvPr>
        <xdr:cNvSpPr/>
      </xdr:nvSpPr>
      <xdr:spPr>
        <a:xfrm>
          <a:off x="16754475" y="63267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E2AC8C85-EFAD-4C1F-A805-B2EC60DAD6F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6C54A4C8-D71C-42E1-AA06-F8A2F2866FA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09818A6-C14F-4CBE-AC98-3752514CF01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5103E84-74F5-4219-A69B-EA51DB4EA0C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7B4D52C-8869-48CF-80DB-D449AF08528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58286</xdr:rowOff>
    </xdr:from>
    <xdr:to>
      <xdr:col>116</xdr:col>
      <xdr:colOff>114300</xdr:colOff>
      <xdr:row>39</xdr:row>
      <xdr:rowOff>159886</xdr:rowOff>
    </xdr:to>
    <xdr:sp macro="" textlink="">
      <xdr:nvSpPr>
        <xdr:cNvPr id="584" name="楕円 583">
          <a:extLst>
            <a:ext uri="{FF2B5EF4-FFF2-40B4-BE49-F238E27FC236}">
              <a16:creationId xmlns:a16="http://schemas.microsoft.com/office/drawing/2014/main" id="{E88D3A97-228C-46BD-9D01-7DAAB7785F28}"/>
            </a:ext>
          </a:extLst>
        </xdr:cNvPr>
        <xdr:cNvSpPr/>
      </xdr:nvSpPr>
      <xdr:spPr>
        <a:xfrm>
          <a:off x="19897725" y="6382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36713</xdr:rowOff>
    </xdr:from>
    <xdr:ext cx="534377" cy="259045"/>
    <xdr:sp macro="" textlink="">
      <xdr:nvSpPr>
        <xdr:cNvPr id="585" name="【一般廃棄物処理施設】&#10;一人当たり有形固定資産（償却資産）額該当値テキスト">
          <a:extLst>
            <a:ext uri="{FF2B5EF4-FFF2-40B4-BE49-F238E27FC236}">
              <a16:creationId xmlns:a16="http://schemas.microsoft.com/office/drawing/2014/main" id="{9089517B-818B-40B7-A07F-B4A68F0B4DDA}"/>
            </a:ext>
          </a:extLst>
        </xdr:cNvPr>
        <xdr:cNvSpPr txBox="1"/>
      </xdr:nvSpPr>
      <xdr:spPr>
        <a:xfrm>
          <a:off x="19992975" y="636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72194</xdr:rowOff>
    </xdr:from>
    <xdr:to>
      <xdr:col>112</xdr:col>
      <xdr:colOff>38100</xdr:colOff>
      <xdr:row>40</xdr:row>
      <xdr:rowOff>2344</xdr:rowOff>
    </xdr:to>
    <xdr:sp macro="" textlink="">
      <xdr:nvSpPr>
        <xdr:cNvPr id="586" name="楕円 585">
          <a:extLst>
            <a:ext uri="{FF2B5EF4-FFF2-40B4-BE49-F238E27FC236}">
              <a16:creationId xmlns:a16="http://schemas.microsoft.com/office/drawing/2014/main" id="{5DF1600B-D21C-4C18-A9A5-50F3FCBDE621}"/>
            </a:ext>
          </a:extLst>
        </xdr:cNvPr>
        <xdr:cNvSpPr/>
      </xdr:nvSpPr>
      <xdr:spPr>
        <a:xfrm>
          <a:off x="19154775" y="63936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109086</xdr:rowOff>
    </xdr:from>
    <xdr:to>
      <xdr:col>116</xdr:col>
      <xdr:colOff>63500</xdr:colOff>
      <xdr:row>39</xdr:row>
      <xdr:rowOff>122994</xdr:rowOff>
    </xdr:to>
    <xdr:cxnSp macro="">
      <xdr:nvCxnSpPr>
        <xdr:cNvPr id="587" name="直線コネクタ 586">
          <a:extLst>
            <a:ext uri="{FF2B5EF4-FFF2-40B4-BE49-F238E27FC236}">
              <a16:creationId xmlns:a16="http://schemas.microsoft.com/office/drawing/2014/main" id="{26265CA3-982C-4F59-A37E-C637E2644300}"/>
            </a:ext>
          </a:extLst>
        </xdr:cNvPr>
        <xdr:cNvCxnSpPr/>
      </xdr:nvCxnSpPr>
      <xdr:spPr>
        <a:xfrm flipV="1">
          <a:off x="19202400" y="6430511"/>
          <a:ext cx="752475" cy="2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76327</xdr:rowOff>
    </xdr:from>
    <xdr:to>
      <xdr:col>107</xdr:col>
      <xdr:colOff>101600</xdr:colOff>
      <xdr:row>40</xdr:row>
      <xdr:rowOff>6477</xdr:rowOff>
    </xdr:to>
    <xdr:sp macro="" textlink="">
      <xdr:nvSpPr>
        <xdr:cNvPr id="588" name="楕円 587">
          <a:extLst>
            <a:ext uri="{FF2B5EF4-FFF2-40B4-BE49-F238E27FC236}">
              <a16:creationId xmlns:a16="http://schemas.microsoft.com/office/drawing/2014/main" id="{6121677F-266C-498B-83C1-FF363287ADA3}"/>
            </a:ext>
          </a:extLst>
        </xdr:cNvPr>
        <xdr:cNvSpPr/>
      </xdr:nvSpPr>
      <xdr:spPr>
        <a:xfrm>
          <a:off x="18345150" y="64009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122994</xdr:rowOff>
    </xdr:from>
    <xdr:to>
      <xdr:col>111</xdr:col>
      <xdr:colOff>177800</xdr:colOff>
      <xdr:row>39</xdr:row>
      <xdr:rowOff>127127</xdr:rowOff>
    </xdr:to>
    <xdr:cxnSp macro="">
      <xdr:nvCxnSpPr>
        <xdr:cNvPr id="589" name="直線コネクタ 588">
          <a:extLst>
            <a:ext uri="{FF2B5EF4-FFF2-40B4-BE49-F238E27FC236}">
              <a16:creationId xmlns:a16="http://schemas.microsoft.com/office/drawing/2014/main" id="{FD9A8FB6-8D94-4E67-BBC0-AC867C839BF7}"/>
            </a:ext>
          </a:extLst>
        </xdr:cNvPr>
        <xdr:cNvCxnSpPr/>
      </xdr:nvCxnSpPr>
      <xdr:spPr>
        <a:xfrm flipV="1">
          <a:off x="18392775" y="645076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77855</xdr:rowOff>
    </xdr:from>
    <xdr:to>
      <xdr:col>102</xdr:col>
      <xdr:colOff>165100</xdr:colOff>
      <xdr:row>40</xdr:row>
      <xdr:rowOff>8005</xdr:rowOff>
    </xdr:to>
    <xdr:sp macro="" textlink="">
      <xdr:nvSpPr>
        <xdr:cNvPr id="590" name="楕円 589">
          <a:extLst>
            <a:ext uri="{FF2B5EF4-FFF2-40B4-BE49-F238E27FC236}">
              <a16:creationId xmlns:a16="http://schemas.microsoft.com/office/drawing/2014/main" id="{48CE9262-9E23-4FFA-A235-DB103128F657}"/>
            </a:ext>
          </a:extLst>
        </xdr:cNvPr>
        <xdr:cNvSpPr/>
      </xdr:nvSpPr>
      <xdr:spPr>
        <a:xfrm>
          <a:off x="17554575" y="64024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127127</xdr:rowOff>
    </xdr:from>
    <xdr:to>
      <xdr:col>107</xdr:col>
      <xdr:colOff>50800</xdr:colOff>
      <xdr:row>39</xdr:row>
      <xdr:rowOff>128655</xdr:rowOff>
    </xdr:to>
    <xdr:cxnSp macro="">
      <xdr:nvCxnSpPr>
        <xdr:cNvPr id="591" name="直線コネクタ 590">
          <a:extLst>
            <a:ext uri="{FF2B5EF4-FFF2-40B4-BE49-F238E27FC236}">
              <a16:creationId xmlns:a16="http://schemas.microsoft.com/office/drawing/2014/main" id="{5E4ACC4E-640E-4376-866F-B5CCB269C099}"/>
            </a:ext>
          </a:extLst>
        </xdr:cNvPr>
        <xdr:cNvCxnSpPr/>
      </xdr:nvCxnSpPr>
      <xdr:spPr>
        <a:xfrm flipV="1">
          <a:off x="17602200" y="6448552"/>
          <a:ext cx="790575" cy="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86715</xdr:rowOff>
    </xdr:from>
    <xdr:to>
      <xdr:col>98</xdr:col>
      <xdr:colOff>38100</xdr:colOff>
      <xdr:row>40</xdr:row>
      <xdr:rowOff>16865</xdr:rowOff>
    </xdr:to>
    <xdr:sp macro="" textlink="">
      <xdr:nvSpPr>
        <xdr:cNvPr id="592" name="楕円 591">
          <a:extLst>
            <a:ext uri="{FF2B5EF4-FFF2-40B4-BE49-F238E27FC236}">
              <a16:creationId xmlns:a16="http://schemas.microsoft.com/office/drawing/2014/main" id="{609FBD53-F655-46B1-96D0-AD231E46E73E}"/>
            </a:ext>
          </a:extLst>
        </xdr:cNvPr>
        <xdr:cNvSpPr/>
      </xdr:nvSpPr>
      <xdr:spPr>
        <a:xfrm>
          <a:off x="16754475" y="64081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128655</xdr:rowOff>
    </xdr:from>
    <xdr:to>
      <xdr:col>102</xdr:col>
      <xdr:colOff>114300</xdr:colOff>
      <xdr:row>39</xdr:row>
      <xdr:rowOff>137515</xdr:rowOff>
    </xdr:to>
    <xdr:cxnSp macro="">
      <xdr:nvCxnSpPr>
        <xdr:cNvPr id="593" name="直線コネクタ 592">
          <a:extLst>
            <a:ext uri="{FF2B5EF4-FFF2-40B4-BE49-F238E27FC236}">
              <a16:creationId xmlns:a16="http://schemas.microsoft.com/office/drawing/2014/main" id="{2AEED87D-9AB0-4153-9AD4-4266E1741A3D}"/>
            </a:ext>
          </a:extLst>
        </xdr:cNvPr>
        <xdr:cNvCxnSpPr/>
      </xdr:nvCxnSpPr>
      <xdr:spPr>
        <a:xfrm flipV="1">
          <a:off x="16802100" y="6450080"/>
          <a:ext cx="800100" cy="1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24A71FD4-053D-441F-B566-8568EACF532F}"/>
            </a:ext>
          </a:extLst>
        </xdr:cNvPr>
        <xdr:cNvSpPr txBox="1"/>
      </xdr:nvSpPr>
      <xdr:spPr>
        <a:xfrm>
          <a:off x="18915595" y="606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F7088B85-FDC8-4538-B9A2-D3F3D4549D1A}"/>
            </a:ext>
          </a:extLst>
        </xdr:cNvPr>
        <xdr:cNvSpPr txBox="1"/>
      </xdr:nvSpPr>
      <xdr:spPr>
        <a:xfrm>
          <a:off x="18134545" y="607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35B5868E-0FE7-496A-894D-A488A9B319D7}"/>
            </a:ext>
          </a:extLst>
        </xdr:cNvPr>
        <xdr:cNvSpPr txBox="1"/>
      </xdr:nvSpPr>
      <xdr:spPr>
        <a:xfrm>
          <a:off x="17324920" y="605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7" name="n_4aveValue【一般廃棄物処理施設】&#10;一人当たり有形固定資産（償却資産）額">
          <a:extLst>
            <a:ext uri="{FF2B5EF4-FFF2-40B4-BE49-F238E27FC236}">
              <a16:creationId xmlns:a16="http://schemas.microsoft.com/office/drawing/2014/main" id="{FE9F621F-072F-4620-B07A-55493CD36C4C}"/>
            </a:ext>
          </a:extLst>
        </xdr:cNvPr>
        <xdr:cNvSpPr txBox="1"/>
      </xdr:nvSpPr>
      <xdr:spPr>
        <a:xfrm>
          <a:off x="16563486" y="611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164921</xdr:rowOff>
    </xdr:from>
    <xdr:ext cx="534377" cy="259045"/>
    <xdr:sp macro="" textlink="">
      <xdr:nvSpPr>
        <xdr:cNvPr id="598" name="n_1mainValue【一般廃棄物処理施設】&#10;一人当たり有形固定資産（償却資産）額">
          <a:extLst>
            <a:ext uri="{FF2B5EF4-FFF2-40B4-BE49-F238E27FC236}">
              <a16:creationId xmlns:a16="http://schemas.microsoft.com/office/drawing/2014/main" id="{52C03535-F052-4654-8E20-5E463846FBE8}"/>
            </a:ext>
          </a:extLst>
        </xdr:cNvPr>
        <xdr:cNvSpPr txBox="1"/>
      </xdr:nvSpPr>
      <xdr:spPr>
        <a:xfrm>
          <a:off x="18944736" y="64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169054</xdr:rowOff>
    </xdr:from>
    <xdr:ext cx="534377" cy="259045"/>
    <xdr:sp macro="" textlink="">
      <xdr:nvSpPr>
        <xdr:cNvPr id="599" name="n_2mainValue【一般廃棄物処理施設】&#10;一人当たり有形固定資産（償却資産）額">
          <a:extLst>
            <a:ext uri="{FF2B5EF4-FFF2-40B4-BE49-F238E27FC236}">
              <a16:creationId xmlns:a16="http://schemas.microsoft.com/office/drawing/2014/main" id="{CBCE8A16-E427-41B8-8B40-1B965211591F}"/>
            </a:ext>
          </a:extLst>
        </xdr:cNvPr>
        <xdr:cNvSpPr txBox="1"/>
      </xdr:nvSpPr>
      <xdr:spPr>
        <a:xfrm>
          <a:off x="18163686" y="648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170582</xdr:rowOff>
    </xdr:from>
    <xdr:ext cx="534377" cy="259045"/>
    <xdr:sp macro="" textlink="">
      <xdr:nvSpPr>
        <xdr:cNvPr id="600" name="n_3mainValue【一般廃棄物処理施設】&#10;一人当たり有形固定資産（償却資産）額">
          <a:extLst>
            <a:ext uri="{FF2B5EF4-FFF2-40B4-BE49-F238E27FC236}">
              <a16:creationId xmlns:a16="http://schemas.microsoft.com/office/drawing/2014/main" id="{51E24DC5-7B5A-4FE6-992D-D8C653232961}"/>
            </a:ext>
          </a:extLst>
        </xdr:cNvPr>
        <xdr:cNvSpPr txBox="1"/>
      </xdr:nvSpPr>
      <xdr:spPr>
        <a:xfrm>
          <a:off x="17354061" y="648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7992</xdr:rowOff>
    </xdr:from>
    <xdr:ext cx="534377" cy="259045"/>
    <xdr:sp macro="" textlink="">
      <xdr:nvSpPr>
        <xdr:cNvPr id="601" name="n_4mainValue【一般廃棄物処理施設】&#10;一人当たり有形固定資産（償却資産）額">
          <a:extLst>
            <a:ext uri="{FF2B5EF4-FFF2-40B4-BE49-F238E27FC236}">
              <a16:creationId xmlns:a16="http://schemas.microsoft.com/office/drawing/2014/main" id="{4C47B62F-BE9D-4E91-9D19-D3CD4CED6005}"/>
            </a:ext>
          </a:extLst>
        </xdr:cNvPr>
        <xdr:cNvSpPr txBox="1"/>
      </xdr:nvSpPr>
      <xdr:spPr>
        <a:xfrm>
          <a:off x="16563486" y="649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9AAC89E2-905E-422C-B5B3-71BB20F77B38}"/>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3A4797FD-970B-4E26-9E1D-C0FA00AE9B4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59DAFF2D-4982-4635-89DB-E34621A2F09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A1B54B45-76CE-47E8-8CC2-3E989A4C0DC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6F600510-6AA1-4E09-BF91-E116ED50CE8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45D52EEA-EEBA-4A90-B43F-DEB198F597F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20CF06B9-E604-4D18-B4DE-0C6ABB151DB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1FC59FCD-C753-4A34-A059-B96CFB4DEF7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AD132006-C167-4049-9A6C-DD298D9C894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B6483A1-B60F-4291-827F-51F320FBF72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E0A65274-862A-49DB-ADB9-4AA9F66FF4E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3" name="直線コネクタ 612">
          <a:extLst>
            <a:ext uri="{FF2B5EF4-FFF2-40B4-BE49-F238E27FC236}">
              <a16:creationId xmlns:a16="http://schemas.microsoft.com/office/drawing/2014/main" id="{14BCEE91-A634-49CE-8186-D081C6820DB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4" name="テキスト ボックス 613">
          <a:extLst>
            <a:ext uri="{FF2B5EF4-FFF2-40B4-BE49-F238E27FC236}">
              <a16:creationId xmlns:a16="http://schemas.microsoft.com/office/drawing/2014/main" id="{BD90D1E1-2E8D-47AE-8736-AA0CCA9E0C40}"/>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5" name="直線コネクタ 614">
          <a:extLst>
            <a:ext uri="{FF2B5EF4-FFF2-40B4-BE49-F238E27FC236}">
              <a16:creationId xmlns:a16="http://schemas.microsoft.com/office/drawing/2014/main" id="{112A8DEA-5C50-4BDC-820C-94D2C35713F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6" name="テキスト ボックス 615">
          <a:extLst>
            <a:ext uri="{FF2B5EF4-FFF2-40B4-BE49-F238E27FC236}">
              <a16:creationId xmlns:a16="http://schemas.microsoft.com/office/drawing/2014/main" id="{A45516AC-56BC-4DF8-B7AB-5E3FADD2C16D}"/>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7" name="直線コネクタ 616">
          <a:extLst>
            <a:ext uri="{FF2B5EF4-FFF2-40B4-BE49-F238E27FC236}">
              <a16:creationId xmlns:a16="http://schemas.microsoft.com/office/drawing/2014/main" id="{D8692D0C-A7A3-485B-B5EC-91C2CF491142}"/>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8" name="テキスト ボックス 617">
          <a:extLst>
            <a:ext uri="{FF2B5EF4-FFF2-40B4-BE49-F238E27FC236}">
              <a16:creationId xmlns:a16="http://schemas.microsoft.com/office/drawing/2014/main" id="{3699B7B8-C955-4E48-9AF6-AABCA3121A08}"/>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9" name="直線コネクタ 618">
          <a:extLst>
            <a:ext uri="{FF2B5EF4-FFF2-40B4-BE49-F238E27FC236}">
              <a16:creationId xmlns:a16="http://schemas.microsoft.com/office/drawing/2014/main" id="{4615D063-199F-4550-8B07-0B7D5FBFDBB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0" name="テキスト ボックス 619">
          <a:extLst>
            <a:ext uri="{FF2B5EF4-FFF2-40B4-BE49-F238E27FC236}">
              <a16:creationId xmlns:a16="http://schemas.microsoft.com/office/drawing/2014/main" id="{C05523F8-AA2A-40A6-810C-D3C319BAFC7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1" name="直線コネクタ 620">
          <a:extLst>
            <a:ext uri="{FF2B5EF4-FFF2-40B4-BE49-F238E27FC236}">
              <a16:creationId xmlns:a16="http://schemas.microsoft.com/office/drawing/2014/main" id="{4CEEF9A4-4A77-4277-A5D6-F44059491D6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2" name="テキスト ボックス 621">
          <a:extLst>
            <a:ext uri="{FF2B5EF4-FFF2-40B4-BE49-F238E27FC236}">
              <a16:creationId xmlns:a16="http://schemas.microsoft.com/office/drawing/2014/main" id="{BD67D495-98DC-4E33-95F7-A5418B08587A}"/>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C731E746-2C5C-4F35-86D5-EB4886A6A31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4" name="テキスト ボックス 623">
          <a:extLst>
            <a:ext uri="{FF2B5EF4-FFF2-40B4-BE49-F238E27FC236}">
              <a16:creationId xmlns:a16="http://schemas.microsoft.com/office/drawing/2014/main" id="{32084D08-1EC1-4338-9402-24F4C0C2B16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ADF68A4E-B929-4C93-8D05-C3114DC95DD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6" name="直線コネクタ 625">
          <a:extLst>
            <a:ext uri="{FF2B5EF4-FFF2-40B4-BE49-F238E27FC236}">
              <a16:creationId xmlns:a16="http://schemas.microsoft.com/office/drawing/2014/main" id="{837A1397-8A6D-4355-80C9-6C73E06B6085}"/>
            </a:ext>
          </a:extLst>
        </xdr:cNvPr>
        <xdr:cNvCxnSpPr/>
      </xdr:nvCxnSpPr>
      <xdr:spPr>
        <a:xfrm flipV="1">
          <a:off x="14696439" y="924052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9626CFC6-91DB-4021-A7B7-A5C414DCE971}"/>
            </a:ext>
          </a:extLst>
        </xdr:cNvPr>
        <xdr:cNvSpPr txBox="1"/>
      </xdr:nvSpPr>
      <xdr:spPr>
        <a:xfrm>
          <a:off x="14735175"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8" name="直線コネクタ 627">
          <a:extLst>
            <a:ext uri="{FF2B5EF4-FFF2-40B4-BE49-F238E27FC236}">
              <a16:creationId xmlns:a16="http://schemas.microsoft.com/office/drawing/2014/main" id="{37F13CB1-21D9-4E03-B68E-0754894E5C35}"/>
            </a:ext>
          </a:extLst>
        </xdr:cNvPr>
        <xdr:cNvCxnSpPr/>
      </xdr:nvCxnSpPr>
      <xdr:spPr>
        <a:xfrm>
          <a:off x="14611350" y="104279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8D4DDA61-50F5-4317-8270-9B500C499129}"/>
            </a:ext>
          </a:extLst>
        </xdr:cNvPr>
        <xdr:cNvSpPr txBox="1"/>
      </xdr:nvSpPr>
      <xdr:spPr>
        <a:xfrm>
          <a:off x="147351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30" name="直線コネクタ 629">
          <a:extLst>
            <a:ext uri="{FF2B5EF4-FFF2-40B4-BE49-F238E27FC236}">
              <a16:creationId xmlns:a16="http://schemas.microsoft.com/office/drawing/2014/main" id="{E3EBA771-CF0D-4D27-A4A7-F762FE42906D}"/>
            </a:ext>
          </a:extLst>
        </xdr:cNvPr>
        <xdr:cNvCxnSpPr/>
      </xdr:nvCxnSpPr>
      <xdr:spPr>
        <a:xfrm>
          <a:off x="14611350"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0D0CF18F-3F8B-48ED-8AB5-6D88031E0A3A}"/>
            </a:ext>
          </a:extLst>
        </xdr:cNvPr>
        <xdr:cNvSpPr txBox="1"/>
      </xdr:nvSpPr>
      <xdr:spPr>
        <a:xfrm>
          <a:off x="14735175" y="9584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2" name="フローチャート: 判断 631">
          <a:extLst>
            <a:ext uri="{FF2B5EF4-FFF2-40B4-BE49-F238E27FC236}">
              <a16:creationId xmlns:a16="http://schemas.microsoft.com/office/drawing/2014/main" id="{5B4A686E-078F-47E5-B826-277521968E93}"/>
            </a:ext>
          </a:extLst>
        </xdr:cNvPr>
        <xdr:cNvSpPr/>
      </xdr:nvSpPr>
      <xdr:spPr>
        <a:xfrm>
          <a:off x="14649450" y="9608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3" name="フローチャート: 判断 632">
          <a:extLst>
            <a:ext uri="{FF2B5EF4-FFF2-40B4-BE49-F238E27FC236}">
              <a16:creationId xmlns:a16="http://schemas.microsoft.com/office/drawing/2014/main" id="{4A9EE54B-65B8-42C9-B5C8-E24F96C4DAA7}"/>
            </a:ext>
          </a:extLst>
        </xdr:cNvPr>
        <xdr:cNvSpPr/>
      </xdr:nvSpPr>
      <xdr:spPr>
        <a:xfrm>
          <a:off x="13887450" y="9580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4" name="フローチャート: 判断 633">
          <a:extLst>
            <a:ext uri="{FF2B5EF4-FFF2-40B4-BE49-F238E27FC236}">
              <a16:creationId xmlns:a16="http://schemas.microsoft.com/office/drawing/2014/main" id="{4F7D84B4-05ED-4D98-A167-A6963EBDB005}"/>
            </a:ext>
          </a:extLst>
        </xdr:cNvPr>
        <xdr:cNvSpPr/>
      </xdr:nvSpPr>
      <xdr:spPr>
        <a:xfrm>
          <a:off x="13096875" y="9564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5" name="フローチャート: 判断 634">
          <a:extLst>
            <a:ext uri="{FF2B5EF4-FFF2-40B4-BE49-F238E27FC236}">
              <a16:creationId xmlns:a16="http://schemas.microsoft.com/office/drawing/2014/main" id="{E448C836-D6D8-4C39-9FA4-32E8CB368358}"/>
            </a:ext>
          </a:extLst>
        </xdr:cNvPr>
        <xdr:cNvSpPr/>
      </xdr:nvSpPr>
      <xdr:spPr>
        <a:xfrm>
          <a:off x="12296775" y="9526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6" name="フローチャート: 判断 635">
          <a:extLst>
            <a:ext uri="{FF2B5EF4-FFF2-40B4-BE49-F238E27FC236}">
              <a16:creationId xmlns:a16="http://schemas.microsoft.com/office/drawing/2014/main" id="{47370172-B293-4E24-B960-4A9F2EAC7DD9}"/>
            </a:ext>
          </a:extLst>
        </xdr:cNvPr>
        <xdr:cNvSpPr/>
      </xdr:nvSpPr>
      <xdr:spPr>
        <a:xfrm>
          <a:off x="11487150" y="9439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DFF3DD35-FADC-436F-BF50-2F2B3AF0A9F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EADC0CEA-1025-4B02-98FA-387D1D734B0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C88CD9BA-DEC1-4CCF-850D-3024F61E236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EB2CD2B-5569-4E1E-9FD1-55229A4ED1C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23B87206-87C4-44D5-A44F-2FB18F80C2A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642" name="楕円 641">
          <a:extLst>
            <a:ext uri="{FF2B5EF4-FFF2-40B4-BE49-F238E27FC236}">
              <a16:creationId xmlns:a16="http://schemas.microsoft.com/office/drawing/2014/main" id="{803A4612-6DA0-4D8A-A99B-906145CF142B}"/>
            </a:ext>
          </a:extLst>
        </xdr:cNvPr>
        <xdr:cNvSpPr/>
      </xdr:nvSpPr>
      <xdr:spPr>
        <a:xfrm>
          <a:off x="14649450" y="95827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42562</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946EF2BE-67DD-4D5A-9FBE-053BCBB4E8B0}"/>
            </a:ext>
          </a:extLst>
        </xdr:cNvPr>
        <xdr:cNvSpPr txBox="1"/>
      </xdr:nvSpPr>
      <xdr:spPr>
        <a:xfrm>
          <a:off x="14735175" y="944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151130</xdr:rowOff>
    </xdr:from>
    <xdr:to>
      <xdr:col>81</xdr:col>
      <xdr:colOff>101600</xdr:colOff>
      <xdr:row>59</xdr:row>
      <xdr:rowOff>81280</xdr:rowOff>
    </xdr:to>
    <xdr:sp macro="" textlink="">
      <xdr:nvSpPr>
        <xdr:cNvPr id="644" name="楕円 643">
          <a:extLst>
            <a:ext uri="{FF2B5EF4-FFF2-40B4-BE49-F238E27FC236}">
              <a16:creationId xmlns:a16="http://schemas.microsoft.com/office/drawing/2014/main" id="{7A8ECFB4-71F6-4FDE-80C7-4B24D3FC5ECF}"/>
            </a:ext>
          </a:extLst>
        </xdr:cNvPr>
        <xdr:cNvSpPr/>
      </xdr:nvSpPr>
      <xdr:spPr>
        <a:xfrm>
          <a:off x="13887450" y="9552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30480</xdr:rowOff>
    </xdr:from>
    <xdr:to>
      <xdr:col>85</xdr:col>
      <xdr:colOff>127000</xdr:colOff>
      <xdr:row>59</xdr:row>
      <xdr:rowOff>70485</xdr:rowOff>
    </xdr:to>
    <xdr:cxnSp macro="">
      <xdr:nvCxnSpPr>
        <xdr:cNvPr id="645" name="直線コネクタ 644">
          <a:extLst>
            <a:ext uri="{FF2B5EF4-FFF2-40B4-BE49-F238E27FC236}">
              <a16:creationId xmlns:a16="http://schemas.microsoft.com/office/drawing/2014/main" id="{B054526E-4509-4592-AF10-81988563DADF}"/>
            </a:ext>
          </a:extLst>
        </xdr:cNvPr>
        <xdr:cNvCxnSpPr/>
      </xdr:nvCxnSpPr>
      <xdr:spPr>
        <a:xfrm>
          <a:off x="13935075" y="959040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113030</xdr:rowOff>
    </xdr:from>
    <xdr:to>
      <xdr:col>76</xdr:col>
      <xdr:colOff>165100</xdr:colOff>
      <xdr:row>59</xdr:row>
      <xdr:rowOff>43180</xdr:rowOff>
    </xdr:to>
    <xdr:sp macro="" textlink="">
      <xdr:nvSpPr>
        <xdr:cNvPr id="646" name="楕円 645">
          <a:extLst>
            <a:ext uri="{FF2B5EF4-FFF2-40B4-BE49-F238E27FC236}">
              <a16:creationId xmlns:a16="http://schemas.microsoft.com/office/drawing/2014/main" id="{C1E99BF8-C047-4DE2-83BD-39E293AEF441}"/>
            </a:ext>
          </a:extLst>
        </xdr:cNvPr>
        <xdr:cNvSpPr/>
      </xdr:nvSpPr>
      <xdr:spPr>
        <a:xfrm>
          <a:off x="13096875" y="9514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163830</xdr:rowOff>
    </xdr:from>
    <xdr:to>
      <xdr:col>81</xdr:col>
      <xdr:colOff>50800</xdr:colOff>
      <xdr:row>59</xdr:row>
      <xdr:rowOff>30480</xdr:rowOff>
    </xdr:to>
    <xdr:cxnSp macro="">
      <xdr:nvCxnSpPr>
        <xdr:cNvPr id="647" name="直線コネクタ 646">
          <a:extLst>
            <a:ext uri="{FF2B5EF4-FFF2-40B4-BE49-F238E27FC236}">
              <a16:creationId xmlns:a16="http://schemas.microsoft.com/office/drawing/2014/main" id="{FB637655-F576-46C0-8217-4F720CAEAD68}"/>
            </a:ext>
          </a:extLst>
        </xdr:cNvPr>
        <xdr:cNvCxnSpPr/>
      </xdr:nvCxnSpPr>
      <xdr:spPr>
        <a:xfrm>
          <a:off x="13144500" y="9561830"/>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74930</xdr:rowOff>
    </xdr:from>
    <xdr:to>
      <xdr:col>72</xdr:col>
      <xdr:colOff>38100</xdr:colOff>
      <xdr:row>59</xdr:row>
      <xdr:rowOff>5080</xdr:rowOff>
    </xdr:to>
    <xdr:sp macro="" textlink="">
      <xdr:nvSpPr>
        <xdr:cNvPr id="648" name="楕円 647">
          <a:extLst>
            <a:ext uri="{FF2B5EF4-FFF2-40B4-BE49-F238E27FC236}">
              <a16:creationId xmlns:a16="http://schemas.microsoft.com/office/drawing/2014/main" id="{7DB62D9B-1DC1-46DC-9A3C-39ACF6E7F642}"/>
            </a:ext>
          </a:extLst>
        </xdr:cNvPr>
        <xdr:cNvSpPr/>
      </xdr:nvSpPr>
      <xdr:spPr>
        <a:xfrm>
          <a:off x="12296775" y="9476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125730</xdr:rowOff>
    </xdr:from>
    <xdr:to>
      <xdr:col>76</xdr:col>
      <xdr:colOff>114300</xdr:colOff>
      <xdr:row>58</xdr:row>
      <xdr:rowOff>163830</xdr:rowOff>
    </xdr:to>
    <xdr:cxnSp macro="">
      <xdr:nvCxnSpPr>
        <xdr:cNvPr id="649" name="直線コネクタ 648">
          <a:extLst>
            <a:ext uri="{FF2B5EF4-FFF2-40B4-BE49-F238E27FC236}">
              <a16:creationId xmlns:a16="http://schemas.microsoft.com/office/drawing/2014/main" id="{56EEE4CD-DB4A-4638-998C-4EF3D26F2065}"/>
            </a:ext>
          </a:extLst>
        </xdr:cNvPr>
        <xdr:cNvCxnSpPr/>
      </xdr:nvCxnSpPr>
      <xdr:spPr>
        <a:xfrm>
          <a:off x="12344400" y="952373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36830</xdr:rowOff>
    </xdr:from>
    <xdr:to>
      <xdr:col>67</xdr:col>
      <xdr:colOff>101600</xdr:colOff>
      <xdr:row>58</xdr:row>
      <xdr:rowOff>138430</xdr:rowOff>
    </xdr:to>
    <xdr:sp macro="" textlink="">
      <xdr:nvSpPr>
        <xdr:cNvPr id="650" name="楕円 649">
          <a:extLst>
            <a:ext uri="{FF2B5EF4-FFF2-40B4-BE49-F238E27FC236}">
              <a16:creationId xmlns:a16="http://schemas.microsoft.com/office/drawing/2014/main" id="{D5AA670B-CF84-40E7-8673-EB5D351CD9F3}"/>
            </a:ext>
          </a:extLst>
        </xdr:cNvPr>
        <xdr:cNvSpPr/>
      </xdr:nvSpPr>
      <xdr:spPr>
        <a:xfrm>
          <a:off x="11487150" y="94380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87630</xdr:rowOff>
    </xdr:from>
    <xdr:to>
      <xdr:col>71</xdr:col>
      <xdr:colOff>177800</xdr:colOff>
      <xdr:row>58</xdr:row>
      <xdr:rowOff>125730</xdr:rowOff>
    </xdr:to>
    <xdr:cxnSp macro="">
      <xdr:nvCxnSpPr>
        <xdr:cNvPr id="651" name="直線コネクタ 650">
          <a:extLst>
            <a:ext uri="{FF2B5EF4-FFF2-40B4-BE49-F238E27FC236}">
              <a16:creationId xmlns:a16="http://schemas.microsoft.com/office/drawing/2014/main" id="{1AD0F9E1-AC00-48AB-ADDC-30D6C9105436}"/>
            </a:ext>
          </a:extLst>
        </xdr:cNvPr>
        <xdr:cNvCxnSpPr/>
      </xdr:nvCxnSpPr>
      <xdr:spPr>
        <a:xfrm>
          <a:off x="11534775" y="948563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7731506A-E410-40A3-BF9A-179C573F4380}"/>
            </a:ext>
          </a:extLst>
        </xdr:cNvPr>
        <xdr:cNvSpPr txBox="1"/>
      </xdr:nvSpPr>
      <xdr:spPr>
        <a:xfrm>
          <a:off x="13745219"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87647</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1B4E9551-63E0-4FD0-B8C5-1420FD7FF509}"/>
            </a:ext>
          </a:extLst>
        </xdr:cNvPr>
        <xdr:cNvSpPr txBox="1"/>
      </xdr:nvSpPr>
      <xdr:spPr>
        <a:xfrm>
          <a:off x="12964169"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89B4AE91-1F97-40C0-A78A-3A36C706C16C}"/>
            </a:ext>
          </a:extLst>
        </xdr:cNvPr>
        <xdr:cNvSpPr txBox="1"/>
      </xdr:nvSpPr>
      <xdr:spPr>
        <a:xfrm>
          <a:off x="12164069"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131462</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E448080D-BBB6-4F83-858B-2ACA0210991D}"/>
            </a:ext>
          </a:extLst>
        </xdr:cNvPr>
        <xdr:cNvSpPr txBox="1"/>
      </xdr:nvSpPr>
      <xdr:spPr>
        <a:xfrm>
          <a:off x="11354444" y="953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97807</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F891285E-641E-4DE9-8F29-41A3FA851E5B}"/>
            </a:ext>
          </a:extLst>
        </xdr:cNvPr>
        <xdr:cNvSpPr txBox="1"/>
      </xdr:nvSpPr>
      <xdr:spPr>
        <a:xfrm>
          <a:off x="13745219" y="933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59707</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394A8F47-3372-4562-916A-0E45B6D467F4}"/>
            </a:ext>
          </a:extLst>
        </xdr:cNvPr>
        <xdr:cNvSpPr txBox="1"/>
      </xdr:nvSpPr>
      <xdr:spPr>
        <a:xfrm>
          <a:off x="12964169" y="929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21607</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F9CC0ADE-83D1-4568-8723-A8F91BB3CDD5}"/>
            </a:ext>
          </a:extLst>
        </xdr:cNvPr>
        <xdr:cNvSpPr txBox="1"/>
      </xdr:nvSpPr>
      <xdr:spPr>
        <a:xfrm>
          <a:off x="12164069"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154957</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4F5CB765-FF31-43BD-9B27-797E2DCBB643}"/>
            </a:ext>
          </a:extLst>
        </xdr:cNvPr>
        <xdr:cNvSpPr txBox="1"/>
      </xdr:nvSpPr>
      <xdr:spPr>
        <a:xfrm>
          <a:off x="11354444" y="923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AD4721C4-57A4-4A5B-BDE0-19E5A1505BF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815102D6-5FAF-4931-B989-9865E9DD648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D45434AD-0629-455D-AD79-64166EDA6FC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540D4F0C-5DF6-4651-AFD7-F45D585CF8F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061EB375-4FCE-4084-BEE0-593344F8C43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18CE485B-9748-4B75-852D-976C6AAAA8F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87548CEC-FAB2-4AE9-B5B9-CB63499CA49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C69774F8-2A57-42D1-AF38-55DEE7345F3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EDCF3E41-EA9B-445D-8FE7-03E43AC63E2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31C1D804-9207-4B0F-A6D6-8E0E357D78F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50804A84-69B0-45BC-96B3-961BF8E46DC6}"/>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E18B290C-86E7-4DF7-B84E-C6DC9C3B9287}"/>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580A88A3-2AC0-4C14-8382-C889DFE36E03}"/>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9FA681CA-39AF-4C83-99EE-365774179EFC}"/>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7D42B40D-16CC-4A3F-A802-B754F19190F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2908B9A7-64D7-467D-99AD-65D841ED6568}"/>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F4BDC2E9-378E-43A7-ACC5-849A68A24AC6}"/>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4EBFE09F-E512-4F98-84CE-B058F12E48C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AF0A6AFA-19E1-459C-80CC-D99742D2C911}"/>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8AB20DF5-94B3-4FA3-83A3-D4F819DAA3A3}"/>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FD4DB40E-4212-43C1-823C-BAEDA2FCD36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FD8AA6EC-C899-4F30-A0F7-AB4482D3ABA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224CBEAF-1793-4C6F-B1FB-95688160AAF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3" name="直線コネクタ 682">
          <a:extLst>
            <a:ext uri="{FF2B5EF4-FFF2-40B4-BE49-F238E27FC236}">
              <a16:creationId xmlns:a16="http://schemas.microsoft.com/office/drawing/2014/main" id="{B558EBEF-F203-415A-AE75-DC1D487655FD}"/>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BE5CC910-8777-4CF2-A252-40A5F0120490}"/>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5" name="直線コネクタ 684">
          <a:extLst>
            <a:ext uri="{FF2B5EF4-FFF2-40B4-BE49-F238E27FC236}">
              <a16:creationId xmlns:a16="http://schemas.microsoft.com/office/drawing/2014/main" id="{D66A795A-63F1-4689-B798-6F2BF0D78310}"/>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80246370-DBC4-4B6C-B376-23A57F6C9BD2}"/>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7" name="直線コネクタ 686">
          <a:extLst>
            <a:ext uri="{FF2B5EF4-FFF2-40B4-BE49-F238E27FC236}">
              <a16:creationId xmlns:a16="http://schemas.microsoft.com/office/drawing/2014/main" id="{59813B88-93BC-430B-AD04-FBF393E6A6B5}"/>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B5ABB3A9-CE05-4328-87AD-7DC6CA1FF854}"/>
            </a:ext>
          </a:extLst>
        </xdr:cNvPr>
        <xdr:cNvSpPr txBox="1"/>
      </xdr:nvSpPr>
      <xdr:spPr>
        <a:xfrm>
          <a:off x="19992975" y="982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9" name="フローチャート: 判断 688">
          <a:extLst>
            <a:ext uri="{FF2B5EF4-FFF2-40B4-BE49-F238E27FC236}">
              <a16:creationId xmlns:a16="http://schemas.microsoft.com/office/drawing/2014/main" id="{BF4EA662-9723-4578-932A-AB695213B81D}"/>
            </a:ext>
          </a:extLst>
        </xdr:cNvPr>
        <xdr:cNvSpPr/>
      </xdr:nvSpPr>
      <xdr:spPr>
        <a:xfrm>
          <a:off x="19897725" y="996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90" name="フローチャート: 判断 689">
          <a:extLst>
            <a:ext uri="{FF2B5EF4-FFF2-40B4-BE49-F238E27FC236}">
              <a16:creationId xmlns:a16="http://schemas.microsoft.com/office/drawing/2014/main" id="{5E34FC1C-8403-41B3-8A02-56C4A3B6418E}"/>
            </a:ext>
          </a:extLst>
        </xdr:cNvPr>
        <xdr:cNvSpPr/>
      </xdr:nvSpPr>
      <xdr:spPr>
        <a:xfrm>
          <a:off x="19154775" y="9972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1" name="フローチャート: 判断 690">
          <a:extLst>
            <a:ext uri="{FF2B5EF4-FFF2-40B4-BE49-F238E27FC236}">
              <a16:creationId xmlns:a16="http://schemas.microsoft.com/office/drawing/2014/main" id="{D7486A57-D01C-4BFA-B2F9-945435D20FDE}"/>
            </a:ext>
          </a:extLst>
        </xdr:cNvPr>
        <xdr:cNvSpPr/>
      </xdr:nvSpPr>
      <xdr:spPr>
        <a:xfrm>
          <a:off x="18345150" y="99726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2" name="フローチャート: 判断 691">
          <a:extLst>
            <a:ext uri="{FF2B5EF4-FFF2-40B4-BE49-F238E27FC236}">
              <a16:creationId xmlns:a16="http://schemas.microsoft.com/office/drawing/2014/main" id="{AB6F346B-A9BB-4277-9476-A87BCD0388FD}"/>
            </a:ext>
          </a:extLst>
        </xdr:cNvPr>
        <xdr:cNvSpPr/>
      </xdr:nvSpPr>
      <xdr:spPr>
        <a:xfrm>
          <a:off x="17554575" y="99726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3" name="フローチャート: 判断 692">
          <a:extLst>
            <a:ext uri="{FF2B5EF4-FFF2-40B4-BE49-F238E27FC236}">
              <a16:creationId xmlns:a16="http://schemas.microsoft.com/office/drawing/2014/main" id="{AF790471-0767-49DA-9A75-44476621D8A3}"/>
            </a:ext>
          </a:extLst>
        </xdr:cNvPr>
        <xdr:cNvSpPr/>
      </xdr:nvSpPr>
      <xdr:spPr>
        <a:xfrm>
          <a:off x="16754475" y="10022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421474D-E867-487E-B38A-4312D53ED15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0F793E5-6062-47C6-B0A0-BB9949802FB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C0103F3-8D44-4323-BC70-57846E91AE2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62DA3BDD-4CD6-4C52-8DD0-FDF9D704764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3A65E4F-C2DC-463D-9733-C73701519F8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9" name="楕円 698">
          <a:extLst>
            <a:ext uri="{FF2B5EF4-FFF2-40B4-BE49-F238E27FC236}">
              <a16:creationId xmlns:a16="http://schemas.microsoft.com/office/drawing/2014/main" id="{9CEFF364-DF9A-4B4C-B7A5-EC4D1A104B03}"/>
            </a:ext>
          </a:extLst>
        </xdr:cNvPr>
        <xdr:cNvSpPr/>
      </xdr:nvSpPr>
      <xdr:spPr>
        <a:xfrm>
          <a:off x="19897725" y="102368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3A525B8B-62EC-449B-B778-B8B043E86913}"/>
            </a:ext>
          </a:extLst>
        </xdr:cNvPr>
        <xdr:cNvSpPr txBox="1"/>
      </xdr:nvSpPr>
      <xdr:spPr>
        <a:xfrm>
          <a:off x="19992975" y="1016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36830</xdr:rowOff>
    </xdr:from>
    <xdr:to>
      <xdr:col>112</xdr:col>
      <xdr:colOff>38100</xdr:colOff>
      <xdr:row>63</xdr:row>
      <xdr:rowOff>138430</xdr:rowOff>
    </xdr:to>
    <xdr:sp macro="" textlink="">
      <xdr:nvSpPr>
        <xdr:cNvPr id="701" name="楕円 700">
          <a:extLst>
            <a:ext uri="{FF2B5EF4-FFF2-40B4-BE49-F238E27FC236}">
              <a16:creationId xmlns:a16="http://schemas.microsoft.com/office/drawing/2014/main" id="{C083BE7B-0993-4051-A8BC-0F107A418A20}"/>
            </a:ext>
          </a:extLst>
        </xdr:cNvPr>
        <xdr:cNvSpPr/>
      </xdr:nvSpPr>
      <xdr:spPr>
        <a:xfrm>
          <a:off x="19154775" y="102476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87630</xdr:rowOff>
    </xdr:to>
    <xdr:cxnSp macro="">
      <xdr:nvCxnSpPr>
        <xdr:cNvPr id="702" name="直線コネクタ 701">
          <a:extLst>
            <a:ext uri="{FF2B5EF4-FFF2-40B4-BE49-F238E27FC236}">
              <a16:creationId xmlns:a16="http://schemas.microsoft.com/office/drawing/2014/main" id="{9C13EB2D-AB9C-445F-B62A-53EDB8125198}"/>
            </a:ext>
          </a:extLst>
        </xdr:cNvPr>
        <xdr:cNvCxnSpPr/>
      </xdr:nvCxnSpPr>
      <xdr:spPr>
        <a:xfrm flipV="1">
          <a:off x="19202400" y="10293985"/>
          <a:ext cx="7524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36830</xdr:rowOff>
    </xdr:from>
    <xdr:to>
      <xdr:col>107</xdr:col>
      <xdr:colOff>101600</xdr:colOff>
      <xdr:row>63</xdr:row>
      <xdr:rowOff>138430</xdr:rowOff>
    </xdr:to>
    <xdr:sp macro="" textlink="">
      <xdr:nvSpPr>
        <xdr:cNvPr id="703" name="楕円 702">
          <a:extLst>
            <a:ext uri="{FF2B5EF4-FFF2-40B4-BE49-F238E27FC236}">
              <a16:creationId xmlns:a16="http://schemas.microsoft.com/office/drawing/2014/main" id="{E84D823C-731C-47B5-818C-621124214CB8}"/>
            </a:ext>
          </a:extLst>
        </xdr:cNvPr>
        <xdr:cNvSpPr/>
      </xdr:nvSpPr>
      <xdr:spPr>
        <a:xfrm>
          <a:off x="18345150" y="102476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87630</xdr:rowOff>
    </xdr:from>
    <xdr:to>
      <xdr:col>111</xdr:col>
      <xdr:colOff>177800</xdr:colOff>
      <xdr:row>63</xdr:row>
      <xdr:rowOff>87630</xdr:rowOff>
    </xdr:to>
    <xdr:cxnSp macro="">
      <xdr:nvCxnSpPr>
        <xdr:cNvPr id="704" name="直線コネクタ 703">
          <a:extLst>
            <a:ext uri="{FF2B5EF4-FFF2-40B4-BE49-F238E27FC236}">
              <a16:creationId xmlns:a16="http://schemas.microsoft.com/office/drawing/2014/main" id="{907B30CB-1C7B-4F75-A496-3F2FDDEB0FDF}"/>
            </a:ext>
          </a:extLst>
        </xdr:cNvPr>
        <xdr:cNvCxnSpPr/>
      </xdr:nvCxnSpPr>
      <xdr:spPr>
        <a:xfrm>
          <a:off x="18392775" y="102952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36830</xdr:rowOff>
    </xdr:from>
    <xdr:to>
      <xdr:col>102</xdr:col>
      <xdr:colOff>165100</xdr:colOff>
      <xdr:row>63</xdr:row>
      <xdr:rowOff>138430</xdr:rowOff>
    </xdr:to>
    <xdr:sp macro="" textlink="">
      <xdr:nvSpPr>
        <xdr:cNvPr id="705" name="楕円 704">
          <a:extLst>
            <a:ext uri="{FF2B5EF4-FFF2-40B4-BE49-F238E27FC236}">
              <a16:creationId xmlns:a16="http://schemas.microsoft.com/office/drawing/2014/main" id="{9D06569D-D680-42E3-8127-4040A21F0306}"/>
            </a:ext>
          </a:extLst>
        </xdr:cNvPr>
        <xdr:cNvSpPr/>
      </xdr:nvSpPr>
      <xdr:spPr>
        <a:xfrm>
          <a:off x="17554575" y="102476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87630</xdr:rowOff>
    </xdr:from>
    <xdr:to>
      <xdr:col>107</xdr:col>
      <xdr:colOff>50800</xdr:colOff>
      <xdr:row>63</xdr:row>
      <xdr:rowOff>87630</xdr:rowOff>
    </xdr:to>
    <xdr:cxnSp macro="">
      <xdr:nvCxnSpPr>
        <xdr:cNvPr id="706" name="直線コネクタ 705">
          <a:extLst>
            <a:ext uri="{FF2B5EF4-FFF2-40B4-BE49-F238E27FC236}">
              <a16:creationId xmlns:a16="http://schemas.microsoft.com/office/drawing/2014/main" id="{B6E121E9-8D1D-42AA-A906-097F563BC67D}"/>
            </a:ext>
          </a:extLst>
        </xdr:cNvPr>
        <xdr:cNvCxnSpPr/>
      </xdr:nvCxnSpPr>
      <xdr:spPr>
        <a:xfrm>
          <a:off x="17602200" y="102952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36830</xdr:rowOff>
    </xdr:from>
    <xdr:to>
      <xdr:col>98</xdr:col>
      <xdr:colOff>38100</xdr:colOff>
      <xdr:row>63</xdr:row>
      <xdr:rowOff>138430</xdr:rowOff>
    </xdr:to>
    <xdr:sp macro="" textlink="">
      <xdr:nvSpPr>
        <xdr:cNvPr id="707" name="楕円 706">
          <a:extLst>
            <a:ext uri="{FF2B5EF4-FFF2-40B4-BE49-F238E27FC236}">
              <a16:creationId xmlns:a16="http://schemas.microsoft.com/office/drawing/2014/main" id="{C77F2F0E-A1B7-4D34-B612-5619D46B2F06}"/>
            </a:ext>
          </a:extLst>
        </xdr:cNvPr>
        <xdr:cNvSpPr/>
      </xdr:nvSpPr>
      <xdr:spPr>
        <a:xfrm>
          <a:off x="16754475" y="102476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87630</xdr:rowOff>
    </xdr:from>
    <xdr:to>
      <xdr:col>102</xdr:col>
      <xdr:colOff>114300</xdr:colOff>
      <xdr:row>63</xdr:row>
      <xdr:rowOff>87630</xdr:rowOff>
    </xdr:to>
    <xdr:cxnSp macro="">
      <xdr:nvCxnSpPr>
        <xdr:cNvPr id="708" name="直線コネクタ 707">
          <a:extLst>
            <a:ext uri="{FF2B5EF4-FFF2-40B4-BE49-F238E27FC236}">
              <a16:creationId xmlns:a16="http://schemas.microsoft.com/office/drawing/2014/main" id="{C95535C9-CF9D-44CE-9E56-D3ADD6F80FB3}"/>
            </a:ext>
          </a:extLst>
        </xdr:cNvPr>
        <xdr:cNvCxnSpPr/>
      </xdr:nvCxnSpPr>
      <xdr:spPr>
        <a:xfrm>
          <a:off x="16802100" y="102952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9" name="n_1aveValue【保健センター・保健所】&#10;一人当たり面積">
          <a:extLst>
            <a:ext uri="{FF2B5EF4-FFF2-40B4-BE49-F238E27FC236}">
              <a16:creationId xmlns:a16="http://schemas.microsoft.com/office/drawing/2014/main" id="{9823AD6F-8671-4740-8F70-93AE2E3D943D}"/>
            </a:ext>
          </a:extLst>
        </xdr:cNvPr>
        <xdr:cNvSpPr txBox="1"/>
      </xdr:nvSpPr>
      <xdr:spPr>
        <a:xfrm>
          <a:off x="189834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10" name="n_2aveValue【保健センター・保健所】&#10;一人当たり面積">
          <a:extLst>
            <a:ext uri="{FF2B5EF4-FFF2-40B4-BE49-F238E27FC236}">
              <a16:creationId xmlns:a16="http://schemas.microsoft.com/office/drawing/2014/main" id="{DAAE6076-6A03-4770-A38E-25FFB13C0103}"/>
            </a:ext>
          </a:extLst>
        </xdr:cNvPr>
        <xdr:cNvSpPr txBox="1"/>
      </xdr:nvSpPr>
      <xdr:spPr>
        <a:xfrm>
          <a:off x="181833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1" name="n_3aveValue【保健センター・保健所】&#10;一人当たり面積">
          <a:extLst>
            <a:ext uri="{FF2B5EF4-FFF2-40B4-BE49-F238E27FC236}">
              <a16:creationId xmlns:a16="http://schemas.microsoft.com/office/drawing/2014/main" id="{5ECEFDCD-2CC2-46D2-8390-13A345872E34}"/>
            </a:ext>
          </a:extLst>
        </xdr:cNvPr>
        <xdr:cNvSpPr txBox="1"/>
      </xdr:nvSpPr>
      <xdr:spPr>
        <a:xfrm>
          <a:off x="17383202"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2" name="n_4aveValue【保健センター・保健所】&#10;一人当たり面積">
          <a:extLst>
            <a:ext uri="{FF2B5EF4-FFF2-40B4-BE49-F238E27FC236}">
              <a16:creationId xmlns:a16="http://schemas.microsoft.com/office/drawing/2014/main" id="{71C18E41-4B7A-4A2A-95E6-E002B293FF10}"/>
            </a:ext>
          </a:extLst>
        </xdr:cNvPr>
        <xdr:cNvSpPr txBox="1"/>
      </xdr:nvSpPr>
      <xdr:spPr>
        <a:xfrm>
          <a:off x="16592627" y="981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129557</xdr:rowOff>
    </xdr:from>
    <xdr:ext cx="469744" cy="259045"/>
    <xdr:sp macro="" textlink="">
      <xdr:nvSpPr>
        <xdr:cNvPr id="713" name="n_1mainValue【保健センター・保健所】&#10;一人当たり面積">
          <a:extLst>
            <a:ext uri="{FF2B5EF4-FFF2-40B4-BE49-F238E27FC236}">
              <a16:creationId xmlns:a16="http://schemas.microsoft.com/office/drawing/2014/main" id="{E07513AD-CDAB-4238-BD2B-F1E8B4F74819}"/>
            </a:ext>
          </a:extLst>
        </xdr:cNvPr>
        <xdr:cNvSpPr txBox="1"/>
      </xdr:nvSpPr>
      <xdr:spPr>
        <a:xfrm>
          <a:off x="18983402"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129557</xdr:rowOff>
    </xdr:from>
    <xdr:ext cx="469744" cy="259045"/>
    <xdr:sp macro="" textlink="">
      <xdr:nvSpPr>
        <xdr:cNvPr id="714" name="n_2mainValue【保健センター・保健所】&#10;一人当たり面積">
          <a:extLst>
            <a:ext uri="{FF2B5EF4-FFF2-40B4-BE49-F238E27FC236}">
              <a16:creationId xmlns:a16="http://schemas.microsoft.com/office/drawing/2014/main" id="{5110A3CF-84D6-46F1-902B-8140306AD785}"/>
            </a:ext>
          </a:extLst>
        </xdr:cNvPr>
        <xdr:cNvSpPr txBox="1"/>
      </xdr:nvSpPr>
      <xdr:spPr>
        <a:xfrm>
          <a:off x="18183302"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129557</xdr:rowOff>
    </xdr:from>
    <xdr:ext cx="469744" cy="259045"/>
    <xdr:sp macro="" textlink="">
      <xdr:nvSpPr>
        <xdr:cNvPr id="715" name="n_3mainValue【保健センター・保健所】&#10;一人当たり面積">
          <a:extLst>
            <a:ext uri="{FF2B5EF4-FFF2-40B4-BE49-F238E27FC236}">
              <a16:creationId xmlns:a16="http://schemas.microsoft.com/office/drawing/2014/main" id="{0D7C6469-1999-4EC8-AA00-8C3DB56D857A}"/>
            </a:ext>
          </a:extLst>
        </xdr:cNvPr>
        <xdr:cNvSpPr txBox="1"/>
      </xdr:nvSpPr>
      <xdr:spPr>
        <a:xfrm>
          <a:off x="17383202"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129557</xdr:rowOff>
    </xdr:from>
    <xdr:ext cx="469744" cy="259045"/>
    <xdr:sp macro="" textlink="">
      <xdr:nvSpPr>
        <xdr:cNvPr id="716" name="n_4mainValue【保健センター・保健所】&#10;一人当たり面積">
          <a:extLst>
            <a:ext uri="{FF2B5EF4-FFF2-40B4-BE49-F238E27FC236}">
              <a16:creationId xmlns:a16="http://schemas.microsoft.com/office/drawing/2014/main" id="{817DBF51-D370-44FF-92B1-D4B5F20AFA0A}"/>
            </a:ext>
          </a:extLst>
        </xdr:cNvPr>
        <xdr:cNvSpPr txBox="1"/>
      </xdr:nvSpPr>
      <xdr:spPr>
        <a:xfrm>
          <a:off x="165926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6299E8C4-00E8-45B9-9B91-59AA2AE7D29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2E69F16F-46ED-4781-9F94-933048DC925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BED890FA-C361-4B1A-874B-47A4C1EBC3C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E89C7AA8-4B26-4110-A134-067AB855890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64B7CFD9-31F5-456C-B2CB-C39F06AF102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2E70F5CA-DF99-42D2-929E-358F108C270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A16BEDFF-5576-40F3-A34A-86FC566E755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F2FE02C4-B4A8-468B-B977-2C3C95D1A80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4957B441-4911-47EB-87B3-AA9A0974B45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F623508-2BBB-48C4-A334-B380DDA1AB8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49185913-98A4-4A72-8182-05E95A76EFE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94BB9010-634E-4D2B-9355-57D13950A586}"/>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837174C1-A128-402B-9D07-72722D4966D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15990DF3-01AF-4BD8-AAE4-5217FC54821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EC4D5A53-BEE7-4C10-BA12-1840AC906833}"/>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6BD94D34-D3FF-4242-A55B-D41FA75C162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4DC25DE6-5ECF-4092-A0B6-91FE24E52846}"/>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6650B54D-648B-4A43-B1FA-1E26A299CCB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1A49462C-43A8-457E-B105-CD358606B34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FCD3A730-F348-4A7E-A300-B181C97148F9}"/>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B74C72F0-85A1-458F-B1B3-942FD429A0D7}"/>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AF22C3B7-D375-4D85-9CD5-01C8897F4A8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D3A49C79-E733-4BEE-B36B-B04AB8428C7E}"/>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14C4E8AB-F41B-4D2C-AF33-6C9FCC6A8C2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1" name="直線コネクタ 740">
          <a:extLst>
            <a:ext uri="{FF2B5EF4-FFF2-40B4-BE49-F238E27FC236}">
              <a16:creationId xmlns:a16="http://schemas.microsoft.com/office/drawing/2014/main" id="{E10B9D0B-DD4E-4E90-AFAD-A6C3E00FDB7D}"/>
            </a:ext>
          </a:extLst>
        </xdr:cNvPr>
        <xdr:cNvCxnSpPr/>
      </xdr:nvCxnSpPr>
      <xdr:spPr>
        <a:xfrm flipV="1">
          <a:off x="14696439" y="12579986"/>
          <a:ext cx="0" cy="12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B3F15E82-6E70-4355-ABB6-EFF65AAD0096}"/>
            </a:ext>
          </a:extLst>
        </xdr:cNvPr>
        <xdr:cNvSpPr txBox="1"/>
      </xdr:nvSpPr>
      <xdr:spPr>
        <a:xfrm>
          <a:off x="14735175"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3" name="直線コネクタ 742">
          <a:extLst>
            <a:ext uri="{FF2B5EF4-FFF2-40B4-BE49-F238E27FC236}">
              <a16:creationId xmlns:a16="http://schemas.microsoft.com/office/drawing/2014/main" id="{DA3D85C4-6F15-446E-BFF4-5EABF12DBAD2}"/>
            </a:ext>
          </a:extLst>
        </xdr:cNvPr>
        <xdr:cNvCxnSpPr/>
      </xdr:nvCxnSpPr>
      <xdr:spPr>
        <a:xfrm>
          <a:off x="14611350" y="13832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B30417B5-B8B2-4784-9329-18BB9A963969}"/>
            </a:ext>
          </a:extLst>
        </xdr:cNvPr>
        <xdr:cNvSpPr txBox="1"/>
      </xdr:nvSpPr>
      <xdr:spPr>
        <a:xfrm>
          <a:off x="14735175" y="1236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5" name="直線コネクタ 744">
          <a:extLst>
            <a:ext uri="{FF2B5EF4-FFF2-40B4-BE49-F238E27FC236}">
              <a16:creationId xmlns:a16="http://schemas.microsoft.com/office/drawing/2014/main" id="{3DDDB46D-8FFC-4D6A-A9A4-CCF6FEA4443F}"/>
            </a:ext>
          </a:extLst>
        </xdr:cNvPr>
        <xdr:cNvCxnSpPr/>
      </xdr:nvCxnSpPr>
      <xdr:spPr>
        <a:xfrm>
          <a:off x="14611350" y="1257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969182B4-6733-4A75-92C6-A2FF55C2EC6B}"/>
            </a:ext>
          </a:extLst>
        </xdr:cNvPr>
        <xdr:cNvSpPr txBox="1"/>
      </xdr:nvSpPr>
      <xdr:spPr>
        <a:xfrm>
          <a:off x="14735175" y="1331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7" name="フローチャート: 判断 746">
          <a:extLst>
            <a:ext uri="{FF2B5EF4-FFF2-40B4-BE49-F238E27FC236}">
              <a16:creationId xmlns:a16="http://schemas.microsoft.com/office/drawing/2014/main" id="{38C1CB88-9C3F-4F87-A363-E67949ADDA22}"/>
            </a:ext>
          </a:extLst>
        </xdr:cNvPr>
        <xdr:cNvSpPr/>
      </xdr:nvSpPr>
      <xdr:spPr>
        <a:xfrm>
          <a:off x="14649450"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8" name="フローチャート: 判断 747">
          <a:extLst>
            <a:ext uri="{FF2B5EF4-FFF2-40B4-BE49-F238E27FC236}">
              <a16:creationId xmlns:a16="http://schemas.microsoft.com/office/drawing/2014/main" id="{8CC912BF-E98E-49DB-9C3C-556995FB44E3}"/>
            </a:ext>
          </a:extLst>
        </xdr:cNvPr>
        <xdr:cNvSpPr/>
      </xdr:nvSpPr>
      <xdr:spPr>
        <a:xfrm>
          <a:off x="13887450" y="1333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9" name="フローチャート: 判断 748">
          <a:extLst>
            <a:ext uri="{FF2B5EF4-FFF2-40B4-BE49-F238E27FC236}">
              <a16:creationId xmlns:a16="http://schemas.microsoft.com/office/drawing/2014/main" id="{BD8ECA88-3ED8-4B61-94CA-78761BC6C753}"/>
            </a:ext>
          </a:extLst>
        </xdr:cNvPr>
        <xdr:cNvSpPr/>
      </xdr:nvSpPr>
      <xdr:spPr>
        <a:xfrm>
          <a:off x="13096875"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50" name="フローチャート: 判断 749">
          <a:extLst>
            <a:ext uri="{FF2B5EF4-FFF2-40B4-BE49-F238E27FC236}">
              <a16:creationId xmlns:a16="http://schemas.microsoft.com/office/drawing/2014/main" id="{4060631B-3CFB-4512-B43C-71F9A6E4AB7F}"/>
            </a:ext>
          </a:extLst>
        </xdr:cNvPr>
        <xdr:cNvSpPr/>
      </xdr:nvSpPr>
      <xdr:spPr>
        <a:xfrm>
          <a:off x="12296775" y="132899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1" name="フローチャート: 判断 750">
          <a:extLst>
            <a:ext uri="{FF2B5EF4-FFF2-40B4-BE49-F238E27FC236}">
              <a16:creationId xmlns:a16="http://schemas.microsoft.com/office/drawing/2014/main" id="{BD6F9088-4F62-4213-8813-D658EC07A37B}"/>
            </a:ext>
          </a:extLst>
        </xdr:cNvPr>
        <xdr:cNvSpPr/>
      </xdr:nvSpPr>
      <xdr:spPr>
        <a:xfrm>
          <a:off x="11487150" y="13255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FB7202C-497C-4698-8BF1-CC54A5223C2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E08624C-6B92-453C-A863-593F121FF6F1}"/>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F2D4B64-14F8-4B8B-B370-3A60F11D73F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4EF1DA2-CFEA-4C84-BA10-2CEC103A4A8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0F29873-E2B1-44C2-9469-EC23634C3D8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168275</xdr:rowOff>
    </xdr:from>
    <xdr:to>
      <xdr:col>85</xdr:col>
      <xdr:colOff>177800</xdr:colOff>
      <xdr:row>79</xdr:row>
      <xdr:rowOff>98425</xdr:rowOff>
    </xdr:to>
    <xdr:sp macro="" textlink="">
      <xdr:nvSpPr>
        <xdr:cNvPr id="757" name="楕円 756">
          <a:extLst>
            <a:ext uri="{FF2B5EF4-FFF2-40B4-BE49-F238E27FC236}">
              <a16:creationId xmlns:a16="http://schemas.microsoft.com/office/drawing/2014/main" id="{6378FAB3-E597-42C3-B4FF-F75245D44458}"/>
            </a:ext>
          </a:extLst>
        </xdr:cNvPr>
        <xdr:cNvSpPr/>
      </xdr:nvSpPr>
      <xdr:spPr>
        <a:xfrm>
          <a:off x="14649450" y="127984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19702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D81803E7-139C-4A94-9398-D1F2A0579BE0}"/>
            </a:ext>
          </a:extLst>
        </xdr:cNvPr>
        <xdr:cNvSpPr txBox="1"/>
      </xdr:nvSpPr>
      <xdr:spPr>
        <a:xfrm>
          <a:off x="14735175" y="1265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149225</xdr:rowOff>
    </xdr:from>
    <xdr:to>
      <xdr:col>81</xdr:col>
      <xdr:colOff>101600</xdr:colOff>
      <xdr:row>79</xdr:row>
      <xdr:rowOff>79375</xdr:rowOff>
    </xdr:to>
    <xdr:sp macro="" textlink="">
      <xdr:nvSpPr>
        <xdr:cNvPr id="759" name="楕円 758">
          <a:extLst>
            <a:ext uri="{FF2B5EF4-FFF2-40B4-BE49-F238E27FC236}">
              <a16:creationId xmlns:a16="http://schemas.microsoft.com/office/drawing/2014/main" id="{30106974-9240-4627-86D2-278FFF20E735}"/>
            </a:ext>
          </a:extLst>
        </xdr:cNvPr>
        <xdr:cNvSpPr/>
      </xdr:nvSpPr>
      <xdr:spPr>
        <a:xfrm>
          <a:off x="13887450" y="12788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28575</xdr:rowOff>
    </xdr:from>
    <xdr:to>
      <xdr:col>85</xdr:col>
      <xdr:colOff>127000</xdr:colOff>
      <xdr:row>79</xdr:row>
      <xdr:rowOff>47625</xdr:rowOff>
    </xdr:to>
    <xdr:cxnSp macro="">
      <xdr:nvCxnSpPr>
        <xdr:cNvPr id="760" name="直線コネクタ 759">
          <a:extLst>
            <a:ext uri="{FF2B5EF4-FFF2-40B4-BE49-F238E27FC236}">
              <a16:creationId xmlns:a16="http://schemas.microsoft.com/office/drawing/2014/main" id="{F8284E69-9818-4BE2-9BBF-CE68E984F686}"/>
            </a:ext>
          </a:extLst>
        </xdr:cNvPr>
        <xdr:cNvCxnSpPr/>
      </xdr:nvCxnSpPr>
      <xdr:spPr>
        <a:xfrm>
          <a:off x="13935075" y="1282700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84455</xdr:rowOff>
    </xdr:from>
    <xdr:to>
      <xdr:col>76</xdr:col>
      <xdr:colOff>165100</xdr:colOff>
      <xdr:row>79</xdr:row>
      <xdr:rowOff>14605</xdr:rowOff>
    </xdr:to>
    <xdr:sp macro="" textlink="">
      <xdr:nvSpPr>
        <xdr:cNvPr id="761" name="楕円 760">
          <a:extLst>
            <a:ext uri="{FF2B5EF4-FFF2-40B4-BE49-F238E27FC236}">
              <a16:creationId xmlns:a16="http://schemas.microsoft.com/office/drawing/2014/main" id="{08C6E141-5F98-4071-B183-B21C68242770}"/>
            </a:ext>
          </a:extLst>
        </xdr:cNvPr>
        <xdr:cNvSpPr/>
      </xdr:nvSpPr>
      <xdr:spPr>
        <a:xfrm>
          <a:off x="13096875" y="127273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135255</xdr:rowOff>
    </xdr:from>
    <xdr:to>
      <xdr:col>81</xdr:col>
      <xdr:colOff>50800</xdr:colOff>
      <xdr:row>79</xdr:row>
      <xdr:rowOff>28575</xdr:rowOff>
    </xdr:to>
    <xdr:cxnSp macro="">
      <xdr:nvCxnSpPr>
        <xdr:cNvPr id="762" name="直線コネクタ 761">
          <a:extLst>
            <a:ext uri="{FF2B5EF4-FFF2-40B4-BE49-F238E27FC236}">
              <a16:creationId xmlns:a16="http://schemas.microsoft.com/office/drawing/2014/main" id="{91CBD80E-E0F5-4D9C-8331-9760917AFA5A}"/>
            </a:ext>
          </a:extLst>
        </xdr:cNvPr>
        <xdr:cNvCxnSpPr/>
      </xdr:nvCxnSpPr>
      <xdr:spPr>
        <a:xfrm>
          <a:off x="13144500" y="12774930"/>
          <a:ext cx="790575"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46355</xdr:rowOff>
    </xdr:from>
    <xdr:to>
      <xdr:col>72</xdr:col>
      <xdr:colOff>38100</xdr:colOff>
      <xdr:row>78</xdr:row>
      <xdr:rowOff>147955</xdr:rowOff>
    </xdr:to>
    <xdr:sp macro="" textlink="">
      <xdr:nvSpPr>
        <xdr:cNvPr id="763" name="楕円 762">
          <a:extLst>
            <a:ext uri="{FF2B5EF4-FFF2-40B4-BE49-F238E27FC236}">
              <a16:creationId xmlns:a16="http://schemas.microsoft.com/office/drawing/2014/main" id="{374013CD-42A0-49F6-A575-4DD18E134824}"/>
            </a:ext>
          </a:extLst>
        </xdr:cNvPr>
        <xdr:cNvSpPr/>
      </xdr:nvSpPr>
      <xdr:spPr>
        <a:xfrm>
          <a:off x="12296775" y="126892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97155</xdr:rowOff>
    </xdr:from>
    <xdr:to>
      <xdr:col>76</xdr:col>
      <xdr:colOff>114300</xdr:colOff>
      <xdr:row>78</xdr:row>
      <xdr:rowOff>135255</xdr:rowOff>
    </xdr:to>
    <xdr:cxnSp macro="">
      <xdr:nvCxnSpPr>
        <xdr:cNvPr id="764" name="直線コネクタ 763">
          <a:extLst>
            <a:ext uri="{FF2B5EF4-FFF2-40B4-BE49-F238E27FC236}">
              <a16:creationId xmlns:a16="http://schemas.microsoft.com/office/drawing/2014/main" id="{9C04C8B2-2F41-4CA6-AAE1-EAB6900F9881}"/>
            </a:ext>
          </a:extLst>
        </xdr:cNvPr>
        <xdr:cNvCxnSpPr/>
      </xdr:nvCxnSpPr>
      <xdr:spPr>
        <a:xfrm>
          <a:off x="12344400" y="1273683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80645</xdr:rowOff>
    </xdr:from>
    <xdr:to>
      <xdr:col>67</xdr:col>
      <xdr:colOff>101600</xdr:colOff>
      <xdr:row>79</xdr:row>
      <xdr:rowOff>10795</xdr:rowOff>
    </xdr:to>
    <xdr:sp macro="" textlink="">
      <xdr:nvSpPr>
        <xdr:cNvPr id="765" name="楕円 764">
          <a:extLst>
            <a:ext uri="{FF2B5EF4-FFF2-40B4-BE49-F238E27FC236}">
              <a16:creationId xmlns:a16="http://schemas.microsoft.com/office/drawing/2014/main" id="{5BCC5247-0257-4E4F-9EE9-F7A0626CAA40}"/>
            </a:ext>
          </a:extLst>
        </xdr:cNvPr>
        <xdr:cNvSpPr/>
      </xdr:nvSpPr>
      <xdr:spPr>
        <a:xfrm>
          <a:off x="11487150" y="127234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97155</xdr:rowOff>
    </xdr:from>
    <xdr:to>
      <xdr:col>71</xdr:col>
      <xdr:colOff>177800</xdr:colOff>
      <xdr:row>78</xdr:row>
      <xdr:rowOff>131445</xdr:rowOff>
    </xdr:to>
    <xdr:cxnSp macro="">
      <xdr:nvCxnSpPr>
        <xdr:cNvPr id="766" name="直線コネクタ 765">
          <a:extLst>
            <a:ext uri="{FF2B5EF4-FFF2-40B4-BE49-F238E27FC236}">
              <a16:creationId xmlns:a16="http://schemas.microsoft.com/office/drawing/2014/main" id="{5C4BE799-2E20-42B5-80E2-28D368F25833}"/>
            </a:ext>
          </a:extLst>
        </xdr:cNvPr>
        <xdr:cNvCxnSpPr/>
      </xdr:nvCxnSpPr>
      <xdr:spPr>
        <a:xfrm flipV="1">
          <a:off x="11534775" y="12736830"/>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7" name="n_1aveValue【消防施設】&#10;有形固定資産減価償却率">
          <a:extLst>
            <a:ext uri="{FF2B5EF4-FFF2-40B4-BE49-F238E27FC236}">
              <a16:creationId xmlns:a16="http://schemas.microsoft.com/office/drawing/2014/main" id="{E1AF93C3-7751-4992-87A4-5D9DC2E9B542}"/>
            </a:ext>
          </a:extLst>
        </xdr:cNvPr>
        <xdr:cNvSpPr txBox="1"/>
      </xdr:nvSpPr>
      <xdr:spPr>
        <a:xfrm>
          <a:off x="13745219"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8" name="n_2aveValue【消防施設】&#10;有形固定資産減価償却率">
          <a:extLst>
            <a:ext uri="{FF2B5EF4-FFF2-40B4-BE49-F238E27FC236}">
              <a16:creationId xmlns:a16="http://schemas.microsoft.com/office/drawing/2014/main" id="{B3C61244-C595-4AED-BD02-2193F0559B47}"/>
            </a:ext>
          </a:extLst>
        </xdr:cNvPr>
        <xdr:cNvSpPr txBox="1"/>
      </xdr:nvSpPr>
      <xdr:spPr>
        <a:xfrm>
          <a:off x="12964169"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9" name="n_3aveValue【消防施設】&#10;有形固定資産減価償却率">
          <a:extLst>
            <a:ext uri="{FF2B5EF4-FFF2-40B4-BE49-F238E27FC236}">
              <a16:creationId xmlns:a16="http://schemas.microsoft.com/office/drawing/2014/main" id="{45779E74-9310-4B4B-AA99-DBF2D01B3FBE}"/>
            </a:ext>
          </a:extLst>
        </xdr:cNvPr>
        <xdr:cNvSpPr txBox="1"/>
      </xdr:nvSpPr>
      <xdr:spPr>
        <a:xfrm>
          <a:off x="12164069" y="1338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70" name="n_4aveValue【消防施設】&#10;有形固定資産減価償却率">
          <a:extLst>
            <a:ext uri="{FF2B5EF4-FFF2-40B4-BE49-F238E27FC236}">
              <a16:creationId xmlns:a16="http://schemas.microsoft.com/office/drawing/2014/main" id="{8FB90C5C-BB53-4840-9F57-0E55B7491724}"/>
            </a:ext>
          </a:extLst>
        </xdr:cNvPr>
        <xdr:cNvSpPr txBox="1"/>
      </xdr:nvSpPr>
      <xdr:spPr>
        <a:xfrm>
          <a:off x="11354444" y="1333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95902</xdr:rowOff>
    </xdr:from>
    <xdr:ext cx="405111" cy="259045"/>
    <xdr:sp macro="" textlink="">
      <xdr:nvSpPr>
        <xdr:cNvPr id="771" name="n_1mainValue【消防施設】&#10;有形固定資産減価償却率">
          <a:extLst>
            <a:ext uri="{FF2B5EF4-FFF2-40B4-BE49-F238E27FC236}">
              <a16:creationId xmlns:a16="http://schemas.microsoft.com/office/drawing/2014/main" id="{48B0FD40-D364-479E-90D1-E24773C1C543}"/>
            </a:ext>
          </a:extLst>
        </xdr:cNvPr>
        <xdr:cNvSpPr txBox="1"/>
      </xdr:nvSpPr>
      <xdr:spPr>
        <a:xfrm>
          <a:off x="13745219" y="1257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31132</xdr:rowOff>
    </xdr:from>
    <xdr:ext cx="405111" cy="259045"/>
    <xdr:sp macro="" textlink="">
      <xdr:nvSpPr>
        <xdr:cNvPr id="772" name="n_2mainValue【消防施設】&#10;有形固定資産減価償却率">
          <a:extLst>
            <a:ext uri="{FF2B5EF4-FFF2-40B4-BE49-F238E27FC236}">
              <a16:creationId xmlns:a16="http://schemas.microsoft.com/office/drawing/2014/main" id="{065BB93F-7F13-4FA0-B34F-E2BE2E29A7B2}"/>
            </a:ext>
          </a:extLst>
        </xdr:cNvPr>
        <xdr:cNvSpPr txBox="1"/>
      </xdr:nvSpPr>
      <xdr:spPr>
        <a:xfrm>
          <a:off x="12964169" y="1250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164482</xdr:rowOff>
    </xdr:from>
    <xdr:ext cx="405111" cy="259045"/>
    <xdr:sp macro="" textlink="">
      <xdr:nvSpPr>
        <xdr:cNvPr id="773" name="n_3mainValue【消防施設】&#10;有形固定資産減価償却率">
          <a:extLst>
            <a:ext uri="{FF2B5EF4-FFF2-40B4-BE49-F238E27FC236}">
              <a16:creationId xmlns:a16="http://schemas.microsoft.com/office/drawing/2014/main" id="{566A23B6-10F6-4B3D-8A6C-70BA6EFC806E}"/>
            </a:ext>
          </a:extLst>
        </xdr:cNvPr>
        <xdr:cNvSpPr txBox="1"/>
      </xdr:nvSpPr>
      <xdr:spPr>
        <a:xfrm>
          <a:off x="12164069" y="124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27322</xdr:rowOff>
    </xdr:from>
    <xdr:ext cx="405111" cy="259045"/>
    <xdr:sp macro="" textlink="">
      <xdr:nvSpPr>
        <xdr:cNvPr id="774" name="n_4mainValue【消防施設】&#10;有形固定資産減価償却率">
          <a:extLst>
            <a:ext uri="{FF2B5EF4-FFF2-40B4-BE49-F238E27FC236}">
              <a16:creationId xmlns:a16="http://schemas.microsoft.com/office/drawing/2014/main" id="{2F4E33C9-32BB-421C-A6DF-203562B69516}"/>
            </a:ext>
          </a:extLst>
        </xdr:cNvPr>
        <xdr:cNvSpPr txBox="1"/>
      </xdr:nvSpPr>
      <xdr:spPr>
        <a:xfrm>
          <a:off x="11354444" y="1250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DAB79A90-9314-4B73-B9FA-333CF900A9A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A6A7F8B9-C5E6-4E0A-B261-4C2695C47D9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EE0898D1-C506-40C9-81B7-D87D07ADAD9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EA71C1A5-CD92-4679-AB82-6931F154E7B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684389E4-AA0C-4A86-9346-75D09448D39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944BA91C-9190-450B-ABB4-FD8DC18ADBC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2AAAF01E-5BB0-4F44-A2F8-C3347DB1863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685A678-A48E-49FA-BAB5-C7CF695B242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7406450D-3803-4B8A-8479-7C9BCBFA33A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8B598B95-90D5-4649-9606-0487E4EE5CB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828B273-A398-4251-AAAB-B805A2E4DA38}"/>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8042A278-ECC0-40A3-B38B-FE8C1A5D5A6E}"/>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61284913-0469-4BF4-AB66-88577D900D74}"/>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C4BFC6E7-9C26-4DE2-B3B4-B2E8DB62A642}"/>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877F0084-4B59-4C7C-AEA1-FD7A485A94A4}"/>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92CBAC81-79D4-4E64-94B7-D8BF993348F9}"/>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D24D3D1D-8831-4AE7-8FB0-600143CDC075}"/>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8639A31C-3E2E-4913-99A1-F302F2E44B32}"/>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29164577-17F8-427C-BD23-06BAA9BF5CC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5E461ABB-F7D4-41F3-BE96-39FA382511B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51EFB56A-9E08-419A-9FCA-2D6E54BFB3A5}"/>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6" name="直線コネクタ 795">
          <a:extLst>
            <a:ext uri="{FF2B5EF4-FFF2-40B4-BE49-F238E27FC236}">
              <a16:creationId xmlns:a16="http://schemas.microsoft.com/office/drawing/2014/main" id="{4CE60723-DABC-42EE-81BC-579DC521B361}"/>
            </a:ext>
          </a:extLst>
        </xdr:cNvPr>
        <xdr:cNvCxnSpPr/>
      </xdr:nvCxnSpPr>
      <xdr:spPr>
        <a:xfrm flipV="1">
          <a:off x="19954239" y="12792075"/>
          <a:ext cx="0" cy="1027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7" name="【消防施設】&#10;一人当たり面積最小値テキスト">
          <a:extLst>
            <a:ext uri="{FF2B5EF4-FFF2-40B4-BE49-F238E27FC236}">
              <a16:creationId xmlns:a16="http://schemas.microsoft.com/office/drawing/2014/main" id="{3ABFC9A7-E11A-46F6-BC8A-80C682BFBA0B}"/>
            </a:ext>
          </a:extLst>
        </xdr:cNvPr>
        <xdr:cNvSpPr txBox="1"/>
      </xdr:nvSpPr>
      <xdr:spPr>
        <a:xfrm>
          <a:off x="19992975"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8" name="直線コネクタ 797">
          <a:extLst>
            <a:ext uri="{FF2B5EF4-FFF2-40B4-BE49-F238E27FC236}">
              <a16:creationId xmlns:a16="http://schemas.microsoft.com/office/drawing/2014/main" id="{35DFAF55-71E8-4A2C-8D99-C91DF7EE9F19}"/>
            </a:ext>
          </a:extLst>
        </xdr:cNvPr>
        <xdr:cNvCxnSpPr/>
      </xdr:nvCxnSpPr>
      <xdr:spPr>
        <a:xfrm>
          <a:off x="19878675" y="13819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C873F5D3-4092-4D77-AF4B-080BB8DEE0E2}"/>
            </a:ext>
          </a:extLst>
        </xdr:cNvPr>
        <xdr:cNvSpPr txBox="1"/>
      </xdr:nvSpPr>
      <xdr:spPr>
        <a:xfrm>
          <a:off x="19992975" y="1258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800" name="直線コネクタ 799">
          <a:extLst>
            <a:ext uri="{FF2B5EF4-FFF2-40B4-BE49-F238E27FC236}">
              <a16:creationId xmlns:a16="http://schemas.microsoft.com/office/drawing/2014/main" id="{0E25569B-B68F-4141-AA08-33AC50444365}"/>
            </a:ext>
          </a:extLst>
        </xdr:cNvPr>
        <xdr:cNvCxnSpPr/>
      </xdr:nvCxnSpPr>
      <xdr:spPr>
        <a:xfrm>
          <a:off x="19878675" y="12792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1" name="【消防施設】&#10;一人当たり面積平均値テキスト">
          <a:extLst>
            <a:ext uri="{FF2B5EF4-FFF2-40B4-BE49-F238E27FC236}">
              <a16:creationId xmlns:a16="http://schemas.microsoft.com/office/drawing/2014/main" id="{1C91ABBE-A42A-4A43-8E6D-A940DC8E50D7}"/>
            </a:ext>
          </a:extLst>
        </xdr:cNvPr>
        <xdr:cNvSpPr txBox="1"/>
      </xdr:nvSpPr>
      <xdr:spPr>
        <a:xfrm>
          <a:off x="19992975" y="13269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2" name="フローチャート: 判断 801">
          <a:extLst>
            <a:ext uri="{FF2B5EF4-FFF2-40B4-BE49-F238E27FC236}">
              <a16:creationId xmlns:a16="http://schemas.microsoft.com/office/drawing/2014/main" id="{4BEA3CB9-B3C5-4C6C-B374-31B17EBD6E4F}"/>
            </a:ext>
          </a:extLst>
        </xdr:cNvPr>
        <xdr:cNvSpPr/>
      </xdr:nvSpPr>
      <xdr:spPr>
        <a:xfrm>
          <a:off x="19897725"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3" name="フローチャート: 判断 802">
          <a:extLst>
            <a:ext uri="{FF2B5EF4-FFF2-40B4-BE49-F238E27FC236}">
              <a16:creationId xmlns:a16="http://schemas.microsoft.com/office/drawing/2014/main" id="{A561A47F-239A-44CC-B426-FFD014124AEA}"/>
            </a:ext>
          </a:extLst>
        </xdr:cNvPr>
        <xdr:cNvSpPr/>
      </xdr:nvSpPr>
      <xdr:spPr>
        <a:xfrm>
          <a:off x="19154775" y="134086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4" name="フローチャート: 判断 803">
          <a:extLst>
            <a:ext uri="{FF2B5EF4-FFF2-40B4-BE49-F238E27FC236}">
              <a16:creationId xmlns:a16="http://schemas.microsoft.com/office/drawing/2014/main" id="{B2F2790B-69B3-46BC-9C22-79005CF8B151}"/>
            </a:ext>
          </a:extLst>
        </xdr:cNvPr>
        <xdr:cNvSpPr/>
      </xdr:nvSpPr>
      <xdr:spPr>
        <a:xfrm>
          <a:off x="18345150" y="134209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5" name="フローチャート: 判断 804">
          <a:extLst>
            <a:ext uri="{FF2B5EF4-FFF2-40B4-BE49-F238E27FC236}">
              <a16:creationId xmlns:a16="http://schemas.microsoft.com/office/drawing/2014/main" id="{2747461E-2DC0-4282-B838-6728BB5288B5}"/>
            </a:ext>
          </a:extLst>
        </xdr:cNvPr>
        <xdr:cNvSpPr/>
      </xdr:nvSpPr>
      <xdr:spPr>
        <a:xfrm>
          <a:off x="17554575" y="134287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6" name="フローチャート: 判断 805">
          <a:extLst>
            <a:ext uri="{FF2B5EF4-FFF2-40B4-BE49-F238E27FC236}">
              <a16:creationId xmlns:a16="http://schemas.microsoft.com/office/drawing/2014/main" id="{95C3366A-AA14-4F6A-9F8D-AF360761DAD5}"/>
            </a:ext>
          </a:extLst>
        </xdr:cNvPr>
        <xdr:cNvSpPr/>
      </xdr:nvSpPr>
      <xdr:spPr>
        <a:xfrm>
          <a:off x="16754475" y="13470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7D612ED-5A5B-4BD1-992E-4E3109636E1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CA8562A-E433-4A00-BAFF-AA1ED1FFFA3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0043D62-2E67-476D-957E-BD07E71E005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119F683-D5BB-47E4-BE0A-3DD411CAE32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EC75EBDC-7522-4F3B-B48C-63FE6EC0841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76454</xdr:rowOff>
    </xdr:from>
    <xdr:to>
      <xdr:col>116</xdr:col>
      <xdr:colOff>114300</xdr:colOff>
      <xdr:row>84</xdr:row>
      <xdr:rowOff>6604</xdr:rowOff>
    </xdr:to>
    <xdr:sp macro="" textlink="">
      <xdr:nvSpPr>
        <xdr:cNvPr id="812" name="楕円 811">
          <a:extLst>
            <a:ext uri="{FF2B5EF4-FFF2-40B4-BE49-F238E27FC236}">
              <a16:creationId xmlns:a16="http://schemas.microsoft.com/office/drawing/2014/main" id="{57B7DD7C-AD19-431C-AA63-432970DFD726}"/>
            </a:ext>
          </a:extLst>
        </xdr:cNvPr>
        <xdr:cNvSpPr/>
      </xdr:nvSpPr>
      <xdr:spPr>
        <a:xfrm>
          <a:off x="19897725" y="135257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54881</xdr:rowOff>
    </xdr:from>
    <xdr:ext cx="469744" cy="259045"/>
    <xdr:sp macro="" textlink="">
      <xdr:nvSpPr>
        <xdr:cNvPr id="813" name="【消防施設】&#10;一人当たり面積該当値テキスト">
          <a:extLst>
            <a:ext uri="{FF2B5EF4-FFF2-40B4-BE49-F238E27FC236}">
              <a16:creationId xmlns:a16="http://schemas.microsoft.com/office/drawing/2014/main" id="{E02DA69D-6F6F-4430-9E91-9D566098A459}"/>
            </a:ext>
          </a:extLst>
        </xdr:cNvPr>
        <xdr:cNvSpPr txBox="1"/>
      </xdr:nvSpPr>
      <xdr:spPr>
        <a:xfrm>
          <a:off x="19992975" y="1350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94742</xdr:rowOff>
    </xdr:from>
    <xdr:to>
      <xdr:col>112</xdr:col>
      <xdr:colOff>38100</xdr:colOff>
      <xdr:row>84</xdr:row>
      <xdr:rowOff>24892</xdr:rowOff>
    </xdr:to>
    <xdr:sp macro="" textlink="">
      <xdr:nvSpPr>
        <xdr:cNvPr id="814" name="楕円 813">
          <a:extLst>
            <a:ext uri="{FF2B5EF4-FFF2-40B4-BE49-F238E27FC236}">
              <a16:creationId xmlns:a16="http://schemas.microsoft.com/office/drawing/2014/main" id="{59F24209-A028-43C4-8B74-0271906AD382}"/>
            </a:ext>
          </a:extLst>
        </xdr:cNvPr>
        <xdr:cNvSpPr/>
      </xdr:nvSpPr>
      <xdr:spPr>
        <a:xfrm>
          <a:off x="19154775" y="135440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127254</xdr:rowOff>
    </xdr:from>
    <xdr:to>
      <xdr:col>116</xdr:col>
      <xdr:colOff>63500</xdr:colOff>
      <xdr:row>83</xdr:row>
      <xdr:rowOff>145542</xdr:rowOff>
    </xdr:to>
    <xdr:cxnSp macro="">
      <xdr:nvCxnSpPr>
        <xdr:cNvPr id="815" name="直線コネクタ 814">
          <a:extLst>
            <a:ext uri="{FF2B5EF4-FFF2-40B4-BE49-F238E27FC236}">
              <a16:creationId xmlns:a16="http://schemas.microsoft.com/office/drawing/2014/main" id="{28E041C1-401F-44BF-A915-78C34FCC34AC}"/>
            </a:ext>
          </a:extLst>
        </xdr:cNvPr>
        <xdr:cNvCxnSpPr/>
      </xdr:nvCxnSpPr>
      <xdr:spPr>
        <a:xfrm flipV="1">
          <a:off x="19202400" y="13573379"/>
          <a:ext cx="7524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99313</xdr:rowOff>
    </xdr:from>
    <xdr:to>
      <xdr:col>107</xdr:col>
      <xdr:colOff>101600</xdr:colOff>
      <xdr:row>84</xdr:row>
      <xdr:rowOff>29463</xdr:rowOff>
    </xdr:to>
    <xdr:sp macro="" textlink="">
      <xdr:nvSpPr>
        <xdr:cNvPr id="816" name="楕円 815">
          <a:extLst>
            <a:ext uri="{FF2B5EF4-FFF2-40B4-BE49-F238E27FC236}">
              <a16:creationId xmlns:a16="http://schemas.microsoft.com/office/drawing/2014/main" id="{75999057-C913-42F6-A47E-DEBBC511E70D}"/>
            </a:ext>
          </a:extLst>
        </xdr:cNvPr>
        <xdr:cNvSpPr/>
      </xdr:nvSpPr>
      <xdr:spPr>
        <a:xfrm>
          <a:off x="18345150" y="13551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145542</xdr:rowOff>
    </xdr:from>
    <xdr:to>
      <xdr:col>111</xdr:col>
      <xdr:colOff>177800</xdr:colOff>
      <xdr:row>83</xdr:row>
      <xdr:rowOff>150113</xdr:rowOff>
    </xdr:to>
    <xdr:cxnSp macro="">
      <xdr:nvCxnSpPr>
        <xdr:cNvPr id="817" name="直線コネクタ 816">
          <a:extLst>
            <a:ext uri="{FF2B5EF4-FFF2-40B4-BE49-F238E27FC236}">
              <a16:creationId xmlns:a16="http://schemas.microsoft.com/office/drawing/2014/main" id="{9A11D9D6-42F7-4085-999C-A7E870E2D797}"/>
            </a:ext>
          </a:extLst>
        </xdr:cNvPr>
        <xdr:cNvCxnSpPr/>
      </xdr:nvCxnSpPr>
      <xdr:spPr>
        <a:xfrm flipV="1">
          <a:off x="18392775" y="13591667"/>
          <a:ext cx="809625"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71882</xdr:rowOff>
    </xdr:from>
    <xdr:to>
      <xdr:col>102</xdr:col>
      <xdr:colOff>165100</xdr:colOff>
      <xdr:row>84</xdr:row>
      <xdr:rowOff>2032</xdr:rowOff>
    </xdr:to>
    <xdr:sp macro="" textlink="">
      <xdr:nvSpPr>
        <xdr:cNvPr id="818" name="楕円 817">
          <a:extLst>
            <a:ext uri="{FF2B5EF4-FFF2-40B4-BE49-F238E27FC236}">
              <a16:creationId xmlns:a16="http://schemas.microsoft.com/office/drawing/2014/main" id="{ED1BED33-D499-4949-8DC8-9993B650F3FA}"/>
            </a:ext>
          </a:extLst>
        </xdr:cNvPr>
        <xdr:cNvSpPr/>
      </xdr:nvSpPr>
      <xdr:spPr>
        <a:xfrm>
          <a:off x="17554575" y="135180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122682</xdr:rowOff>
    </xdr:from>
    <xdr:to>
      <xdr:col>107</xdr:col>
      <xdr:colOff>50800</xdr:colOff>
      <xdr:row>83</xdr:row>
      <xdr:rowOff>150113</xdr:rowOff>
    </xdr:to>
    <xdr:cxnSp macro="">
      <xdr:nvCxnSpPr>
        <xdr:cNvPr id="819" name="直線コネクタ 818">
          <a:extLst>
            <a:ext uri="{FF2B5EF4-FFF2-40B4-BE49-F238E27FC236}">
              <a16:creationId xmlns:a16="http://schemas.microsoft.com/office/drawing/2014/main" id="{F08896CB-AAC6-4918-8071-4C101B437C95}"/>
            </a:ext>
          </a:extLst>
        </xdr:cNvPr>
        <xdr:cNvCxnSpPr/>
      </xdr:nvCxnSpPr>
      <xdr:spPr>
        <a:xfrm>
          <a:off x="17602200" y="13575157"/>
          <a:ext cx="790575" cy="2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20" name="楕円 819">
          <a:extLst>
            <a:ext uri="{FF2B5EF4-FFF2-40B4-BE49-F238E27FC236}">
              <a16:creationId xmlns:a16="http://schemas.microsoft.com/office/drawing/2014/main" id="{90D686CC-B405-4903-82F6-71EE560ADF13}"/>
            </a:ext>
          </a:extLst>
        </xdr:cNvPr>
        <xdr:cNvSpPr/>
      </xdr:nvSpPr>
      <xdr:spPr>
        <a:xfrm>
          <a:off x="16754475" y="13496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122682</xdr:rowOff>
    </xdr:to>
    <xdr:cxnSp macro="">
      <xdr:nvCxnSpPr>
        <xdr:cNvPr id="821" name="直線コネクタ 820">
          <a:extLst>
            <a:ext uri="{FF2B5EF4-FFF2-40B4-BE49-F238E27FC236}">
              <a16:creationId xmlns:a16="http://schemas.microsoft.com/office/drawing/2014/main" id="{DCD50838-EAB9-4E3F-8A8A-16351155FE9F}"/>
            </a:ext>
          </a:extLst>
        </xdr:cNvPr>
        <xdr:cNvCxnSpPr/>
      </xdr:nvCxnSpPr>
      <xdr:spPr>
        <a:xfrm>
          <a:off x="16802100" y="13544550"/>
          <a:ext cx="8001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2" name="n_1aveValue【消防施設】&#10;一人当たり面積">
          <a:extLst>
            <a:ext uri="{FF2B5EF4-FFF2-40B4-BE49-F238E27FC236}">
              <a16:creationId xmlns:a16="http://schemas.microsoft.com/office/drawing/2014/main" id="{E88DE717-C130-44B5-864C-E3BDFF013B46}"/>
            </a:ext>
          </a:extLst>
        </xdr:cNvPr>
        <xdr:cNvSpPr txBox="1"/>
      </xdr:nvSpPr>
      <xdr:spPr>
        <a:xfrm>
          <a:off x="18983402" y="131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3" name="n_2aveValue【消防施設】&#10;一人当たり面積">
          <a:extLst>
            <a:ext uri="{FF2B5EF4-FFF2-40B4-BE49-F238E27FC236}">
              <a16:creationId xmlns:a16="http://schemas.microsoft.com/office/drawing/2014/main" id="{2052FA18-2302-472D-9645-C0F595E67301}"/>
            </a:ext>
          </a:extLst>
        </xdr:cNvPr>
        <xdr:cNvSpPr txBox="1"/>
      </xdr:nvSpPr>
      <xdr:spPr>
        <a:xfrm>
          <a:off x="18183302" y="1320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4" name="n_3aveValue【消防施設】&#10;一人当たり面積">
          <a:extLst>
            <a:ext uri="{FF2B5EF4-FFF2-40B4-BE49-F238E27FC236}">
              <a16:creationId xmlns:a16="http://schemas.microsoft.com/office/drawing/2014/main" id="{F008DBB3-0C2B-4AD0-B811-BE35F44759DA}"/>
            </a:ext>
          </a:extLst>
        </xdr:cNvPr>
        <xdr:cNvSpPr txBox="1"/>
      </xdr:nvSpPr>
      <xdr:spPr>
        <a:xfrm>
          <a:off x="17383202" y="1321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25" name="n_4aveValue【消防施設】&#10;一人当たり面積">
          <a:extLst>
            <a:ext uri="{FF2B5EF4-FFF2-40B4-BE49-F238E27FC236}">
              <a16:creationId xmlns:a16="http://schemas.microsoft.com/office/drawing/2014/main" id="{774C28D7-47D5-4EC1-92A2-7A63DC23EAFC}"/>
            </a:ext>
          </a:extLst>
        </xdr:cNvPr>
        <xdr:cNvSpPr txBox="1"/>
      </xdr:nvSpPr>
      <xdr:spPr>
        <a:xfrm>
          <a:off x="16592627" y="1326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16019</xdr:rowOff>
    </xdr:from>
    <xdr:ext cx="469744" cy="259045"/>
    <xdr:sp macro="" textlink="">
      <xdr:nvSpPr>
        <xdr:cNvPr id="826" name="n_1mainValue【消防施設】&#10;一人当たり面積">
          <a:extLst>
            <a:ext uri="{FF2B5EF4-FFF2-40B4-BE49-F238E27FC236}">
              <a16:creationId xmlns:a16="http://schemas.microsoft.com/office/drawing/2014/main" id="{69B7051E-DDAF-4C14-95F1-7CD78CFD9AC7}"/>
            </a:ext>
          </a:extLst>
        </xdr:cNvPr>
        <xdr:cNvSpPr txBox="1"/>
      </xdr:nvSpPr>
      <xdr:spPr>
        <a:xfrm>
          <a:off x="18983402" y="1362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27" name="n_2mainValue【消防施設】&#10;一人当たり面積">
          <a:extLst>
            <a:ext uri="{FF2B5EF4-FFF2-40B4-BE49-F238E27FC236}">
              <a16:creationId xmlns:a16="http://schemas.microsoft.com/office/drawing/2014/main" id="{0949A355-B1A6-40A1-BCE4-F6D8C5DB4735}"/>
            </a:ext>
          </a:extLst>
        </xdr:cNvPr>
        <xdr:cNvSpPr txBox="1"/>
      </xdr:nvSpPr>
      <xdr:spPr>
        <a:xfrm>
          <a:off x="18183302" y="1363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164609</xdr:rowOff>
    </xdr:from>
    <xdr:ext cx="469744" cy="259045"/>
    <xdr:sp macro="" textlink="">
      <xdr:nvSpPr>
        <xdr:cNvPr id="828" name="n_3mainValue【消防施設】&#10;一人当たり面積">
          <a:extLst>
            <a:ext uri="{FF2B5EF4-FFF2-40B4-BE49-F238E27FC236}">
              <a16:creationId xmlns:a16="http://schemas.microsoft.com/office/drawing/2014/main" id="{BD4EA6FD-7A22-48D6-B0AE-05D0929EABBC}"/>
            </a:ext>
          </a:extLst>
        </xdr:cNvPr>
        <xdr:cNvSpPr txBox="1"/>
      </xdr:nvSpPr>
      <xdr:spPr>
        <a:xfrm>
          <a:off x="17383202" y="1361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829" name="n_4mainValue【消防施設】&#10;一人当たり面積">
          <a:extLst>
            <a:ext uri="{FF2B5EF4-FFF2-40B4-BE49-F238E27FC236}">
              <a16:creationId xmlns:a16="http://schemas.microsoft.com/office/drawing/2014/main" id="{30978B77-119B-4E43-BE0A-0AAD83CC34D1}"/>
            </a:ext>
          </a:extLst>
        </xdr:cNvPr>
        <xdr:cNvSpPr txBox="1"/>
      </xdr:nvSpPr>
      <xdr:spPr>
        <a:xfrm>
          <a:off x="16592627"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BE7EBFD-7469-48A9-A342-BCA3F888DEB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2B62033E-669E-4163-B8FA-EAC8F6E8240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AD96265C-5A9F-41E5-AD1D-2B951C38042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926D3AD1-F179-4E07-860C-01477B43E209}"/>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626E0445-3217-45AD-957A-3AA7F037656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146EEE83-1D2A-4487-9541-532585C28DB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F0595E82-E1FF-4A78-B886-2AC00E9A919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521C4ADF-BD0F-4E2C-ADAD-D5524CCAD55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2E774071-B0AB-44D1-B288-B15E489CFA1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6FBF9ED7-2A10-41BC-A9A9-0CCDCE72C05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A97FB933-A312-4CFD-B4A0-95A9C5BE325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B9F2D0AE-E40B-48F4-B317-5F09BEA8AA1B}"/>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15D5862B-4D6B-42ED-9281-F4D60CC9CBB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E3298D5F-0399-42A6-B969-D2582B0C41E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D4D4CF42-7B3B-4DF6-B896-E3343CF942AE}"/>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78FADE30-36A5-41C4-9DBE-2135A153E02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EF6B3D9A-BF70-40CC-A2A5-C14F82968CF4}"/>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8BC0DE48-0D39-40FC-9217-65E43065B26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B9FCCF69-53D9-4C1A-8271-8BA31D7C39BC}"/>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4AF6DCEF-F74B-4406-B767-919A68858A5B}"/>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32130C2D-6FA3-4428-AB54-94726B18654C}"/>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6EE3F2EB-252E-49AF-B010-E46C79437066}"/>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68167A91-3F6E-4E3D-8422-1D366D6DCE27}"/>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327390A7-D9E2-4568-9965-4FA829AB090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F0F99E15-3274-4366-847B-B47263AA53E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5" name="直線コネクタ 854">
          <a:extLst>
            <a:ext uri="{FF2B5EF4-FFF2-40B4-BE49-F238E27FC236}">
              <a16:creationId xmlns:a16="http://schemas.microsoft.com/office/drawing/2014/main" id="{77BE7285-366B-4603-9AD8-8F2CC8A715AE}"/>
            </a:ext>
          </a:extLst>
        </xdr:cNvPr>
        <xdr:cNvCxnSpPr/>
      </xdr:nvCxnSpPr>
      <xdr:spPr>
        <a:xfrm flipV="1">
          <a:off x="14696439" y="16452214"/>
          <a:ext cx="0" cy="1255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6" name="【庁舎】&#10;有形固定資産減価償却率最小値テキスト">
          <a:extLst>
            <a:ext uri="{FF2B5EF4-FFF2-40B4-BE49-F238E27FC236}">
              <a16:creationId xmlns:a16="http://schemas.microsoft.com/office/drawing/2014/main" id="{B79E55A5-7938-4B2C-A50B-D89B236D0F68}"/>
            </a:ext>
          </a:extLst>
        </xdr:cNvPr>
        <xdr:cNvSpPr txBox="1"/>
      </xdr:nvSpPr>
      <xdr:spPr>
        <a:xfrm>
          <a:off x="14735175" y="1770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7" name="直線コネクタ 856">
          <a:extLst>
            <a:ext uri="{FF2B5EF4-FFF2-40B4-BE49-F238E27FC236}">
              <a16:creationId xmlns:a16="http://schemas.microsoft.com/office/drawing/2014/main" id="{D2B6380B-F463-4B74-B0D0-907595383B02}"/>
            </a:ext>
          </a:extLst>
        </xdr:cNvPr>
        <xdr:cNvCxnSpPr/>
      </xdr:nvCxnSpPr>
      <xdr:spPr>
        <a:xfrm>
          <a:off x="14611350" y="177077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8" name="【庁舎】&#10;有形固定資産減価償却率最大値テキスト">
          <a:extLst>
            <a:ext uri="{FF2B5EF4-FFF2-40B4-BE49-F238E27FC236}">
              <a16:creationId xmlns:a16="http://schemas.microsoft.com/office/drawing/2014/main" id="{E5A82B99-7EED-4141-A446-4DD68F1177D4}"/>
            </a:ext>
          </a:extLst>
        </xdr:cNvPr>
        <xdr:cNvSpPr txBox="1"/>
      </xdr:nvSpPr>
      <xdr:spPr>
        <a:xfrm>
          <a:off x="14735175" y="1623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9" name="直線コネクタ 858">
          <a:extLst>
            <a:ext uri="{FF2B5EF4-FFF2-40B4-BE49-F238E27FC236}">
              <a16:creationId xmlns:a16="http://schemas.microsoft.com/office/drawing/2014/main" id="{382A361E-8D42-419A-9542-4EAD690DDB42}"/>
            </a:ext>
          </a:extLst>
        </xdr:cNvPr>
        <xdr:cNvCxnSpPr/>
      </xdr:nvCxnSpPr>
      <xdr:spPr>
        <a:xfrm>
          <a:off x="14611350" y="16452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860" name="【庁舎】&#10;有形固定資産減価償却率平均値テキスト">
          <a:extLst>
            <a:ext uri="{FF2B5EF4-FFF2-40B4-BE49-F238E27FC236}">
              <a16:creationId xmlns:a16="http://schemas.microsoft.com/office/drawing/2014/main" id="{C4C582E6-0D38-425C-892F-0FBF444BF329}"/>
            </a:ext>
          </a:extLst>
        </xdr:cNvPr>
        <xdr:cNvSpPr txBox="1"/>
      </xdr:nvSpPr>
      <xdr:spPr>
        <a:xfrm>
          <a:off x="14735175" y="16887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1" name="フローチャート: 判断 860">
          <a:extLst>
            <a:ext uri="{FF2B5EF4-FFF2-40B4-BE49-F238E27FC236}">
              <a16:creationId xmlns:a16="http://schemas.microsoft.com/office/drawing/2014/main" id="{85458566-1D7B-4AF5-BECC-535DE753C072}"/>
            </a:ext>
          </a:extLst>
        </xdr:cNvPr>
        <xdr:cNvSpPr/>
      </xdr:nvSpPr>
      <xdr:spPr>
        <a:xfrm>
          <a:off x="14649450" y="169090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2" name="フローチャート: 判断 861">
          <a:extLst>
            <a:ext uri="{FF2B5EF4-FFF2-40B4-BE49-F238E27FC236}">
              <a16:creationId xmlns:a16="http://schemas.microsoft.com/office/drawing/2014/main" id="{D9F1C669-F084-4ABA-AE71-5407A26BD2DF}"/>
            </a:ext>
          </a:extLst>
        </xdr:cNvPr>
        <xdr:cNvSpPr/>
      </xdr:nvSpPr>
      <xdr:spPr>
        <a:xfrm>
          <a:off x="13887450" y="1688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3" name="フローチャート: 判断 862">
          <a:extLst>
            <a:ext uri="{FF2B5EF4-FFF2-40B4-BE49-F238E27FC236}">
              <a16:creationId xmlns:a16="http://schemas.microsoft.com/office/drawing/2014/main" id="{18D6CCCE-03A4-43C7-80D6-92E8A53B8D35}"/>
            </a:ext>
          </a:extLst>
        </xdr:cNvPr>
        <xdr:cNvSpPr/>
      </xdr:nvSpPr>
      <xdr:spPr>
        <a:xfrm>
          <a:off x="13096875"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4" name="フローチャート: 判断 863">
          <a:extLst>
            <a:ext uri="{FF2B5EF4-FFF2-40B4-BE49-F238E27FC236}">
              <a16:creationId xmlns:a16="http://schemas.microsoft.com/office/drawing/2014/main" id="{24ECBDA6-7009-4E77-B350-616405C41855}"/>
            </a:ext>
          </a:extLst>
        </xdr:cNvPr>
        <xdr:cNvSpPr/>
      </xdr:nvSpPr>
      <xdr:spPr>
        <a:xfrm>
          <a:off x="12296775" y="1688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5" name="フローチャート: 判断 864">
          <a:extLst>
            <a:ext uri="{FF2B5EF4-FFF2-40B4-BE49-F238E27FC236}">
              <a16:creationId xmlns:a16="http://schemas.microsoft.com/office/drawing/2014/main" id="{5AFB3879-1389-4A65-A769-E128E6FDA261}"/>
            </a:ext>
          </a:extLst>
        </xdr:cNvPr>
        <xdr:cNvSpPr/>
      </xdr:nvSpPr>
      <xdr:spPr>
        <a:xfrm>
          <a:off x="11487150" y="169418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8E3A6829-B0A3-4750-856C-EC35BE2BD97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C36B091-3282-45F2-90B6-0077F3D8007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73E53ED8-F09D-41DB-97DF-8E5D863553E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42421D40-42AD-4944-AC96-BC010BE56B4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DFB6373D-9489-4F9A-B0EE-754BE75200B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169092</xdr:rowOff>
    </xdr:from>
    <xdr:to>
      <xdr:col>85</xdr:col>
      <xdr:colOff>177800</xdr:colOff>
      <xdr:row>102</xdr:row>
      <xdr:rowOff>99242</xdr:rowOff>
    </xdr:to>
    <xdr:sp macro="" textlink="">
      <xdr:nvSpPr>
        <xdr:cNvPr id="871" name="楕円 870">
          <a:extLst>
            <a:ext uri="{FF2B5EF4-FFF2-40B4-BE49-F238E27FC236}">
              <a16:creationId xmlns:a16="http://schemas.microsoft.com/office/drawing/2014/main" id="{30650688-1465-4D85-A2D4-1EE52F910951}"/>
            </a:ext>
          </a:extLst>
        </xdr:cNvPr>
        <xdr:cNvSpPr/>
      </xdr:nvSpPr>
      <xdr:spPr>
        <a:xfrm>
          <a:off x="14649450" y="166282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20519</xdr:rowOff>
    </xdr:from>
    <xdr:ext cx="405111" cy="259045"/>
    <xdr:sp macro="" textlink="">
      <xdr:nvSpPr>
        <xdr:cNvPr id="872" name="【庁舎】&#10;有形固定資産減価償却率該当値テキスト">
          <a:extLst>
            <a:ext uri="{FF2B5EF4-FFF2-40B4-BE49-F238E27FC236}">
              <a16:creationId xmlns:a16="http://schemas.microsoft.com/office/drawing/2014/main" id="{859D56DE-8CD2-4226-9A52-0479C798854A}"/>
            </a:ext>
          </a:extLst>
        </xdr:cNvPr>
        <xdr:cNvSpPr txBox="1"/>
      </xdr:nvSpPr>
      <xdr:spPr>
        <a:xfrm>
          <a:off x="14735175" y="1647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136434</xdr:rowOff>
    </xdr:from>
    <xdr:to>
      <xdr:col>81</xdr:col>
      <xdr:colOff>101600</xdr:colOff>
      <xdr:row>102</xdr:row>
      <xdr:rowOff>66584</xdr:rowOff>
    </xdr:to>
    <xdr:sp macro="" textlink="">
      <xdr:nvSpPr>
        <xdr:cNvPr id="873" name="楕円 872">
          <a:extLst>
            <a:ext uri="{FF2B5EF4-FFF2-40B4-BE49-F238E27FC236}">
              <a16:creationId xmlns:a16="http://schemas.microsoft.com/office/drawing/2014/main" id="{C483E59E-433D-49EE-9930-1B7766BF18C8}"/>
            </a:ext>
          </a:extLst>
        </xdr:cNvPr>
        <xdr:cNvSpPr/>
      </xdr:nvSpPr>
      <xdr:spPr>
        <a:xfrm>
          <a:off x="13887450" y="165956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15784</xdr:rowOff>
    </xdr:from>
    <xdr:to>
      <xdr:col>85</xdr:col>
      <xdr:colOff>127000</xdr:colOff>
      <xdr:row>102</xdr:row>
      <xdr:rowOff>48442</xdr:rowOff>
    </xdr:to>
    <xdr:cxnSp macro="">
      <xdr:nvCxnSpPr>
        <xdr:cNvPr id="874" name="直線コネクタ 873">
          <a:extLst>
            <a:ext uri="{FF2B5EF4-FFF2-40B4-BE49-F238E27FC236}">
              <a16:creationId xmlns:a16="http://schemas.microsoft.com/office/drawing/2014/main" id="{21335869-CD11-4A24-AFDB-68AB450B3F6A}"/>
            </a:ext>
          </a:extLst>
        </xdr:cNvPr>
        <xdr:cNvCxnSpPr/>
      </xdr:nvCxnSpPr>
      <xdr:spPr>
        <a:xfrm>
          <a:off x="13935075" y="16643259"/>
          <a:ext cx="762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120106</xdr:rowOff>
    </xdr:from>
    <xdr:to>
      <xdr:col>76</xdr:col>
      <xdr:colOff>165100</xdr:colOff>
      <xdr:row>102</xdr:row>
      <xdr:rowOff>50256</xdr:rowOff>
    </xdr:to>
    <xdr:sp macro="" textlink="">
      <xdr:nvSpPr>
        <xdr:cNvPr id="875" name="楕円 874">
          <a:extLst>
            <a:ext uri="{FF2B5EF4-FFF2-40B4-BE49-F238E27FC236}">
              <a16:creationId xmlns:a16="http://schemas.microsoft.com/office/drawing/2014/main" id="{DE10EDBE-BE79-4CD6-A999-C9ACA6C7D9F7}"/>
            </a:ext>
          </a:extLst>
        </xdr:cNvPr>
        <xdr:cNvSpPr/>
      </xdr:nvSpPr>
      <xdr:spPr>
        <a:xfrm>
          <a:off x="13096875" y="165824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170906</xdr:rowOff>
    </xdr:from>
    <xdr:to>
      <xdr:col>81</xdr:col>
      <xdr:colOff>50800</xdr:colOff>
      <xdr:row>102</xdr:row>
      <xdr:rowOff>15784</xdr:rowOff>
    </xdr:to>
    <xdr:cxnSp macro="">
      <xdr:nvCxnSpPr>
        <xdr:cNvPr id="876" name="直線コネクタ 875">
          <a:extLst>
            <a:ext uri="{FF2B5EF4-FFF2-40B4-BE49-F238E27FC236}">
              <a16:creationId xmlns:a16="http://schemas.microsoft.com/office/drawing/2014/main" id="{32D4DFDB-5034-414A-8B8C-C3A16914142A}"/>
            </a:ext>
          </a:extLst>
        </xdr:cNvPr>
        <xdr:cNvCxnSpPr/>
      </xdr:nvCxnSpPr>
      <xdr:spPr>
        <a:xfrm>
          <a:off x="13144500" y="16630106"/>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87449</xdr:rowOff>
    </xdr:from>
    <xdr:to>
      <xdr:col>72</xdr:col>
      <xdr:colOff>38100</xdr:colOff>
      <xdr:row>102</xdr:row>
      <xdr:rowOff>17599</xdr:rowOff>
    </xdr:to>
    <xdr:sp macro="" textlink="">
      <xdr:nvSpPr>
        <xdr:cNvPr id="877" name="楕円 876">
          <a:extLst>
            <a:ext uri="{FF2B5EF4-FFF2-40B4-BE49-F238E27FC236}">
              <a16:creationId xmlns:a16="http://schemas.microsoft.com/office/drawing/2014/main" id="{5B1C5428-055A-4139-BFBA-2F21233AFFD1}"/>
            </a:ext>
          </a:extLst>
        </xdr:cNvPr>
        <xdr:cNvSpPr/>
      </xdr:nvSpPr>
      <xdr:spPr>
        <a:xfrm>
          <a:off x="12296775" y="165434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138249</xdr:rowOff>
    </xdr:from>
    <xdr:to>
      <xdr:col>76</xdr:col>
      <xdr:colOff>114300</xdr:colOff>
      <xdr:row>101</xdr:row>
      <xdr:rowOff>170906</xdr:rowOff>
    </xdr:to>
    <xdr:cxnSp macro="">
      <xdr:nvCxnSpPr>
        <xdr:cNvPr id="878" name="直線コネクタ 877">
          <a:extLst>
            <a:ext uri="{FF2B5EF4-FFF2-40B4-BE49-F238E27FC236}">
              <a16:creationId xmlns:a16="http://schemas.microsoft.com/office/drawing/2014/main" id="{876C7471-C689-4952-A698-0BEE6F51103A}"/>
            </a:ext>
          </a:extLst>
        </xdr:cNvPr>
        <xdr:cNvCxnSpPr/>
      </xdr:nvCxnSpPr>
      <xdr:spPr>
        <a:xfrm>
          <a:off x="12344400" y="16600624"/>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56424</xdr:rowOff>
    </xdr:from>
    <xdr:to>
      <xdr:col>67</xdr:col>
      <xdr:colOff>101600</xdr:colOff>
      <xdr:row>101</xdr:row>
      <xdr:rowOff>158024</xdr:rowOff>
    </xdr:to>
    <xdr:sp macro="" textlink="">
      <xdr:nvSpPr>
        <xdr:cNvPr id="879" name="楕円 878">
          <a:extLst>
            <a:ext uri="{FF2B5EF4-FFF2-40B4-BE49-F238E27FC236}">
              <a16:creationId xmlns:a16="http://schemas.microsoft.com/office/drawing/2014/main" id="{49D13F7B-DC70-40F4-98D4-3D86D0547B50}"/>
            </a:ext>
          </a:extLst>
        </xdr:cNvPr>
        <xdr:cNvSpPr/>
      </xdr:nvSpPr>
      <xdr:spPr>
        <a:xfrm>
          <a:off x="11487150" y="165156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107224</xdr:rowOff>
    </xdr:from>
    <xdr:to>
      <xdr:col>71</xdr:col>
      <xdr:colOff>177800</xdr:colOff>
      <xdr:row>101</xdr:row>
      <xdr:rowOff>138249</xdr:rowOff>
    </xdr:to>
    <xdr:cxnSp macro="">
      <xdr:nvCxnSpPr>
        <xdr:cNvPr id="880" name="直線コネクタ 879">
          <a:extLst>
            <a:ext uri="{FF2B5EF4-FFF2-40B4-BE49-F238E27FC236}">
              <a16:creationId xmlns:a16="http://schemas.microsoft.com/office/drawing/2014/main" id="{40767CDE-26D4-41D4-940F-6D930CBCDE3D}"/>
            </a:ext>
          </a:extLst>
        </xdr:cNvPr>
        <xdr:cNvCxnSpPr/>
      </xdr:nvCxnSpPr>
      <xdr:spPr>
        <a:xfrm>
          <a:off x="11534775" y="16563249"/>
          <a:ext cx="809625"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1" name="n_1aveValue【庁舎】&#10;有形固定資産減価償却率">
          <a:extLst>
            <a:ext uri="{FF2B5EF4-FFF2-40B4-BE49-F238E27FC236}">
              <a16:creationId xmlns:a16="http://schemas.microsoft.com/office/drawing/2014/main" id="{2E1431B9-94D8-44CA-8926-D555ED89A3C9}"/>
            </a:ext>
          </a:extLst>
        </xdr:cNvPr>
        <xdr:cNvSpPr txBox="1"/>
      </xdr:nvSpPr>
      <xdr:spPr>
        <a:xfrm>
          <a:off x="13745219" y="1698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2" name="n_2aveValue【庁舎】&#10;有形固定資産減価償却率">
          <a:extLst>
            <a:ext uri="{FF2B5EF4-FFF2-40B4-BE49-F238E27FC236}">
              <a16:creationId xmlns:a16="http://schemas.microsoft.com/office/drawing/2014/main" id="{5E5F2C10-C070-441C-820C-0DDF285C9A08}"/>
            </a:ext>
          </a:extLst>
        </xdr:cNvPr>
        <xdr:cNvSpPr txBox="1"/>
      </xdr:nvSpPr>
      <xdr:spPr>
        <a:xfrm>
          <a:off x="12964169" y="1701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10358</xdr:rowOff>
    </xdr:from>
    <xdr:ext cx="405111" cy="259045"/>
    <xdr:sp macro="" textlink="">
      <xdr:nvSpPr>
        <xdr:cNvPr id="883" name="n_3aveValue【庁舎】&#10;有形固定資産減価償却率">
          <a:extLst>
            <a:ext uri="{FF2B5EF4-FFF2-40B4-BE49-F238E27FC236}">
              <a16:creationId xmlns:a16="http://schemas.microsoft.com/office/drawing/2014/main" id="{951FF306-FF69-43BC-A563-5CAE6E7768A0}"/>
            </a:ext>
          </a:extLst>
        </xdr:cNvPr>
        <xdr:cNvSpPr txBox="1"/>
      </xdr:nvSpPr>
      <xdr:spPr>
        <a:xfrm>
          <a:off x="12164069" y="1698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84" name="n_4aveValue【庁舎】&#10;有形固定資産減価償却率">
          <a:extLst>
            <a:ext uri="{FF2B5EF4-FFF2-40B4-BE49-F238E27FC236}">
              <a16:creationId xmlns:a16="http://schemas.microsoft.com/office/drawing/2014/main" id="{E8252849-4D28-4979-AD70-97E3BEF449B2}"/>
            </a:ext>
          </a:extLst>
        </xdr:cNvPr>
        <xdr:cNvSpPr txBox="1"/>
      </xdr:nvSpPr>
      <xdr:spPr>
        <a:xfrm>
          <a:off x="11354444" y="17040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83111</xdr:rowOff>
    </xdr:from>
    <xdr:ext cx="405111" cy="259045"/>
    <xdr:sp macro="" textlink="">
      <xdr:nvSpPr>
        <xdr:cNvPr id="885" name="n_1mainValue【庁舎】&#10;有形固定資産減価償却率">
          <a:extLst>
            <a:ext uri="{FF2B5EF4-FFF2-40B4-BE49-F238E27FC236}">
              <a16:creationId xmlns:a16="http://schemas.microsoft.com/office/drawing/2014/main" id="{39B68119-BDE8-4D1A-9C61-19026E9D8AD7}"/>
            </a:ext>
          </a:extLst>
        </xdr:cNvPr>
        <xdr:cNvSpPr txBox="1"/>
      </xdr:nvSpPr>
      <xdr:spPr>
        <a:xfrm>
          <a:off x="13745219" y="16374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66783</xdr:rowOff>
    </xdr:from>
    <xdr:ext cx="405111" cy="259045"/>
    <xdr:sp macro="" textlink="">
      <xdr:nvSpPr>
        <xdr:cNvPr id="886" name="n_2mainValue【庁舎】&#10;有形固定資産減価償却率">
          <a:extLst>
            <a:ext uri="{FF2B5EF4-FFF2-40B4-BE49-F238E27FC236}">
              <a16:creationId xmlns:a16="http://schemas.microsoft.com/office/drawing/2014/main" id="{7EBF79A9-1182-48D0-B7CD-9C9D26B905E1}"/>
            </a:ext>
          </a:extLst>
        </xdr:cNvPr>
        <xdr:cNvSpPr txBox="1"/>
      </xdr:nvSpPr>
      <xdr:spPr>
        <a:xfrm>
          <a:off x="12964169" y="16351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34126</xdr:rowOff>
    </xdr:from>
    <xdr:ext cx="405111" cy="259045"/>
    <xdr:sp macro="" textlink="">
      <xdr:nvSpPr>
        <xdr:cNvPr id="887" name="n_3mainValue【庁舎】&#10;有形固定資産減価償却率">
          <a:extLst>
            <a:ext uri="{FF2B5EF4-FFF2-40B4-BE49-F238E27FC236}">
              <a16:creationId xmlns:a16="http://schemas.microsoft.com/office/drawing/2014/main" id="{053F64D8-E96D-45B4-A622-E6EF876F1348}"/>
            </a:ext>
          </a:extLst>
        </xdr:cNvPr>
        <xdr:cNvSpPr txBox="1"/>
      </xdr:nvSpPr>
      <xdr:spPr>
        <a:xfrm>
          <a:off x="12164069" y="16318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3101</xdr:rowOff>
    </xdr:from>
    <xdr:ext cx="405111" cy="259045"/>
    <xdr:sp macro="" textlink="">
      <xdr:nvSpPr>
        <xdr:cNvPr id="888" name="n_4mainValue【庁舎】&#10;有形固定資産減価償却率">
          <a:extLst>
            <a:ext uri="{FF2B5EF4-FFF2-40B4-BE49-F238E27FC236}">
              <a16:creationId xmlns:a16="http://schemas.microsoft.com/office/drawing/2014/main" id="{1E5711D7-5C61-43B0-AA93-F77290A37972}"/>
            </a:ext>
          </a:extLst>
        </xdr:cNvPr>
        <xdr:cNvSpPr txBox="1"/>
      </xdr:nvSpPr>
      <xdr:spPr>
        <a:xfrm>
          <a:off x="11354444" y="16290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6F995BE2-719E-45B6-9180-E440B6E2090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4D82F47E-D8AB-4585-848D-12A16F24B28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BDDFD433-AD62-4BA5-ADE2-44510307A59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6613C178-7816-4BEF-B5BE-D31727740C7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76A4066F-4B71-4EB1-9C7F-1E234421D091}"/>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983E8501-C0DD-4027-BE85-10DD6728DF7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528F48A2-445B-4AA3-AB34-3478E227950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C26303E-1435-4080-A6BD-6F7AE1A21F1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3FD42F0F-509E-44A8-AC5D-0F861F46BDE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F27445D5-9936-4059-8F3F-640BCC2DFCC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1537DB05-8F57-4222-BC30-EB129799FDD2}"/>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EFD938AF-DE1D-4B09-BD1E-1FA82713EF11}"/>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F80268F5-8051-4B1B-AF64-E012F74111C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FD20F6FA-0F84-4F86-9E49-249D2DA9EE5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5B698909-CD26-4649-882C-C57EE127091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A8E0318A-88B8-4BEF-94A0-7FE697179445}"/>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20351AFD-CE87-4D51-9CF6-3AC690C31BC1}"/>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4B90E1FE-10AC-4BDA-96C1-5EB84270A0AA}"/>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6603976A-0411-406A-A3AB-0EFD548D9A9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BB6A4CE8-21F8-42D4-841F-74ED8317B2E3}"/>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64AE7F27-0106-4219-9DCE-3D3512F357B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EE458E93-3696-4F86-8D8D-3253E51434B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B52A27B5-8B46-4127-AC74-62E9BBA63BC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2" name="直線コネクタ 911">
          <a:extLst>
            <a:ext uri="{FF2B5EF4-FFF2-40B4-BE49-F238E27FC236}">
              <a16:creationId xmlns:a16="http://schemas.microsoft.com/office/drawing/2014/main" id="{1F34390D-6891-4D75-9C0F-218613F5A3DF}"/>
            </a:ext>
          </a:extLst>
        </xdr:cNvPr>
        <xdr:cNvCxnSpPr/>
      </xdr:nvCxnSpPr>
      <xdr:spPr>
        <a:xfrm flipV="1">
          <a:off x="19954239" y="16431261"/>
          <a:ext cx="0" cy="125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3" name="【庁舎】&#10;一人当たり面積最小値テキスト">
          <a:extLst>
            <a:ext uri="{FF2B5EF4-FFF2-40B4-BE49-F238E27FC236}">
              <a16:creationId xmlns:a16="http://schemas.microsoft.com/office/drawing/2014/main" id="{E20EA235-18F9-4A30-BFC3-949A4F0D6560}"/>
            </a:ext>
          </a:extLst>
        </xdr:cNvPr>
        <xdr:cNvSpPr txBox="1"/>
      </xdr:nvSpPr>
      <xdr:spPr>
        <a:xfrm>
          <a:off x="19992975"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4" name="直線コネクタ 913">
          <a:extLst>
            <a:ext uri="{FF2B5EF4-FFF2-40B4-BE49-F238E27FC236}">
              <a16:creationId xmlns:a16="http://schemas.microsoft.com/office/drawing/2014/main" id="{E74D84D1-A8AE-4664-A2BD-E1289FF3F9C8}"/>
            </a:ext>
          </a:extLst>
        </xdr:cNvPr>
        <xdr:cNvCxnSpPr/>
      </xdr:nvCxnSpPr>
      <xdr:spPr>
        <a:xfrm>
          <a:off x="19878675" y="17687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5" name="【庁舎】&#10;一人当たり面積最大値テキスト">
          <a:extLst>
            <a:ext uri="{FF2B5EF4-FFF2-40B4-BE49-F238E27FC236}">
              <a16:creationId xmlns:a16="http://schemas.microsoft.com/office/drawing/2014/main" id="{B57B1E4F-C86F-4A0D-B0EA-4BE01A39308F}"/>
            </a:ext>
          </a:extLst>
        </xdr:cNvPr>
        <xdr:cNvSpPr txBox="1"/>
      </xdr:nvSpPr>
      <xdr:spPr>
        <a:xfrm>
          <a:off x="19992975" y="1620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6" name="直線コネクタ 915">
          <a:extLst>
            <a:ext uri="{FF2B5EF4-FFF2-40B4-BE49-F238E27FC236}">
              <a16:creationId xmlns:a16="http://schemas.microsoft.com/office/drawing/2014/main" id="{96A7CAD5-EB84-43CD-8051-E881E4EEC34C}"/>
            </a:ext>
          </a:extLst>
        </xdr:cNvPr>
        <xdr:cNvCxnSpPr/>
      </xdr:nvCxnSpPr>
      <xdr:spPr>
        <a:xfrm>
          <a:off x="19878675" y="16431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7" name="【庁舎】&#10;一人当たり面積平均値テキスト">
          <a:extLst>
            <a:ext uri="{FF2B5EF4-FFF2-40B4-BE49-F238E27FC236}">
              <a16:creationId xmlns:a16="http://schemas.microsoft.com/office/drawing/2014/main" id="{A929C3B4-94EA-4D3B-A311-11A5CA8F8EF3}"/>
            </a:ext>
          </a:extLst>
        </xdr:cNvPr>
        <xdr:cNvSpPr txBox="1"/>
      </xdr:nvSpPr>
      <xdr:spPr>
        <a:xfrm>
          <a:off x="19992975" y="16951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8" name="フローチャート: 判断 917">
          <a:extLst>
            <a:ext uri="{FF2B5EF4-FFF2-40B4-BE49-F238E27FC236}">
              <a16:creationId xmlns:a16="http://schemas.microsoft.com/office/drawing/2014/main" id="{FE3ECFF5-4E54-4571-82D3-3923A4FAF757}"/>
            </a:ext>
          </a:extLst>
        </xdr:cNvPr>
        <xdr:cNvSpPr/>
      </xdr:nvSpPr>
      <xdr:spPr>
        <a:xfrm>
          <a:off x="19897725"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9" name="フローチャート: 判断 918">
          <a:extLst>
            <a:ext uri="{FF2B5EF4-FFF2-40B4-BE49-F238E27FC236}">
              <a16:creationId xmlns:a16="http://schemas.microsoft.com/office/drawing/2014/main" id="{F051253F-2BA5-4E88-9CF7-BB474B22BAEA}"/>
            </a:ext>
          </a:extLst>
        </xdr:cNvPr>
        <xdr:cNvSpPr/>
      </xdr:nvSpPr>
      <xdr:spPr>
        <a:xfrm>
          <a:off x="191547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20" name="フローチャート: 判断 919">
          <a:extLst>
            <a:ext uri="{FF2B5EF4-FFF2-40B4-BE49-F238E27FC236}">
              <a16:creationId xmlns:a16="http://schemas.microsoft.com/office/drawing/2014/main" id="{BD604BAD-676E-41C9-BD82-0E7EE299A78D}"/>
            </a:ext>
          </a:extLst>
        </xdr:cNvPr>
        <xdr:cNvSpPr/>
      </xdr:nvSpPr>
      <xdr:spPr>
        <a:xfrm>
          <a:off x="18345150" y="17154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1" name="フローチャート: 判断 920">
          <a:extLst>
            <a:ext uri="{FF2B5EF4-FFF2-40B4-BE49-F238E27FC236}">
              <a16:creationId xmlns:a16="http://schemas.microsoft.com/office/drawing/2014/main" id="{146F3213-1947-41C3-B551-CF2413A72B74}"/>
            </a:ext>
          </a:extLst>
        </xdr:cNvPr>
        <xdr:cNvSpPr/>
      </xdr:nvSpPr>
      <xdr:spPr>
        <a:xfrm>
          <a:off x="17554575" y="171519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2" name="フローチャート: 判断 921">
          <a:extLst>
            <a:ext uri="{FF2B5EF4-FFF2-40B4-BE49-F238E27FC236}">
              <a16:creationId xmlns:a16="http://schemas.microsoft.com/office/drawing/2014/main" id="{6D03EAA9-C91A-4ABF-851E-E99502DCA4FF}"/>
            </a:ext>
          </a:extLst>
        </xdr:cNvPr>
        <xdr:cNvSpPr/>
      </xdr:nvSpPr>
      <xdr:spPr>
        <a:xfrm>
          <a:off x="16754475" y="17237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8B1351F8-CAAE-42DD-A699-C0A51EFD29C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EEC022B-98B5-474A-9C40-0CFE5492379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FB64F46-7406-492F-9609-1A14C671682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6CF8FA2-08E7-48E8-9FED-6DEC437EAB3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C85FEFA4-AE5F-4ED2-A634-A5BB3D0D201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124461</xdr:rowOff>
    </xdr:from>
    <xdr:to>
      <xdr:col>116</xdr:col>
      <xdr:colOff>114300</xdr:colOff>
      <xdr:row>106</xdr:row>
      <xdr:rowOff>54611</xdr:rowOff>
    </xdr:to>
    <xdr:sp macro="" textlink="">
      <xdr:nvSpPr>
        <xdr:cNvPr id="928" name="楕円 927">
          <a:extLst>
            <a:ext uri="{FF2B5EF4-FFF2-40B4-BE49-F238E27FC236}">
              <a16:creationId xmlns:a16="http://schemas.microsoft.com/office/drawing/2014/main" id="{D690EF68-08AF-4A3D-AEDA-03B9F169930A}"/>
            </a:ext>
          </a:extLst>
        </xdr:cNvPr>
        <xdr:cNvSpPr/>
      </xdr:nvSpPr>
      <xdr:spPr>
        <a:xfrm>
          <a:off x="19897725" y="172662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102888</xdr:rowOff>
    </xdr:from>
    <xdr:ext cx="469744" cy="259045"/>
    <xdr:sp macro="" textlink="">
      <xdr:nvSpPr>
        <xdr:cNvPr id="929" name="【庁舎】&#10;一人当たり面積該当値テキスト">
          <a:extLst>
            <a:ext uri="{FF2B5EF4-FFF2-40B4-BE49-F238E27FC236}">
              <a16:creationId xmlns:a16="http://schemas.microsoft.com/office/drawing/2014/main" id="{DBD21C57-DA58-4576-8A37-F6688F4C53D2}"/>
            </a:ext>
          </a:extLst>
        </xdr:cNvPr>
        <xdr:cNvSpPr txBox="1"/>
      </xdr:nvSpPr>
      <xdr:spPr>
        <a:xfrm>
          <a:off x="19992975" y="172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132080</xdr:rowOff>
    </xdr:from>
    <xdr:to>
      <xdr:col>112</xdr:col>
      <xdr:colOff>38100</xdr:colOff>
      <xdr:row>106</xdr:row>
      <xdr:rowOff>62230</xdr:rowOff>
    </xdr:to>
    <xdr:sp macro="" textlink="">
      <xdr:nvSpPr>
        <xdr:cNvPr id="930" name="楕円 929">
          <a:extLst>
            <a:ext uri="{FF2B5EF4-FFF2-40B4-BE49-F238E27FC236}">
              <a16:creationId xmlns:a16="http://schemas.microsoft.com/office/drawing/2014/main" id="{89E53175-4359-4083-9FA9-DA45C1388293}"/>
            </a:ext>
          </a:extLst>
        </xdr:cNvPr>
        <xdr:cNvSpPr/>
      </xdr:nvSpPr>
      <xdr:spPr>
        <a:xfrm>
          <a:off x="19154775" y="172770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3811</xdr:rowOff>
    </xdr:from>
    <xdr:to>
      <xdr:col>116</xdr:col>
      <xdr:colOff>63500</xdr:colOff>
      <xdr:row>106</xdr:row>
      <xdr:rowOff>11430</xdr:rowOff>
    </xdr:to>
    <xdr:cxnSp macro="">
      <xdr:nvCxnSpPr>
        <xdr:cNvPr id="931" name="直線コネクタ 930">
          <a:extLst>
            <a:ext uri="{FF2B5EF4-FFF2-40B4-BE49-F238E27FC236}">
              <a16:creationId xmlns:a16="http://schemas.microsoft.com/office/drawing/2014/main" id="{D80EDF76-B7F0-41E2-AA43-DF91D543B88C}"/>
            </a:ext>
          </a:extLst>
        </xdr:cNvPr>
        <xdr:cNvCxnSpPr/>
      </xdr:nvCxnSpPr>
      <xdr:spPr>
        <a:xfrm flipV="1">
          <a:off x="19202400" y="17323436"/>
          <a:ext cx="7524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932" name="楕円 931">
          <a:extLst>
            <a:ext uri="{FF2B5EF4-FFF2-40B4-BE49-F238E27FC236}">
              <a16:creationId xmlns:a16="http://schemas.microsoft.com/office/drawing/2014/main" id="{EE03F2C4-88A3-40FF-8437-21655A3A1E30}"/>
            </a:ext>
          </a:extLst>
        </xdr:cNvPr>
        <xdr:cNvSpPr/>
      </xdr:nvSpPr>
      <xdr:spPr>
        <a:xfrm>
          <a:off x="18345150" y="17280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11430</xdr:rowOff>
    </xdr:from>
    <xdr:to>
      <xdr:col>111</xdr:col>
      <xdr:colOff>177800</xdr:colOff>
      <xdr:row>106</xdr:row>
      <xdr:rowOff>15239</xdr:rowOff>
    </xdr:to>
    <xdr:cxnSp macro="">
      <xdr:nvCxnSpPr>
        <xdr:cNvPr id="933" name="直線コネクタ 932">
          <a:extLst>
            <a:ext uri="{FF2B5EF4-FFF2-40B4-BE49-F238E27FC236}">
              <a16:creationId xmlns:a16="http://schemas.microsoft.com/office/drawing/2014/main" id="{D85BA419-5B1B-4D23-9180-E6B4F304172C}"/>
            </a:ext>
          </a:extLst>
        </xdr:cNvPr>
        <xdr:cNvCxnSpPr/>
      </xdr:nvCxnSpPr>
      <xdr:spPr>
        <a:xfrm flipV="1">
          <a:off x="18392775" y="17324705"/>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141605</xdr:rowOff>
    </xdr:from>
    <xdr:to>
      <xdr:col>102</xdr:col>
      <xdr:colOff>165100</xdr:colOff>
      <xdr:row>106</xdr:row>
      <xdr:rowOff>71755</xdr:rowOff>
    </xdr:to>
    <xdr:sp macro="" textlink="">
      <xdr:nvSpPr>
        <xdr:cNvPr id="934" name="楕円 933">
          <a:extLst>
            <a:ext uri="{FF2B5EF4-FFF2-40B4-BE49-F238E27FC236}">
              <a16:creationId xmlns:a16="http://schemas.microsoft.com/office/drawing/2014/main" id="{A4A8A10A-3813-4037-9838-2DA5D875893F}"/>
            </a:ext>
          </a:extLst>
        </xdr:cNvPr>
        <xdr:cNvSpPr/>
      </xdr:nvSpPr>
      <xdr:spPr>
        <a:xfrm>
          <a:off x="17554575" y="17289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15239</xdr:rowOff>
    </xdr:from>
    <xdr:to>
      <xdr:col>107</xdr:col>
      <xdr:colOff>50800</xdr:colOff>
      <xdr:row>106</xdr:row>
      <xdr:rowOff>20955</xdr:rowOff>
    </xdr:to>
    <xdr:cxnSp macro="">
      <xdr:nvCxnSpPr>
        <xdr:cNvPr id="935" name="直線コネクタ 934">
          <a:extLst>
            <a:ext uri="{FF2B5EF4-FFF2-40B4-BE49-F238E27FC236}">
              <a16:creationId xmlns:a16="http://schemas.microsoft.com/office/drawing/2014/main" id="{7C8F65B8-354C-4F40-BCC6-FB5560FEAC5B}"/>
            </a:ext>
          </a:extLst>
        </xdr:cNvPr>
        <xdr:cNvCxnSpPr/>
      </xdr:nvCxnSpPr>
      <xdr:spPr>
        <a:xfrm flipV="1">
          <a:off x="17602200" y="17328514"/>
          <a:ext cx="79057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145414</xdr:rowOff>
    </xdr:from>
    <xdr:to>
      <xdr:col>98</xdr:col>
      <xdr:colOff>38100</xdr:colOff>
      <xdr:row>106</xdr:row>
      <xdr:rowOff>75564</xdr:rowOff>
    </xdr:to>
    <xdr:sp macro="" textlink="">
      <xdr:nvSpPr>
        <xdr:cNvPr id="936" name="楕円 935">
          <a:extLst>
            <a:ext uri="{FF2B5EF4-FFF2-40B4-BE49-F238E27FC236}">
              <a16:creationId xmlns:a16="http://schemas.microsoft.com/office/drawing/2014/main" id="{6B9FEFE3-69FC-4E77-AF32-D650D73FE128}"/>
            </a:ext>
          </a:extLst>
        </xdr:cNvPr>
        <xdr:cNvSpPr/>
      </xdr:nvSpPr>
      <xdr:spPr>
        <a:xfrm>
          <a:off x="16754475" y="17287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20955</xdr:rowOff>
    </xdr:from>
    <xdr:to>
      <xdr:col>102</xdr:col>
      <xdr:colOff>114300</xdr:colOff>
      <xdr:row>106</xdr:row>
      <xdr:rowOff>24764</xdr:rowOff>
    </xdr:to>
    <xdr:cxnSp macro="">
      <xdr:nvCxnSpPr>
        <xdr:cNvPr id="937" name="直線コネクタ 936">
          <a:extLst>
            <a:ext uri="{FF2B5EF4-FFF2-40B4-BE49-F238E27FC236}">
              <a16:creationId xmlns:a16="http://schemas.microsoft.com/office/drawing/2014/main" id="{16719A87-67D5-4C06-8924-4DE89193A043}"/>
            </a:ext>
          </a:extLst>
        </xdr:cNvPr>
        <xdr:cNvCxnSpPr/>
      </xdr:nvCxnSpPr>
      <xdr:spPr>
        <a:xfrm flipV="1">
          <a:off x="16802100" y="17337405"/>
          <a:ext cx="800100"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8" name="n_1aveValue【庁舎】&#10;一人当たり面積">
          <a:extLst>
            <a:ext uri="{FF2B5EF4-FFF2-40B4-BE49-F238E27FC236}">
              <a16:creationId xmlns:a16="http://schemas.microsoft.com/office/drawing/2014/main" id="{F8DC2963-E157-4CF9-8C78-409107228948}"/>
            </a:ext>
          </a:extLst>
        </xdr:cNvPr>
        <xdr:cNvSpPr txBox="1"/>
      </xdr:nvSpPr>
      <xdr:spPr>
        <a:xfrm>
          <a:off x="18983402"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39" name="n_2aveValue【庁舎】&#10;一人当たり面積">
          <a:extLst>
            <a:ext uri="{FF2B5EF4-FFF2-40B4-BE49-F238E27FC236}">
              <a16:creationId xmlns:a16="http://schemas.microsoft.com/office/drawing/2014/main" id="{661E732D-7D22-413F-9E34-5617ED8BDCA4}"/>
            </a:ext>
          </a:extLst>
        </xdr:cNvPr>
        <xdr:cNvSpPr txBox="1"/>
      </xdr:nvSpPr>
      <xdr:spPr>
        <a:xfrm>
          <a:off x="18183302" y="1692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40" name="n_3aveValue【庁舎】&#10;一人当たり面積">
          <a:extLst>
            <a:ext uri="{FF2B5EF4-FFF2-40B4-BE49-F238E27FC236}">
              <a16:creationId xmlns:a16="http://schemas.microsoft.com/office/drawing/2014/main" id="{0D243F14-8ED3-445D-A348-1D394DD718CF}"/>
            </a:ext>
          </a:extLst>
        </xdr:cNvPr>
        <xdr:cNvSpPr txBox="1"/>
      </xdr:nvSpPr>
      <xdr:spPr>
        <a:xfrm>
          <a:off x="17383202" y="169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38752</xdr:rowOff>
    </xdr:from>
    <xdr:ext cx="469744" cy="259045"/>
    <xdr:sp macro="" textlink="">
      <xdr:nvSpPr>
        <xdr:cNvPr id="941" name="n_4aveValue【庁舎】&#10;一人当たり面積">
          <a:extLst>
            <a:ext uri="{FF2B5EF4-FFF2-40B4-BE49-F238E27FC236}">
              <a16:creationId xmlns:a16="http://schemas.microsoft.com/office/drawing/2014/main" id="{F756503C-1586-4054-8D19-9753E2AB292A}"/>
            </a:ext>
          </a:extLst>
        </xdr:cNvPr>
        <xdr:cNvSpPr txBox="1"/>
      </xdr:nvSpPr>
      <xdr:spPr>
        <a:xfrm>
          <a:off x="16592627" y="1701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53357</xdr:rowOff>
    </xdr:from>
    <xdr:ext cx="469744" cy="259045"/>
    <xdr:sp macro="" textlink="">
      <xdr:nvSpPr>
        <xdr:cNvPr id="942" name="n_1mainValue【庁舎】&#10;一人当たり面積">
          <a:extLst>
            <a:ext uri="{FF2B5EF4-FFF2-40B4-BE49-F238E27FC236}">
              <a16:creationId xmlns:a16="http://schemas.microsoft.com/office/drawing/2014/main" id="{1A2B906C-C0EE-49B0-AFD0-565E6A7D9AB3}"/>
            </a:ext>
          </a:extLst>
        </xdr:cNvPr>
        <xdr:cNvSpPr txBox="1"/>
      </xdr:nvSpPr>
      <xdr:spPr>
        <a:xfrm>
          <a:off x="18983402" y="1736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57166</xdr:rowOff>
    </xdr:from>
    <xdr:ext cx="469744" cy="259045"/>
    <xdr:sp macro="" textlink="">
      <xdr:nvSpPr>
        <xdr:cNvPr id="943" name="n_2mainValue【庁舎】&#10;一人当たり面積">
          <a:extLst>
            <a:ext uri="{FF2B5EF4-FFF2-40B4-BE49-F238E27FC236}">
              <a16:creationId xmlns:a16="http://schemas.microsoft.com/office/drawing/2014/main" id="{AB890373-31BF-48FA-89F3-9D5458FFC3BE}"/>
            </a:ext>
          </a:extLst>
        </xdr:cNvPr>
        <xdr:cNvSpPr txBox="1"/>
      </xdr:nvSpPr>
      <xdr:spPr>
        <a:xfrm>
          <a:off x="18183302" y="1737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62882</xdr:rowOff>
    </xdr:from>
    <xdr:ext cx="469744" cy="259045"/>
    <xdr:sp macro="" textlink="">
      <xdr:nvSpPr>
        <xdr:cNvPr id="944" name="n_3mainValue【庁舎】&#10;一人当たり面積">
          <a:extLst>
            <a:ext uri="{FF2B5EF4-FFF2-40B4-BE49-F238E27FC236}">
              <a16:creationId xmlns:a16="http://schemas.microsoft.com/office/drawing/2014/main" id="{0023B758-8028-4A9B-8EAC-2F9A46C93665}"/>
            </a:ext>
          </a:extLst>
        </xdr:cNvPr>
        <xdr:cNvSpPr txBox="1"/>
      </xdr:nvSpPr>
      <xdr:spPr>
        <a:xfrm>
          <a:off x="17383202" y="1738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66691</xdr:rowOff>
    </xdr:from>
    <xdr:ext cx="469744" cy="259045"/>
    <xdr:sp macro="" textlink="">
      <xdr:nvSpPr>
        <xdr:cNvPr id="945" name="n_4mainValue【庁舎】&#10;一人当たり面積">
          <a:extLst>
            <a:ext uri="{FF2B5EF4-FFF2-40B4-BE49-F238E27FC236}">
              <a16:creationId xmlns:a16="http://schemas.microsoft.com/office/drawing/2014/main" id="{04690B56-911C-45B9-9FE7-F07BDAC45326}"/>
            </a:ext>
          </a:extLst>
        </xdr:cNvPr>
        <xdr:cNvSpPr txBox="1"/>
      </xdr:nvSpPr>
      <xdr:spPr>
        <a:xfrm>
          <a:off x="16592627" y="1737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DC605CFE-9531-4750-8532-01F32AF6C3F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AD09A2AF-4674-49C4-BDF1-BBAFAC93896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3BDCBF3E-41D4-4F52-82A2-130E69A5B4B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体育館・プールの有形固定資産減価償却率は</a:t>
          </a:r>
          <a:r>
            <a:rPr kumimoji="1" lang="en-US" altLang="ja-JP" sz="1200">
              <a:latin typeface="ＭＳ Ｐゴシック" panose="020B0600070205080204" pitchFamily="50" charset="-128"/>
              <a:ea typeface="ＭＳ Ｐゴシック" panose="020B0600070205080204" pitchFamily="50" charset="-128"/>
            </a:rPr>
            <a:t>56.5</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54.4</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ポイント上昇）、福祉施設は</a:t>
          </a:r>
          <a:r>
            <a:rPr kumimoji="1" lang="en-US" altLang="ja-JP" sz="1200">
              <a:latin typeface="ＭＳ Ｐゴシック" panose="020B0600070205080204" pitchFamily="50" charset="-128"/>
              <a:ea typeface="ＭＳ Ｐゴシック" panose="020B0600070205080204" pitchFamily="50" charset="-128"/>
            </a:rPr>
            <a:t>56.5</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54.1</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ポイント上昇）といずれも類似団体内で上位（順位</a:t>
          </a:r>
          <a:r>
            <a:rPr kumimoji="1" lang="en-US" altLang="ja-JP" sz="1200">
              <a:latin typeface="ＭＳ Ｐゴシック" panose="020B0600070205080204" pitchFamily="50" charset="-128"/>
              <a:ea typeface="ＭＳ Ｐゴシック" panose="020B0600070205080204" pitchFamily="50" charset="-128"/>
            </a:rPr>
            <a:t>10/46</a:t>
          </a:r>
          <a:r>
            <a:rPr kumimoji="1" lang="ja-JP" altLang="en-US" sz="1200">
              <a:latin typeface="ＭＳ Ｐゴシック" panose="020B0600070205080204" pitchFamily="50" charset="-128"/>
              <a:ea typeface="ＭＳ Ｐゴシック" panose="020B0600070205080204" pitchFamily="50" charset="-128"/>
            </a:rPr>
            <a:t>位、</a:t>
          </a:r>
          <a:r>
            <a:rPr kumimoji="1" lang="en-US" altLang="ja-JP" sz="1200">
              <a:latin typeface="ＭＳ Ｐゴシック" panose="020B0600070205080204" pitchFamily="50" charset="-128"/>
              <a:ea typeface="ＭＳ Ｐゴシック" panose="020B0600070205080204" pitchFamily="50" charset="-128"/>
            </a:rPr>
            <a:t>8/42</a:t>
          </a:r>
          <a:r>
            <a:rPr kumimoji="1" lang="ja-JP" altLang="en-US" sz="1200">
              <a:latin typeface="ＭＳ Ｐゴシック" panose="020B0600070205080204" pitchFamily="50" charset="-128"/>
              <a:ea typeface="ＭＳ Ｐゴシック" panose="020B0600070205080204" pitchFamily="50" charset="-128"/>
            </a:rPr>
            <a:t>位）にあるが、天水体育館小体育館の面積修正（実測訂正、</a:t>
          </a:r>
          <a:r>
            <a:rPr kumimoji="1" lang="en-US" altLang="ja-JP" sz="1200">
              <a:latin typeface="ＭＳ Ｐゴシック" panose="020B0600070205080204" pitchFamily="50" charset="-128"/>
              <a:ea typeface="ＭＳ Ｐゴシック" panose="020B0600070205080204" pitchFamily="50" charset="-128"/>
            </a:rPr>
            <a:t>78.00㎡</a:t>
          </a:r>
          <a:r>
            <a:rPr kumimoji="1" lang="ja-JP" altLang="en-US" sz="1200">
              <a:latin typeface="ＭＳ Ｐゴシック" panose="020B0600070205080204" pitchFamily="50" charset="-128"/>
              <a:ea typeface="ＭＳ Ｐゴシック" panose="020B0600070205080204" pitchFamily="50" charset="-128"/>
            </a:rPr>
            <a:t>減）等を除き新築はなく、経年償却が進行している。一般廃棄物処理施設は</a:t>
          </a:r>
          <a:r>
            <a:rPr kumimoji="1" lang="en-US" altLang="ja-JP" sz="1200">
              <a:latin typeface="ＭＳ Ｐゴシック" panose="020B0600070205080204" pitchFamily="50" charset="-128"/>
              <a:ea typeface="ＭＳ Ｐゴシック" panose="020B0600070205080204" pitchFamily="50" charset="-128"/>
            </a:rPr>
            <a:t>36.4</a:t>
          </a:r>
          <a:r>
            <a:rPr kumimoji="1" lang="ja-JP" altLang="en-US" sz="1200">
              <a:latin typeface="ＭＳ Ｐゴシック" panose="020B0600070205080204" pitchFamily="50" charset="-128"/>
              <a:ea typeface="ＭＳ Ｐゴシック" panose="020B0600070205080204" pitchFamily="50" charset="-128"/>
            </a:rPr>
            <a:t>％（前年度</a:t>
          </a:r>
          <a:r>
            <a:rPr kumimoji="1" lang="en-US" altLang="ja-JP" sz="1200">
              <a:latin typeface="ＭＳ Ｐゴシック" panose="020B0600070205080204" pitchFamily="50" charset="-128"/>
              <a:ea typeface="ＭＳ Ｐゴシック" panose="020B0600070205080204" pitchFamily="50" charset="-128"/>
            </a:rPr>
            <a:t>33.0</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3.4</a:t>
          </a:r>
          <a:r>
            <a:rPr kumimoji="1" lang="ja-JP" altLang="en-US" sz="1200">
              <a:latin typeface="ＭＳ Ｐゴシック" panose="020B0600070205080204" pitchFamily="50" charset="-128"/>
              <a:ea typeface="ＭＳ Ｐゴシック" panose="020B0600070205080204" pitchFamily="50" charset="-128"/>
            </a:rPr>
            <a:t>ポイント上昇、順位</a:t>
          </a:r>
          <a:r>
            <a:rPr kumimoji="1" lang="en-US" altLang="ja-JP" sz="1200">
              <a:latin typeface="ＭＳ Ｐゴシック" panose="020B0600070205080204" pitchFamily="50" charset="-128"/>
              <a:ea typeface="ＭＳ Ｐゴシック" panose="020B0600070205080204" pitchFamily="50" charset="-128"/>
            </a:rPr>
            <a:t>4/43</a:t>
          </a:r>
          <a:r>
            <a:rPr kumimoji="1" lang="ja-JP" altLang="en-US" sz="1200">
              <a:latin typeface="ＭＳ Ｐゴシック" panose="020B0600070205080204" pitchFamily="50" charset="-128"/>
              <a:ea typeface="ＭＳ Ｐゴシック" panose="020B0600070205080204" pitchFamily="50" charset="-128"/>
            </a:rPr>
            <a:t>位）で、水の守（し尿処理場）の設備更新・定期修繕</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件（合計</a:t>
          </a:r>
          <a:r>
            <a:rPr kumimoji="1" lang="en-US" altLang="ja-JP" sz="1200">
              <a:latin typeface="ＭＳ Ｐゴシック" panose="020B0600070205080204" pitchFamily="50" charset="-128"/>
              <a:ea typeface="ＭＳ Ｐゴシック" panose="020B0600070205080204" pitchFamily="50" charset="-128"/>
            </a:rPr>
            <a:t>51,651</a:t>
          </a:r>
          <a:r>
            <a:rPr kumimoji="1" lang="ja-JP" altLang="en-US" sz="1200">
              <a:latin typeface="ＭＳ Ｐゴシック" panose="020B0600070205080204" pitchFamily="50" charset="-128"/>
              <a:ea typeface="ＭＳ Ｐゴシック" panose="020B0600070205080204" pitchFamily="50" charset="-128"/>
            </a:rPr>
            <a:t>千円）を計上したが、既存設備の経年償却の進行が上回り比率はやや上昇した。市民会館</a:t>
          </a:r>
          <a:r>
            <a:rPr kumimoji="1" lang="en-US" altLang="ja-JP" sz="1200">
              <a:latin typeface="ＭＳ Ｐゴシック" panose="020B0600070205080204" pitchFamily="50" charset="-128"/>
              <a:ea typeface="ＭＳ Ｐゴシック" panose="020B0600070205080204" pitchFamily="50" charset="-128"/>
            </a:rPr>
            <a:t>22.2</a:t>
          </a:r>
          <a:r>
            <a:rPr kumimoji="1" lang="ja-JP" altLang="en-US" sz="1200">
              <a:latin typeface="ＭＳ Ｐゴシック" panose="020B0600070205080204" pitchFamily="50" charset="-128"/>
              <a:ea typeface="ＭＳ Ｐゴシック" panose="020B0600070205080204" pitchFamily="50" charset="-128"/>
            </a:rPr>
            <a:t>％、庁舎</a:t>
          </a:r>
          <a:r>
            <a:rPr kumimoji="1" lang="en-US" altLang="ja-JP" sz="1200">
              <a:latin typeface="ＭＳ Ｐゴシック" panose="020B0600070205080204" pitchFamily="50" charset="-128"/>
              <a:ea typeface="ＭＳ Ｐゴシック" panose="020B0600070205080204" pitchFamily="50" charset="-128"/>
            </a:rPr>
            <a:t>27.3</a:t>
          </a:r>
          <a:r>
            <a:rPr kumimoji="1" lang="ja-JP" altLang="en-US" sz="1200">
              <a:latin typeface="ＭＳ Ｐゴシック" panose="020B0600070205080204" pitchFamily="50" charset="-128"/>
              <a:ea typeface="ＭＳ Ｐゴシック" panose="020B0600070205080204" pitchFamily="50" charset="-128"/>
            </a:rPr>
            <a:t>％、消防施設</a:t>
          </a:r>
          <a:r>
            <a:rPr kumimoji="1" lang="en-US" altLang="ja-JP" sz="1200">
              <a:latin typeface="ＭＳ Ｐゴシック" panose="020B0600070205080204" pitchFamily="50" charset="-128"/>
              <a:ea typeface="ＭＳ Ｐゴシック" panose="020B0600070205080204" pitchFamily="50" charset="-128"/>
            </a:rPr>
            <a:t>33.5</a:t>
          </a:r>
          <a:r>
            <a:rPr kumimoji="1" lang="ja-JP" altLang="en-US" sz="1200">
              <a:latin typeface="ＭＳ Ｐゴシック" panose="020B0600070205080204" pitchFamily="50" charset="-128"/>
              <a:ea typeface="ＭＳ Ｐゴシック" panose="020B0600070205080204" pitchFamily="50" charset="-128"/>
            </a:rPr>
            <a:t>％はいずれも全国平均・熊本県平均を大きく下回る良好な水準を維持しており、比較的築年数の浅い施設が中心である。図書館</a:t>
          </a:r>
          <a:r>
            <a:rPr kumimoji="1" lang="en-US" altLang="ja-JP" sz="1200">
              <a:latin typeface="ＭＳ Ｐゴシック" panose="020B0600070205080204" pitchFamily="50" charset="-128"/>
              <a:ea typeface="ＭＳ Ｐゴシック" panose="020B0600070205080204" pitchFamily="50" charset="-128"/>
            </a:rPr>
            <a:t>46.5</a:t>
          </a:r>
          <a:r>
            <a:rPr kumimoji="1" lang="ja-JP" altLang="en-US" sz="1200">
              <a:latin typeface="ＭＳ Ｐゴシック" panose="020B0600070205080204" pitchFamily="50" charset="-128"/>
              <a:ea typeface="ＭＳ Ｐゴシック" panose="020B0600070205080204" pitchFamily="50" charset="-128"/>
            </a:rPr>
            <a:t>％、保健センター・保健所</a:t>
          </a:r>
          <a:r>
            <a:rPr kumimoji="1" lang="en-US" altLang="ja-JP" sz="1200">
              <a:latin typeface="ＭＳ Ｐゴシック" panose="020B0600070205080204" pitchFamily="50" charset="-128"/>
              <a:ea typeface="ＭＳ Ｐゴシック" panose="020B0600070205080204" pitchFamily="50" charset="-128"/>
            </a:rPr>
            <a:t>54.7</a:t>
          </a:r>
          <a:r>
            <a:rPr kumimoji="1" lang="ja-JP" altLang="en-US" sz="1200">
              <a:latin typeface="ＭＳ Ｐゴシック" panose="020B0600070205080204" pitchFamily="50" charset="-128"/>
              <a:ea typeface="ＭＳ Ｐゴシック" panose="020B0600070205080204" pitchFamily="50" charset="-128"/>
            </a:rPr>
            <a:t>％も既存施設の通常の償却進行にとどまる。保健センター・保健所は一人当たり面積</a:t>
          </a:r>
          <a:r>
            <a:rPr kumimoji="1" lang="en-US" altLang="ja-JP" sz="1200">
              <a:latin typeface="ＭＳ Ｐゴシック" panose="020B0600070205080204" pitchFamily="50" charset="-128"/>
              <a:ea typeface="ＭＳ Ｐゴシック" panose="020B0600070205080204" pitchFamily="50" charset="-128"/>
            </a:rPr>
            <a:t>0.022㎡</a:t>
          </a:r>
          <a:r>
            <a:rPr kumimoji="1" lang="ja-JP" altLang="en-US" sz="1200">
              <a:latin typeface="ＭＳ Ｐゴシック" panose="020B0600070205080204" pitchFamily="50" charset="-128"/>
              <a:ea typeface="ＭＳ Ｐゴシック" panose="020B0600070205080204" pitchFamily="50" charset="-128"/>
            </a:rPr>
            <a:t>（順位</a:t>
          </a:r>
          <a:r>
            <a:rPr kumimoji="1" lang="en-US" altLang="ja-JP" sz="1200">
              <a:latin typeface="ＭＳ Ｐゴシック" panose="020B0600070205080204" pitchFamily="50" charset="-128"/>
              <a:ea typeface="ＭＳ Ｐゴシック" panose="020B0600070205080204" pitchFamily="50" charset="-128"/>
            </a:rPr>
            <a:t>36/43</a:t>
          </a:r>
          <a:r>
            <a:rPr kumimoji="1" lang="ja-JP" altLang="en-US" sz="1200">
              <a:latin typeface="ＭＳ Ｐゴシック" panose="020B0600070205080204" pitchFamily="50" charset="-128"/>
              <a:ea typeface="ＭＳ Ｐゴシック" panose="020B0600070205080204" pitchFamily="50" charset="-128"/>
            </a:rPr>
            <a:t>位）と低水準にあり、施設集約の状況を踏まえた計画的な維持管理が求められる。全体として本表の</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類型はいずれも全国・県平均を下回る良好な老朽化度を維持しているが、大規模な更新投資は限定的であり、緩やかな経年償却が続いている。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hare-server\106_&#26412;&#24193;_&#36001;&#25919;&#35506;\11&#36001;&#25919;&#37096;&#38272;\&#36001;&#25919;&#20418;\&#20844;&#20250;&#35336;\R8\2026.8.18&#12304;&#22238;&#31572;&#28168;&#65288;&#23558;&#26469;&#36000;&#25285;&#27604;&#29575;&#20462;&#27491;&#21069;&#25968;&#20516;&#25991;&#65289;&#12305;&#12304;&#30476;&#65306;&#20381;&#38972;&#12305;&#20196;&#21644;&#65302;&#24180;&#24230;&#36001;&#25919;&#29366;&#27841;&#36039;&#26009;&#38598;&#12398;&#20316;&#25104;&#12395;&#12388;&#12356;&#12390;&#65288;&#65298;&#22238;&#30446;&#12539;&#22320;&#26041;&#20844;&#20250;&#35336;&#38306;&#20418;&#65289;\&#9315;&#12288;&#25552;&#20986;&#29992;\&#20462;&#27491;&#24460;&#12304;&#36001;&#25919;&#29366;&#27841;&#36039;&#26009;&#38598;&#12305;_432067_&#29577;&#21517;&#24066;_2024(2&#22238;&#30446;)%20&#12288;&#20998;&#26512;&#27396;&#12434;&#23558;&#26469;&#36000;&#25285;&#27604;&#29575;&#20462;&#27491;&#24460;&#21450;&#12403;&#20462;&#27491;&#21069;&#12398;&#12393;&#12385;&#12425;&#12395;&#12418;&#12392;&#12428;&#12427;&#20869;&#23481;&#12395;&#20462;&#27491;%20-%20&#12467;&#12500;&#12540;.xlsx" TargetMode="External"/><Relationship Id="rId1" Type="http://schemas.openxmlformats.org/officeDocument/2006/relationships/externalLinkPath" Target="&#20462;&#27491;&#24460;&#12304;&#36001;&#25919;&#29366;&#27841;&#36039;&#26009;&#38598;&#12305;_432067_&#29577;&#21517;&#24066;_2024(2&#22238;&#30446;)%20&#12288;&#20998;&#26512;&#27396;&#12434;&#23558;&#26469;&#36000;&#25285;&#27604;&#29575;&#20462;&#27491;&#24460;&#21450;&#12403;&#20462;&#27491;&#21069;&#12398;&#12393;&#12385;&#12425;&#12395;&#12418;&#12392;&#12428;&#12427;&#20869;&#23481;&#12395;&#20462;&#27491;%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15.5</v>
          </cell>
          <cell r="BX51">
            <v>10.5</v>
          </cell>
          <cell r="CF51">
            <v>9.3000000000000007</v>
          </cell>
          <cell r="CN51">
            <v>17.899999999999999</v>
          </cell>
          <cell r="CV51">
            <v>30.5</v>
          </cell>
        </row>
        <row r="53">
          <cell r="BP53">
            <v>44</v>
          </cell>
          <cell r="BX53">
            <v>45.2</v>
          </cell>
          <cell r="CF53">
            <v>46.5</v>
          </cell>
          <cell r="CN53">
            <v>60.4</v>
          </cell>
          <cell r="CV53">
            <v>59.4</v>
          </cell>
        </row>
        <row r="55">
          <cell r="AN55" t="str">
            <v>類似団体内平均値</v>
          </cell>
          <cell r="BP55">
            <v>27.8</v>
          </cell>
          <cell r="BX55">
            <v>19</v>
          </cell>
          <cell r="CF55">
            <v>4</v>
          </cell>
          <cell r="CN55">
            <v>0.4</v>
          </cell>
          <cell r="CV55">
            <v>9.8000000000000007</v>
          </cell>
        </row>
        <row r="57">
          <cell r="BP57">
            <v>62</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cell r="BP73">
            <v>15.5</v>
          </cell>
          <cell r="BX73">
            <v>10.5</v>
          </cell>
          <cell r="CF73">
            <v>9.3000000000000007</v>
          </cell>
          <cell r="CN73">
            <v>17.899999999999999</v>
          </cell>
          <cell r="CV73">
            <v>30.5</v>
          </cell>
        </row>
        <row r="75">
          <cell r="BP75">
            <v>8.5</v>
          </cell>
          <cell r="BX75">
            <v>8.9</v>
          </cell>
          <cell r="CF75">
            <v>9.1</v>
          </cell>
          <cell r="CN75">
            <v>8.5</v>
          </cell>
          <cell r="CV75">
            <v>7.8</v>
          </cell>
        </row>
        <row r="77">
          <cell r="AN77" t="str">
            <v>類似団体内平均値</v>
          </cell>
          <cell r="BP77">
            <v>27.8</v>
          </cell>
          <cell r="BX77">
            <v>19</v>
          </cell>
          <cell r="CF77">
            <v>4</v>
          </cell>
          <cell r="CN77">
            <v>0.4</v>
          </cell>
          <cell r="CV77">
            <v>9.8000000000000007</v>
          </cell>
        </row>
        <row r="79">
          <cell r="BP79">
            <v>7.5</v>
          </cell>
          <cell r="BX79">
            <v>8</v>
          </cell>
          <cell r="CF79">
            <v>8</v>
          </cell>
          <cell r="CN79">
            <v>8.3000000000000007</v>
          </cell>
          <cell r="CV79">
            <v>8.6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0" zoomScaleNormal="8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37836805</v>
      </c>
      <c r="BO4" s="371"/>
      <c r="BP4" s="371"/>
      <c r="BQ4" s="371"/>
      <c r="BR4" s="371"/>
      <c r="BS4" s="371"/>
      <c r="BT4" s="371"/>
      <c r="BU4" s="372"/>
      <c r="BV4" s="370">
        <v>36500011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6.5</v>
      </c>
      <c r="CU4" s="377"/>
      <c r="CV4" s="377"/>
      <c r="CW4" s="377"/>
      <c r="CX4" s="377"/>
      <c r="CY4" s="377"/>
      <c r="CZ4" s="377"/>
      <c r="DA4" s="378"/>
      <c r="DB4" s="376">
        <v>6.1</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36428206</v>
      </c>
      <c r="BO5" s="408"/>
      <c r="BP5" s="408"/>
      <c r="BQ5" s="408"/>
      <c r="BR5" s="408"/>
      <c r="BS5" s="408"/>
      <c r="BT5" s="408"/>
      <c r="BU5" s="409"/>
      <c r="BV5" s="407">
        <v>35213084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97.4</v>
      </c>
      <c r="CU5" s="405"/>
      <c r="CV5" s="405"/>
      <c r="CW5" s="405"/>
      <c r="CX5" s="405"/>
      <c r="CY5" s="405"/>
      <c r="CZ5" s="405"/>
      <c r="DA5" s="406"/>
      <c r="DB5" s="404">
        <v>97.6</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1408599</v>
      </c>
      <c r="BO6" s="408"/>
      <c r="BP6" s="408"/>
      <c r="BQ6" s="408"/>
      <c r="BR6" s="408"/>
      <c r="BS6" s="408"/>
      <c r="BT6" s="408"/>
      <c r="BU6" s="409"/>
      <c r="BV6" s="407">
        <v>1286927</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97.7</v>
      </c>
      <c r="CU6" s="445"/>
      <c r="CV6" s="445"/>
      <c r="CW6" s="445"/>
      <c r="CX6" s="445"/>
      <c r="CY6" s="445"/>
      <c r="CZ6" s="445"/>
      <c r="DA6" s="446"/>
      <c r="DB6" s="444">
        <v>98.2</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194936</v>
      </c>
      <c r="BO7" s="408"/>
      <c r="BP7" s="408"/>
      <c r="BQ7" s="408"/>
      <c r="BR7" s="408"/>
      <c r="BS7" s="408"/>
      <c r="BT7" s="408"/>
      <c r="BU7" s="409"/>
      <c r="BV7" s="407">
        <v>154502</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18652425</v>
      </c>
      <c r="CU7" s="408"/>
      <c r="CV7" s="408"/>
      <c r="CW7" s="408"/>
      <c r="CX7" s="408"/>
      <c r="CY7" s="408"/>
      <c r="CZ7" s="408"/>
      <c r="DA7" s="409"/>
      <c r="DB7" s="407">
        <v>18456358</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1213663</v>
      </c>
      <c r="BO8" s="408"/>
      <c r="BP8" s="408"/>
      <c r="BQ8" s="408"/>
      <c r="BR8" s="408"/>
      <c r="BS8" s="408"/>
      <c r="BT8" s="408"/>
      <c r="BU8" s="409"/>
      <c r="BV8" s="407">
        <v>1132425</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0.44</v>
      </c>
      <c r="CU8" s="448"/>
      <c r="CV8" s="448"/>
      <c r="CW8" s="448"/>
      <c r="CX8" s="448"/>
      <c r="CY8" s="448"/>
      <c r="CZ8" s="448"/>
      <c r="DA8" s="449"/>
      <c r="DB8" s="447">
        <v>0.43</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64292</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81238</v>
      </c>
      <c r="BO9" s="408"/>
      <c r="BP9" s="408"/>
      <c r="BQ9" s="408"/>
      <c r="BR9" s="408"/>
      <c r="BS9" s="408"/>
      <c r="BT9" s="408"/>
      <c r="BU9" s="409"/>
      <c r="BV9" s="407">
        <v>-284097</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13.9</v>
      </c>
      <c r="CU9" s="405"/>
      <c r="CV9" s="405"/>
      <c r="CW9" s="405"/>
      <c r="CX9" s="405"/>
      <c r="CY9" s="405"/>
      <c r="CZ9" s="405"/>
      <c r="DA9" s="406"/>
      <c r="DB9" s="404">
        <v>14.4</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112</v>
      </c>
      <c r="M10" s="437"/>
      <c r="N10" s="437"/>
      <c r="O10" s="437"/>
      <c r="P10" s="437"/>
      <c r="Q10" s="438"/>
      <c r="R10" s="458">
        <v>66782</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592846</v>
      </c>
      <c r="BO10" s="408"/>
      <c r="BP10" s="408"/>
      <c r="BQ10" s="408"/>
      <c r="BR10" s="408"/>
      <c r="BS10" s="408"/>
      <c r="BT10" s="408"/>
      <c r="BU10" s="409"/>
      <c r="BV10" s="407">
        <v>808947</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62582</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1083589</v>
      </c>
      <c r="BO12" s="408"/>
      <c r="BP12" s="408"/>
      <c r="BQ12" s="408"/>
      <c r="BR12" s="408"/>
      <c r="BS12" s="408"/>
      <c r="BT12" s="408"/>
      <c r="BU12" s="409"/>
      <c r="BV12" s="407">
        <v>1487164</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61189</v>
      </c>
      <c r="S13" s="492"/>
      <c r="T13" s="492"/>
      <c r="U13" s="492"/>
      <c r="V13" s="493"/>
      <c r="W13" s="423" t="s">
        <v>131</v>
      </c>
      <c r="X13" s="424"/>
      <c r="Y13" s="424"/>
      <c r="Z13" s="424"/>
      <c r="AA13" s="424"/>
      <c r="AB13" s="414"/>
      <c r="AC13" s="458">
        <v>5230</v>
      </c>
      <c r="AD13" s="459"/>
      <c r="AE13" s="459"/>
      <c r="AF13" s="459"/>
      <c r="AG13" s="501"/>
      <c r="AH13" s="458">
        <v>5170</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-409505</v>
      </c>
      <c r="BO13" s="408"/>
      <c r="BP13" s="408"/>
      <c r="BQ13" s="408"/>
      <c r="BR13" s="408"/>
      <c r="BS13" s="408"/>
      <c r="BT13" s="408"/>
      <c r="BU13" s="409"/>
      <c r="BV13" s="407">
        <v>-962314</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7.8</v>
      </c>
      <c r="CU13" s="405"/>
      <c r="CV13" s="405"/>
      <c r="CW13" s="405"/>
      <c r="CX13" s="405"/>
      <c r="CY13" s="405"/>
      <c r="CZ13" s="405"/>
      <c r="DA13" s="406"/>
      <c r="DB13" s="404">
        <v>8.5</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63537</v>
      </c>
      <c r="S14" s="492"/>
      <c r="T14" s="492"/>
      <c r="U14" s="492"/>
      <c r="V14" s="493"/>
      <c r="W14" s="397"/>
      <c r="X14" s="398"/>
      <c r="Y14" s="398"/>
      <c r="Z14" s="398"/>
      <c r="AA14" s="398"/>
      <c r="AB14" s="387"/>
      <c r="AC14" s="494">
        <v>16.899999999999999</v>
      </c>
      <c r="AD14" s="495"/>
      <c r="AE14" s="495"/>
      <c r="AF14" s="495"/>
      <c r="AG14" s="496"/>
      <c r="AH14" s="494">
        <v>16.8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30.5</v>
      </c>
      <c r="CU14" s="506"/>
      <c r="CV14" s="506"/>
      <c r="CW14" s="506"/>
      <c r="CX14" s="506"/>
      <c r="CY14" s="506"/>
      <c r="CZ14" s="506"/>
      <c r="DA14" s="507"/>
      <c r="DB14" s="505">
        <v>17.899999999999999</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62248</v>
      </c>
      <c r="S15" s="492"/>
      <c r="T15" s="492"/>
      <c r="U15" s="492"/>
      <c r="V15" s="493"/>
      <c r="W15" s="423" t="s">
        <v>137</v>
      </c>
      <c r="X15" s="424"/>
      <c r="Y15" s="424"/>
      <c r="Z15" s="424"/>
      <c r="AA15" s="424"/>
      <c r="AB15" s="414"/>
      <c r="AC15" s="458">
        <v>7746</v>
      </c>
      <c r="AD15" s="459"/>
      <c r="AE15" s="459"/>
      <c r="AF15" s="459"/>
      <c r="AG15" s="501"/>
      <c r="AH15" s="458">
        <v>7861</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7245868</v>
      </c>
      <c r="BO15" s="371"/>
      <c r="BP15" s="371"/>
      <c r="BQ15" s="371"/>
      <c r="BR15" s="371"/>
      <c r="BS15" s="371"/>
      <c r="BT15" s="371"/>
      <c r="BU15" s="372"/>
      <c r="BV15" s="370">
        <v>7204653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25</v>
      </c>
      <c r="AD16" s="495"/>
      <c r="AE16" s="495"/>
      <c r="AF16" s="495"/>
      <c r="AG16" s="496"/>
      <c r="AH16" s="494">
        <v>25.5</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16785933</v>
      </c>
      <c r="BO16" s="408"/>
      <c r="BP16" s="408"/>
      <c r="BQ16" s="408"/>
      <c r="BR16" s="408"/>
      <c r="BS16" s="408"/>
      <c r="BT16" s="408"/>
      <c r="BU16" s="409"/>
      <c r="BV16" s="407">
        <v>16528436</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18021</v>
      </c>
      <c r="AD17" s="459"/>
      <c r="AE17" s="459"/>
      <c r="AF17" s="459"/>
      <c r="AG17" s="501"/>
      <c r="AH17" s="458">
        <v>17819</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9064107</v>
      </c>
      <c r="BO17" s="408"/>
      <c r="BP17" s="408"/>
      <c r="BQ17" s="408"/>
      <c r="BR17" s="408"/>
      <c r="BS17" s="408"/>
      <c r="BT17" s="408"/>
      <c r="BU17" s="409"/>
      <c r="BV17" s="407">
        <v>9016598</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152.6</v>
      </c>
      <c r="M18" s="531"/>
      <c r="N18" s="531"/>
      <c r="O18" s="531"/>
      <c r="P18" s="531"/>
      <c r="Q18" s="531"/>
      <c r="R18" s="532"/>
      <c r="S18" s="532"/>
      <c r="T18" s="532"/>
      <c r="U18" s="532"/>
      <c r="V18" s="533"/>
      <c r="W18" s="425"/>
      <c r="X18" s="426"/>
      <c r="Y18" s="426"/>
      <c r="Z18" s="426"/>
      <c r="AA18" s="426"/>
      <c r="AB18" s="417"/>
      <c r="AC18" s="534">
        <v>58.1</v>
      </c>
      <c r="AD18" s="535"/>
      <c r="AE18" s="535"/>
      <c r="AF18" s="535"/>
      <c r="AG18" s="536"/>
      <c r="AH18" s="534">
        <v>57.8</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18432409</v>
      </c>
      <c r="BO18" s="408"/>
      <c r="BP18" s="408"/>
      <c r="BQ18" s="408"/>
      <c r="BR18" s="408"/>
      <c r="BS18" s="408"/>
      <c r="BT18" s="408"/>
      <c r="BU18" s="409"/>
      <c r="BV18" s="407">
        <v>18167676</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421</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25304037</v>
      </c>
      <c r="BO19" s="408"/>
      <c r="BP19" s="408"/>
      <c r="BQ19" s="408"/>
      <c r="BR19" s="408"/>
      <c r="BS19" s="408"/>
      <c r="BT19" s="408"/>
      <c r="BU19" s="409"/>
      <c r="BV19" s="407">
        <v>25091741</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25278</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29330369</v>
      </c>
      <c r="BO22" s="371"/>
      <c r="BP22" s="371"/>
      <c r="BQ22" s="371"/>
      <c r="BR22" s="371"/>
      <c r="BS22" s="371"/>
      <c r="BT22" s="371"/>
      <c r="BU22" s="372"/>
      <c r="BV22" s="370">
        <v>30372735</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10081703</v>
      </c>
      <c r="BO23" s="408"/>
      <c r="BP23" s="408"/>
      <c r="BQ23" s="408"/>
      <c r="BR23" s="408"/>
      <c r="BS23" s="408"/>
      <c r="BT23" s="408"/>
      <c r="BU23" s="409"/>
      <c r="BV23" s="407">
        <v>10404695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8800</v>
      </c>
      <c r="R24" s="459"/>
      <c r="S24" s="459"/>
      <c r="T24" s="459"/>
      <c r="U24" s="459"/>
      <c r="V24" s="501"/>
      <c r="W24" s="553"/>
      <c r="X24" s="554"/>
      <c r="Y24" s="555"/>
      <c r="Z24" s="457" t="s">
        <v>162</v>
      </c>
      <c r="AA24" s="437"/>
      <c r="AB24" s="437"/>
      <c r="AC24" s="437"/>
      <c r="AD24" s="437"/>
      <c r="AE24" s="437"/>
      <c r="AF24" s="437"/>
      <c r="AG24" s="438"/>
      <c r="AH24" s="458">
        <v>474</v>
      </c>
      <c r="AI24" s="459"/>
      <c r="AJ24" s="459"/>
      <c r="AK24" s="459"/>
      <c r="AL24" s="501"/>
      <c r="AM24" s="458">
        <v>1522962</v>
      </c>
      <c r="AN24" s="459"/>
      <c r="AO24" s="459"/>
      <c r="AP24" s="459"/>
      <c r="AQ24" s="459"/>
      <c r="AR24" s="501"/>
      <c r="AS24" s="458">
        <v>3213</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22294412</v>
      </c>
      <c r="BO24" s="408"/>
      <c r="BP24" s="408"/>
      <c r="BQ24" s="408"/>
      <c r="BR24" s="408"/>
      <c r="BS24" s="408"/>
      <c r="BT24" s="408"/>
      <c r="BU24" s="409"/>
      <c r="BV24" s="407">
        <v>22110578</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1</v>
      </c>
      <c r="M25" s="459"/>
      <c r="N25" s="459"/>
      <c r="O25" s="459"/>
      <c r="P25" s="501"/>
      <c r="Q25" s="458">
        <v>6770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7354617</v>
      </c>
      <c r="BO25" s="371"/>
      <c r="BP25" s="371"/>
      <c r="BQ25" s="371"/>
      <c r="BR25" s="371"/>
      <c r="BS25" s="371"/>
      <c r="BT25" s="371"/>
      <c r="BU25" s="372"/>
      <c r="BV25" s="370">
        <v>7543141</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5920</v>
      </c>
      <c r="R26" s="459"/>
      <c r="S26" s="459"/>
      <c r="T26" s="459"/>
      <c r="U26" s="459"/>
      <c r="V26" s="501"/>
      <c r="W26" s="553"/>
      <c r="X26" s="554"/>
      <c r="Y26" s="555"/>
      <c r="Z26" s="457" t="s">
        <v>168</v>
      </c>
      <c r="AA26" s="559"/>
      <c r="AB26" s="559"/>
      <c r="AC26" s="559"/>
      <c r="AD26" s="559"/>
      <c r="AE26" s="559"/>
      <c r="AF26" s="559"/>
      <c r="AG26" s="560"/>
      <c r="AH26" s="458">
        <v>2</v>
      </c>
      <c r="AI26" s="459"/>
      <c r="AJ26" s="459"/>
      <c r="AK26" s="459"/>
      <c r="AL26" s="501"/>
      <c r="AM26" s="458" t="s">
        <v>169</v>
      </c>
      <c r="AN26" s="459"/>
      <c r="AO26" s="459"/>
      <c r="AP26" s="459"/>
      <c r="AQ26" s="459"/>
      <c r="AR26" s="501"/>
      <c r="AS26" s="458" t="s">
        <v>169</v>
      </c>
      <c r="AT26" s="459"/>
      <c r="AU26" s="459"/>
      <c r="AV26" s="459"/>
      <c r="AW26" s="459"/>
      <c r="AX26" s="460"/>
      <c r="AY26" s="410" t="s">
        <v>170</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171</v>
      </c>
      <c r="F27" s="437"/>
      <c r="G27" s="437"/>
      <c r="H27" s="437"/>
      <c r="I27" s="437"/>
      <c r="J27" s="437"/>
      <c r="K27" s="438"/>
      <c r="L27" s="458">
        <v>1</v>
      </c>
      <c r="M27" s="459"/>
      <c r="N27" s="459"/>
      <c r="O27" s="459"/>
      <c r="P27" s="501"/>
      <c r="Q27" s="458">
        <v>4190</v>
      </c>
      <c r="R27" s="459"/>
      <c r="S27" s="459"/>
      <c r="T27" s="459"/>
      <c r="U27" s="459"/>
      <c r="V27" s="501"/>
      <c r="W27" s="553"/>
      <c r="X27" s="554"/>
      <c r="Y27" s="555"/>
      <c r="Z27" s="457" t="s">
        <v>172</v>
      </c>
      <c r="AA27" s="437"/>
      <c r="AB27" s="437"/>
      <c r="AC27" s="437"/>
      <c r="AD27" s="437"/>
      <c r="AE27" s="437"/>
      <c r="AF27" s="437"/>
      <c r="AG27" s="438"/>
      <c r="AH27" s="458">
        <v>4</v>
      </c>
      <c r="AI27" s="459"/>
      <c r="AJ27" s="459"/>
      <c r="AK27" s="459"/>
      <c r="AL27" s="501"/>
      <c r="AM27" s="458">
        <v>17380</v>
      </c>
      <c r="AN27" s="459"/>
      <c r="AO27" s="459"/>
      <c r="AP27" s="459"/>
      <c r="AQ27" s="459"/>
      <c r="AR27" s="501"/>
      <c r="AS27" s="458">
        <v>4345</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174</v>
      </c>
      <c r="F28" s="437"/>
      <c r="G28" s="437"/>
      <c r="H28" s="437"/>
      <c r="I28" s="437"/>
      <c r="J28" s="437"/>
      <c r="K28" s="438"/>
      <c r="L28" s="458">
        <v>1</v>
      </c>
      <c r="M28" s="459"/>
      <c r="N28" s="459"/>
      <c r="O28" s="459"/>
      <c r="P28" s="501"/>
      <c r="Q28" s="458">
        <v>3830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4005590</v>
      </c>
      <c r="BO28" s="371"/>
      <c r="BP28" s="371"/>
      <c r="BQ28" s="371"/>
      <c r="BR28" s="371"/>
      <c r="BS28" s="371"/>
      <c r="BT28" s="371"/>
      <c r="BU28" s="372"/>
      <c r="BV28" s="370">
        <v>4496333</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177</v>
      </c>
      <c r="F29" s="437"/>
      <c r="G29" s="437"/>
      <c r="H29" s="437"/>
      <c r="I29" s="437"/>
      <c r="J29" s="437"/>
      <c r="K29" s="438"/>
      <c r="L29" s="458">
        <v>20</v>
      </c>
      <c r="M29" s="459"/>
      <c r="N29" s="459"/>
      <c r="O29" s="459"/>
      <c r="P29" s="501"/>
      <c r="Q29" s="458">
        <v>3590</v>
      </c>
      <c r="R29" s="459"/>
      <c r="S29" s="459"/>
      <c r="T29" s="459"/>
      <c r="U29" s="459"/>
      <c r="V29" s="501"/>
      <c r="W29" s="556"/>
      <c r="X29" s="557"/>
      <c r="Y29" s="558"/>
      <c r="Z29" s="457" t="s">
        <v>178</v>
      </c>
      <c r="AA29" s="437"/>
      <c r="AB29" s="437"/>
      <c r="AC29" s="437"/>
      <c r="AD29" s="437"/>
      <c r="AE29" s="437"/>
      <c r="AF29" s="437"/>
      <c r="AG29" s="438"/>
      <c r="AH29" s="458">
        <v>478</v>
      </c>
      <c r="AI29" s="459"/>
      <c r="AJ29" s="459"/>
      <c r="AK29" s="459"/>
      <c r="AL29" s="501"/>
      <c r="AM29" s="458">
        <v>1540342</v>
      </c>
      <c r="AN29" s="459"/>
      <c r="AO29" s="459"/>
      <c r="AP29" s="459"/>
      <c r="AQ29" s="459"/>
      <c r="AR29" s="501"/>
      <c r="AS29" s="458">
        <v>3222</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742781</v>
      </c>
      <c r="BO29" s="408"/>
      <c r="BP29" s="408"/>
      <c r="BQ29" s="408"/>
      <c r="BR29" s="408"/>
      <c r="BS29" s="408"/>
      <c r="BT29" s="408"/>
      <c r="BU29" s="409"/>
      <c r="BV29" s="407">
        <v>934804</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97.3</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2590286</v>
      </c>
      <c r="BO30" s="527"/>
      <c r="BP30" s="527"/>
      <c r="BQ30" s="527"/>
      <c r="BR30" s="527"/>
      <c r="BS30" s="527"/>
      <c r="BT30" s="527"/>
      <c r="BU30" s="528"/>
      <c r="BV30" s="526">
        <v>2845727</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玉名市国民健康保険事業特別会計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玉名市水道事業会計</v>
      </c>
      <c r="AP34" s="598"/>
      <c r="AQ34" s="598"/>
      <c r="AR34" s="598"/>
      <c r="AS34" s="598"/>
      <c r="AT34" s="598"/>
      <c r="AU34" s="598"/>
      <c r="AV34" s="598"/>
      <c r="AW34" s="598"/>
      <c r="AX34" s="598"/>
      <c r="AY34" s="598"/>
      <c r="AZ34" s="598"/>
      <c r="BA34" s="598"/>
      <c r="BB34" s="598"/>
      <c r="BC34" s="598"/>
      <c r="BD34" s="169"/>
      <c r="BE34" s="597">
        <f>IF(BG34="","",MAX(C34:D43,U34:V43,AM34:AN43)+1)</f>
        <v>8</v>
      </c>
      <c r="BF34" s="597"/>
      <c r="BG34" s="598" t="str">
        <f>IF('各会計、関係団体の財政状況及び健全化判断比率'!B34="","",'各会計、関係団体の財政状況及び健全化判断比率'!B34)</f>
        <v>玉名市浄化槽整備事業特別会計</v>
      </c>
      <c r="BH34" s="598"/>
      <c r="BI34" s="598"/>
      <c r="BJ34" s="598"/>
      <c r="BK34" s="598"/>
      <c r="BL34" s="598"/>
      <c r="BM34" s="598"/>
      <c r="BN34" s="598"/>
      <c r="BO34" s="598"/>
      <c r="BP34" s="598"/>
      <c r="BQ34" s="598"/>
      <c r="BR34" s="598"/>
      <c r="BS34" s="598"/>
      <c r="BT34" s="598"/>
      <c r="BU34" s="598"/>
      <c r="BV34" s="169"/>
      <c r="BW34" s="597">
        <f>IF(BY34="","",MAX(C34:D43,U34:V43,AM34:AN43,BE34:BF43)+1)</f>
        <v>9</v>
      </c>
      <c r="BX34" s="597"/>
      <c r="BY34" s="598" t="str">
        <f>IF('各会計、関係団体の財政状況及び健全化判断比率'!B68="","",'各会計、関係団体の財政状況及び健全化判断比率'!B68)</f>
        <v>熊本県市町村総合事務組合</v>
      </c>
      <c r="BZ34" s="598"/>
      <c r="CA34" s="598"/>
      <c r="CB34" s="598"/>
      <c r="CC34" s="598"/>
      <c r="CD34" s="598"/>
      <c r="CE34" s="598"/>
      <c r="CF34" s="598"/>
      <c r="CG34" s="598"/>
      <c r="CH34" s="598"/>
      <c r="CI34" s="598"/>
      <c r="CJ34" s="598"/>
      <c r="CK34" s="598"/>
      <c r="CL34" s="598"/>
      <c r="CM34" s="598"/>
      <c r="CN34" s="169"/>
      <c r="CO34" s="597">
        <f>IF(CQ34="","",MAX(C34:D43,U34:V43,AM34:AN43,BE34:BF43,BW34:BX43)+1)</f>
        <v>14</v>
      </c>
      <c r="CP34" s="597"/>
      <c r="CQ34" s="598" t="str">
        <f>IF('各会計、関係団体の財政状況及び健全化判断比率'!BS7="","",'各会計、関係団体の財政状況及び健全化判断比率'!BS7)</f>
        <v>一般財団法人玉名市自治振興公社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玉名市介護保険事業特別会計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玉名市公共下水道事業会計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10</v>
      </c>
      <c r="BX35" s="597"/>
      <c r="BY35" s="598" t="str">
        <f>IF('各会計、関係団体の財政状況及び健全化判断比率'!B69="","",'各会計、関係団体の財政状況及び健全化判断比率'!B69)</f>
        <v>玉名市玉東町病院設立組合</v>
      </c>
      <c r="BZ35" s="598"/>
      <c r="CA35" s="598"/>
      <c r="CB35" s="598"/>
      <c r="CC35" s="598"/>
      <c r="CD35" s="598"/>
      <c r="CE35" s="598"/>
      <c r="CF35" s="598"/>
      <c r="CG35" s="598"/>
      <c r="CH35" s="598"/>
      <c r="CI35" s="598"/>
      <c r="CJ35" s="598"/>
      <c r="CK35" s="598"/>
      <c r="CL35" s="598"/>
      <c r="CM35" s="598"/>
      <c r="CN35" s="169"/>
      <c r="CO35" s="597">
        <f t="shared" ref="CO35:CO43" si="3">IF(CQ35="","",CO34+1)</f>
        <v>15</v>
      </c>
      <c r="CP35" s="597"/>
      <c r="CQ35" s="598" t="str">
        <f>IF('各会計、関係団体の財政状況及び健全化判断比率'!BS8="","",'各会計、関係団体の財政状況及び健全化判断比率'!BS8)</f>
        <v>有限会社横島町特産物振興協会</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玉名市後期高齢者医療特別会計</v>
      </c>
      <c r="X36" s="598"/>
      <c r="Y36" s="598"/>
      <c r="Z36" s="598"/>
      <c r="AA36" s="598"/>
      <c r="AB36" s="598"/>
      <c r="AC36" s="598"/>
      <c r="AD36" s="598"/>
      <c r="AE36" s="598"/>
      <c r="AF36" s="598"/>
      <c r="AG36" s="598"/>
      <c r="AH36" s="598"/>
      <c r="AI36" s="598"/>
      <c r="AJ36" s="598"/>
      <c r="AK36" s="598"/>
      <c r="AL36" s="169"/>
      <c r="AM36" s="597">
        <f t="shared" si="0"/>
        <v>7</v>
      </c>
      <c r="AN36" s="597"/>
      <c r="AO36" s="598" t="str">
        <f>IF('各会計、関係団体の財政状況及び健全化判断比率'!B33="","",'各会計、関係団体の財政状況及び健全化判断比率'!B33)</f>
        <v>玉名市農業集落排水事業会計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11</v>
      </c>
      <c r="BX36" s="597"/>
      <c r="BY36" s="598" t="str">
        <f>IF('各会計、関係団体の財政状況及び健全化判断比率'!B70="","",'各会計、関係団体の財政状況及び健全化判断比率'!B70)</f>
        <v>有明広域行政事務組合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12</v>
      </c>
      <c r="BX37" s="597"/>
      <c r="BY37" s="598" t="str">
        <f>IF('各会計、関係団体の財政状況及び健全化判断比率'!B71="","",'各会計、関係団体の財政状況及び健全化判断比率'!B71)</f>
        <v>熊本県後期高齢者医療広域連合（一般会計）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13</v>
      </c>
      <c r="BX38" s="597"/>
      <c r="BY38" s="598" t="str">
        <f>IF('各会計、関係団体の財政状況及び健全化判断比率'!B72="","",'各会計、関係団体の財政状況及び健全化判断比率'!B72)</f>
        <v>熊本県後期高齢者医療広域連合（介護高齢者医療特別会計）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IMZN1+se4nXXKmUI76Qsvtlf2WD75P4NdWUIiyhJT/Z/oLb/mfRYFp5jDwXz3A4PcBluTNFljS9ALLq+l5u4Q==" saltValue="Ox4mSmWhRtTVoXmbrERiZ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216</v>
      </c>
      <c r="C5" s="610"/>
      <c r="D5" s="610"/>
      <c r="E5" s="610"/>
      <c r="F5" s="610"/>
      <c r="G5" s="610"/>
      <c r="H5" s="610"/>
      <c r="I5" s="610"/>
      <c r="J5" s="610"/>
      <c r="K5" s="610"/>
      <c r="L5" s="610"/>
      <c r="M5" s="610"/>
      <c r="N5" s="610"/>
      <c r="O5" s="610"/>
      <c r="P5" s="610"/>
      <c r="Q5" s="611"/>
      <c r="R5" s="612">
        <v>6987791</v>
      </c>
      <c r="S5" s="613"/>
      <c r="T5" s="613"/>
      <c r="U5" s="613"/>
      <c r="V5" s="613"/>
      <c r="W5" s="613"/>
      <c r="X5" s="613"/>
      <c r="Y5" s="614"/>
      <c r="Z5" s="615">
        <v>18.5</v>
      </c>
      <c r="AA5" s="615"/>
      <c r="AB5" s="615"/>
      <c r="AC5" s="615"/>
      <c r="AD5" s="616">
        <v>6824698</v>
      </c>
      <c r="AE5" s="616"/>
      <c r="AF5" s="616"/>
      <c r="AG5" s="616"/>
      <c r="AH5" s="616"/>
      <c r="AI5" s="616"/>
      <c r="AJ5" s="616"/>
      <c r="AK5" s="616"/>
      <c r="AL5" s="617">
        <v>36.200000000000003</v>
      </c>
      <c r="AM5" s="618"/>
      <c r="AN5" s="618"/>
      <c r="AO5" s="619"/>
      <c r="AP5" s="609" t="s">
        <v>217</v>
      </c>
      <c r="AQ5" s="610"/>
      <c r="AR5" s="610"/>
      <c r="AS5" s="610"/>
      <c r="AT5" s="610"/>
      <c r="AU5" s="610"/>
      <c r="AV5" s="610"/>
      <c r="AW5" s="610"/>
      <c r="AX5" s="610"/>
      <c r="AY5" s="610"/>
      <c r="AZ5" s="610"/>
      <c r="BA5" s="610"/>
      <c r="BB5" s="610"/>
      <c r="BC5" s="610"/>
      <c r="BD5" s="610"/>
      <c r="BE5" s="610"/>
      <c r="BF5" s="611"/>
      <c r="BG5" s="623">
        <v>6813634</v>
      </c>
      <c r="BH5" s="624"/>
      <c r="BI5" s="624"/>
      <c r="BJ5" s="624"/>
      <c r="BK5" s="624"/>
      <c r="BL5" s="624"/>
      <c r="BM5" s="624"/>
      <c r="BN5" s="625"/>
      <c r="BO5" s="626">
        <v>97.5</v>
      </c>
      <c r="BP5" s="626"/>
      <c r="BQ5" s="626"/>
      <c r="BR5" s="626"/>
      <c r="BS5" s="627">
        <v>94892</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2">
      <c r="B6" s="620" t="s">
        <v>221</v>
      </c>
      <c r="C6" s="621"/>
      <c r="D6" s="621"/>
      <c r="E6" s="621"/>
      <c r="F6" s="621"/>
      <c r="G6" s="621"/>
      <c r="H6" s="621"/>
      <c r="I6" s="621"/>
      <c r="J6" s="621"/>
      <c r="K6" s="621"/>
      <c r="L6" s="621"/>
      <c r="M6" s="621"/>
      <c r="N6" s="621"/>
      <c r="O6" s="621"/>
      <c r="P6" s="621"/>
      <c r="Q6" s="622"/>
      <c r="R6" s="623">
        <v>286069</v>
      </c>
      <c r="S6" s="624"/>
      <c r="T6" s="624"/>
      <c r="U6" s="624"/>
      <c r="V6" s="624"/>
      <c r="W6" s="624"/>
      <c r="X6" s="624"/>
      <c r="Y6" s="625"/>
      <c r="Z6" s="626">
        <v>0.8</v>
      </c>
      <c r="AA6" s="626"/>
      <c r="AB6" s="626"/>
      <c r="AC6" s="626"/>
      <c r="AD6" s="627">
        <v>286069</v>
      </c>
      <c r="AE6" s="627"/>
      <c r="AF6" s="627"/>
      <c r="AG6" s="627"/>
      <c r="AH6" s="627"/>
      <c r="AI6" s="627"/>
      <c r="AJ6" s="627"/>
      <c r="AK6" s="627"/>
      <c r="AL6" s="628">
        <v>1.5</v>
      </c>
      <c r="AM6" s="629"/>
      <c r="AN6" s="629"/>
      <c r="AO6" s="630"/>
      <c r="AP6" s="620" t="s">
        <v>222</v>
      </c>
      <c r="AQ6" s="621"/>
      <c r="AR6" s="621"/>
      <c r="AS6" s="621"/>
      <c r="AT6" s="621"/>
      <c r="AU6" s="621"/>
      <c r="AV6" s="621"/>
      <c r="AW6" s="621"/>
      <c r="AX6" s="621"/>
      <c r="AY6" s="621"/>
      <c r="AZ6" s="621"/>
      <c r="BA6" s="621"/>
      <c r="BB6" s="621"/>
      <c r="BC6" s="621"/>
      <c r="BD6" s="621"/>
      <c r="BE6" s="621"/>
      <c r="BF6" s="622"/>
      <c r="BG6" s="623">
        <v>6813634</v>
      </c>
      <c r="BH6" s="624"/>
      <c r="BI6" s="624"/>
      <c r="BJ6" s="624"/>
      <c r="BK6" s="624"/>
      <c r="BL6" s="624"/>
      <c r="BM6" s="624"/>
      <c r="BN6" s="625"/>
      <c r="BO6" s="626">
        <v>97.5</v>
      </c>
      <c r="BP6" s="626"/>
      <c r="BQ6" s="626"/>
      <c r="BR6" s="626"/>
      <c r="BS6" s="627">
        <v>94892</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222434</v>
      </c>
      <c r="CS6" s="624"/>
      <c r="CT6" s="624"/>
      <c r="CU6" s="624"/>
      <c r="CV6" s="624"/>
      <c r="CW6" s="624"/>
      <c r="CX6" s="624"/>
      <c r="CY6" s="625"/>
      <c r="CZ6" s="617">
        <v>0.6</v>
      </c>
      <c r="DA6" s="618"/>
      <c r="DB6" s="618"/>
      <c r="DC6" s="634"/>
      <c r="DD6" s="632">
        <v>4521</v>
      </c>
      <c r="DE6" s="624"/>
      <c r="DF6" s="624"/>
      <c r="DG6" s="624"/>
      <c r="DH6" s="624"/>
      <c r="DI6" s="624"/>
      <c r="DJ6" s="624"/>
      <c r="DK6" s="624"/>
      <c r="DL6" s="624"/>
      <c r="DM6" s="624"/>
      <c r="DN6" s="624"/>
      <c r="DO6" s="624"/>
      <c r="DP6" s="625"/>
      <c r="DQ6" s="632">
        <v>222234</v>
      </c>
      <c r="DR6" s="624"/>
      <c r="DS6" s="624"/>
      <c r="DT6" s="624"/>
      <c r="DU6" s="624"/>
      <c r="DV6" s="624"/>
      <c r="DW6" s="624"/>
      <c r="DX6" s="624"/>
      <c r="DY6" s="624"/>
      <c r="DZ6" s="624"/>
      <c r="EA6" s="624"/>
      <c r="EB6" s="624"/>
      <c r="EC6" s="633"/>
    </row>
    <row r="7" spans="2:143" ht="11.25" customHeight="1" x14ac:dyDescent="0.2">
      <c r="B7" s="620" t="s">
        <v>224</v>
      </c>
      <c r="C7" s="621"/>
      <c r="D7" s="621"/>
      <c r="E7" s="621"/>
      <c r="F7" s="621"/>
      <c r="G7" s="621"/>
      <c r="H7" s="621"/>
      <c r="I7" s="621"/>
      <c r="J7" s="621"/>
      <c r="K7" s="621"/>
      <c r="L7" s="621"/>
      <c r="M7" s="621"/>
      <c r="N7" s="621"/>
      <c r="O7" s="621"/>
      <c r="P7" s="621"/>
      <c r="Q7" s="622"/>
      <c r="R7" s="623">
        <v>2399</v>
      </c>
      <c r="S7" s="624"/>
      <c r="T7" s="624"/>
      <c r="U7" s="624"/>
      <c r="V7" s="624"/>
      <c r="W7" s="624"/>
      <c r="X7" s="624"/>
      <c r="Y7" s="625"/>
      <c r="Z7" s="626">
        <v>0</v>
      </c>
      <c r="AA7" s="626"/>
      <c r="AB7" s="626"/>
      <c r="AC7" s="626"/>
      <c r="AD7" s="627">
        <v>2399</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2789103</v>
      </c>
      <c r="BH7" s="624"/>
      <c r="BI7" s="624"/>
      <c r="BJ7" s="624"/>
      <c r="BK7" s="624"/>
      <c r="BL7" s="624"/>
      <c r="BM7" s="624"/>
      <c r="BN7" s="625"/>
      <c r="BO7" s="626">
        <v>39.9</v>
      </c>
      <c r="BP7" s="626"/>
      <c r="BQ7" s="626"/>
      <c r="BR7" s="626"/>
      <c r="BS7" s="627">
        <v>94892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3988678</v>
      </c>
      <c r="CS7" s="624"/>
      <c r="CT7" s="624"/>
      <c r="CU7" s="624"/>
      <c r="CV7" s="624"/>
      <c r="CW7" s="624"/>
      <c r="CX7" s="624"/>
      <c r="CY7" s="625"/>
      <c r="CZ7" s="626">
        <v>10.9</v>
      </c>
      <c r="DA7" s="626"/>
      <c r="DB7" s="626"/>
      <c r="DC7" s="626"/>
      <c r="DD7" s="632">
        <v>69038</v>
      </c>
      <c r="DE7" s="624"/>
      <c r="DF7" s="624"/>
      <c r="DG7" s="624"/>
      <c r="DH7" s="624"/>
      <c r="DI7" s="624"/>
      <c r="DJ7" s="624"/>
      <c r="DK7" s="624"/>
      <c r="DL7" s="624"/>
      <c r="DM7" s="624"/>
      <c r="DN7" s="624"/>
      <c r="DO7" s="624"/>
      <c r="DP7" s="625"/>
      <c r="DQ7" s="632">
        <v>3508791</v>
      </c>
      <c r="DR7" s="624"/>
      <c r="DS7" s="624"/>
      <c r="DT7" s="624"/>
      <c r="DU7" s="624"/>
      <c r="DV7" s="624"/>
      <c r="DW7" s="624"/>
      <c r="DX7" s="624"/>
      <c r="DY7" s="624"/>
      <c r="DZ7" s="624"/>
      <c r="EA7" s="624"/>
      <c r="EB7" s="624"/>
      <c r="EC7" s="633"/>
    </row>
    <row r="8" spans="2:143" ht="11.25" customHeight="1" x14ac:dyDescent="0.2">
      <c r="B8" s="620" t="s">
        <v>227</v>
      </c>
      <c r="C8" s="621"/>
      <c r="D8" s="621"/>
      <c r="E8" s="621"/>
      <c r="F8" s="621"/>
      <c r="G8" s="621"/>
      <c r="H8" s="621"/>
      <c r="I8" s="621"/>
      <c r="J8" s="621"/>
      <c r="K8" s="621"/>
      <c r="L8" s="621"/>
      <c r="M8" s="621"/>
      <c r="N8" s="621"/>
      <c r="O8" s="621"/>
      <c r="P8" s="621"/>
      <c r="Q8" s="622"/>
      <c r="R8" s="623">
        <v>28574</v>
      </c>
      <c r="S8" s="624"/>
      <c r="T8" s="624"/>
      <c r="U8" s="624"/>
      <c r="V8" s="624"/>
      <c r="W8" s="624"/>
      <c r="X8" s="624"/>
      <c r="Y8" s="625"/>
      <c r="Z8" s="626">
        <v>0.1</v>
      </c>
      <c r="AA8" s="626"/>
      <c r="AB8" s="626"/>
      <c r="AC8" s="626"/>
      <c r="AD8" s="627">
        <v>28574</v>
      </c>
      <c r="AE8" s="627"/>
      <c r="AF8" s="627"/>
      <c r="AG8" s="627"/>
      <c r="AH8" s="627"/>
      <c r="AI8" s="627"/>
      <c r="AJ8" s="627"/>
      <c r="AK8" s="627"/>
      <c r="AL8" s="628">
        <v>0.2</v>
      </c>
      <c r="AM8" s="629"/>
      <c r="AN8" s="629"/>
      <c r="AO8" s="630"/>
      <c r="AP8" s="620" t="s">
        <v>228</v>
      </c>
      <c r="AQ8" s="621"/>
      <c r="AR8" s="621"/>
      <c r="AS8" s="621"/>
      <c r="AT8" s="621"/>
      <c r="AU8" s="621"/>
      <c r="AV8" s="621"/>
      <c r="AW8" s="621"/>
      <c r="AX8" s="621"/>
      <c r="AY8" s="621"/>
      <c r="AZ8" s="621"/>
      <c r="BA8" s="621"/>
      <c r="BB8" s="621"/>
      <c r="BC8" s="621"/>
      <c r="BD8" s="621"/>
      <c r="BE8" s="621"/>
      <c r="BF8" s="622"/>
      <c r="BG8" s="623">
        <v>95615</v>
      </c>
      <c r="BH8" s="624"/>
      <c r="BI8" s="624"/>
      <c r="BJ8" s="624"/>
      <c r="BK8" s="624"/>
      <c r="BL8" s="624"/>
      <c r="BM8" s="624"/>
      <c r="BN8" s="625"/>
      <c r="BO8" s="626">
        <v>1.4</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14223785</v>
      </c>
      <c r="CS8" s="624"/>
      <c r="CT8" s="624"/>
      <c r="CU8" s="624"/>
      <c r="CV8" s="624"/>
      <c r="CW8" s="624"/>
      <c r="CX8" s="624"/>
      <c r="CY8" s="625"/>
      <c r="CZ8" s="626">
        <v>39</v>
      </c>
      <c r="DA8" s="626"/>
      <c r="DB8" s="626"/>
      <c r="DC8" s="626"/>
      <c r="DD8" s="632">
        <v>350981</v>
      </c>
      <c r="DE8" s="624"/>
      <c r="DF8" s="624"/>
      <c r="DG8" s="624"/>
      <c r="DH8" s="624"/>
      <c r="DI8" s="624"/>
      <c r="DJ8" s="624"/>
      <c r="DK8" s="624"/>
      <c r="DL8" s="624"/>
      <c r="DM8" s="624"/>
      <c r="DN8" s="624"/>
      <c r="DO8" s="624"/>
      <c r="DP8" s="625"/>
      <c r="DQ8" s="632">
        <v>7380646</v>
      </c>
      <c r="DR8" s="624"/>
      <c r="DS8" s="624"/>
      <c r="DT8" s="624"/>
      <c r="DU8" s="624"/>
      <c r="DV8" s="624"/>
      <c r="DW8" s="624"/>
      <c r="DX8" s="624"/>
      <c r="DY8" s="624"/>
      <c r="DZ8" s="624"/>
      <c r="EA8" s="624"/>
      <c r="EB8" s="624"/>
      <c r="EC8" s="633"/>
    </row>
    <row r="9" spans="2:143" ht="11.25" customHeight="1" x14ac:dyDescent="0.2">
      <c r="B9" s="620" t="s">
        <v>230</v>
      </c>
      <c r="C9" s="621"/>
      <c r="D9" s="621"/>
      <c r="E9" s="621"/>
      <c r="F9" s="621"/>
      <c r="G9" s="621"/>
      <c r="H9" s="621"/>
      <c r="I9" s="621"/>
      <c r="J9" s="621"/>
      <c r="K9" s="621"/>
      <c r="L9" s="621"/>
      <c r="M9" s="621"/>
      <c r="N9" s="621"/>
      <c r="O9" s="621"/>
      <c r="P9" s="621"/>
      <c r="Q9" s="622"/>
      <c r="R9" s="623">
        <v>47925</v>
      </c>
      <c r="S9" s="624"/>
      <c r="T9" s="624"/>
      <c r="U9" s="624"/>
      <c r="V9" s="624"/>
      <c r="W9" s="624"/>
      <c r="X9" s="624"/>
      <c r="Y9" s="625"/>
      <c r="Z9" s="626">
        <v>0.1</v>
      </c>
      <c r="AA9" s="626"/>
      <c r="AB9" s="626"/>
      <c r="AC9" s="626"/>
      <c r="AD9" s="627">
        <v>47925</v>
      </c>
      <c r="AE9" s="627"/>
      <c r="AF9" s="627"/>
      <c r="AG9" s="627"/>
      <c r="AH9" s="627"/>
      <c r="AI9" s="627"/>
      <c r="AJ9" s="627"/>
      <c r="AK9" s="627"/>
      <c r="AL9" s="628">
        <v>0.3</v>
      </c>
      <c r="AM9" s="629"/>
      <c r="AN9" s="629"/>
      <c r="AO9" s="630"/>
      <c r="AP9" s="620" t="s">
        <v>231</v>
      </c>
      <c r="AQ9" s="621"/>
      <c r="AR9" s="621"/>
      <c r="AS9" s="621"/>
      <c r="AT9" s="621"/>
      <c r="AU9" s="621"/>
      <c r="AV9" s="621"/>
      <c r="AW9" s="621"/>
      <c r="AX9" s="621"/>
      <c r="AY9" s="621"/>
      <c r="AZ9" s="621"/>
      <c r="BA9" s="621"/>
      <c r="BB9" s="621"/>
      <c r="BC9" s="621"/>
      <c r="BD9" s="621"/>
      <c r="BE9" s="621"/>
      <c r="BF9" s="622"/>
      <c r="BG9" s="623">
        <v>2288644</v>
      </c>
      <c r="BH9" s="624"/>
      <c r="BI9" s="624"/>
      <c r="BJ9" s="624"/>
      <c r="BK9" s="624"/>
      <c r="BL9" s="624"/>
      <c r="BM9" s="624"/>
      <c r="BN9" s="625"/>
      <c r="BO9" s="626">
        <v>32.799999999999997</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2894131</v>
      </c>
      <c r="CS9" s="624"/>
      <c r="CT9" s="624"/>
      <c r="CU9" s="624"/>
      <c r="CV9" s="624"/>
      <c r="CW9" s="624"/>
      <c r="CX9" s="624"/>
      <c r="CY9" s="625"/>
      <c r="CZ9" s="626">
        <v>7.9</v>
      </c>
      <c r="DA9" s="626"/>
      <c r="DB9" s="626"/>
      <c r="DC9" s="626"/>
      <c r="DD9" s="632">
        <v>76155</v>
      </c>
      <c r="DE9" s="624"/>
      <c r="DF9" s="624"/>
      <c r="DG9" s="624"/>
      <c r="DH9" s="624"/>
      <c r="DI9" s="624"/>
      <c r="DJ9" s="624"/>
      <c r="DK9" s="624"/>
      <c r="DL9" s="624"/>
      <c r="DM9" s="624"/>
      <c r="DN9" s="624"/>
      <c r="DO9" s="624"/>
      <c r="DP9" s="625"/>
      <c r="DQ9" s="632">
        <v>2657593</v>
      </c>
      <c r="DR9" s="624"/>
      <c r="DS9" s="624"/>
      <c r="DT9" s="624"/>
      <c r="DU9" s="624"/>
      <c r="DV9" s="624"/>
      <c r="DW9" s="624"/>
      <c r="DX9" s="624"/>
      <c r="DY9" s="624"/>
      <c r="DZ9" s="624"/>
      <c r="EA9" s="624"/>
      <c r="EB9" s="624"/>
      <c r="EC9" s="633"/>
    </row>
    <row r="10" spans="2:143" ht="11.25" customHeight="1" x14ac:dyDescent="0.2">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173682</v>
      </c>
      <c r="BH10" s="624"/>
      <c r="BI10" s="624"/>
      <c r="BJ10" s="624"/>
      <c r="BK10" s="624"/>
      <c r="BL10" s="624"/>
      <c r="BM10" s="624"/>
      <c r="BN10" s="625"/>
      <c r="BO10" s="626">
        <v>2.5</v>
      </c>
      <c r="BP10" s="626"/>
      <c r="BQ10" s="626"/>
      <c r="BR10" s="626"/>
      <c r="BS10" s="627">
        <v>28880</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2">
      <c r="B11" s="620" t="s">
        <v>236</v>
      </c>
      <c r="C11" s="621"/>
      <c r="D11" s="621"/>
      <c r="E11" s="621"/>
      <c r="F11" s="621"/>
      <c r="G11" s="621"/>
      <c r="H11" s="621"/>
      <c r="I11" s="621"/>
      <c r="J11" s="621"/>
      <c r="K11" s="621"/>
      <c r="L11" s="621"/>
      <c r="M11" s="621"/>
      <c r="N11" s="621"/>
      <c r="O11" s="621"/>
      <c r="P11" s="621"/>
      <c r="Q11" s="622"/>
      <c r="R11" s="623">
        <v>1650214</v>
      </c>
      <c r="S11" s="624"/>
      <c r="T11" s="624"/>
      <c r="U11" s="624"/>
      <c r="V11" s="624"/>
      <c r="W11" s="624"/>
      <c r="X11" s="624"/>
      <c r="Y11" s="625"/>
      <c r="Z11" s="628">
        <v>4.4000000000000004</v>
      </c>
      <c r="AA11" s="629"/>
      <c r="AB11" s="629"/>
      <c r="AC11" s="635"/>
      <c r="AD11" s="632">
        <v>1650214</v>
      </c>
      <c r="AE11" s="624"/>
      <c r="AF11" s="624"/>
      <c r="AG11" s="624"/>
      <c r="AH11" s="624"/>
      <c r="AI11" s="624"/>
      <c r="AJ11" s="624"/>
      <c r="AK11" s="625"/>
      <c r="AL11" s="628">
        <v>8.6999999999999993</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231162</v>
      </c>
      <c r="BH11" s="624"/>
      <c r="BI11" s="624"/>
      <c r="BJ11" s="624"/>
      <c r="BK11" s="624"/>
      <c r="BL11" s="624"/>
      <c r="BM11" s="624"/>
      <c r="BN11" s="625"/>
      <c r="BO11" s="626">
        <v>3.3</v>
      </c>
      <c r="BP11" s="626"/>
      <c r="BQ11" s="626"/>
      <c r="BR11" s="626"/>
      <c r="BS11" s="627">
        <v>66012</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2726951</v>
      </c>
      <c r="CS11" s="624"/>
      <c r="CT11" s="624"/>
      <c r="CU11" s="624"/>
      <c r="CV11" s="624"/>
      <c r="CW11" s="624"/>
      <c r="CX11" s="624"/>
      <c r="CY11" s="625"/>
      <c r="CZ11" s="626">
        <v>7.5</v>
      </c>
      <c r="DA11" s="626"/>
      <c r="DB11" s="626"/>
      <c r="DC11" s="626"/>
      <c r="DD11" s="632">
        <v>1583632</v>
      </c>
      <c r="DE11" s="624"/>
      <c r="DF11" s="624"/>
      <c r="DG11" s="624"/>
      <c r="DH11" s="624"/>
      <c r="DI11" s="624"/>
      <c r="DJ11" s="624"/>
      <c r="DK11" s="624"/>
      <c r="DL11" s="624"/>
      <c r="DM11" s="624"/>
      <c r="DN11" s="624"/>
      <c r="DO11" s="624"/>
      <c r="DP11" s="625"/>
      <c r="DQ11" s="632">
        <v>1215497</v>
      </c>
      <c r="DR11" s="624"/>
      <c r="DS11" s="624"/>
      <c r="DT11" s="624"/>
      <c r="DU11" s="624"/>
      <c r="DV11" s="624"/>
      <c r="DW11" s="624"/>
      <c r="DX11" s="624"/>
      <c r="DY11" s="624"/>
      <c r="DZ11" s="624"/>
      <c r="EA11" s="624"/>
      <c r="EB11" s="624"/>
      <c r="EC11" s="633"/>
    </row>
    <row r="12" spans="2:143" ht="11.25" customHeight="1" x14ac:dyDescent="0.2">
      <c r="B12" s="620" t="s">
        <v>239</v>
      </c>
      <c r="C12" s="621"/>
      <c r="D12" s="621"/>
      <c r="E12" s="621"/>
      <c r="F12" s="621"/>
      <c r="G12" s="621"/>
      <c r="H12" s="621"/>
      <c r="I12" s="621"/>
      <c r="J12" s="621"/>
      <c r="K12" s="621"/>
      <c r="L12" s="621"/>
      <c r="M12" s="621"/>
      <c r="N12" s="621"/>
      <c r="O12" s="621"/>
      <c r="P12" s="621"/>
      <c r="Q12" s="622"/>
      <c r="R12" s="623">
        <v>15566</v>
      </c>
      <c r="S12" s="624"/>
      <c r="T12" s="624"/>
      <c r="U12" s="624"/>
      <c r="V12" s="624"/>
      <c r="W12" s="624"/>
      <c r="X12" s="624"/>
      <c r="Y12" s="625"/>
      <c r="Z12" s="626">
        <v>0</v>
      </c>
      <c r="AA12" s="626"/>
      <c r="AB12" s="626"/>
      <c r="AC12" s="626"/>
      <c r="AD12" s="627">
        <v>15566</v>
      </c>
      <c r="AE12" s="627"/>
      <c r="AF12" s="627"/>
      <c r="AG12" s="627"/>
      <c r="AH12" s="627"/>
      <c r="AI12" s="627"/>
      <c r="AJ12" s="627"/>
      <c r="AK12" s="627"/>
      <c r="AL12" s="628">
        <v>0.1</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3289749</v>
      </c>
      <c r="BH12" s="624"/>
      <c r="BI12" s="624"/>
      <c r="BJ12" s="624"/>
      <c r="BK12" s="624"/>
      <c r="BL12" s="624"/>
      <c r="BM12" s="624"/>
      <c r="BN12" s="625"/>
      <c r="BO12" s="626">
        <v>47.1</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623029</v>
      </c>
      <c r="CS12" s="624"/>
      <c r="CT12" s="624"/>
      <c r="CU12" s="624"/>
      <c r="CV12" s="624"/>
      <c r="CW12" s="624"/>
      <c r="CX12" s="624"/>
      <c r="CY12" s="625"/>
      <c r="CZ12" s="626">
        <v>1.7</v>
      </c>
      <c r="DA12" s="626"/>
      <c r="DB12" s="626"/>
      <c r="DC12" s="626"/>
      <c r="DD12" s="632">
        <v>92054</v>
      </c>
      <c r="DE12" s="624"/>
      <c r="DF12" s="624"/>
      <c r="DG12" s="624"/>
      <c r="DH12" s="624"/>
      <c r="DI12" s="624"/>
      <c r="DJ12" s="624"/>
      <c r="DK12" s="624"/>
      <c r="DL12" s="624"/>
      <c r="DM12" s="624"/>
      <c r="DN12" s="624"/>
      <c r="DO12" s="624"/>
      <c r="DP12" s="625"/>
      <c r="DQ12" s="632">
        <v>396641</v>
      </c>
      <c r="DR12" s="624"/>
      <c r="DS12" s="624"/>
      <c r="DT12" s="624"/>
      <c r="DU12" s="624"/>
      <c r="DV12" s="624"/>
      <c r="DW12" s="624"/>
      <c r="DX12" s="624"/>
      <c r="DY12" s="624"/>
      <c r="DZ12" s="624"/>
      <c r="EA12" s="624"/>
      <c r="EB12" s="624"/>
      <c r="EC12" s="633"/>
    </row>
    <row r="13" spans="2:143" ht="11.25" customHeight="1" x14ac:dyDescent="0.2">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3288076</v>
      </c>
      <c r="BH13" s="624"/>
      <c r="BI13" s="624"/>
      <c r="BJ13" s="624"/>
      <c r="BK13" s="624"/>
      <c r="BL13" s="624"/>
      <c r="BM13" s="624"/>
      <c r="BN13" s="625"/>
      <c r="BO13" s="626">
        <v>47.1</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2422818</v>
      </c>
      <c r="CS13" s="624"/>
      <c r="CT13" s="624"/>
      <c r="CU13" s="624"/>
      <c r="CV13" s="624"/>
      <c r="CW13" s="624"/>
      <c r="CX13" s="624"/>
      <c r="CY13" s="625"/>
      <c r="CZ13" s="626">
        <v>6.7</v>
      </c>
      <c r="DA13" s="626"/>
      <c r="DB13" s="626"/>
      <c r="DC13" s="626"/>
      <c r="DD13" s="632">
        <v>867195</v>
      </c>
      <c r="DE13" s="624"/>
      <c r="DF13" s="624"/>
      <c r="DG13" s="624"/>
      <c r="DH13" s="624"/>
      <c r="DI13" s="624"/>
      <c r="DJ13" s="624"/>
      <c r="DK13" s="624"/>
      <c r="DL13" s="624"/>
      <c r="DM13" s="624"/>
      <c r="DN13" s="624"/>
      <c r="DO13" s="624"/>
      <c r="DP13" s="625"/>
      <c r="DQ13" s="632">
        <v>1440432</v>
      </c>
      <c r="DR13" s="624"/>
      <c r="DS13" s="624"/>
      <c r="DT13" s="624"/>
      <c r="DU13" s="624"/>
      <c r="DV13" s="624"/>
      <c r="DW13" s="624"/>
      <c r="DX13" s="624"/>
      <c r="DY13" s="624"/>
      <c r="DZ13" s="624"/>
      <c r="EA13" s="624"/>
      <c r="EB13" s="624"/>
      <c r="EC13" s="633"/>
    </row>
    <row r="14" spans="2:143" ht="11.25" customHeight="1" x14ac:dyDescent="0.2">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286074</v>
      </c>
      <c r="BH14" s="624"/>
      <c r="BI14" s="624"/>
      <c r="BJ14" s="624"/>
      <c r="BK14" s="624"/>
      <c r="BL14" s="624"/>
      <c r="BM14" s="624"/>
      <c r="BN14" s="625"/>
      <c r="BO14" s="626">
        <v>4.0999999999999996</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1078555</v>
      </c>
      <c r="CS14" s="624"/>
      <c r="CT14" s="624"/>
      <c r="CU14" s="624"/>
      <c r="CV14" s="624"/>
      <c r="CW14" s="624"/>
      <c r="CX14" s="624"/>
      <c r="CY14" s="625"/>
      <c r="CZ14" s="626">
        <v>3</v>
      </c>
      <c r="DA14" s="626"/>
      <c r="DB14" s="626"/>
      <c r="DC14" s="626"/>
      <c r="DD14" s="632">
        <v>15537</v>
      </c>
      <c r="DE14" s="624"/>
      <c r="DF14" s="624"/>
      <c r="DG14" s="624"/>
      <c r="DH14" s="624"/>
      <c r="DI14" s="624"/>
      <c r="DJ14" s="624"/>
      <c r="DK14" s="624"/>
      <c r="DL14" s="624"/>
      <c r="DM14" s="624"/>
      <c r="DN14" s="624"/>
      <c r="DO14" s="624"/>
      <c r="DP14" s="625"/>
      <c r="DQ14" s="632">
        <v>1065097</v>
      </c>
      <c r="DR14" s="624"/>
      <c r="DS14" s="624"/>
      <c r="DT14" s="624"/>
      <c r="DU14" s="624"/>
      <c r="DV14" s="624"/>
      <c r="DW14" s="624"/>
      <c r="DX14" s="624"/>
      <c r="DY14" s="624"/>
      <c r="DZ14" s="624"/>
      <c r="EA14" s="624"/>
      <c r="EB14" s="624"/>
      <c r="EC14" s="633"/>
    </row>
    <row r="15" spans="2:143" ht="11.25" customHeight="1" x14ac:dyDescent="0.2">
      <c r="B15" s="620" t="s">
        <v>248</v>
      </c>
      <c r="C15" s="621"/>
      <c r="D15" s="621"/>
      <c r="E15" s="621"/>
      <c r="F15" s="621"/>
      <c r="G15" s="621"/>
      <c r="H15" s="621"/>
      <c r="I15" s="621"/>
      <c r="J15" s="621"/>
      <c r="K15" s="621"/>
      <c r="L15" s="621"/>
      <c r="M15" s="621"/>
      <c r="N15" s="621"/>
      <c r="O15" s="621"/>
      <c r="P15" s="621"/>
      <c r="Q15" s="622"/>
      <c r="R15" s="623">
        <v>32141</v>
      </c>
      <c r="S15" s="624"/>
      <c r="T15" s="624"/>
      <c r="U15" s="624"/>
      <c r="V15" s="624"/>
      <c r="W15" s="624"/>
      <c r="X15" s="624"/>
      <c r="Y15" s="625"/>
      <c r="Z15" s="626">
        <v>0.1</v>
      </c>
      <c r="AA15" s="626"/>
      <c r="AB15" s="626"/>
      <c r="AC15" s="626"/>
      <c r="AD15" s="627">
        <v>32141</v>
      </c>
      <c r="AE15" s="627"/>
      <c r="AF15" s="627"/>
      <c r="AG15" s="627"/>
      <c r="AH15" s="627"/>
      <c r="AI15" s="627"/>
      <c r="AJ15" s="627"/>
      <c r="AK15" s="627"/>
      <c r="AL15" s="628">
        <v>0.2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448708</v>
      </c>
      <c r="BH15" s="624"/>
      <c r="BI15" s="624"/>
      <c r="BJ15" s="624"/>
      <c r="BK15" s="624"/>
      <c r="BL15" s="624"/>
      <c r="BM15" s="624"/>
      <c r="BN15" s="625"/>
      <c r="BO15" s="626">
        <v>6.4</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4557311</v>
      </c>
      <c r="CS15" s="624"/>
      <c r="CT15" s="624"/>
      <c r="CU15" s="624"/>
      <c r="CV15" s="624"/>
      <c r="CW15" s="624"/>
      <c r="CX15" s="624"/>
      <c r="CY15" s="625"/>
      <c r="CZ15" s="626">
        <v>12.5</v>
      </c>
      <c r="DA15" s="626"/>
      <c r="DB15" s="626"/>
      <c r="DC15" s="626"/>
      <c r="DD15" s="632">
        <v>1781898</v>
      </c>
      <c r="DE15" s="624"/>
      <c r="DF15" s="624"/>
      <c r="DG15" s="624"/>
      <c r="DH15" s="624"/>
      <c r="DI15" s="624"/>
      <c r="DJ15" s="624"/>
      <c r="DK15" s="624"/>
      <c r="DL15" s="624"/>
      <c r="DM15" s="624"/>
      <c r="DN15" s="624"/>
      <c r="DO15" s="624"/>
      <c r="DP15" s="625"/>
      <c r="DQ15" s="632">
        <v>2380024</v>
      </c>
      <c r="DR15" s="624"/>
      <c r="DS15" s="624"/>
      <c r="DT15" s="624"/>
      <c r="DU15" s="624"/>
      <c r="DV15" s="624"/>
      <c r="DW15" s="624"/>
      <c r="DX15" s="624"/>
      <c r="DY15" s="624"/>
      <c r="DZ15" s="624"/>
      <c r="EA15" s="624"/>
      <c r="EB15" s="624"/>
      <c r="EC15" s="633"/>
    </row>
    <row r="16" spans="2:143" ht="11.25" customHeight="1" x14ac:dyDescent="0.2">
      <c r="B16" s="620" t="s">
        <v>251</v>
      </c>
      <c r="C16" s="621"/>
      <c r="D16" s="621"/>
      <c r="E16" s="621"/>
      <c r="F16" s="621"/>
      <c r="G16" s="621"/>
      <c r="H16" s="621"/>
      <c r="I16" s="621"/>
      <c r="J16" s="621"/>
      <c r="K16" s="621"/>
      <c r="L16" s="621"/>
      <c r="M16" s="621"/>
      <c r="N16" s="621"/>
      <c r="O16" s="621"/>
      <c r="P16" s="621"/>
      <c r="Q16" s="622"/>
      <c r="R16" s="623">
        <v>115093</v>
      </c>
      <c r="S16" s="624"/>
      <c r="T16" s="624"/>
      <c r="U16" s="624"/>
      <c r="V16" s="624"/>
      <c r="W16" s="624"/>
      <c r="X16" s="624"/>
      <c r="Y16" s="625"/>
      <c r="Z16" s="626">
        <v>0.3</v>
      </c>
      <c r="AA16" s="626"/>
      <c r="AB16" s="626"/>
      <c r="AC16" s="626"/>
      <c r="AD16" s="627">
        <v>115093</v>
      </c>
      <c r="AE16" s="627"/>
      <c r="AF16" s="627"/>
      <c r="AG16" s="627"/>
      <c r="AH16" s="627"/>
      <c r="AI16" s="627"/>
      <c r="AJ16" s="627"/>
      <c r="AK16" s="627"/>
      <c r="AL16" s="628">
        <v>0.6</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146175</v>
      </c>
      <c r="CS16" s="624"/>
      <c r="CT16" s="624"/>
      <c r="CU16" s="624"/>
      <c r="CV16" s="624"/>
      <c r="CW16" s="624"/>
      <c r="CX16" s="624"/>
      <c r="CY16" s="625"/>
      <c r="CZ16" s="626">
        <v>0.4</v>
      </c>
      <c r="DA16" s="626"/>
      <c r="DB16" s="626"/>
      <c r="DC16" s="626"/>
      <c r="DD16" s="632" t="s">
        <v>122</v>
      </c>
      <c r="DE16" s="624"/>
      <c r="DF16" s="624"/>
      <c r="DG16" s="624"/>
      <c r="DH16" s="624"/>
      <c r="DI16" s="624"/>
      <c r="DJ16" s="624"/>
      <c r="DK16" s="624"/>
      <c r="DL16" s="624"/>
      <c r="DM16" s="624"/>
      <c r="DN16" s="624"/>
      <c r="DO16" s="624"/>
      <c r="DP16" s="625"/>
      <c r="DQ16" s="632">
        <v>99852</v>
      </c>
      <c r="DR16" s="624"/>
      <c r="DS16" s="624"/>
      <c r="DT16" s="624"/>
      <c r="DU16" s="624"/>
      <c r="DV16" s="624"/>
      <c r="DW16" s="624"/>
      <c r="DX16" s="624"/>
      <c r="DY16" s="624"/>
      <c r="DZ16" s="624"/>
      <c r="EA16" s="624"/>
      <c r="EB16" s="624"/>
      <c r="EC16" s="633"/>
    </row>
    <row r="17" spans="2:133" ht="11.25" customHeight="1" x14ac:dyDescent="0.2">
      <c r="B17" s="620" t="s">
        <v>254</v>
      </c>
      <c r="C17" s="621"/>
      <c r="D17" s="621"/>
      <c r="E17" s="621"/>
      <c r="F17" s="621"/>
      <c r="G17" s="621"/>
      <c r="H17" s="621"/>
      <c r="I17" s="621"/>
      <c r="J17" s="621"/>
      <c r="K17" s="621"/>
      <c r="L17" s="621"/>
      <c r="M17" s="621"/>
      <c r="N17" s="621"/>
      <c r="O17" s="621"/>
      <c r="P17" s="621"/>
      <c r="Q17" s="622"/>
      <c r="R17" s="623">
        <v>319654</v>
      </c>
      <c r="S17" s="624"/>
      <c r="T17" s="624"/>
      <c r="U17" s="624"/>
      <c r="V17" s="624"/>
      <c r="W17" s="624"/>
      <c r="X17" s="624"/>
      <c r="Y17" s="625"/>
      <c r="Z17" s="626">
        <v>0.8</v>
      </c>
      <c r="AA17" s="626"/>
      <c r="AB17" s="626"/>
      <c r="AC17" s="626"/>
      <c r="AD17" s="627">
        <v>319654</v>
      </c>
      <c r="AE17" s="627"/>
      <c r="AF17" s="627"/>
      <c r="AG17" s="627"/>
      <c r="AH17" s="627"/>
      <c r="AI17" s="627"/>
      <c r="AJ17" s="627"/>
      <c r="AK17" s="627"/>
      <c r="AL17" s="628">
        <v>1.7</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3544339</v>
      </c>
      <c r="CS17" s="624"/>
      <c r="CT17" s="624"/>
      <c r="CU17" s="624"/>
      <c r="CV17" s="624"/>
      <c r="CW17" s="624"/>
      <c r="CX17" s="624"/>
      <c r="CY17" s="625"/>
      <c r="CZ17" s="626">
        <v>9.6999999999999993</v>
      </c>
      <c r="DA17" s="626"/>
      <c r="DB17" s="626"/>
      <c r="DC17" s="626"/>
      <c r="DD17" s="632" t="s">
        <v>122</v>
      </c>
      <c r="DE17" s="624"/>
      <c r="DF17" s="624"/>
      <c r="DG17" s="624"/>
      <c r="DH17" s="624"/>
      <c r="DI17" s="624"/>
      <c r="DJ17" s="624"/>
      <c r="DK17" s="624"/>
      <c r="DL17" s="624"/>
      <c r="DM17" s="624"/>
      <c r="DN17" s="624"/>
      <c r="DO17" s="624"/>
      <c r="DP17" s="625"/>
      <c r="DQ17" s="632">
        <v>3528631</v>
      </c>
      <c r="DR17" s="624"/>
      <c r="DS17" s="624"/>
      <c r="DT17" s="624"/>
      <c r="DU17" s="624"/>
      <c r="DV17" s="624"/>
      <c r="DW17" s="624"/>
      <c r="DX17" s="624"/>
      <c r="DY17" s="624"/>
      <c r="DZ17" s="624"/>
      <c r="EA17" s="624"/>
      <c r="EB17" s="624"/>
      <c r="EC17" s="633"/>
    </row>
    <row r="18" spans="2:133" ht="11.25" customHeight="1" x14ac:dyDescent="0.2">
      <c r="B18" s="620" t="s">
        <v>257</v>
      </c>
      <c r="C18" s="621"/>
      <c r="D18" s="621"/>
      <c r="E18" s="621"/>
      <c r="F18" s="621"/>
      <c r="G18" s="621"/>
      <c r="H18" s="621"/>
      <c r="I18" s="621"/>
      <c r="J18" s="621"/>
      <c r="K18" s="621"/>
      <c r="L18" s="621"/>
      <c r="M18" s="621"/>
      <c r="N18" s="621"/>
      <c r="O18" s="621"/>
      <c r="P18" s="621"/>
      <c r="Q18" s="622"/>
      <c r="R18" s="623">
        <v>61516</v>
      </c>
      <c r="S18" s="624"/>
      <c r="T18" s="624"/>
      <c r="U18" s="624"/>
      <c r="V18" s="624"/>
      <c r="W18" s="624"/>
      <c r="X18" s="624"/>
      <c r="Y18" s="625"/>
      <c r="Z18" s="626">
        <v>0.2</v>
      </c>
      <c r="AA18" s="626"/>
      <c r="AB18" s="626"/>
      <c r="AC18" s="626"/>
      <c r="AD18" s="627">
        <v>61516</v>
      </c>
      <c r="AE18" s="627"/>
      <c r="AF18" s="627"/>
      <c r="AG18" s="627"/>
      <c r="AH18" s="627"/>
      <c r="AI18" s="627"/>
      <c r="AJ18" s="627"/>
      <c r="AK18" s="627"/>
      <c r="AL18" s="628">
        <v>0.3</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260</v>
      </c>
      <c r="C19" s="621"/>
      <c r="D19" s="621"/>
      <c r="E19" s="621"/>
      <c r="F19" s="621"/>
      <c r="G19" s="621"/>
      <c r="H19" s="621"/>
      <c r="I19" s="621"/>
      <c r="J19" s="621"/>
      <c r="K19" s="621"/>
      <c r="L19" s="621"/>
      <c r="M19" s="621"/>
      <c r="N19" s="621"/>
      <c r="O19" s="621"/>
      <c r="P19" s="621"/>
      <c r="Q19" s="622"/>
      <c r="R19" s="623">
        <v>254067</v>
      </c>
      <c r="S19" s="624"/>
      <c r="T19" s="624"/>
      <c r="U19" s="624"/>
      <c r="V19" s="624"/>
      <c r="W19" s="624"/>
      <c r="X19" s="624"/>
      <c r="Y19" s="625"/>
      <c r="Z19" s="626">
        <v>0.7</v>
      </c>
      <c r="AA19" s="626"/>
      <c r="AB19" s="626"/>
      <c r="AC19" s="626"/>
      <c r="AD19" s="627">
        <v>254067</v>
      </c>
      <c r="AE19" s="627"/>
      <c r="AF19" s="627"/>
      <c r="AG19" s="627"/>
      <c r="AH19" s="627"/>
      <c r="AI19" s="627"/>
      <c r="AJ19" s="627"/>
      <c r="AK19" s="627"/>
      <c r="AL19" s="628">
        <v>1.3</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174157</v>
      </c>
      <c r="BH19" s="624"/>
      <c r="BI19" s="624"/>
      <c r="BJ19" s="624"/>
      <c r="BK19" s="624"/>
      <c r="BL19" s="624"/>
      <c r="BM19" s="624"/>
      <c r="BN19" s="625"/>
      <c r="BO19" s="626">
        <v>2.5</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263</v>
      </c>
      <c r="C20" s="637"/>
      <c r="D20" s="637"/>
      <c r="E20" s="637"/>
      <c r="F20" s="637"/>
      <c r="G20" s="637"/>
      <c r="H20" s="637"/>
      <c r="I20" s="637"/>
      <c r="J20" s="637"/>
      <c r="K20" s="637"/>
      <c r="L20" s="637"/>
      <c r="M20" s="637"/>
      <c r="N20" s="637"/>
      <c r="O20" s="637"/>
      <c r="P20" s="637"/>
      <c r="Q20" s="638"/>
      <c r="R20" s="623">
        <v>4071</v>
      </c>
      <c r="S20" s="624"/>
      <c r="T20" s="624"/>
      <c r="U20" s="624"/>
      <c r="V20" s="624"/>
      <c r="W20" s="624"/>
      <c r="X20" s="624"/>
      <c r="Y20" s="625"/>
      <c r="Z20" s="626">
        <v>0</v>
      </c>
      <c r="AA20" s="626"/>
      <c r="AB20" s="626"/>
      <c r="AC20" s="626"/>
      <c r="AD20" s="627">
        <v>4071</v>
      </c>
      <c r="AE20" s="627"/>
      <c r="AF20" s="627"/>
      <c r="AG20" s="627"/>
      <c r="AH20" s="627"/>
      <c r="AI20" s="627"/>
      <c r="AJ20" s="627"/>
      <c r="AK20" s="627"/>
      <c r="AL20" s="628">
        <v>0</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174157</v>
      </c>
      <c r="BH20" s="624"/>
      <c r="BI20" s="624"/>
      <c r="BJ20" s="624"/>
      <c r="BK20" s="624"/>
      <c r="BL20" s="624"/>
      <c r="BM20" s="624"/>
      <c r="BN20" s="625"/>
      <c r="BO20" s="626">
        <v>2.5</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36428206</v>
      </c>
      <c r="CS20" s="624"/>
      <c r="CT20" s="624"/>
      <c r="CU20" s="624"/>
      <c r="CV20" s="624"/>
      <c r="CW20" s="624"/>
      <c r="CX20" s="624"/>
      <c r="CY20" s="625"/>
      <c r="CZ20" s="626">
        <v>100</v>
      </c>
      <c r="DA20" s="626"/>
      <c r="DB20" s="626"/>
      <c r="DC20" s="626"/>
      <c r="DD20" s="632">
        <v>4841011</v>
      </c>
      <c r="DE20" s="624"/>
      <c r="DF20" s="624"/>
      <c r="DG20" s="624"/>
      <c r="DH20" s="624"/>
      <c r="DI20" s="624"/>
      <c r="DJ20" s="624"/>
      <c r="DK20" s="624"/>
      <c r="DL20" s="624"/>
      <c r="DM20" s="624"/>
      <c r="DN20" s="624"/>
      <c r="DO20" s="624"/>
      <c r="DP20" s="625"/>
      <c r="DQ20" s="632">
        <v>23895438</v>
      </c>
      <c r="DR20" s="624"/>
      <c r="DS20" s="624"/>
      <c r="DT20" s="624"/>
      <c r="DU20" s="624"/>
      <c r="DV20" s="624"/>
      <c r="DW20" s="624"/>
      <c r="DX20" s="624"/>
      <c r="DY20" s="624"/>
      <c r="DZ20" s="624"/>
      <c r="EA20" s="624"/>
      <c r="EB20" s="624"/>
      <c r="EC20" s="633"/>
    </row>
    <row r="21" spans="2:133" ht="11.25" customHeight="1" x14ac:dyDescent="0.2">
      <c r="B21" s="620" t="s">
        <v>266</v>
      </c>
      <c r="C21" s="621"/>
      <c r="D21" s="621"/>
      <c r="E21" s="621"/>
      <c r="F21" s="621"/>
      <c r="G21" s="621"/>
      <c r="H21" s="621"/>
      <c r="I21" s="621"/>
      <c r="J21" s="621"/>
      <c r="K21" s="621"/>
      <c r="L21" s="621"/>
      <c r="M21" s="621"/>
      <c r="N21" s="621"/>
      <c r="O21" s="621"/>
      <c r="P21" s="621"/>
      <c r="Q21" s="622"/>
      <c r="R21" s="623">
        <v>10545826</v>
      </c>
      <c r="S21" s="624"/>
      <c r="T21" s="624"/>
      <c r="U21" s="624"/>
      <c r="V21" s="624"/>
      <c r="W21" s="624"/>
      <c r="X21" s="624"/>
      <c r="Y21" s="625"/>
      <c r="Z21" s="626">
        <v>27.9</v>
      </c>
      <c r="AA21" s="626"/>
      <c r="AB21" s="626"/>
      <c r="AC21" s="626"/>
      <c r="AD21" s="627">
        <v>9533515</v>
      </c>
      <c r="AE21" s="627"/>
      <c r="AF21" s="627"/>
      <c r="AG21" s="627"/>
      <c r="AH21" s="627"/>
      <c r="AI21" s="627"/>
      <c r="AJ21" s="627"/>
      <c r="AK21" s="627"/>
      <c r="AL21" s="628">
        <v>50.5</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v>11064</v>
      </c>
      <c r="BH21" s="624"/>
      <c r="BI21" s="624"/>
      <c r="BJ21" s="624"/>
      <c r="BK21" s="624"/>
      <c r="BL21" s="624"/>
      <c r="BM21" s="624"/>
      <c r="BN21" s="625"/>
      <c r="BO21" s="626">
        <v>0.2</v>
      </c>
      <c r="BP21" s="626"/>
      <c r="BQ21" s="626"/>
      <c r="BR21" s="626"/>
      <c r="BS21" s="627" t="s">
        <v>122</v>
      </c>
      <c r="BT21" s="627"/>
      <c r="BU21" s="627"/>
      <c r="BV21" s="627"/>
      <c r="BW21" s="627"/>
      <c r="BX21" s="627"/>
      <c r="BY21" s="627"/>
      <c r="BZ21" s="627"/>
      <c r="CA21" s="627"/>
      <c r="CB21" s="631"/>
      <c r="CD21" s="646"/>
      <c r="CE21" s="647"/>
      <c r="CF21" s="647"/>
      <c r="CG21" s="647"/>
      <c r="CH21" s="647"/>
      <c r="CI21" s="647"/>
      <c r="CJ21" s="647"/>
      <c r="CK21" s="647"/>
      <c r="CL21" s="647"/>
      <c r="CM21" s="647"/>
      <c r="CN21" s="647"/>
      <c r="CO21" s="647"/>
      <c r="CP21" s="647"/>
      <c r="CQ21" s="648"/>
      <c r="CR21" s="649"/>
      <c r="CS21" s="642"/>
      <c r="CT21" s="642"/>
      <c r="CU21" s="642"/>
      <c r="CV21" s="642"/>
      <c r="CW21" s="642"/>
      <c r="CX21" s="642"/>
      <c r="CY21" s="650"/>
      <c r="CZ21" s="651"/>
      <c r="DA21" s="651"/>
      <c r="DB21" s="651"/>
      <c r="DC21" s="651"/>
      <c r="DD21" s="641"/>
      <c r="DE21" s="642"/>
      <c r="DF21" s="642"/>
      <c r="DG21" s="642"/>
      <c r="DH21" s="642"/>
      <c r="DI21" s="642"/>
      <c r="DJ21" s="642"/>
      <c r="DK21" s="642"/>
      <c r="DL21" s="642"/>
      <c r="DM21" s="642"/>
      <c r="DN21" s="642"/>
      <c r="DO21" s="642"/>
      <c r="DP21" s="650"/>
      <c r="DQ21" s="641"/>
      <c r="DR21" s="642"/>
      <c r="DS21" s="642"/>
      <c r="DT21" s="642"/>
      <c r="DU21" s="642"/>
      <c r="DV21" s="642"/>
      <c r="DW21" s="642"/>
      <c r="DX21" s="642"/>
      <c r="DY21" s="642"/>
      <c r="DZ21" s="642"/>
      <c r="EA21" s="642"/>
      <c r="EB21" s="642"/>
      <c r="EC21" s="643"/>
    </row>
    <row r="22" spans="2:133" ht="11.25" customHeight="1" x14ac:dyDescent="0.2">
      <c r="B22" s="620" t="s">
        <v>268</v>
      </c>
      <c r="C22" s="621"/>
      <c r="D22" s="621"/>
      <c r="E22" s="621"/>
      <c r="F22" s="621"/>
      <c r="G22" s="621"/>
      <c r="H22" s="621"/>
      <c r="I22" s="621"/>
      <c r="J22" s="621"/>
      <c r="K22" s="621"/>
      <c r="L22" s="621"/>
      <c r="M22" s="621"/>
      <c r="N22" s="621"/>
      <c r="O22" s="621"/>
      <c r="P22" s="621"/>
      <c r="Q22" s="622"/>
      <c r="R22" s="623">
        <v>9533515</v>
      </c>
      <c r="S22" s="624"/>
      <c r="T22" s="624"/>
      <c r="U22" s="624"/>
      <c r="V22" s="624"/>
      <c r="W22" s="624"/>
      <c r="X22" s="624"/>
      <c r="Y22" s="625"/>
      <c r="Z22" s="626">
        <v>25.2</v>
      </c>
      <c r="AA22" s="626"/>
      <c r="AB22" s="626"/>
      <c r="AC22" s="626"/>
      <c r="AD22" s="627">
        <v>9533515</v>
      </c>
      <c r="AE22" s="627"/>
      <c r="AF22" s="627"/>
      <c r="AG22" s="627"/>
      <c r="AH22" s="627"/>
      <c r="AI22" s="627"/>
      <c r="AJ22" s="627"/>
      <c r="AK22" s="627"/>
      <c r="AL22" s="628">
        <v>50.5</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271</v>
      </c>
      <c r="C23" s="621"/>
      <c r="D23" s="621"/>
      <c r="E23" s="621"/>
      <c r="F23" s="621"/>
      <c r="G23" s="621"/>
      <c r="H23" s="621"/>
      <c r="I23" s="621"/>
      <c r="J23" s="621"/>
      <c r="K23" s="621"/>
      <c r="L23" s="621"/>
      <c r="M23" s="621"/>
      <c r="N23" s="621"/>
      <c r="O23" s="621"/>
      <c r="P23" s="621"/>
      <c r="Q23" s="622"/>
      <c r="R23" s="623">
        <v>1012311</v>
      </c>
      <c r="S23" s="624"/>
      <c r="T23" s="624"/>
      <c r="U23" s="624"/>
      <c r="V23" s="624"/>
      <c r="W23" s="624"/>
      <c r="X23" s="624"/>
      <c r="Y23" s="625"/>
      <c r="Z23" s="626">
        <v>2.7</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v>163093</v>
      </c>
      <c r="BH23" s="624"/>
      <c r="BI23" s="624"/>
      <c r="BJ23" s="624"/>
      <c r="BK23" s="624"/>
      <c r="BL23" s="624"/>
      <c r="BM23" s="624"/>
      <c r="BN23" s="625"/>
      <c r="BO23" s="626">
        <v>2.2999999999999998</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2" t="s">
        <v>276</v>
      </c>
      <c r="DM23" s="653"/>
      <c r="DN23" s="653"/>
      <c r="DO23" s="653"/>
      <c r="DP23" s="653"/>
      <c r="DQ23" s="653"/>
      <c r="DR23" s="653"/>
      <c r="DS23" s="653"/>
      <c r="DT23" s="653"/>
      <c r="DU23" s="653"/>
      <c r="DV23" s="654"/>
      <c r="DW23" s="605" t="s">
        <v>277</v>
      </c>
      <c r="DX23" s="606"/>
      <c r="DY23" s="606"/>
      <c r="DZ23" s="606"/>
      <c r="EA23" s="606"/>
      <c r="EB23" s="606"/>
      <c r="EC23" s="607"/>
    </row>
    <row r="24" spans="2:133" ht="11.25" customHeight="1" x14ac:dyDescent="0.2">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17075028</v>
      </c>
      <c r="CS24" s="613"/>
      <c r="CT24" s="613"/>
      <c r="CU24" s="613"/>
      <c r="CV24" s="613"/>
      <c r="CW24" s="613"/>
      <c r="CX24" s="613"/>
      <c r="CY24" s="614"/>
      <c r="CZ24" s="617">
        <v>46.9</v>
      </c>
      <c r="DA24" s="618"/>
      <c r="DB24" s="618"/>
      <c r="DC24" s="634"/>
      <c r="DD24" s="655">
        <v>11057709</v>
      </c>
      <c r="DE24" s="613"/>
      <c r="DF24" s="613"/>
      <c r="DG24" s="613"/>
      <c r="DH24" s="613"/>
      <c r="DI24" s="613"/>
      <c r="DJ24" s="613"/>
      <c r="DK24" s="614"/>
      <c r="DL24" s="655">
        <v>9931049</v>
      </c>
      <c r="DM24" s="613"/>
      <c r="DN24" s="613"/>
      <c r="DO24" s="613"/>
      <c r="DP24" s="613"/>
      <c r="DQ24" s="613"/>
      <c r="DR24" s="613"/>
      <c r="DS24" s="613"/>
      <c r="DT24" s="613"/>
      <c r="DU24" s="613"/>
      <c r="DV24" s="614"/>
      <c r="DW24" s="617">
        <v>52.5</v>
      </c>
      <c r="DX24" s="618"/>
      <c r="DY24" s="618"/>
      <c r="DZ24" s="618"/>
      <c r="EA24" s="618"/>
      <c r="EB24" s="618"/>
      <c r="EC24" s="619"/>
    </row>
    <row r="25" spans="2:133" ht="11.25" customHeight="1" x14ac:dyDescent="0.2">
      <c r="B25" s="620" t="s">
        <v>281</v>
      </c>
      <c r="C25" s="621"/>
      <c r="D25" s="621"/>
      <c r="E25" s="621"/>
      <c r="F25" s="621"/>
      <c r="G25" s="621"/>
      <c r="H25" s="621"/>
      <c r="I25" s="621"/>
      <c r="J25" s="621"/>
      <c r="K25" s="621"/>
      <c r="L25" s="621"/>
      <c r="M25" s="621"/>
      <c r="N25" s="621"/>
      <c r="O25" s="621"/>
      <c r="P25" s="621"/>
      <c r="Q25" s="622"/>
      <c r="R25" s="623">
        <v>20031252</v>
      </c>
      <c r="S25" s="624"/>
      <c r="T25" s="624"/>
      <c r="U25" s="624"/>
      <c r="V25" s="624"/>
      <c r="W25" s="624"/>
      <c r="X25" s="624"/>
      <c r="Y25" s="625"/>
      <c r="Z25" s="626">
        <v>52.9</v>
      </c>
      <c r="AA25" s="626"/>
      <c r="AB25" s="626"/>
      <c r="AC25" s="626"/>
      <c r="AD25" s="627">
        <v>18855848</v>
      </c>
      <c r="AE25" s="627"/>
      <c r="AF25" s="627"/>
      <c r="AG25" s="627"/>
      <c r="AH25" s="627"/>
      <c r="AI25" s="627"/>
      <c r="AJ25" s="627"/>
      <c r="AK25" s="627"/>
      <c r="AL25" s="628">
        <v>99.9</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4675745</v>
      </c>
      <c r="CS25" s="644"/>
      <c r="CT25" s="644"/>
      <c r="CU25" s="644"/>
      <c r="CV25" s="644"/>
      <c r="CW25" s="644"/>
      <c r="CX25" s="644"/>
      <c r="CY25" s="645"/>
      <c r="CZ25" s="628">
        <v>12.8</v>
      </c>
      <c r="DA25" s="656"/>
      <c r="DB25" s="656"/>
      <c r="DC25" s="658"/>
      <c r="DD25" s="632">
        <v>4296671</v>
      </c>
      <c r="DE25" s="644"/>
      <c r="DF25" s="644"/>
      <c r="DG25" s="644"/>
      <c r="DH25" s="644"/>
      <c r="DI25" s="644"/>
      <c r="DJ25" s="644"/>
      <c r="DK25" s="645"/>
      <c r="DL25" s="632">
        <v>4074614</v>
      </c>
      <c r="DM25" s="644"/>
      <c r="DN25" s="644"/>
      <c r="DO25" s="644"/>
      <c r="DP25" s="644"/>
      <c r="DQ25" s="644"/>
      <c r="DR25" s="644"/>
      <c r="DS25" s="644"/>
      <c r="DT25" s="644"/>
      <c r="DU25" s="644"/>
      <c r="DV25" s="645"/>
      <c r="DW25" s="628">
        <v>21.5</v>
      </c>
      <c r="DX25" s="656"/>
      <c r="DY25" s="656"/>
      <c r="DZ25" s="656"/>
      <c r="EA25" s="656"/>
      <c r="EB25" s="656"/>
      <c r="EC25" s="657"/>
    </row>
    <row r="26" spans="2:133" ht="11.25" customHeight="1" x14ac:dyDescent="0.2">
      <c r="B26" s="620" t="s">
        <v>284</v>
      </c>
      <c r="C26" s="621"/>
      <c r="D26" s="621"/>
      <c r="E26" s="621"/>
      <c r="F26" s="621"/>
      <c r="G26" s="621"/>
      <c r="H26" s="621"/>
      <c r="I26" s="621"/>
      <c r="J26" s="621"/>
      <c r="K26" s="621"/>
      <c r="L26" s="621"/>
      <c r="M26" s="621"/>
      <c r="N26" s="621"/>
      <c r="O26" s="621"/>
      <c r="P26" s="621"/>
      <c r="Q26" s="622"/>
      <c r="R26" s="623">
        <v>5181</v>
      </c>
      <c r="S26" s="624"/>
      <c r="T26" s="624"/>
      <c r="U26" s="624"/>
      <c r="V26" s="624"/>
      <c r="W26" s="624"/>
      <c r="X26" s="624"/>
      <c r="Y26" s="625"/>
      <c r="Z26" s="626">
        <v>0</v>
      </c>
      <c r="AA26" s="626"/>
      <c r="AB26" s="626"/>
      <c r="AC26" s="626"/>
      <c r="AD26" s="627">
        <v>5181</v>
      </c>
      <c r="AE26" s="627"/>
      <c r="AF26" s="627"/>
      <c r="AG26" s="627"/>
      <c r="AH26" s="627"/>
      <c r="AI26" s="627"/>
      <c r="AJ26" s="627"/>
      <c r="AK26" s="627"/>
      <c r="AL26" s="628">
        <v>0</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2751863</v>
      </c>
      <c r="CS26" s="624"/>
      <c r="CT26" s="624"/>
      <c r="CU26" s="624"/>
      <c r="CV26" s="624"/>
      <c r="CW26" s="624"/>
      <c r="CX26" s="624"/>
      <c r="CY26" s="625"/>
      <c r="CZ26" s="628">
        <v>7.6</v>
      </c>
      <c r="DA26" s="656"/>
      <c r="DB26" s="656"/>
      <c r="DC26" s="658"/>
      <c r="DD26" s="632">
        <v>2522047</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6"/>
      <c r="DY26" s="656"/>
      <c r="DZ26" s="656"/>
      <c r="EA26" s="656"/>
      <c r="EB26" s="656"/>
      <c r="EC26" s="657"/>
    </row>
    <row r="27" spans="2:133" ht="11.25" customHeight="1" x14ac:dyDescent="0.2">
      <c r="B27" s="620" t="s">
        <v>287</v>
      </c>
      <c r="C27" s="621"/>
      <c r="D27" s="621"/>
      <c r="E27" s="621"/>
      <c r="F27" s="621"/>
      <c r="G27" s="621"/>
      <c r="H27" s="621"/>
      <c r="I27" s="621"/>
      <c r="J27" s="621"/>
      <c r="K27" s="621"/>
      <c r="L27" s="621"/>
      <c r="M27" s="621"/>
      <c r="N27" s="621"/>
      <c r="O27" s="621"/>
      <c r="P27" s="621"/>
      <c r="Q27" s="622"/>
      <c r="R27" s="623">
        <v>155844</v>
      </c>
      <c r="S27" s="624"/>
      <c r="T27" s="624"/>
      <c r="U27" s="624"/>
      <c r="V27" s="624"/>
      <c r="W27" s="624"/>
      <c r="X27" s="624"/>
      <c r="Y27" s="625"/>
      <c r="Z27" s="626">
        <v>0.4</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6987791</v>
      </c>
      <c r="BH27" s="624"/>
      <c r="BI27" s="624"/>
      <c r="BJ27" s="624"/>
      <c r="BK27" s="624"/>
      <c r="BL27" s="624"/>
      <c r="BM27" s="624"/>
      <c r="BN27" s="625"/>
      <c r="BO27" s="626">
        <v>100</v>
      </c>
      <c r="BP27" s="626"/>
      <c r="BQ27" s="626"/>
      <c r="BR27" s="626"/>
      <c r="BS27" s="627">
        <v>94892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8854944</v>
      </c>
      <c r="CS27" s="644"/>
      <c r="CT27" s="644"/>
      <c r="CU27" s="644"/>
      <c r="CV27" s="644"/>
      <c r="CW27" s="644"/>
      <c r="CX27" s="644"/>
      <c r="CY27" s="645"/>
      <c r="CZ27" s="628">
        <v>24.3</v>
      </c>
      <c r="DA27" s="656"/>
      <c r="DB27" s="656"/>
      <c r="DC27" s="658"/>
      <c r="DD27" s="632">
        <v>3232407</v>
      </c>
      <c r="DE27" s="644"/>
      <c r="DF27" s="644"/>
      <c r="DG27" s="644"/>
      <c r="DH27" s="644"/>
      <c r="DI27" s="644"/>
      <c r="DJ27" s="644"/>
      <c r="DK27" s="645"/>
      <c r="DL27" s="632">
        <v>2327804</v>
      </c>
      <c r="DM27" s="644"/>
      <c r="DN27" s="644"/>
      <c r="DO27" s="644"/>
      <c r="DP27" s="644"/>
      <c r="DQ27" s="644"/>
      <c r="DR27" s="644"/>
      <c r="DS27" s="644"/>
      <c r="DT27" s="644"/>
      <c r="DU27" s="644"/>
      <c r="DV27" s="645"/>
      <c r="DW27" s="628">
        <v>12.3</v>
      </c>
      <c r="DX27" s="656"/>
      <c r="DY27" s="656"/>
      <c r="DZ27" s="656"/>
      <c r="EA27" s="656"/>
      <c r="EB27" s="656"/>
      <c r="EC27" s="657"/>
    </row>
    <row r="28" spans="2:133" ht="11.25" customHeight="1" x14ac:dyDescent="0.2">
      <c r="B28" s="620" t="s">
        <v>290</v>
      </c>
      <c r="C28" s="621"/>
      <c r="D28" s="621"/>
      <c r="E28" s="621"/>
      <c r="F28" s="621"/>
      <c r="G28" s="621"/>
      <c r="H28" s="621"/>
      <c r="I28" s="621"/>
      <c r="J28" s="621"/>
      <c r="K28" s="621"/>
      <c r="L28" s="621"/>
      <c r="M28" s="621"/>
      <c r="N28" s="621"/>
      <c r="O28" s="621"/>
      <c r="P28" s="621"/>
      <c r="Q28" s="622"/>
      <c r="R28" s="623">
        <v>214527</v>
      </c>
      <c r="S28" s="624"/>
      <c r="T28" s="624"/>
      <c r="U28" s="624"/>
      <c r="V28" s="624"/>
      <c r="W28" s="624"/>
      <c r="X28" s="624"/>
      <c r="Y28" s="625"/>
      <c r="Z28" s="626">
        <v>0.6</v>
      </c>
      <c r="AA28" s="626"/>
      <c r="AB28" s="626"/>
      <c r="AC28" s="626"/>
      <c r="AD28" s="627">
        <v>12045</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3544339</v>
      </c>
      <c r="CS28" s="624"/>
      <c r="CT28" s="624"/>
      <c r="CU28" s="624"/>
      <c r="CV28" s="624"/>
      <c r="CW28" s="624"/>
      <c r="CX28" s="624"/>
      <c r="CY28" s="625"/>
      <c r="CZ28" s="628">
        <v>9.6999999999999993</v>
      </c>
      <c r="DA28" s="656"/>
      <c r="DB28" s="656"/>
      <c r="DC28" s="658"/>
      <c r="DD28" s="632">
        <v>3528631</v>
      </c>
      <c r="DE28" s="624"/>
      <c r="DF28" s="624"/>
      <c r="DG28" s="624"/>
      <c r="DH28" s="624"/>
      <c r="DI28" s="624"/>
      <c r="DJ28" s="624"/>
      <c r="DK28" s="625"/>
      <c r="DL28" s="632">
        <v>3528631</v>
      </c>
      <c r="DM28" s="624"/>
      <c r="DN28" s="624"/>
      <c r="DO28" s="624"/>
      <c r="DP28" s="624"/>
      <c r="DQ28" s="624"/>
      <c r="DR28" s="624"/>
      <c r="DS28" s="624"/>
      <c r="DT28" s="624"/>
      <c r="DU28" s="624"/>
      <c r="DV28" s="625"/>
      <c r="DW28" s="628">
        <v>18.600000000000001</v>
      </c>
      <c r="DX28" s="656"/>
      <c r="DY28" s="656"/>
      <c r="DZ28" s="656"/>
      <c r="EA28" s="656"/>
      <c r="EB28" s="656"/>
      <c r="EC28" s="657"/>
    </row>
    <row r="29" spans="2:133" ht="11.25" customHeight="1" x14ac:dyDescent="0.2">
      <c r="B29" s="620" t="s">
        <v>292</v>
      </c>
      <c r="C29" s="621"/>
      <c r="D29" s="621"/>
      <c r="E29" s="621"/>
      <c r="F29" s="621"/>
      <c r="G29" s="621"/>
      <c r="H29" s="621"/>
      <c r="I29" s="621"/>
      <c r="J29" s="621"/>
      <c r="K29" s="621"/>
      <c r="L29" s="621"/>
      <c r="M29" s="621"/>
      <c r="N29" s="621"/>
      <c r="O29" s="621"/>
      <c r="P29" s="621"/>
      <c r="Q29" s="622"/>
      <c r="R29" s="623">
        <v>109692</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6"/>
      <c r="AQ29" s="647"/>
      <c r="AR29" s="647"/>
      <c r="AS29" s="647"/>
      <c r="AT29" s="647"/>
      <c r="AU29" s="647"/>
      <c r="AV29" s="647"/>
      <c r="AW29" s="647"/>
      <c r="AX29" s="647"/>
      <c r="AY29" s="647"/>
      <c r="AZ29" s="647"/>
      <c r="BA29" s="647"/>
      <c r="BB29" s="647"/>
      <c r="BC29" s="647"/>
      <c r="BD29" s="647"/>
      <c r="BE29" s="647"/>
      <c r="BF29" s="648"/>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66</v>
      </c>
      <c r="CG29" s="621"/>
      <c r="CH29" s="621"/>
      <c r="CI29" s="621"/>
      <c r="CJ29" s="621"/>
      <c r="CK29" s="621"/>
      <c r="CL29" s="621"/>
      <c r="CM29" s="621"/>
      <c r="CN29" s="621"/>
      <c r="CO29" s="621"/>
      <c r="CP29" s="621"/>
      <c r="CQ29" s="622"/>
      <c r="CR29" s="623">
        <v>3544045</v>
      </c>
      <c r="CS29" s="644"/>
      <c r="CT29" s="644"/>
      <c r="CU29" s="644"/>
      <c r="CV29" s="644"/>
      <c r="CW29" s="644"/>
      <c r="CX29" s="644"/>
      <c r="CY29" s="645"/>
      <c r="CZ29" s="628">
        <v>9.6999999999999993</v>
      </c>
      <c r="DA29" s="656"/>
      <c r="DB29" s="656"/>
      <c r="DC29" s="658"/>
      <c r="DD29" s="632">
        <v>3528337</v>
      </c>
      <c r="DE29" s="644"/>
      <c r="DF29" s="644"/>
      <c r="DG29" s="644"/>
      <c r="DH29" s="644"/>
      <c r="DI29" s="644"/>
      <c r="DJ29" s="644"/>
      <c r="DK29" s="645"/>
      <c r="DL29" s="632">
        <v>3528337</v>
      </c>
      <c r="DM29" s="644"/>
      <c r="DN29" s="644"/>
      <c r="DO29" s="644"/>
      <c r="DP29" s="644"/>
      <c r="DQ29" s="644"/>
      <c r="DR29" s="644"/>
      <c r="DS29" s="644"/>
      <c r="DT29" s="644"/>
      <c r="DU29" s="644"/>
      <c r="DV29" s="645"/>
      <c r="DW29" s="628">
        <v>18.600000000000001</v>
      </c>
      <c r="DX29" s="656"/>
      <c r="DY29" s="656"/>
      <c r="DZ29" s="656"/>
      <c r="EA29" s="656"/>
      <c r="EB29" s="656"/>
      <c r="EC29" s="657"/>
    </row>
    <row r="30" spans="2:133" ht="11.25" customHeight="1" x14ac:dyDescent="0.2">
      <c r="B30" s="620" t="s">
        <v>294</v>
      </c>
      <c r="C30" s="621"/>
      <c r="D30" s="621"/>
      <c r="E30" s="621"/>
      <c r="F30" s="621"/>
      <c r="G30" s="621"/>
      <c r="H30" s="621"/>
      <c r="I30" s="621"/>
      <c r="J30" s="621"/>
      <c r="K30" s="621"/>
      <c r="L30" s="621"/>
      <c r="M30" s="621"/>
      <c r="N30" s="621"/>
      <c r="O30" s="621"/>
      <c r="P30" s="621"/>
      <c r="Q30" s="622"/>
      <c r="R30" s="623">
        <v>6724815</v>
      </c>
      <c r="S30" s="624"/>
      <c r="T30" s="624"/>
      <c r="U30" s="624"/>
      <c r="V30" s="624"/>
      <c r="W30" s="624"/>
      <c r="X30" s="624"/>
      <c r="Y30" s="625"/>
      <c r="Z30" s="626">
        <v>17.8</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3408469</v>
      </c>
      <c r="CS30" s="624"/>
      <c r="CT30" s="624"/>
      <c r="CU30" s="624"/>
      <c r="CV30" s="624"/>
      <c r="CW30" s="624"/>
      <c r="CX30" s="624"/>
      <c r="CY30" s="625"/>
      <c r="CZ30" s="628">
        <v>9.4</v>
      </c>
      <c r="DA30" s="656"/>
      <c r="DB30" s="656"/>
      <c r="DC30" s="658"/>
      <c r="DD30" s="632">
        <v>3393746</v>
      </c>
      <c r="DE30" s="624"/>
      <c r="DF30" s="624"/>
      <c r="DG30" s="624"/>
      <c r="DH30" s="624"/>
      <c r="DI30" s="624"/>
      <c r="DJ30" s="624"/>
      <c r="DK30" s="625"/>
      <c r="DL30" s="632">
        <v>3393746</v>
      </c>
      <c r="DM30" s="624"/>
      <c r="DN30" s="624"/>
      <c r="DO30" s="624"/>
      <c r="DP30" s="624"/>
      <c r="DQ30" s="624"/>
      <c r="DR30" s="624"/>
      <c r="DS30" s="624"/>
      <c r="DT30" s="624"/>
      <c r="DU30" s="624"/>
      <c r="DV30" s="625"/>
      <c r="DW30" s="628">
        <v>17.899999999999999</v>
      </c>
      <c r="DX30" s="656"/>
      <c r="DY30" s="656"/>
      <c r="DZ30" s="656"/>
      <c r="EA30" s="656"/>
      <c r="EB30" s="656"/>
      <c r="EC30" s="657"/>
    </row>
    <row r="31" spans="2:133" ht="11.25" customHeight="1" x14ac:dyDescent="0.2">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299</v>
      </c>
      <c r="AQ31" s="672"/>
      <c r="AR31" s="672"/>
      <c r="AS31" s="672"/>
      <c r="AT31" s="677" t="s">
        <v>300</v>
      </c>
      <c r="AU31" s="206"/>
      <c r="AV31" s="206"/>
      <c r="AW31" s="206"/>
      <c r="AX31" s="609" t="s">
        <v>178</v>
      </c>
      <c r="AY31" s="610"/>
      <c r="AZ31" s="610"/>
      <c r="BA31" s="610"/>
      <c r="BB31" s="610"/>
      <c r="BC31" s="610"/>
      <c r="BD31" s="610"/>
      <c r="BE31" s="610"/>
      <c r="BF31" s="611"/>
      <c r="BG31" s="670">
        <v>99</v>
      </c>
      <c r="BH31" s="667"/>
      <c r="BI31" s="667"/>
      <c r="BJ31" s="667"/>
      <c r="BK31" s="667"/>
      <c r="BL31" s="667"/>
      <c r="BM31" s="618">
        <v>96.1</v>
      </c>
      <c r="BN31" s="667"/>
      <c r="BO31" s="667"/>
      <c r="BP31" s="667"/>
      <c r="BQ31" s="668"/>
      <c r="BR31" s="670">
        <v>99.2</v>
      </c>
      <c r="BS31" s="667"/>
      <c r="BT31" s="667"/>
      <c r="BU31" s="667"/>
      <c r="BV31" s="667"/>
      <c r="BW31" s="667"/>
      <c r="BX31" s="618">
        <v>96.3</v>
      </c>
      <c r="BY31" s="667"/>
      <c r="BZ31" s="667"/>
      <c r="CA31" s="667"/>
      <c r="CB31" s="668"/>
      <c r="CD31" s="663"/>
      <c r="CE31" s="664"/>
      <c r="CF31" s="620" t="s">
        <v>301</v>
      </c>
      <c r="CG31" s="621"/>
      <c r="CH31" s="621"/>
      <c r="CI31" s="621"/>
      <c r="CJ31" s="621"/>
      <c r="CK31" s="621"/>
      <c r="CL31" s="621"/>
      <c r="CM31" s="621"/>
      <c r="CN31" s="621"/>
      <c r="CO31" s="621"/>
      <c r="CP31" s="621"/>
      <c r="CQ31" s="622"/>
      <c r="CR31" s="623">
        <v>135576</v>
      </c>
      <c r="CS31" s="644"/>
      <c r="CT31" s="644"/>
      <c r="CU31" s="644"/>
      <c r="CV31" s="644"/>
      <c r="CW31" s="644"/>
      <c r="CX31" s="644"/>
      <c r="CY31" s="645"/>
      <c r="CZ31" s="628">
        <v>0.4</v>
      </c>
      <c r="DA31" s="656"/>
      <c r="DB31" s="656"/>
      <c r="DC31" s="658"/>
      <c r="DD31" s="632">
        <v>134591</v>
      </c>
      <c r="DE31" s="644"/>
      <c r="DF31" s="644"/>
      <c r="DG31" s="644"/>
      <c r="DH31" s="644"/>
      <c r="DI31" s="644"/>
      <c r="DJ31" s="644"/>
      <c r="DK31" s="645"/>
      <c r="DL31" s="632">
        <v>134591</v>
      </c>
      <c r="DM31" s="644"/>
      <c r="DN31" s="644"/>
      <c r="DO31" s="644"/>
      <c r="DP31" s="644"/>
      <c r="DQ31" s="644"/>
      <c r="DR31" s="644"/>
      <c r="DS31" s="644"/>
      <c r="DT31" s="644"/>
      <c r="DU31" s="644"/>
      <c r="DV31" s="645"/>
      <c r="DW31" s="628">
        <v>0.7</v>
      </c>
      <c r="DX31" s="656"/>
      <c r="DY31" s="656"/>
      <c r="DZ31" s="656"/>
      <c r="EA31" s="656"/>
      <c r="EB31" s="656"/>
      <c r="EC31" s="657"/>
    </row>
    <row r="32" spans="2:133" ht="11.25" customHeight="1" x14ac:dyDescent="0.2">
      <c r="B32" s="620" t="s">
        <v>302</v>
      </c>
      <c r="C32" s="621"/>
      <c r="D32" s="621"/>
      <c r="E32" s="621"/>
      <c r="F32" s="621"/>
      <c r="G32" s="621"/>
      <c r="H32" s="621"/>
      <c r="I32" s="621"/>
      <c r="J32" s="621"/>
      <c r="K32" s="621"/>
      <c r="L32" s="621"/>
      <c r="M32" s="621"/>
      <c r="N32" s="621"/>
      <c r="O32" s="621"/>
      <c r="P32" s="621"/>
      <c r="Q32" s="622"/>
      <c r="R32" s="623">
        <v>3305031</v>
      </c>
      <c r="S32" s="624"/>
      <c r="T32" s="624"/>
      <c r="U32" s="624"/>
      <c r="V32" s="624"/>
      <c r="W32" s="624"/>
      <c r="X32" s="624"/>
      <c r="Y32" s="625"/>
      <c r="Z32" s="626">
        <v>8.6999999999999993</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303</v>
      </c>
      <c r="AX32" s="620" t="s">
        <v>304</v>
      </c>
      <c r="AY32" s="621"/>
      <c r="AZ32" s="621"/>
      <c r="BA32" s="621"/>
      <c r="BB32" s="621"/>
      <c r="BC32" s="621"/>
      <c r="BD32" s="621"/>
      <c r="BE32" s="621"/>
      <c r="BF32" s="622"/>
      <c r="BG32" s="680">
        <v>98.9</v>
      </c>
      <c r="BH32" s="644"/>
      <c r="BI32" s="644"/>
      <c r="BJ32" s="644"/>
      <c r="BK32" s="644"/>
      <c r="BL32" s="644"/>
      <c r="BM32" s="629">
        <v>95.9</v>
      </c>
      <c r="BN32" s="644"/>
      <c r="BO32" s="644"/>
      <c r="BP32" s="644"/>
      <c r="BQ32" s="669"/>
      <c r="BR32" s="680">
        <v>99.2</v>
      </c>
      <c r="BS32" s="644"/>
      <c r="BT32" s="644"/>
      <c r="BU32" s="644"/>
      <c r="BV32" s="644"/>
      <c r="BW32" s="644"/>
      <c r="BX32" s="629">
        <v>96.4</v>
      </c>
      <c r="BY32" s="644"/>
      <c r="BZ32" s="644"/>
      <c r="CA32" s="644"/>
      <c r="CB32" s="669"/>
      <c r="CD32" s="665"/>
      <c r="CE32" s="666"/>
      <c r="CF32" s="620" t="s">
        <v>305</v>
      </c>
      <c r="CG32" s="621"/>
      <c r="CH32" s="621"/>
      <c r="CI32" s="621"/>
      <c r="CJ32" s="621"/>
      <c r="CK32" s="621"/>
      <c r="CL32" s="621"/>
      <c r="CM32" s="621"/>
      <c r="CN32" s="621"/>
      <c r="CO32" s="621"/>
      <c r="CP32" s="621"/>
      <c r="CQ32" s="622"/>
      <c r="CR32" s="623">
        <v>294</v>
      </c>
      <c r="CS32" s="624"/>
      <c r="CT32" s="624"/>
      <c r="CU32" s="624"/>
      <c r="CV32" s="624"/>
      <c r="CW32" s="624"/>
      <c r="CX32" s="624"/>
      <c r="CY32" s="625"/>
      <c r="CZ32" s="628">
        <v>0</v>
      </c>
      <c r="DA32" s="656"/>
      <c r="DB32" s="656"/>
      <c r="DC32" s="658"/>
      <c r="DD32" s="632">
        <v>294</v>
      </c>
      <c r="DE32" s="624"/>
      <c r="DF32" s="624"/>
      <c r="DG32" s="624"/>
      <c r="DH32" s="624"/>
      <c r="DI32" s="624"/>
      <c r="DJ32" s="624"/>
      <c r="DK32" s="625"/>
      <c r="DL32" s="632">
        <v>294</v>
      </c>
      <c r="DM32" s="624"/>
      <c r="DN32" s="624"/>
      <c r="DO32" s="624"/>
      <c r="DP32" s="624"/>
      <c r="DQ32" s="624"/>
      <c r="DR32" s="624"/>
      <c r="DS32" s="624"/>
      <c r="DT32" s="624"/>
      <c r="DU32" s="624"/>
      <c r="DV32" s="625"/>
      <c r="DW32" s="628">
        <v>0</v>
      </c>
      <c r="DX32" s="656"/>
      <c r="DY32" s="656"/>
      <c r="DZ32" s="656"/>
      <c r="EA32" s="656"/>
      <c r="EB32" s="656"/>
      <c r="EC32" s="657"/>
    </row>
    <row r="33" spans="2:133" ht="11.25" customHeight="1" x14ac:dyDescent="0.2">
      <c r="B33" s="620" t="s">
        <v>306</v>
      </c>
      <c r="C33" s="621"/>
      <c r="D33" s="621"/>
      <c r="E33" s="621"/>
      <c r="F33" s="621"/>
      <c r="G33" s="621"/>
      <c r="H33" s="621"/>
      <c r="I33" s="621"/>
      <c r="J33" s="621"/>
      <c r="K33" s="621"/>
      <c r="L33" s="621"/>
      <c r="M33" s="621"/>
      <c r="N33" s="621"/>
      <c r="O33" s="621"/>
      <c r="P33" s="621"/>
      <c r="Q33" s="622"/>
      <c r="R33" s="623">
        <v>106910</v>
      </c>
      <c r="S33" s="624"/>
      <c r="T33" s="624"/>
      <c r="U33" s="624"/>
      <c r="V33" s="624"/>
      <c r="W33" s="624"/>
      <c r="X33" s="624"/>
      <c r="Y33" s="625"/>
      <c r="Z33" s="626">
        <v>0.3</v>
      </c>
      <c r="AA33" s="626"/>
      <c r="AB33" s="626"/>
      <c r="AC33" s="626"/>
      <c r="AD33" s="627">
        <v>12</v>
      </c>
      <c r="AE33" s="627"/>
      <c r="AF33" s="627"/>
      <c r="AG33" s="627"/>
      <c r="AH33" s="627"/>
      <c r="AI33" s="627"/>
      <c r="AJ33" s="627"/>
      <c r="AK33" s="627"/>
      <c r="AL33" s="628">
        <v>0</v>
      </c>
      <c r="AM33" s="629"/>
      <c r="AN33" s="629"/>
      <c r="AO33" s="630"/>
      <c r="AP33" s="675"/>
      <c r="AQ33" s="676"/>
      <c r="AR33" s="676"/>
      <c r="AS33" s="676"/>
      <c r="AT33" s="679"/>
      <c r="AU33" s="207"/>
      <c r="AV33" s="207"/>
      <c r="AW33" s="207"/>
      <c r="AX33" s="646" t="s">
        <v>307</v>
      </c>
      <c r="AY33" s="647"/>
      <c r="AZ33" s="647"/>
      <c r="BA33" s="647"/>
      <c r="BB33" s="647"/>
      <c r="BC33" s="647"/>
      <c r="BD33" s="647"/>
      <c r="BE33" s="647"/>
      <c r="BF33" s="648"/>
      <c r="BG33" s="681">
        <v>99</v>
      </c>
      <c r="BH33" s="682"/>
      <c r="BI33" s="682"/>
      <c r="BJ33" s="682"/>
      <c r="BK33" s="682"/>
      <c r="BL33" s="682"/>
      <c r="BM33" s="683">
        <v>95.8</v>
      </c>
      <c r="BN33" s="682"/>
      <c r="BO33" s="682"/>
      <c r="BP33" s="682"/>
      <c r="BQ33" s="684"/>
      <c r="BR33" s="681">
        <v>99.1</v>
      </c>
      <c r="BS33" s="682"/>
      <c r="BT33" s="682"/>
      <c r="BU33" s="682"/>
      <c r="BV33" s="682"/>
      <c r="BW33" s="682"/>
      <c r="BX33" s="683">
        <v>95.9</v>
      </c>
      <c r="BY33" s="682"/>
      <c r="BZ33" s="682"/>
      <c r="CA33" s="682"/>
      <c r="CB33" s="684"/>
      <c r="CD33" s="620" t="s">
        <v>308</v>
      </c>
      <c r="CE33" s="621"/>
      <c r="CF33" s="621"/>
      <c r="CG33" s="621"/>
      <c r="CH33" s="621"/>
      <c r="CI33" s="621"/>
      <c r="CJ33" s="621"/>
      <c r="CK33" s="621"/>
      <c r="CL33" s="621"/>
      <c r="CM33" s="621"/>
      <c r="CN33" s="621"/>
      <c r="CO33" s="621"/>
      <c r="CP33" s="621"/>
      <c r="CQ33" s="622"/>
      <c r="CR33" s="623">
        <v>14365992</v>
      </c>
      <c r="CS33" s="644"/>
      <c r="CT33" s="644"/>
      <c r="CU33" s="644"/>
      <c r="CV33" s="644"/>
      <c r="CW33" s="644"/>
      <c r="CX33" s="644"/>
      <c r="CY33" s="645"/>
      <c r="CZ33" s="628">
        <v>39.4</v>
      </c>
      <c r="DA33" s="656"/>
      <c r="DB33" s="656"/>
      <c r="DC33" s="658"/>
      <c r="DD33" s="632">
        <v>11886655</v>
      </c>
      <c r="DE33" s="644"/>
      <c r="DF33" s="644"/>
      <c r="DG33" s="644"/>
      <c r="DH33" s="644"/>
      <c r="DI33" s="644"/>
      <c r="DJ33" s="644"/>
      <c r="DK33" s="645"/>
      <c r="DL33" s="632">
        <v>8501360</v>
      </c>
      <c r="DM33" s="644"/>
      <c r="DN33" s="644"/>
      <c r="DO33" s="644"/>
      <c r="DP33" s="644"/>
      <c r="DQ33" s="644"/>
      <c r="DR33" s="644"/>
      <c r="DS33" s="644"/>
      <c r="DT33" s="644"/>
      <c r="DU33" s="644"/>
      <c r="DV33" s="645"/>
      <c r="DW33" s="628">
        <v>44.9</v>
      </c>
      <c r="DX33" s="656"/>
      <c r="DY33" s="656"/>
      <c r="DZ33" s="656"/>
      <c r="EA33" s="656"/>
      <c r="EB33" s="656"/>
      <c r="EC33" s="657"/>
    </row>
    <row r="34" spans="2:133" ht="11.25" customHeight="1" x14ac:dyDescent="0.2">
      <c r="B34" s="620" t="s">
        <v>309</v>
      </c>
      <c r="C34" s="621"/>
      <c r="D34" s="621"/>
      <c r="E34" s="621"/>
      <c r="F34" s="621"/>
      <c r="G34" s="621"/>
      <c r="H34" s="621"/>
      <c r="I34" s="621"/>
      <c r="J34" s="621"/>
      <c r="K34" s="621"/>
      <c r="L34" s="621"/>
      <c r="M34" s="621"/>
      <c r="N34" s="621"/>
      <c r="O34" s="621"/>
      <c r="P34" s="621"/>
      <c r="Q34" s="622"/>
      <c r="R34" s="623">
        <v>1094696</v>
      </c>
      <c r="S34" s="624"/>
      <c r="T34" s="624"/>
      <c r="U34" s="624"/>
      <c r="V34" s="624"/>
      <c r="W34" s="624"/>
      <c r="X34" s="624"/>
      <c r="Y34" s="625"/>
      <c r="Z34" s="626">
        <v>2.9</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4996151</v>
      </c>
      <c r="CS34" s="624"/>
      <c r="CT34" s="624"/>
      <c r="CU34" s="624"/>
      <c r="CV34" s="624"/>
      <c r="CW34" s="624"/>
      <c r="CX34" s="624"/>
      <c r="CY34" s="625"/>
      <c r="CZ34" s="628">
        <v>13.7</v>
      </c>
      <c r="DA34" s="656"/>
      <c r="DB34" s="656"/>
      <c r="DC34" s="658"/>
      <c r="DD34" s="632">
        <v>3758766</v>
      </c>
      <c r="DE34" s="624"/>
      <c r="DF34" s="624"/>
      <c r="DG34" s="624"/>
      <c r="DH34" s="624"/>
      <c r="DI34" s="624"/>
      <c r="DJ34" s="624"/>
      <c r="DK34" s="625"/>
      <c r="DL34" s="632">
        <v>2228914</v>
      </c>
      <c r="DM34" s="624"/>
      <c r="DN34" s="624"/>
      <c r="DO34" s="624"/>
      <c r="DP34" s="624"/>
      <c r="DQ34" s="624"/>
      <c r="DR34" s="624"/>
      <c r="DS34" s="624"/>
      <c r="DT34" s="624"/>
      <c r="DU34" s="624"/>
      <c r="DV34" s="625"/>
      <c r="DW34" s="628">
        <v>11.8</v>
      </c>
      <c r="DX34" s="656"/>
      <c r="DY34" s="656"/>
      <c r="DZ34" s="656"/>
      <c r="EA34" s="656"/>
      <c r="EB34" s="656"/>
      <c r="EC34" s="657"/>
    </row>
    <row r="35" spans="2:133" ht="11.25" customHeight="1" x14ac:dyDescent="0.2">
      <c r="B35" s="620" t="s">
        <v>311</v>
      </c>
      <c r="C35" s="621"/>
      <c r="D35" s="621"/>
      <c r="E35" s="621"/>
      <c r="F35" s="621"/>
      <c r="G35" s="621"/>
      <c r="H35" s="621"/>
      <c r="I35" s="621"/>
      <c r="J35" s="621"/>
      <c r="K35" s="621"/>
      <c r="L35" s="621"/>
      <c r="M35" s="621"/>
      <c r="N35" s="621"/>
      <c r="O35" s="621"/>
      <c r="P35" s="621"/>
      <c r="Q35" s="622"/>
      <c r="R35" s="623">
        <v>1765240</v>
      </c>
      <c r="S35" s="624"/>
      <c r="T35" s="624"/>
      <c r="U35" s="624"/>
      <c r="V35" s="624"/>
      <c r="W35" s="624"/>
      <c r="X35" s="624"/>
      <c r="Y35" s="625"/>
      <c r="Z35" s="626">
        <v>4.7</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609692</v>
      </c>
      <c r="CS35" s="644"/>
      <c r="CT35" s="644"/>
      <c r="CU35" s="644"/>
      <c r="CV35" s="644"/>
      <c r="CW35" s="644"/>
      <c r="CX35" s="644"/>
      <c r="CY35" s="645"/>
      <c r="CZ35" s="628">
        <v>1.7</v>
      </c>
      <c r="DA35" s="656"/>
      <c r="DB35" s="656"/>
      <c r="DC35" s="658"/>
      <c r="DD35" s="632">
        <v>474239</v>
      </c>
      <c r="DE35" s="644"/>
      <c r="DF35" s="644"/>
      <c r="DG35" s="644"/>
      <c r="DH35" s="644"/>
      <c r="DI35" s="644"/>
      <c r="DJ35" s="644"/>
      <c r="DK35" s="645"/>
      <c r="DL35" s="632">
        <v>237702</v>
      </c>
      <c r="DM35" s="644"/>
      <c r="DN35" s="644"/>
      <c r="DO35" s="644"/>
      <c r="DP35" s="644"/>
      <c r="DQ35" s="644"/>
      <c r="DR35" s="644"/>
      <c r="DS35" s="644"/>
      <c r="DT35" s="644"/>
      <c r="DU35" s="644"/>
      <c r="DV35" s="645"/>
      <c r="DW35" s="628">
        <v>1.3</v>
      </c>
      <c r="DX35" s="656"/>
      <c r="DY35" s="656"/>
      <c r="DZ35" s="656"/>
      <c r="EA35" s="656"/>
      <c r="EB35" s="656"/>
      <c r="EC35" s="657"/>
    </row>
    <row r="36" spans="2:133" ht="11.25" customHeight="1" x14ac:dyDescent="0.2">
      <c r="B36" s="620" t="s">
        <v>315</v>
      </c>
      <c r="C36" s="621"/>
      <c r="D36" s="621"/>
      <c r="E36" s="621"/>
      <c r="F36" s="621"/>
      <c r="G36" s="621"/>
      <c r="H36" s="621"/>
      <c r="I36" s="621"/>
      <c r="J36" s="621"/>
      <c r="K36" s="621"/>
      <c r="L36" s="621"/>
      <c r="M36" s="621"/>
      <c r="N36" s="621"/>
      <c r="O36" s="621"/>
      <c r="P36" s="621"/>
      <c r="Q36" s="622"/>
      <c r="R36" s="623">
        <v>1286927</v>
      </c>
      <c r="S36" s="624"/>
      <c r="T36" s="624"/>
      <c r="U36" s="624"/>
      <c r="V36" s="624"/>
      <c r="W36" s="624"/>
      <c r="X36" s="624"/>
      <c r="Y36" s="625"/>
      <c r="Z36" s="626">
        <v>3.4</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3963794</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255811</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4596849</v>
      </c>
      <c r="CS36" s="624"/>
      <c r="CT36" s="624"/>
      <c r="CU36" s="624"/>
      <c r="CV36" s="624"/>
      <c r="CW36" s="624"/>
      <c r="CX36" s="624"/>
      <c r="CY36" s="625"/>
      <c r="CZ36" s="628">
        <v>12.6</v>
      </c>
      <c r="DA36" s="656"/>
      <c r="DB36" s="656"/>
      <c r="DC36" s="658"/>
      <c r="DD36" s="632">
        <v>4283841</v>
      </c>
      <c r="DE36" s="624"/>
      <c r="DF36" s="624"/>
      <c r="DG36" s="624"/>
      <c r="DH36" s="624"/>
      <c r="DI36" s="624"/>
      <c r="DJ36" s="624"/>
      <c r="DK36" s="625"/>
      <c r="DL36" s="632">
        <v>3484907</v>
      </c>
      <c r="DM36" s="624"/>
      <c r="DN36" s="624"/>
      <c r="DO36" s="624"/>
      <c r="DP36" s="624"/>
      <c r="DQ36" s="624"/>
      <c r="DR36" s="624"/>
      <c r="DS36" s="624"/>
      <c r="DT36" s="624"/>
      <c r="DU36" s="624"/>
      <c r="DV36" s="625"/>
      <c r="DW36" s="628">
        <v>18.399999999999999</v>
      </c>
      <c r="DX36" s="656"/>
      <c r="DY36" s="656"/>
      <c r="DZ36" s="656"/>
      <c r="EA36" s="656"/>
      <c r="EB36" s="656"/>
      <c r="EC36" s="657"/>
    </row>
    <row r="37" spans="2:133" ht="11.25" customHeight="1" x14ac:dyDescent="0.2">
      <c r="B37" s="620" t="s">
        <v>319</v>
      </c>
      <c r="C37" s="621"/>
      <c r="D37" s="621"/>
      <c r="E37" s="621"/>
      <c r="F37" s="621"/>
      <c r="G37" s="621"/>
      <c r="H37" s="621"/>
      <c r="I37" s="621"/>
      <c r="J37" s="621"/>
      <c r="K37" s="621"/>
      <c r="L37" s="621"/>
      <c r="M37" s="621"/>
      <c r="N37" s="621"/>
      <c r="O37" s="621"/>
      <c r="P37" s="621"/>
      <c r="Q37" s="622"/>
      <c r="R37" s="623">
        <v>670587</v>
      </c>
      <c r="S37" s="624"/>
      <c r="T37" s="624"/>
      <c r="U37" s="624"/>
      <c r="V37" s="624"/>
      <c r="W37" s="624"/>
      <c r="X37" s="624"/>
      <c r="Y37" s="625"/>
      <c r="Z37" s="626">
        <v>1.8</v>
      </c>
      <c r="AA37" s="626"/>
      <c r="AB37" s="626"/>
      <c r="AC37" s="626"/>
      <c r="AD37" s="627">
        <v>1674</v>
      </c>
      <c r="AE37" s="627"/>
      <c r="AF37" s="627"/>
      <c r="AG37" s="627"/>
      <c r="AH37" s="627"/>
      <c r="AI37" s="627"/>
      <c r="AJ37" s="627"/>
      <c r="AK37" s="627"/>
      <c r="AL37" s="628">
        <v>0</v>
      </c>
      <c r="AM37" s="629"/>
      <c r="AN37" s="629"/>
      <c r="AO37" s="630"/>
      <c r="AQ37" s="686" t="s">
        <v>320</v>
      </c>
      <c r="AR37" s="687"/>
      <c r="AS37" s="687"/>
      <c r="AT37" s="687"/>
      <c r="AU37" s="687"/>
      <c r="AV37" s="687"/>
      <c r="AW37" s="687"/>
      <c r="AX37" s="687"/>
      <c r="AY37" s="688"/>
      <c r="AZ37" s="623">
        <v>642402</v>
      </c>
      <c r="BA37" s="624"/>
      <c r="BB37" s="624"/>
      <c r="BC37" s="624"/>
      <c r="BD37" s="644"/>
      <c r="BE37" s="644"/>
      <c r="BF37" s="669"/>
      <c r="BG37" s="620" t="s">
        <v>321</v>
      </c>
      <c r="BH37" s="621"/>
      <c r="BI37" s="621"/>
      <c r="BJ37" s="621"/>
      <c r="BK37" s="621"/>
      <c r="BL37" s="621"/>
      <c r="BM37" s="621"/>
      <c r="BN37" s="621"/>
      <c r="BO37" s="621"/>
      <c r="BP37" s="621"/>
      <c r="BQ37" s="621"/>
      <c r="BR37" s="621"/>
      <c r="BS37" s="621"/>
      <c r="BT37" s="621"/>
      <c r="BU37" s="622"/>
      <c r="BV37" s="623">
        <v>124659</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2680635</v>
      </c>
      <c r="CS37" s="644"/>
      <c r="CT37" s="644"/>
      <c r="CU37" s="644"/>
      <c r="CV37" s="644"/>
      <c r="CW37" s="644"/>
      <c r="CX37" s="644"/>
      <c r="CY37" s="645"/>
      <c r="CZ37" s="628">
        <v>7.4</v>
      </c>
      <c r="DA37" s="656"/>
      <c r="DB37" s="656"/>
      <c r="DC37" s="658"/>
      <c r="DD37" s="632">
        <v>2680635</v>
      </c>
      <c r="DE37" s="644"/>
      <c r="DF37" s="644"/>
      <c r="DG37" s="644"/>
      <c r="DH37" s="644"/>
      <c r="DI37" s="644"/>
      <c r="DJ37" s="644"/>
      <c r="DK37" s="645"/>
      <c r="DL37" s="632">
        <v>2458744</v>
      </c>
      <c r="DM37" s="644"/>
      <c r="DN37" s="644"/>
      <c r="DO37" s="644"/>
      <c r="DP37" s="644"/>
      <c r="DQ37" s="644"/>
      <c r="DR37" s="644"/>
      <c r="DS37" s="644"/>
      <c r="DT37" s="644"/>
      <c r="DU37" s="644"/>
      <c r="DV37" s="645"/>
      <c r="DW37" s="628">
        <v>13</v>
      </c>
      <c r="DX37" s="656"/>
      <c r="DY37" s="656"/>
      <c r="DZ37" s="656"/>
      <c r="EA37" s="656"/>
      <c r="EB37" s="656"/>
      <c r="EC37" s="657"/>
    </row>
    <row r="38" spans="2:133" ht="11.25" customHeight="1" x14ac:dyDescent="0.2">
      <c r="B38" s="620" t="s">
        <v>323</v>
      </c>
      <c r="C38" s="621"/>
      <c r="D38" s="621"/>
      <c r="E38" s="621"/>
      <c r="F38" s="621"/>
      <c r="G38" s="621"/>
      <c r="H38" s="621"/>
      <c r="I38" s="621"/>
      <c r="J38" s="621"/>
      <c r="K38" s="621"/>
      <c r="L38" s="621"/>
      <c r="M38" s="621"/>
      <c r="N38" s="621"/>
      <c r="O38" s="621"/>
      <c r="P38" s="621"/>
      <c r="Q38" s="622"/>
      <c r="R38" s="623">
        <v>2366103</v>
      </c>
      <c r="S38" s="624"/>
      <c r="T38" s="624"/>
      <c r="U38" s="624"/>
      <c r="V38" s="624"/>
      <c r="W38" s="624"/>
      <c r="X38" s="624"/>
      <c r="Y38" s="625"/>
      <c r="Z38" s="626">
        <v>6.3</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1100</v>
      </c>
      <c r="BA38" s="624"/>
      <c r="BB38" s="624"/>
      <c r="BC38" s="624"/>
      <c r="BD38" s="644"/>
      <c r="BE38" s="644"/>
      <c r="BF38" s="669"/>
      <c r="BG38" s="620" t="s">
        <v>325</v>
      </c>
      <c r="BH38" s="621"/>
      <c r="BI38" s="621"/>
      <c r="BJ38" s="621"/>
      <c r="BK38" s="621"/>
      <c r="BL38" s="621"/>
      <c r="BM38" s="621"/>
      <c r="BN38" s="621"/>
      <c r="BO38" s="621"/>
      <c r="BP38" s="621"/>
      <c r="BQ38" s="621"/>
      <c r="BR38" s="621"/>
      <c r="BS38" s="621"/>
      <c r="BT38" s="621"/>
      <c r="BU38" s="622"/>
      <c r="BV38" s="623">
        <v>9213</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3328581</v>
      </c>
      <c r="CS38" s="624"/>
      <c r="CT38" s="624"/>
      <c r="CU38" s="624"/>
      <c r="CV38" s="624"/>
      <c r="CW38" s="624"/>
      <c r="CX38" s="624"/>
      <c r="CY38" s="625"/>
      <c r="CZ38" s="628">
        <v>9.1</v>
      </c>
      <c r="DA38" s="656"/>
      <c r="DB38" s="656"/>
      <c r="DC38" s="658"/>
      <c r="DD38" s="632">
        <v>2682918</v>
      </c>
      <c r="DE38" s="624"/>
      <c r="DF38" s="624"/>
      <c r="DG38" s="624"/>
      <c r="DH38" s="624"/>
      <c r="DI38" s="624"/>
      <c r="DJ38" s="624"/>
      <c r="DK38" s="625"/>
      <c r="DL38" s="632">
        <v>2549837</v>
      </c>
      <c r="DM38" s="624"/>
      <c r="DN38" s="624"/>
      <c r="DO38" s="624"/>
      <c r="DP38" s="624"/>
      <c r="DQ38" s="624"/>
      <c r="DR38" s="624"/>
      <c r="DS38" s="624"/>
      <c r="DT38" s="624"/>
      <c r="DU38" s="624"/>
      <c r="DV38" s="625"/>
      <c r="DW38" s="628">
        <v>13.5</v>
      </c>
      <c r="DX38" s="656"/>
      <c r="DY38" s="656"/>
      <c r="DZ38" s="656"/>
      <c r="EA38" s="656"/>
      <c r="EB38" s="656"/>
      <c r="EC38" s="657"/>
    </row>
    <row r="39" spans="2:133" ht="11.25" customHeight="1" x14ac:dyDescent="0.2">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t="s">
        <v>122</v>
      </c>
      <c r="BA39" s="624"/>
      <c r="BB39" s="624"/>
      <c r="BC39" s="624"/>
      <c r="BD39" s="644"/>
      <c r="BE39" s="644"/>
      <c r="BF39" s="669"/>
      <c r="BG39" s="620" t="s">
        <v>329</v>
      </c>
      <c r="BH39" s="621"/>
      <c r="BI39" s="621"/>
      <c r="BJ39" s="621"/>
      <c r="BK39" s="621"/>
      <c r="BL39" s="621"/>
      <c r="BM39" s="621"/>
      <c r="BN39" s="621"/>
      <c r="BO39" s="621"/>
      <c r="BP39" s="621"/>
      <c r="BQ39" s="621"/>
      <c r="BR39" s="621"/>
      <c r="BS39" s="621"/>
      <c r="BT39" s="621"/>
      <c r="BU39" s="622"/>
      <c r="BV39" s="623">
        <v>14586</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748719</v>
      </c>
      <c r="CS39" s="644"/>
      <c r="CT39" s="644"/>
      <c r="CU39" s="644"/>
      <c r="CV39" s="644"/>
      <c r="CW39" s="644"/>
      <c r="CX39" s="644"/>
      <c r="CY39" s="645"/>
      <c r="CZ39" s="628">
        <v>2.1</v>
      </c>
      <c r="DA39" s="656"/>
      <c r="DB39" s="656"/>
      <c r="DC39" s="658"/>
      <c r="DD39" s="632">
        <v>686891</v>
      </c>
      <c r="DE39" s="644"/>
      <c r="DF39" s="644"/>
      <c r="DG39" s="644"/>
      <c r="DH39" s="644"/>
      <c r="DI39" s="644"/>
      <c r="DJ39" s="644"/>
      <c r="DK39" s="645"/>
      <c r="DL39" s="632" t="s">
        <v>122</v>
      </c>
      <c r="DM39" s="644"/>
      <c r="DN39" s="644"/>
      <c r="DO39" s="644"/>
      <c r="DP39" s="644"/>
      <c r="DQ39" s="644"/>
      <c r="DR39" s="644"/>
      <c r="DS39" s="644"/>
      <c r="DT39" s="644"/>
      <c r="DU39" s="644"/>
      <c r="DV39" s="645"/>
      <c r="DW39" s="628" t="s">
        <v>122</v>
      </c>
      <c r="DX39" s="656"/>
      <c r="DY39" s="656"/>
      <c r="DZ39" s="656"/>
      <c r="EA39" s="656"/>
      <c r="EB39" s="656"/>
      <c r="EC39" s="657"/>
    </row>
    <row r="40" spans="2:133" ht="11.25" customHeight="1" x14ac:dyDescent="0.2">
      <c r="B40" s="620" t="s">
        <v>331</v>
      </c>
      <c r="C40" s="621"/>
      <c r="D40" s="621"/>
      <c r="E40" s="621"/>
      <c r="F40" s="621"/>
      <c r="G40" s="621"/>
      <c r="H40" s="621"/>
      <c r="I40" s="621"/>
      <c r="J40" s="621"/>
      <c r="K40" s="621"/>
      <c r="L40" s="621"/>
      <c r="M40" s="621"/>
      <c r="N40" s="621"/>
      <c r="O40" s="621"/>
      <c r="P40" s="621"/>
      <c r="Q40" s="622"/>
      <c r="R40" s="623">
        <v>54803</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44"/>
      <c r="BE40" s="644"/>
      <c r="BF40" s="669"/>
      <c r="BG40" s="673" t="s">
        <v>333</v>
      </c>
      <c r="BH40" s="674"/>
      <c r="BI40" s="674"/>
      <c r="BJ40" s="674"/>
      <c r="BK40" s="674"/>
      <c r="BL40" s="211"/>
      <c r="BM40" s="621" t="s">
        <v>334</v>
      </c>
      <c r="BN40" s="621"/>
      <c r="BO40" s="621"/>
      <c r="BP40" s="621"/>
      <c r="BQ40" s="621"/>
      <c r="BR40" s="621"/>
      <c r="BS40" s="621"/>
      <c r="BT40" s="621"/>
      <c r="BU40" s="622"/>
      <c r="BV40" s="623">
        <v>115</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86000</v>
      </c>
      <c r="CS40" s="624"/>
      <c r="CT40" s="624"/>
      <c r="CU40" s="624"/>
      <c r="CV40" s="624"/>
      <c r="CW40" s="624"/>
      <c r="CX40" s="624"/>
      <c r="CY40" s="625"/>
      <c r="CZ40" s="628">
        <v>0.2</v>
      </c>
      <c r="DA40" s="656"/>
      <c r="DB40" s="656"/>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6"/>
      <c r="DY40" s="656"/>
      <c r="DZ40" s="656"/>
      <c r="EA40" s="656"/>
      <c r="EB40" s="656"/>
      <c r="EC40" s="657"/>
    </row>
    <row r="41" spans="2:133" ht="11.25" customHeight="1" x14ac:dyDescent="0.2">
      <c r="B41" s="646" t="s">
        <v>336</v>
      </c>
      <c r="C41" s="647"/>
      <c r="D41" s="647"/>
      <c r="E41" s="647"/>
      <c r="F41" s="647"/>
      <c r="G41" s="647"/>
      <c r="H41" s="647"/>
      <c r="I41" s="647"/>
      <c r="J41" s="647"/>
      <c r="K41" s="647"/>
      <c r="L41" s="647"/>
      <c r="M41" s="647"/>
      <c r="N41" s="647"/>
      <c r="O41" s="647"/>
      <c r="P41" s="647"/>
      <c r="Q41" s="648"/>
      <c r="R41" s="695">
        <v>37836805</v>
      </c>
      <c r="S41" s="696"/>
      <c r="T41" s="696"/>
      <c r="U41" s="696"/>
      <c r="V41" s="696"/>
      <c r="W41" s="696"/>
      <c r="X41" s="696"/>
      <c r="Y41" s="700"/>
      <c r="Z41" s="701">
        <v>100</v>
      </c>
      <c r="AA41" s="701"/>
      <c r="AB41" s="701"/>
      <c r="AC41" s="701"/>
      <c r="AD41" s="702">
        <v>18874760</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677895</v>
      </c>
      <c r="BA41" s="624"/>
      <c r="BB41" s="624"/>
      <c r="BC41" s="624"/>
      <c r="BD41" s="644"/>
      <c r="BE41" s="644"/>
      <c r="BF41" s="669"/>
      <c r="BG41" s="673"/>
      <c r="BH41" s="674"/>
      <c r="BI41" s="674"/>
      <c r="BJ41" s="674"/>
      <c r="BK41" s="674"/>
      <c r="BL41" s="211"/>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44"/>
      <c r="CT41" s="644"/>
      <c r="CU41" s="644"/>
      <c r="CV41" s="644"/>
      <c r="CW41" s="644"/>
      <c r="CX41" s="644"/>
      <c r="CY41" s="645"/>
      <c r="CZ41" s="628" t="s">
        <v>122</v>
      </c>
      <c r="DA41" s="656"/>
      <c r="DB41" s="656"/>
      <c r="DC41" s="658"/>
      <c r="DD41" s="632" t="s">
        <v>122</v>
      </c>
      <c r="DE41" s="644"/>
      <c r="DF41" s="644"/>
      <c r="DG41" s="644"/>
      <c r="DH41" s="644"/>
      <c r="DI41" s="644"/>
      <c r="DJ41" s="644"/>
      <c r="DK41" s="645"/>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340</v>
      </c>
      <c r="AR42" s="693"/>
      <c r="AS42" s="693"/>
      <c r="AT42" s="693"/>
      <c r="AU42" s="693"/>
      <c r="AV42" s="693"/>
      <c r="AW42" s="693"/>
      <c r="AX42" s="693"/>
      <c r="AY42" s="694"/>
      <c r="AZ42" s="695">
        <v>2642397</v>
      </c>
      <c r="BA42" s="696"/>
      <c r="BB42" s="696"/>
      <c r="BC42" s="696"/>
      <c r="BD42" s="682"/>
      <c r="BE42" s="682"/>
      <c r="BF42" s="684"/>
      <c r="BG42" s="675"/>
      <c r="BH42" s="676"/>
      <c r="BI42" s="676"/>
      <c r="BJ42" s="676"/>
      <c r="BK42" s="676"/>
      <c r="BL42" s="212"/>
      <c r="BM42" s="647" t="s">
        <v>341</v>
      </c>
      <c r="BN42" s="647"/>
      <c r="BO42" s="647"/>
      <c r="BP42" s="647"/>
      <c r="BQ42" s="647"/>
      <c r="BR42" s="647"/>
      <c r="BS42" s="647"/>
      <c r="BT42" s="647"/>
      <c r="BU42" s="648"/>
      <c r="BV42" s="695">
        <v>405</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4987186</v>
      </c>
      <c r="CS42" s="644"/>
      <c r="CT42" s="644"/>
      <c r="CU42" s="644"/>
      <c r="CV42" s="644"/>
      <c r="CW42" s="644"/>
      <c r="CX42" s="644"/>
      <c r="CY42" s="645"/>
      <c r="CZ42" s="628">
        <v>13.7</v>
      </c>
      <c r="DA42" s="656"/>
      <c r="DB42" s="656"/>
      <c r="DC42" s="658"/>
      <c r="DD42" s="632">
        <v>951074</v>
      </c>
      <c r="DE42" s="644"/>
      <c r="DF42" s="644"/>
      <c r="DG42" s="644"/>
      <c r="DH42" s="644"/>
      <c r="DI42" s="644"/>
      <c r="DJ42" s="644"/>
      <c r="DK42" s="645"/>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343</v>
      </c>
      <c r="CD43" s="620" t="s">
        <v>344</v>
      </c>
      <c r="CE43" s="621"/>
      <c r="CF43" s="621"/>
      <c r="CG43" s="621"/>
      <c r="CH43" s="621"/>
      <c r="CI43" s="621"/>
      <c r="CJ43" s="621"/>
      <c r="CK43" s="621"/>
      <c r="CL43" s="621"/>
      <c r="CM43" s="621"/>
      <c r="CN43" s="621"/>
      <c r="CO43" s="621"/>
      <c r="CP43" s="621"/>
      <c r="CQ43" s="622"/>
      <c r="CR43" s="623">
        <v>216663</v>
      </c>
      <c r="CS43" s="644"/>
      <c r="CT43" s="644"/>
      <c r="CU43" s="644"/>
      <c r="CV43" s="644"/>
      <c r="CW43" s="644"/>
      <c r="CX43" s="644"/>
      <c r="CY43" s="645"/>
      <c r="CZ43" s="628">
        <v>0.6</v>
      </c>
      <c r="DA43" s="656"/>
      <c r="DB43" s="656"/>
      <c r="DC43" s="658"/>
      <c r="DD43" s="632">
        <v>216663</v>
      </c>
      <c r="DE43" s="644"/>
      <c r="DF43" s="644"/>
      <c r="DG43" s="644"/>
      <c r="DH43" s="644"/>
      <c r="DI43" s="644"/>
      <c r="DJ43" s="644"/>
      <c r="DK43" s="645"/>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4841011</v>
      </c>
      <c r="CS44" s="624"/>
      <c r="CT44" s="624"/>
      <c r="CU44" s="624"/>
      <c r="CV44" s="624"/>
      <c r="CW44" s="624"/>
      <c r="CX44" s="624"/>
      <c r="CY44" s="625"/>
      <c r="CZ44" s="628">
        <v>13.3</v>
      </c>
      <c r="DA44" s="629"/>
      <c r="DB44" s="629"/>
      <c r="DC44" s="635"/>
      <c r="DD44" s="632">
        <v>851222</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2734734</v>
      </c>
      <c r="CS45" s="644"/>
      <c r="CT45" s="644"/>
      <c r="CU45" s="644"/>
      <c r="CV45" s="644"/>
      <c r="CW45" s="644"/>
      <c r="CX45" s="644"/>
      <c r="CY45" s="645"/>
      <c r="CZ45" s="628">
        <v>7.5</v>
      </c>
      <c r="DA45" s="656"/>
      <c r="DB45" s="656"/>
      <c r="DC45" s="658"/>
      <c r="DD45" s="632">
        <v>220413</v>
      </c>
      <c r="DE45" s="644"/>
      <c r="DF45" s="644"/>
      <c r="DG45" s="644"/>
      <c r="DH45" s="644"/>
      <c r="DI45" s="644"/>
      <c r="DJ45" s="644"/>
      <c r="DK45" s="645"/>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3"/>
      <c r="CE46" s="664"/>
      <c r="CF46" s="620" t="s">
        <v>349</v>
      </c>
      <c r="CG46" s="621"/>
      <c r="CH46" s="621"/>
      <c r="CI46" s="621"/>
      <c r="CJ46" s="621"/>
      <c r="CK46" s="621"/>
      <c r="CL46" s="621"/>
      <c r="CM46" s="621"/>
      <c r="CN46" s="621"/>
      <c r="CO46" s="621"/>
      <c r="CP46" s="621"/>
      <c r="CQ46" s="622"/>
      <c r="CR46" s="623">
        <v>1903307</v>
      </c>
      <c r="CS46" s="624"/>
      <c r="CT46" s="624"/>
      <c r="CU46" s="624"/>
      <c r="CV46" s="624"/>
      <c r="CW46" s="624"/>
      <c r="CX46" s="624"/>
      <c r="CY46" s="625"/>
      <c r="CZ46" s="628">
        <v>5.2</v>
      </c>
      <c r="DA46" s="629"/>
      <c r="DB46" s="629"/>
      <c r="DC46" s="635"/>
      <c r="DD46" s="632">
        <v>610939</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3"/>
      <c r="CE47" s="664"/>
      <c r="CF47" s="620" t="s">
        <v>350</v>
      </c>
      <c r="CG47" s="621"/>
      <c r="CH47" s="621"/>
      <c r="CI47" s="621"/>
      <c r="CJ47" s="621"/>
      <c r="CK47" s="621"/>
      <c r="CL47" s="621"/>
      <c r="CM47" s="621"/>
      <c r="CN47" s="621"/>
      <c r="CO47" s="621"/>
      <c r="CP47" s="621"/>
      <c r="CQ47" s="622"/>
      <c r="CR47" s="623">
        <v>146175</v>
      </c>
      <c r="CS47" s="644"/>
      <c r="CT47" s="644"/>
      <c r="CU47" s="644"/>
      <c r="CV47" s="644"/>
      <c r="CW47" s="644"/>
      <c r="CX47" s="644"/>
      <c r="CY47" s="645"/>
      <c r="CZ47" s="628">
        <v>0.4</v>
      </c>
      <c r="DA47" s="656"/>
      <c r="DB47" s="656"/>
      <c r="DC47" s="658"/>
      <c r="DD47" s="632">
        <v>99852</v>
      </c>
      <c r="DE47" s="644"/>
      <c r="DF47" s="644"/>
      <c r="DG47" s="644"/>
      <c r="DH47" s="644"/>
      <c r="DI47" s="644"/>
      <c r="DJ47" s="644"/>
      <c r="DK47" s="645"/>
      <c r="DL47" s="706"/>
      <c r="DM47" s="707"/>
      <c r="DN47" s="707"/>
      <c r="DO47" s="707"/>
      <c r="DP47" s="707"/>
      <c r="DQ47" s="707"/>
      <c r="DR47" s="707"/>
      <c r="DS47" s="707"/>
      <c r="DT47" s="707"/>
      <c r="DU47" s="707"/>
      <c r="DV47" s="708"/>
      <c r="DW47" s="697"/>
      <c r="DX47" s="698"/>
      <c r="DY47" s="698"/>
      <c r="DZ47" s="698"/>
      <c r="EA47" s="698"/>
      <c r="EB47" s="698"/>
      <c r="EC47" s="699"/>
    </row>
    <row r="48" spans="2:133" ht="11" x14ac:dyDescent="0.2">
      <c r="B48" s="213"/>
      <c r="CD48" s="665"/>
      <c r="CE48" s="666"/>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6" t="s">
        <v>352</v>
      </c>
      <c r="CE49" s="647"/>
      <c r="CF49" s="647"/>
      <c r="CG49" s="647"/>
      <c r="CH49" s="647"/>
      <c r="CI49" s="647"/>
      <c r="CJ49" s="647"/>
      <c r="CK49" s="647"/>
      <c r="CL49" s="647"/>
      <c r="CM49" s="647"/>
      <c r="CN49" s="647"/>
      <c r="CO49" s="647"/>
      <c r="CP49" s="647"/>
      <c r="CQ49" s="648"/>
      <c r="CR49" s="695">
        <v>36428206</v>
      </c>
      <c r="CS49" s="682"/>
      <c r="CT49" s="682"/>
      <c r="CU49" s="682"/>
      <c r="CV49" s="682"/>
      <c r="CW49" s="682"/>
      <c r="CX49" s="682"/>
      <c r="CY49" s="711"/>
      <c r="CZ49" s="703">
        <v>100</v>
      </c>
      <c r="DA49" s="712"/>
      <c r="DB49" s="712"/>
      <c r="DC49" s="713"/>
      <c r="DD49" s="714">
        <v>23895438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uK2T3imzYKIHpHKpHuhupuESVchHx64EIZurUvmP9IVTk19ajV2uHvqN0ybl0mBrl3TjH2nEVzY8kg4h9zUvDA==" saltValue="MQaA+Yym16LGTqS8o+GMN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375</v>
      </c>
      <c r="C7" s="750"/>
      <c r="D7" s="750"/>
      <c r="E7" s="750"/>
      <c r="F7" s="750"/>
      <c r="G7" s="750"/>
      <c r="H7" s="750"/>
      <c r="I7" s="750"/>
      <c r="J7" s="750"/>
      <c r="K7" s="750"/>
      <c r="L7" s="750"/>
      <c r="M7" s="750"/>
      <c r="N7" s="750"/>
      <c r="O7" s="750"/>
      <c r="P7" s="751"/>
      <c r="Q7" s="752">
        <v>37845</v>
      </c>
      <c r="R7" s="753"/>
      <c r="S7" s="753"/>
      <c r="T7" s="753"/>
      <c r="U7" s="753"/>
      <c r="V7" s="753">
        <v>36436</v>
      </c>
      <c r="W7" s="753"/>
      <c r="X7" s="753"/>
      <c r="Y7" s="753"/>
      <c r="Z7" s="753"/>
      <c r="AA7" s="753">
        <v>1409</v>
      </c>
      <c r="AB7" s="753"/>
      <c r="AC7" s="753"/>
      <c r="AD7" s="753"/>
      <c r="AE7" s="754"/>
      <c r="AF7" s="755">
        <v>1214</v>
      </c>
      <c r="AG7" s="756"/>
      <c r="AH7" s="756"/>
      <c r="AI7" s="756"/>
      <c r="AJ7" s="757"/>
      <c r="AK7" s="758">
        <v>1687</v>
      </c>
      <c r="AL7" s="759"/>
      <c r="AM7" s="759"/>
      <c r="AN7" s="759"/>
      <c r="AO7" s="759"/>
      <c r="AP7" s="759">
        <v>29330</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558</v>
      </c>
      <c r="BT7" s="747"/>
      <c r="BU7" s="747"/>
      <c r="BV7" s="747"/>
      <c r="BW7" s="747"/>
      <c r="BX7" s="747"/>
      <c r="BY7" s="747"/>
      <c r="BZ7" s="747"/>
      <c r="CA7" s="747"/>
      <c r="CB7" s="747"/>
      <c r="CC7" s="747"/>
      <c r="CD7" s="747"/>
      <c r="CE7" s="747"/>
      <c r="CF7" s="747"/>
      <c r="CG7" s="762"/>
      <c r="CH7" s="743">
        <v>1</v>
      </c>
      <c r="CI7" s="744"/>
      <c r="CJ7" s="744"/>
      <c r="CK7" s="744"/>
      <c r="CL7" s="745"/>
      <c r="CM7" s="743">
        <v>56</v>
      </c>
      <c r="CN7" s="744"/>
      <c r="CO7" s="744"/>
      <c r="CP7" s="744"/>
      <c r="CQ7" s="745"/>
      <c r="CR7" s="743">
        <v>30</v>
      </c>
      <c r="CS7" s="744"/>
      <c r="CT7" s="744"/>
      <c r="CU7" s="744"/>
      <c r="CV7" s="745"/>
      <c r="CW7" s="743">
        <v>22</v>
      </c>
      <c r="CX7" s="744"/>
      <c r="CY7" s="744"/>
      <c r="CZ7" s="744"/>
      <c r="DA7" s="745"/>
      <c r="DB7" s="743" t="s">
        <v>552</v>
      </c>
      <c r="DC7" s="744"/>
      <c r="DD7" s="744"/>
      <c r="DE7" s="744"/>
      <c r="DF7" s="745"/>
      <c r="DG7" s="743" t="s">
        <v>552</v>
      </c>
      <c r="DH7" s="744"/>
      <c r="DI7" s="744"/>
      <c r="DJ7" s="744"/>
      <c r="DK7" s="745"/>
      <c r="DL7" s="743" t="s">
        <v>552</v>
      </c>
      <c r="DM7" s="744"/>
      <c r="DN7" s="744"/>
      <c r="DO7" s="744"/>
      <c r="DP7" s="745"/>
      <c r="DQ7" s="743" t="s">
        <v>552</v>
      </c>
      <c r="DR7" s="744"/>
      <c r="DS7" s="744"/>
      <c r="DT7" s="744"/>
      <c r="DU7" s="745"/>
      <c r="DV7" s="746"/>
      <c r="DW7" s="747"/>
      <c r="DX7" s="747"/>
      <c r="DY7" s="747"/>
      <c r="DZ7" s="748"/>
      <c r="EA7" s="222"/>
    </row>
    <row r="8" spans="1:131" s="223" customFormat="1" ht="26.25" customHeight="1" x14ac:dyDescent="0.2">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559</v>
      </c>
      <c r="BT8" s="774"/>
      <c r="BU8" s="774"/>
      <c r="BV8" s="774"/>
      <c r="BW8" s="774"/>
      <c r="BX8" s="774"/>
      <c r="BY8" s="774"/>
      <c r="BZ8" s="774"/>
      <c r="CA8" s="774"/>
      <c r="CB8" s="774"/>
      <c r="CC8" s="774"/>
      <c r="CD8" s="774"/>
      <c r="CE8" s="774"/>
      <c r="CF8" s="774"/>
      <c r="CG8" s="775"/>
      <c r="CH8" s="776">
        <v>-1</v>
      </c>
      <c r="CI8" s="777"/>
      <c r="CJ8" s="777"/>
      <c r="CK8" s="777"/>
      <c r="CL8" s="778"/>
      <c r="CM8" s="776">
        <v>19</v>
      </c>
      <c r="CN8" s="777"/>
      <c r="CO8" s="777"/>
      <c r="CP8" s="777"/>
      <c r="CQ8" s="778"/>
      <c r="CR8" s="776">
        <v>10</v>
      </c>
      <c r="CS8" s="777"/>
      <c r="CT8" s="777"/>
      <c r="CU8" s="777"/>
      <c r="CV8" s="778"/>
      <c r="CW8" s="776" t="s">
        <v>552</v>
      </c>
      <c r="CX8" s="777"/>
      <c r="CY8" s="777"/>
      <c r="CZ8" s="777"/>
      <c r="DA8" s="778"/>
      <c r="DB8" s="776" t="s">
        <v>552</v>
      </c>
      <c r="DC8" s="777"/>
      <c r="DD8" s="777"/>
      <c r="DE8" s="777"/>
      <c r="DF8" s="778"/>
      <c r="DG8" s="776" t="s">
        <v>552</v>
      </c>
      <c r="DH8" s="777"/>
      <c r="DI8" s="777"/>
      <c r="DJ8" s="777"/>
      <c r="DK8" s="778"/>
      <c r="DL8" s="776" t="s">
        <v>552</v>
      </c>
      <c r="DM8" s="777"/>
      <c r="DN8" s="777"/>
      <c r="DO8" s="777"/>
      <c r="DP8" s="778"/>
      <c r="DQ8" s="776" t="s">
        <v>552</v>
      </c>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377</v>
      </c>
      <c r="B23" s="789" t="s">
        <v>378</v>
      </c>
      <c r="C23" s="790"/>
      <c r="D23" s="790"/>
      <c r="E23" s="790"/>
      <c r="F23" s="790"/>
      <c r="G23" s="790"/>
      <c r="H23" s="790"/>
      <c r="I23" s="790"/>
      <c r="J23" s="790"/>
      <c r="K23" s="790"/>
      <c r="L23" s="790"/>
      <c r="M23" s="790"/>
      <c r="N23" s="790"/>
      <c r="O23" s="790"/>
      <c r="P23" s="791"/>
      <c r="Q23" s="792">
        <v>37845</v>
      </c>
      <c r="R23" s="793"/>
      <c r="S23" s="793"/>
      <c r="T23" s="793"/>
      <c r="U23" s="793"/>
      <c r="V23" s="793">
        <v>36436</v>
      </c>
      <c r="W23" s="793"/>
      <c r="X23" s="793"/>
      <c r="Y23" s="793"/>
      <c r="Z23" s="793"/>
      <c r="AA23" s="793">
        <v>1409</v>
      </c>
      <c r="AB23" s="793"/>
      <c r="AC23" s="793"/>
      <c r="AD23" s="793"/>
      <c r="AE23" s="794"/>
      <c r="AF23" s="795">
        <v>1214</v>
      </c>
      <c r="AG23" s="793"/>
      <c r="AH23" s="793"/>
      <c r="AI23" s="793"/>
      <c r="AJ23" s="796"/>
      <c r="AK23" s="797"/>
      <c r="AL23" s="798"/>
      <c r="AM23" s="798"/>
      <c r="AN23" s="798"/>
      <c r="AO23" s="798"/>
      <c r="AP23" s="793">
        <v>29330</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358</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389</v>
      </c>
      <c r="C28" s="750"/>
      <c r="D28" s="750"/>
      <c r="E28" s="750"/>
      <c r="F28" s="750"/>
      <c r="G28" s="750"/>
      <c r="H28" s="750"/>
      <c r="I28" s="750"/>
      <c r="J28" s="750"/>
      <c r="K28" s="750"/>
      <c r="L28" s="750"/>
      <c r="M28" s="750"/>
      <c r="N28" s="750"/>
      <c r="O28" s="750"/>
      <c r="P28" s="751"/>
      <c r="Q28" s="822">
        <v>8875</v>
      </c>
      <c r="R28" s="823"/>
      <c r="S28" s="823"/>
      <c r="T28" s="823"/>
      <c r="U28" s="823"/>
      <c r="V28" s="823">
        <v>8619</v>
      </c>
      <c r="W28" s="823"/>
      <c r="X28" s="823"/>
      <c r="Y28" s="823"/>
      <c r="Z28" s="823"/>
      <c r="AA28" s="823">
        <v>256</v>
      </c>
      <c r="AB28" s="823"/>
      <c r="AC28" s="823"/>
      <c r="AD28" s="823"/>
      <c r="AE28" s="824"/>
      <c r="AF28" s="825">
        <v>256</v>
      </c>
      <c r="AG28" s="823"/>
      <c r="AH28" s="823"/>
      <c r="AI28" s="823"/>
      <c r="AJ28" s="826"/>
      <c r="AK28" s="827">
        <v>678</v>
      </c>
      <c r="AL28" s="828"/>
      <c r="AM28" s="828"/>
      <c r="AN28" s="828"/>
      <c r="AO28" s="828"/>
      <c r="AP28" s="828" t="s">
        <v>552</v>
      </c>
      <c r="AQ28" s="828"/>
      <c r="AR28" s="828"/>
      <c r="AS28" s="828"/>
      <c r="AT28" s="828"/>
      <c r="AU28" s="828" t="s">
        <v>552</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390</v>
      </c>
      <c r="C29" s="781"/>
      <c r="D29" s="781"/>
      <c r="E29" s="781"/>
      <c r="F29" s="781"/>
      <c r="G29" s="781"/>
      <c r="H29" s="781"/>
      <c r="I29" s="781"/>
      <c r="J29" s="781"/>
      <c r="K29" s="781"/>
      <c r="L29" s="781"/>
      <c r="M29" s="781"/>
      <c r="N29" s="781"/>
      <c r="O29" s="781"/>
      <c r="P29" s="782"/>
      <c r="Q29" s="783">
        <v>8195</v>
      </c>
      <c r="R29" s="784"/>
      <c r="S29" s="784"/>
      <c r="T29" s="784"/>
      <c r="U29" s="784"/>
      <c r="V29" s="784">
        <v>7947</v>
      </c>
      <c r="W29" s="784"/>
      <c r="X29" s="784"/>
      <c r="Y29" s="784"/>
      <c r="Z29" s="784"/>
      <c r="AA29" s="784">
        <v>248</v>
      </c>
      <c r="AB29" s="784"/>
      <c r="AC29" s="784"/>
      <c r="AD29" s="784"/>
      <c r="AE29" s="785"/>
      <c r="AF29" s="786">
        <v>248</v>
      </c>
      <c r="AG29" s="787"/>
      <c r="AH29" s="787"/>
      <c r="AI29" s="787"/>
      <c r="AJ29" s="788"/>
      <c r="AK29" s="834">
        <v>1269</v>
      </c>
      <c r="AL29" s="830"/>
      <c r="AM29" s="830"/>
      <c r="AN29" s="830"/>
      <c r="AO29" s="830"/>
      <c r="AP29" s="830" t="s">
        <v>552</v>
      </c>
      <c r="AQ29" s="830"/>
      <c r="AR29" s="830"/>
      <c r="AS29" s="830"/>
      <c r="AT29" s="830"/>
      <c r="AU29" s="830" t="s">
        <v>552</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391</v>
      </c>
      <c r="C30" s="781"/>
      <c r="D30" s="781"/>
      <c r="E30" s="781"/>
      <c r="F30" s="781"/>
      <c r="G30" s="781"/>
      <c r="H30" s="781"/>
      <c r="I30" s="781"/>
      <c r="J30" s="781"/>
      <c r="K30" s="781"/>
      <c r="L30" s="781"/>
      <c r="M30" s="781"/>
      <c r="N30" s="781"/>
      <c r="O30" s="781"/>
      <c r="P30" s="782"/>
      <c r="Q30" s="783">
        <v>1177</v>
      </c>
      <c r="R30" s="784"/>
      <c r="S30" s="784"/>
      <c r="T30" s="784"/>
      <c r="U30" s="784"/>
      <c r="V30" s="784">
        <v>1175</v>
      </c>
      <c r="W30" s="784"/>
      <c r="X30" s="784"/>
      <c r="Y30" s="784"/>
      <c r="Z30" s="784"/>
      <c r="AA30" s="784">
        <v>2</v>
      </c>
      <c r="AB30" s="784"/>
      <c r="AC30" s="784"/>
      <c r="AD30" s="784"/>
      <c r="AE30" s="785"/>
      <c r="AF30" s="786">
        <v>2</v>
      </c>
      <c r="AG30" s="787"/>
      <c r="AH30" s="787"/>
      <c r="AI30" s="787"/>
      <c r="AJ30" s="788"/>
      <c r="AK30" s="834">
        <v>347</v>
      </c>
      <c r="AL30" s="830"/>
      <c r="AM30" s="830"/>
      <c r="AN30" s="830"/>
      <c r="AO30" s="830"/>
      <c r="AP30" s="830" t="s">
        <v>552</v>
      </c>
      <c r="AQ30" s="830"/>
      <c r="AR30" s="830"/>
      <c r="AS30" s="830"/>
      <c r="AT30" s="830"/>
      <c r="AU30" s="830" t="s">
        <v>552</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392</v>
      </c>
      <c r="C31" s="781"/>
      <c r="D31" s="781"/>
      <c r="E31" s="781"/>
      <c r="F31" s="781"/>
      <c r="G31" s="781"/>
      <c r="H31" s="781"/>
      <c r="I31" s="781"/>
      <c r="J31" s="781"/>
      <c r="K31" s="781"/>
      <c r="L31" s="781"/>
      <c r="M31" s="781"/>
      <c r="N31" s="781"/>
      <c r="O31" s="781"/>
      <c r="P31" s="782"/>
      <c r="Q31" s="783">
        <v>738</v>
      </c>
      <c r="R31" s="784"/>
      <c r="S31" s="784"/>
      <c r="T31" s="784"/>
      <c r="U31" s="784"/>
      <c r="V31" s="784">
        <v>787</v>
      </c>
      <c r="W31" s="784"/>
      <c r="X31" s="784"/>
      <c r="Y31" s="784"/>
      <c r="Z31" s="784"/>
      <c r="AA31" s="784">
        <v>-49</v>
      </c>
      <c r="AB31" s="784"/>
      <c r="AC31" s="784"/>
      <c r="AD31" s="784"/>
      <c r="AE31" s="785"/>
      <c r="AF31" s="786">
        <v>685</v>
      </c>
      <c r="AG31" s="787"/>
      <c r="AH31" s="787"/>
      <c r="AI31" s="787"/>
      <c r="AJ31" s="788"/>
      <c r="AK31" s="834">
        <v>1</v>
      </c>
      <c r="AL31" s="830"/>
      <c r="AM31" s="830"/>
      <c r="AN31" s="830"/>
      <c r="AO31" s="830"/>
      <c r="AP31" s="830">
        <v>4152</v>
      </c>
      <c r="AQ31" s="830"/>
      <c r="AR31" s="830"/>
      <c r="AS31" s="830"/>
      <c r="AT31" s="830"/>
      <c r="AU31" s="830">
        <v>8</v>
      </c>
      <c r="AV31" s="830"/>
      <c r="AW31" s="830"/>
      <c r="AX31" s="830"/>
      <c r="AY31" s="830"/>
      <c r="AZ31" s="831" t="s">
        <v>552</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394</v>
      </c>
      <c r="C32" s="781"/>
      <c r="D32" s="781"/>
      <c r="E32" s="781"/>
      <c r="F32" s="781"/>
      <c r="G32" s="781"/>
      <c r="H32" s="781"/>
      <c r="I32" s="781"/>
      <c r="J32" s="781"/>
      <c r="K32" s="781"/>
      <c r="L32" s="781"/>
      <c r="M32" s="781"/>
      <c r="N32" s="781"/>
      <c r="O32" s="781"/>
      <c r="P32" s="782"/>
      <c r="Q32" s="783">
        <v>1401</v>
      </c>
      <c r="R32" s="784"/>
      <c r="S32" s="784"/>
      <c r="T32" s="784"/>
      <c r="U32" s="784"/>
      <c r="V32" s="784">
        <v>1422</v>
      </c>
      <c r="W32" s="784"/>
      <c r="X32" s="784"/>
      <c r="Y32" s="784"/>
      <c r="Z32" s="784"/>
      <c r="AA32" s="784">
        <v>-21</v>
      </c>
      <c r="AB32" s="784"/>
      <c r="AC32" s="784"/>
      <c r="AD32" s="784"/>
      <c r="AE32" s="785"/>
      <c r="AF32" s="786">
        <v>688</v>
      </c>
      <c r="AG32" s="787"/>
      <c r="AH32" s="787"/>
      <c r="AI32" s="787"/>
      <c r="AJ32" s="788"/>
      <c r="AK32" s="834">
        <v>355</v>
      </c>
      <c r="AL32" s="830"/>
      <c r="AM32" s="830"/>
      <c r="AN32" s="830"/>
      <c r="AO32" s="830"/>
      <c r="AP32" s="830">
        <v>6702</v>
      </c>
      <c r="AQ32" s="830"/>
      <c r="AR32" s="830"/>
      <c r="AS32" s="830"/>
      <c r="AT32" s="830"/>
      <c r="AU32" s="830">
        <v>4255</v>
      </c>
      <c r="AV32" s="830"/>
      <c r="AW32" s="830"/>
      <c r="AX32" s="830"/>
      <c r="AY32" s="830"/>
      <c r="AZ32" s="831" t="s">
        <v>552</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395</v>
      </c>
      <c r="C33" s="781"/>
      <c r="D33" s="781"/>
      <c r="E33" s="781"/>
      <c r="F33" s="781"/>
      <c r="G33" s="781"/>
      <c r="H33" s="781"/>
      <c r="I33" s="781"/>
      <c r="J33" s="781"/>
      <c r="K33" s="781"/>
      <c r="L33" s="781"/>
      <c r="M33" s="781"/>
      <c r="N33" s="781"/>
      <c r="O33" s="781"/>
      <c r="P33" s="782"/>
      <c r="Q33" s="783">
        <v>401</v>
      </c>
      <c r="R33" s="784"/>
      <c r="S33" s="784"/>
      <c r="T33" s="784"/>
      <c r="U33" s="784"/>
      <c r="V33" s="784">
        <v>400</v>
      </c>
      <c r="W33" s="784"/>
      <c r="X33" s="784"/>
      <c r="Y33" s="784"/>
      <c r="Z33" s="784"/>
      <c r="AA33" s="784">
        <v>1</v>
      </c>
      <c r="AB33" s="784"/>
      <c r="AC33" s="784"/>
      <c r="AD33" s="784"/>
      <c r="AE33" s="785"/>
      <c r="AF33" s="786">
        <v>63</v>
      </c>
      <c r="AG33" s="787"/>
      <c r="AH33" s="787"/>
      <c r="AI33" s="787"/>
      <c r="AJ33" s="788"/>
      <c r="AK33" s="834">
        <v>199</v>
      </c>
      <c r="AL33" s="830"/>
      <c r="AM33" s="830"/>
      <c r="AN33" s="830"/>
      <c r="AO33" s="830"/>
      <c r="AP33" s="830">
        <v>1686</v>
      </c>
      <c r="AQ33" s="830"/>
      <c r="AR33" s="830"/>
      <c r="AS33" s="830"/>
      <c r="AT33" s="830"/>
      <c r="AU33" s="830">
        <v>1472</v>
      </c>
      <c r="AV33" s="830"/>
      <c r="AW33" s="830"/>
      <c r="AX33" s="830"/>
      <c r="AY33" s="830"/>
      <c r="AZ33" s="831" t="s">
        <v>552</v>
      </c>
      <c r="BA33" s="831"/>
      <c r="BB33" s="831"/>
      <c r="BC33" s="831"/>
      <c r="BD33" s="831"/>
      <c r="BE33" s="832" t="s">
        <v>393</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t="s">
        <v>396</v>
      </c>
      <c r="C34" s="781"/>
      <c r="D34" s="781"/>
      <c r="E34" s="781"/>
      <c r="F34" s="781"/>
      <c r="G34" s="781"/>
      <c r="H34" s="781"/>
      <c r="I34" s="781"/>
      <c r="J34" s="781"/>
      <c r="K34" s="781"/>
      <c r="L34" s="781"/>
      <c r="M34" s="781"/>
      <c r="N34" s="781"/>
      <c r="O34" s="781"/>
      <c r="P34" s="782"/>
      <c r="Q34" s="783">
        <v>21</v>
      </c>
      <c r="R34" s="784"/>
      <c r="S34" s="784"/>
      <c r="T34" s="784"/>
      <c r="U34" s="784"/>
      <c r="V34" s="784">
        <v>17</v>
      </c>
      <c r="W34" s="784"/>
      <c r="X34" s="784"/>
      <c r="Y34" s="784"/>
      <c r="Z34" s="784"/>
      <c r="AA34" s="784">
        <v>2</v>
      </c>
      <c r="AB34" s="784"/>
      <c r="AC34" s="784"/>
      <c r="AD34" s="784"/>
      <c r="AE34" s="785"/>
      <c r="AF34" s="786">
        <v>2</v>
      </c>
      <c r="AG34" s="787"/>
      <c r="AH34" s="787"/>
      <c r="AI34" s="787"/>
      <c r="AJ34" s="788"/>
      <c r="AK34" s="834">
        <v>8</v>
      </c>
      <c r="AL34" s="830"/>
      <c r="AM34" s="830"/>
      <c r="AN34" s="830"/>
      <c r="AO34" s="830"/>
      <c r="AP34" s="830">
        <v>99</v>
      </c>
      <c r="AQ34" s="830"/>
      <c r="AR34" s="830"/>
      <c r="AS34" s="830"/>
      <c r="AT34" s="830"/>
      <c r="AU34" s="830">
        <v>85</v>
      </c>
      <c r="AV34" s="830"/>
      <c r="AW34" s="830"/>
      <c r="AX34" s="830"/>
      <c r="AY34" s="830"/>
      <c r="AZ34" s="831" t="s">
        <v>552</v>
      </c>
      <c r="BA34" s="831"/>
      <c r="BB34" s="831"/>
      <c r="BC34" s="831"/>
      <c r="BD34" s="831"/>
      <c r="BE34" s="832" t="s">
        <v>397</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398</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377</v>
      </c>
      <c r="B63" s="789" t="s">
        <v>399</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1946</v>
      </c>
      <c r="AG63" s="844"/>
      <c r="AH63" s="844"/>
      <c r="AI63" s="844"/>
      <c r="AJ63" s="845"/>
      <c r="AK63" s="846"/>
      <c r="AL63" s="841"/>
      <c r="AM63" s="841"/>
      <c r="AN63" s="841"/>
      <c r="AO63" s="841"/>
      <c r="AP63" s="844">
        <v>12639</v>
      </c>
      <c r="AQ63" s="844"/>
      <c r="AR63" s="844"/>
      <c r="AS63" s="844"/>
      <c r="AT63" s="844"/>
      <c r="AU63" s="844">
        <v>5820</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401</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402</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553</v>
      </c>
      <c r="C68" s="870"/>
      <c r="D68" s="870"/>
      <c r="E68" s="870"/>
      <c r="F68" s="870"/>
      <c r="G68" s="870"/>
      <c r="H68" s="870"/>
      <c r="I68" s="870"/>
      <c r="J68" s="870"/>
      <c r="K68" s="870"/>
      <c r="L68" s="870"/>
      <c r="M68" s="870"/>
      <c r="N68" s="870"/>
      <c r="O68" s="870"/>
      <c r="P68" s="871"/>
      <c r="Q68" s="872">
        <v>7064</v>
      </c>
      <c r="R68" s="866"/>
      <c r="S68" s="866"/>
      <c r="T68" s="866"/>
      <c r="U68" s="866"/>
      <c r="V68" s="866">
        <v>5999</v>
      </c>
      <c r="W68" s="866"/>
      <c r="X68" s="866"/>
      <c r="Y68" s="866"/>
      <c r="Z68" s="866"/>
      <c r="AA68" s="866">
        <v>1065</v>
      </c>
      <c r="AB68" s="866"/>
      <c r="AC68" s="866"/>
      <c r="AD68" s="866"/>
      <c r="AE68" s="866"/>
      <c r="AF68" s="866">
        <v>1065</v>
      </c>
      <c r="AG68" s="866"/>
      <c r="AH68" s="866"/>
      <c r="AI68" s="866"/>
      <c r="AJ68" s="866"/>
      <c r="AK68" s="866">
        <v>208</v>
      </c>
      <c r="AL68" s="866"/>
      <c r="AM68" s="866"/>
      <c r="AN68" s="866"/>
      <c r="AO68" s="866"/>
      <c r="AP68" s="866" t="s">
        <v>552</v>
      </c>
      <c r="AQ68" s="866"/>
      <c r="AR68" s="866"/>
      <c r="AS68" s="866"/>
      <c r="AT68" s="866"/>
      <c r="AU68" s="866" t="s">
        <v>552</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557</v>
      </c>
      <c r="C69" s="874"/>
      <c r="D69" s="874"/>
      <c r="E69" s="874"/>
      <c r="F69" s="874"/>
      <c r="G69" s="874"/>
      <c r="H69" s="874"/>
      <c r="I69" s="874"/>
      <c r="J69" s="874"/>
      <c r="K69" s="874"/>
      <c r="L69" s="874"/>
      <c r="M69" s="874"/>
      <c r="N69" s="874"/>
      <c r="O69" s="874"/>
      <c r="P69" s="875"/>
      <c r="Q69" s="876">
        <v>1736</v>
      </c>
      <c r="R69" s="830"/>
      <c r="S69" s="830"/>
      <c r="T69" s="830"/>
      <c r="U69" s="830"/>
      <c r="V69" s="830">
        <v>1714</v>
      </c>
      <c r="W69" s="830"/>
      <c r="X69" s="830"/>
      <c r="Y69" s="830"/>
      <c r="Z69" s="830"/>
      <c r="AA69" s="830">
        <v>22</v>
      </c>
      <c r="AB69" s="830"/>
      <c r="AC69" s="830"/>
      <c r="AD69" s="830"/>
      <c r="AE69" s="830"/>
      <c r="AF69" s="830">
        <v>22</v>
      </c>
      <c r="AG69" s="830"/>
      <c r="AH69" s="830"/>
      <c r="AI69" s="830"/>
      <c r="AJ69" s="830"/>
      <c r="AK69" s="830" t="s">
        <v>552</v>
      </c>
      <c r="AL69" s="830"/>
      <c r="AM69" s="830"/>
      <c r="AN69" s="830"/>
      <c r="AO69" s="830"/>
      <c r="AP69" s="830">
        <v>14406</v>
      </c>
      <c r="AQ69" s="830"/>
      <c r="AR69" s="830"/>
      <c r="AS69" s="830"/>
      <c r="AT69" s="830"/>
      <c r="AU69" s="830">
        <v>6188</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554</v>
      </c>
      <c r="C70" s="874"/>
      <c r="D70" s="874"/>
      <c r="E70" s="874"/>
      <c r="F70" s="874"/>
      <c r="G70" s="874"/>
      <c r="H70" s="874"/>
      <c r="I70" s="874"/>
      <c r="J70" s="874"/>
      <c r="K70" s="874"/>
      <c r="L70" s="874"/>
      <c r="M70" s="874"/>
      <c r="N70" s="874"/>
      <c r="O70" s="874"/>
      <c r="P70" s="875"/>
      <c r="Q70" s="876">
        <v>7064</v>
      </c>
      <c r="R70" s="830"/>
      <c r="S70" s="830"/>
      <c r="T70" s="830"/>
      <c r="U70" s="830"/>
      <c r="V70" s="830">
        <v>6858</v>
      </c>
      <c r="W70" s="830"/>
      <c r="X70" s="830"/>
      <c r="Y70" s="830"/>
      <c r="Z70" s="830"/>
      <c r="AA70" s="830">
        <v>206</v>
      </c>
      <c r="AB70" s="830"/>
      <c r="AC70" s="830"/>
      <c r="AD70" s="830"/>
      <c r="AE70" s="830"/>
      <c r="AF70" s="830">
        <v>170</v>
      </c>
      <c r="AG70" s="830"/>
      <c r="AH70" s="830"/>
      <c r="AI70" s="830"/>
      <c r="AJ70" s="830"/>
      <c r="AK70" s="830">
        <v>302</v>
      </c>
      <c r="AL70" s="830"/>
      <c r="AM70" s="830"/>
      <c r="AN70" s="830"/>
      <c r="AO70" s="830"/>
      <c r="AP70" s="830">
        <v>8430</v>
      </c>
      <c r="AQ70" s="830"/>
      <c r="AR70" s="830"/>
      <c r="AS70" s="830"/>
      <c r="AT70" s="830"/>
      <c r="AU70" s="830">
        <v>2925</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555</v>
      </c>
      <c r="C71" s="874"/>
      <c r="D71" s="874"/>
      <c r="E71" s="874"/>
      <c r="F71" s="874"/>
      <c r="G71" s="874"/>
      <c r="H71" s="874"/>
      <c r="I71" s="874"/>
      <c r="J71" s="874"/>
      <c r="K71" s="874"/>
      <c r="L71" s="874"/>
      <c r="M71" s="874"/>
      <c r="N71" s="874"/>
      <c r="O71" s="874"/>
      <c r="P71" s="875"/>
      <c r="Q71" s="876">
        <v>312</v>
      </c>
      <c r="R71" s="830"/>
      <c r="S71" s="830"/>
      <c r="T71" s="830"/>
      <c r="U71" s="830"/>
      <c r="V71" s="830">
        <v>290</v>
      </c>
      <c r="W71" s="830"/>
      <c r="X71" s="830"/>
      <c r="Y71" s="830"/>
      <c r="Z71" s="830"/>
      <c r="AA71" s="830">
        <v>22</v>
      </c>
      <c r="AB71" s="830"/>
      <c r="AC71" s="830"/>
      <c r="AD71" s="830"/>
      <c r="AE71" s="830"/>
      <c r="AF71" s="830">
        <v>22</v>
      </c>
      <c r="AG71" s="830"/>
      <c r="AH71" s="830"/>
      <c r="AI71" s="830"/>
      <c r="AJ71" s="830"/>
      <c r="AK71" s="830" t="s">
        <v>552</v>
      </c>
      <c r="AL71" s="830"/>
      <c r="AM71" s="830"/>
      <c r="AN71" s="830"/>
      <c r="AO71" s="830"/>
      <c r="AP71" s="830" t="s">
        <v>552</v>
      </c>
      <c r="AQ71" s="830"/>
      <c r="AR71" s="830"/>
      <c r="AS71" s="830"/>
      <c r="AT71" s="830"/>
      <c r="AU71" s="830" t="s">
        <v>552</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556</v>
      </c>
      <c r="C72" s="874"/>
      <c r="D72" s="874"/>
      <c r="E72" s="874"/>
      <c r="F72" s="874"/>
      <c r="G72" s="874"/>
      <c r="H72" s="874"/>
      <c r="I72" s="874"/>
      <c r="J72" s="874"/>
      <c r="K72" s="874"/>
      <c r="L72" s="874"/>
      <c r="M72" s="874"/>
      <c r="N72" s="874"/>
      <c r="O72" s="874"/>
      <c r="P72" s="875"/>
      <c r="Q72" s="876">
        <v>322367</v>
      </c>
      <c r="R72" s="830"/>
      <c r="S72" s="830"/>
      <c r="T72" s="830"/>
      <c r="U72" s="830"/>
      <c r="V72" s="830">
        <v>314740</v>
      </c>
      <c r="W72" s="830"/>
      <c r="X72" s="830"/>
      <c r="Y72" s="830"/>
      <c r="Z72" s="830"/>
      <c r="AA72" s="830">
        <v>7627</v>
      </c>
      <c r="AB72" s="830"/>
      <c r="AC72" s="830"/>
      <c r="AD72" s="830"/>
      <c r="AE72" s="830"/>
      <c r="AF72" s="830">
        <v>5417</v>
      </c>
      <c r="AG72" s="830"/>
      <c r="AH72" s="830"/>
      <c r="AI72" s="830"/>
      <c r="AJ72" s="830"/>
      <c r="AK72" s="830" t="s">
        <v>552</v>
      </c>
      <c r="AL72" s="830"/>
      <c r="AM72" s="830"/>
      <c r="AN72" s="830"/>
      <c r="AO72" s="830"/>
      <c r="AP72" s="830" t="s">
        <v>552</v>
      </c>
      <c r="AQ72" s="830"/>
      <c r="AR72" s="830"/>
      <c r="AS72" s="830"/>
      <c r="AT72" s="830"/>
      <c r="AU72" s="830" t="s">
        <v>552</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377</v>
      </c>
      <c r="B88" s="789" t="s">
        <v>403</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6696</v>
      </c>
      <c r="AG88" s="844"/>
      <c r="AH88" s="844"/>
      <c r="AI88" s="844"/>
      <c r="AJ88" s="844"/>
      <c r="AK88" s="841"/>
      <c r="AL88" s="841"/>
      <c r="AM88" s="841"/>
      <c r="AN88" s="841"/>
      <c r="AO88" s="841"/>
      <c r="AP88" s="844">
        <v>22836</v>
      </c>
      <c r="AQ88" s="844"/>
      <c r="AR88" s="844"/>
      <c r="AS88" s="844"/>
      <c r="AT88" s="844"/>
      <c r="AU88" s="844">
        <v>9113</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404</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40</v>
      </c>
      <c r="CS102" s="852"/>
      <c r="CT102" s="852"/>
      <c r="CU102" s="852"/>
      <c r="CV102" s="891"/>
      <c r="CW102" s="890">
        <v>22</v>
      </c>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409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411</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412</v>
      </c>
      <c r="AB109" s="893"/>
      <c r="AC109" s="893"/>
      <c r="AD109" s="893"/>
      <c r="AE109" s="894"/>
      <c r="AF109" s="892" t="s">
        <v>413</v>
      </c>
      <c r="AG109" s="893"/>
      <c r="AH109" s="893"/>
      <c r="AI109" s="893"/>
      <c r="AJ109" s="894"/>
      <c r="AK109" s="892" t="s">
        <v>295</v>
      </c>
      <c r="AL109" s="893"/>
      <c r="AM109" s="893"/>
      <c r="AN109" s="893"/>
      <c r="AO109" s="894"/>
      <c r="AP109" s="892" t="s">
        <v>414</v>
      </c>
      <c r="AQ109" s="893"/>
      <c r="AR109" s="893"/>
      <c r="AS109" s="893"/>
      <c r="AT109" s="895"/>
      <c r="AU109" s="912" t="s">
        <v>411</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412</v>
      </c>
      <c r="BR109" s="893"/>
      <c r="BS109" s="893"/>
      <c r="BT109" s="893"/>
      <c r="BU109" s="894"/>
      <c r="BV109" s="892" t="s">
        <v>413</v>
      </c>
      <c r="BW109" s="893"/>
      <c r="BX109" s="893"/>
      <c r="BY109" s="893"/>
      <c r="BZ109" s="894"/>
      <c r="CA109" s="892" t="s">
        <v>295</v>
      </c>
      <c r="CB109" s="893"/>
      <c r="CC109" s="893"/>
      <c r="CD109" s="893"/>
      <c r="CE109" s="894"/>
      <c r="CF109" s="913" t="s">
        <v>414</v>
      </c>
      <c r="CG109" s="913"/>
      <c r="CH109" s="913"/>
      <c r="CI109" s="913"/>
      <c r="CJ109" s="913"/>
      <c r="CK109" s="892" t="s">
        <v>415</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412</v>
      </c>
      <c r="DH109" s="893"/>
      <c r="DI109" s="893"/>
      <c r="DJ109" s="893"/>
      <c r="DK109" s="894"/>
      <c r="DL109" s="892" t="s">
        <v>413</v>
      </c>
      <c r="DM109" s="893"/>
      <c r="DN109" s="893"/>
      <c r="DO109" s="893"/>
      <c r="DP109" s="894"/>
      <c r="DQ109" s="892" t="s">
        <v>295</v>
      </c>
      <c r="DR109" s="893"/>
      <c r="DS109" s="893"/>
      <c r="DT109" s="893"/>
      <c r="DU109" s="894"/>
      <c r="DV109" s="892" t="s">
        <v>414</v>
      </c>
      <c r="DW109" s="893"/>
      <c r="DX109" s="893"/>
      <c r="DY109" s="893"/>
      <c r="DZ109" s="895"/>
    </row>
    <row r="110" spans="1:131" s="218" customFormat="1" ht="26.25" customHeight="1" x14ac:dyDescent="0.2">
      <c r="A110" s="896" t="s">
        <v>416</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3710534</v>
      </c>
      <c r="AB110" s="900"/>
      <c r="AC110" s="900"/>
      <c r="AD110" s="900"/>
      <c r="AE110" s="901"/>
      <c r="AF110" s="902">
        <v>3635086</v>
      </c>
      <c r="AG110" s="900"/>
      <c r="AH110" s="900"/>
      <c r="AI110" s="900"/>
      <c r="AJ110" s="901"/>
      <c r="AK110" s="902">
        <v>3544045</v>
      </c>
      <c r="AL110" s="900"/>
      <c r="AM110" s="900"/>
      <c r="AN110" s="900"/>
      <c r="AO110" s="901"/>
      <c r="AP110" s="903">
        <v>22.6</v>
      </c>
      <c r="AQ110" s="904"/>
      <c r="AR110" s="904"/>
      <c r="AS110" s="904"/>
      <c r="AT110" s="905"/>
      <c r="AU110" s="906" t="s">
        <v>69</v>
      </c>
      <c r="AV110" s="907"/>
      <c r="AW110" s="907"/>
      <c r="AX110" s="907"/>
      <c r="AY110" s="907"/>
      <c r="AZ110" s="929" t="s">
        <v>417</v>
      </c>
      <c r="BA110" s="897"/>
      <c r="BB110" s="897"/>
      <c r="BC110" s="897"/>
      <c r="BD110" s="897"/>
      <c r="BE110" s="897"/>
      <c r="BF110" s="897"/>
      <c r="BG110" s="897"/>
      <c r="BH110" s="897"/>
      <c r="BI110" s="897"/>
      <c r="BJ110" s="897"/>
      <c r="BK110" s="897"/>
      <c r="BL110" s="897"/>
      <c r="BM110" s="897"/>
      <c r="BN110" s="897"/>
      <c r="BO110" s="897"/>
      <c r="BP110" s="898"/>
      <c r="BQ110" s="930">
        <v>31502957</v>
      </c>
      <c r="BR110" s="931"/>
      <c r="BS110" s="931"/>
      <c r="BT110" s="931"/>
      <c r="BU110" s="931"/>
      <c r="BV110" s="931">
        <v>30372735</v>
      </c>
      <c r="BW110" s="931"/>
      <c r="BX110" s="931"/>
      <c r="BY110" s="931"/>
      <c r="BZ110" s="931"/>
      <c r="CA110" s="931">
        <v>29330369</v>
      </c>
      <c r="CB110" s="931"/>
      <c r="CC110" s="931"/>
      <c r="CD110" s="931"/>
      <c r="CE110" s="931"/>
      <c r="CF110" s="944">
        <v>187.2</v>
      </c>
      <c r="CG110" s="945"/>
      <c r="CH110" s="945"/>
      <c r="CI110" s="945"/>
      <c r="CJ110" s="945"/>
      <c r="CK110" s="946" t="s">
        <v>418</v>
      </c>
      <c r="CL110" s="947"/>
      <c r="CM110" s="929" t="s">
        <v>419</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420</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421</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422</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423</v>
      </c>
      <c r="B112" s="953"/>
      <c r="C112" s="923" t="s">
        <v>424</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425</v>
      </c>
      <c r="BA112" s="923"/>
      <c r="BB112" s="923"/>
      <c r="BC112" s="923"/>
      <c r="BD112" s="923"/>
      <c r="BE112" s="923"/>
      <c r="BF112" s="923"/>
      <c r="BG112" s="923"/>
      <c r="BH112" s="923"/>
      <c r="BI112" s="923"/>
      <c r="BJ112" s="923"/>
      <c r="BK112" s="923"/>
      <c r="BL112" s="923"/>
      <c r="BM112" s="923"/>
      <c r="BN112" s="923"/>
      <c r="BO112" s="923"/>
      <c r="BP112" s="924"/>
      <c r="BQ112" s="925">
        <v>6288291</v>
      </c>
      <c r="BR112" s="926"/>
      <c r="BS112" s="926"/>
      <c r="BT112" s="926"/>
      <c r="BU112" s="926"/>
      <c r="BV112" s="926">
        <v>5889903</v>
      </c>
      <c r="BW112" s="926"/>
      <c r="BX112" s="926"/>
      <c r="BY112" s="926"/>
      <c r="BZ112" s="926"/>
      <c r="CA112" s="926">
        <v>5821313</v>
      </c>
      <c r="CB112" s="926"/>
      <c r="CC112" s="926"/>
      <c r="CD112" s="926"/>
      <c r="CE112" s="926"/>
      <c r="CF112" s="920">
        <v>37.200000000000003</v>
      </c>
      <c r="CG112" s="921"/>
      <c r="CH112" s="921"/>
      <c r="CI112" s="921"/>
      <c r="CJ112" s="921"/>
      <c r="CK112" s="948"/>
      <c r="CL112" s="949"/>
      <c r="CM112" s="922" t="s">
        <v>426</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427</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576595</v>
      </c>
      <c r="AB113" s="938"/>
      <c r="AC113" s="938"/>
      <c r="AD113" s="938"/>
      <c r="AE113" s="939"/>
      <c r="AF113" s="940">
        <v>552365</v>
      </c>
      <c r="AG113" s="938"/>
      <c r="AH113" s="938"/>
      <c r="AI113" s="938"/>
      <c r="AJ113" s="939"/>
      <c r="AK113" s="940">
        <v>542970</v>
      </c>
      <c r="AL113" s="938"/>
      <c r="AM113" s="938"/>
      <c r="AN113" s="938"/>
      <c r="AO113" s="939"/>
      <c r="AP113" s="941">
        <v>3.5</v>
      </c>
      <c r="AQ113" s="942"/>
      <c r="AR113" s="942"/>
      <c r="AS113" s="942"/>
      <c r="AT113" s="943"/>
      <c r="AU113" s="908"/>
      <c r="AV113" s="909"/>
      <c r="AW113" s="909"/>
      <c r="AX113" s="909"/>
      <c r="AY113" s="909"/>
      <c r="AZ113" s="922" t="s">
        <v>428</v>
      </c>
      <c r="BA113" s="923"/>
      <c r="BB113" s="923"/>
      <c r="BC113" s="923"/>
      <c r="BD113" s="923"/>
      <c r="BE113" s="923"/>
      <c r="BF113" s="923"/>
      <c r="BG113" s="923"/>
      <c r="BH113" s="923"/>
      <c r="BI113" s="923"/>
      <c r="BJ113" s="923"/>
      <c r="BK113" s="923"/>
      <c r="BL113" s="923"/>
      <c r="BM113" s="923"/>
      <c r="BN113" s="923"/>
      <c r="BO113" s="923"/>
      <c r="BP113" s="924"/>
      <c r="BQ113" s="925">
        <v>8829136</v>
      </c>
      <c r="BR113" s="926"/>
      <c r="BS113" s="926"/>
      <c r="BT113" s="926"/>
      <c r="BU113" s="926"/>
      <c r="BV113" s="926">
        <v>9050450</v>
      </c>
      <c r="BW113" s="926"/>
      <c r="BX113" s="926"/>
      <c r="BY113" s="926"/>
      <c r="BZ113" s="926"/>
      <c r="CA113" s="926">
        <v>9113463</v>
      </c>
      <c r="CB113" s="926"/>
      <c r="CC113" s="926"/>
      <c r="CD113" s="926"/>
      <c r="CE113" s="926"/>
      <c r="CF113" s="920">
        <v>58.2</v>
      </c>
      <c r="CG113" s="921"/>
      <c r="CH113" s="921"/>
      <c r="CI113" s="921"/>
      <c r="CJ113" s="921"/>
      <c r="CK113" s="948"/>
      <c r="CL113" s="949"/>
      <c r="CM113" s="922" t="s">
        <v>429</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430</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204293</v>
      </c>
      <c r="AB114" s="959"/>
      <c r="AC114" s="959"/>
      <c r="AD114" s="959"/>
      <c r="AE114" s="960"/>
      <c r="AF114" s="961">
        <v>224826</v>
      </c>
      <c r="AG114" s="959"/>
      <c r="AH114" s="959"/>
      <c r="AI114" s="959"/>
      <c r="AJ114" s="960"/>
      <c r="AK114" s="961">
        <v>197349</v>
      </c>
      <c r="AL114" s="959"/>
      <c r="AM114" s="959"/>
      <c r="AN114" s="959"/>
      <c r="AO114" s="960"/>
      <c r="AP114" s="962">
        <v>1.3</v>
      </c>
      <c r="AQ114" s="963"/>
      <c r="AR114" s="963"/>
      <c r="AS114" s="963"/>
      <c r="AT114" s="964"/>
      <c r="AU114" s="908"/>
      <c r="AV114" s="909"/>
      <c r="AW114" s="909"/>
      <c r="AX114" s="909"/>
      <c r="AY114" s="909"/>
      <c r="AZ114" s="922" t="s">
        <v>431</v>
      </c>
      <c r="BA114" s="923"/>
      <c r="BB114" s="923"/>
      <c r="BC114" s="923"/>
      <c r="BD114" s="923"/>
      <c r="BE114" s="923"/>
      <c r="BF114" s="923"/>
      <c r="BG114" s="923"/>
      <c r="BH114" s="923"/>
      <c r="BI114" s="923"/>
      <c r="BJ114" s="923"/>
      <c r="BK114" s="923"/>
      <c r="BL114" s="923"/>
      <c r="BM114" s="923"/>
      <c r="BN114" s="923"/>
      <c r="BO114" s="923"/>
      <c r="BP114" s="924"/>
      <c r="BQ114" s="925">
        <v>1180629</v>
      </c>
      <c r="BR114" s="926"/>
      <c r="BS114" s="926"/>
      <c r="BT114" s="926"/>
      <c r="BU114" s="926"/>
      <c r="BV114" s="926">
        <v>1272183</v>
      </c>
      <c r="BW114" s="926"/>
      <c r="BX114" s="926"/>
      <c r="BY114" s="926"/>
      <c r="BZ114" s="926"/>
      <c r="CA114" s="926">
        <v>1453593</v>
      </c>
      <c r="CB114" s="926"/>
      <c r="CC114" s="926"/>
      <c r="CD114" s="926"/>
      <c r="CE114" s="926"/>
      <c r="CF114" s="920">
        <v>9.3000000000000007</v>
      </c>
      <c r="CG114" s="921"/>
      <c r="CH114" s="921"/>
      <c r="CI114" s="921"/>
      <c r="CJ114" s="921"/>
      <c r="CK114" s="948"/>
      <c r="CL114" s="949"/>
      <c r="CM114" s="922" t="s">
        <v>432</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433</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2306</v>
      </c>
      <c r="AB115" s="938"/>
      <c r="AC115" s="938"/>
      <c r="AD115" s="938"/>
      <c r="AE115" s="939"/>
      <c r="AF115" s="940">
        <v>16034</v>
      </c>
      <c r="AG115" s="938"/>
      <c r="AH115" s="938"/>
      <c r="AI115" s="938"/>
      <c r="AJ115" s="939"/>
      <c r="AK115" s="940">
        <v>1928</v>
      </c>
      <c r="AL115" s="938"/>
      <c r="AM115" s="938"/>
      <c r="AN115" s="938"/>
      <c r="AO115" s="939"/>
      <c r="AP115" s="941">
        <v>0</v>
      </c>
      <c r="AQ115" s="942"/>
      <c r="AR115" s="942"/>
      <c r="AS115" s="942"/>
      <c r="AT115" s="943"/>
      <c r="AU115" s="908"/>
      <c r="AV115" s="909"/>
      <c r="AW115" s="909"/>
      <c r="AX115" s="909"/>
      <c r="AY115" s="909"/>
      <c r="AZ115" s="922" t="s">
        <v>434</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v>607863</v>
      </c>
      <c r="BW115" s="926"/>
      <c r="BX115" s="926"/>
      <c r="BY115" s="926"/>
      <c r="BZ115" s="926"/>
      <c r="CA115" s="926">
        <v>883457</v>
      </c>
      <c r="CB115" s="926"/>
      <c r="CC115" s="926"/>
      <c r="CD115" s="926"/>
      <c r="CE115" s="926"/>
      <c r="CF115" s="920">
        <v>5.6</v>
      </c>
      <c r="CG115" s="921"/>
      <c r="CH115" s="921"/>
      <c r="CI115" s="921"/>
      <c r="CJ115" s="921"/>
      <c r="CK115" s="948"/>
      <c r="CL115" s="949"/>
      <c r="CM115" s="922" t="s">
        <v>435</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436</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v>294</v>
      </c>
      <c r="AL116" s="959"/>
      <c r="AM116" s="959"/>
      <c r="AN116" s="959"/>
      <c r="AO116" s="960"/>
      <c r="AP116" s="962">
        <v>0</v>
      </c>
      <c r="AQ116" s="963"/>
      <c r="AR116" s="963"/>
      <c r="AS116" s="963"/>
      <c r="AT116" s="964"/>
      <c r="AU116" s="908"/>
      <c r="AV116" s="909"/>
      <c r="AW116" s="909"/>
      <c r="AX116" s="909"/>
      <c r="AY116" s="909"/>
      <c r="AZ116" s="967" t="s">
        <v>437</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438</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439</v>
      </c>
      <c r="Z117" s="894"/>
      <c r="AA117" s="978">
        <v>4493728</v>
      </c>
      <c r="AB117" s="979"/>
      <c r="AC117" s="979"/>
      <c r="AD117" s="979"/>
      <c r="AE117" s="980"/>
      <c r="AF117" s="981">
        <v>4428311</v>
      </c>
      <c r="AG117" s="979"/>
      <c r="AH117" s="979"/>
      <c r="AI117" s="979"/>
      <c r="AJ117" s="980"/>
      <c r="AK117" s="981">
        <v>4286586</v>
      </c>
      <c r="AL117" s="979"/>
      <c r="AM117" s="979"/>
      <c r="AN117" s="979"/>
      <c r="AO117" s="980"/>
      <c r="AP117" s="982"/>
      <c r="AQ117" s="983"/>
      <c r="AR117" s="983"/>
      <c r="AS117" s="983"/>
      <c r="AT117" s="984"/>
      <c r="AU117" s="908"/>
      <c r="AV117" s="909"/>
      <c r="AW117" s="909"/>
      <c r="AX117" s="909"/>
      <c r="AY117" s="909"/>
      <c r="AZ117" s="974" t="s">
        <v>440</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441</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415</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412</v>
      </c>
      <c r="AB118" s="893"/>
      <c r="AC118" s="893"/>
      <c r="AD118" s="893"/>
      <c r="AE118" s="894"/>
      <c r="AF118" s="892" t="s">
        <v>413</v>
      </c>
      <c r="AG118" s="893"/>
      <c r="AH118" s="893"/>
      <c r="AI118" s="893"/>
      <c r="AJ118" s="894"/>
      <c r="AK118" s="892" t="s">
        <v>295</v>
      </c>
      <c r="AL118" s="893"/>
      <c r="AM118" s="893"/>
      <c r="AN118" s="893"/>
      <c r="AO118" s="894"/>
      <c r="AP118" s="970" t="s">
        <v>414</v>
      </c>
      <c r="AQ118" s="971"/>
      <c r="AR118" s="971"/>
      <c r="AS118" s="971"/>
      <c r="AT118" s="972"/>
      <c r="AU118" s="908"/>
      <c r="AV118" s="909"/>
      <c r="AW118" s="909"/>
      <c r="AX118" s="909"/>
      <c r="AY118" s="909"/>
      <c r="AZ118" s="973" t="s">
        <v>442</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443</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418</v>
      </c>
      <c r="B119" s="947"/>
      <c r="C119" s="929" t="s">
        <v>419</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444</v>
      </c>
      <c r="BP119" s="1005"/>
      <c r="BQ119" s="999">
        <v>47801013</v>
      </c>
      <c r="BR119" s="1000"/>
      <c r="BS119" s="1000"/>
      <c r="BT119" s="1000"/>
      <c r="BU119" s="1000"/>
      <c r="BV119" s="1000">
        <v>47193134</v>
      </c>
      <c r="BW119" s="1000"/>
      <c r="BX119" s="1000"/>
      <c r="BY119" s="1000"/>
      <c r="BZ119" s="1000"/>
      <c r="CA119" s="1000">
        <v>46602195</v>
      </c>
      <c r="CB119" s="1000"/>
      <c r="CC119" s="1000"/>
      <c r="CD119" s="1000"/>
      <c r="CE119" s="1000"/>
      <c r="CF119" s="1001"/>
      <c r="CG119" s="1002"/>
      <c r="CH119" s="1002"/>
      <c r="CI119" s="1002"/>
      <c r="CJ119" s="1003"/>
      <c r="CK119" s="950"/>
      <c r="CL119" s="951"/>
      <c r="CM119" s="973" t="s">
        <v>445</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2">
      <c r="A120" s="1057"/>
      <c r="B120" s="949"/>
      <c r="C120" s="922" t="s">
        <v>422</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446</v>
      </c>
      <c r="AV120" s="992"/>
      <c r="AW120" s="992"/>
      <c r="AX120" s="992"/>
      <c r="AY120" s="993"/>
      <c r="AZ120" s="929" t="s">
        <v>447</v>
      </c>
      <c r="BA120" s="897"/>
      <c r="BB120" s="897"/>
      <c r="BC120" s="897"/>
      <c r="BD120" s="897"/>
      <c r="BE120" s="897"/>
      <c r="BF120" s="897"/>
      <c r="BG120" s="897"/>
      <c r="BH120" s="897"/>
      <c r="BI120" s="897"/>
      <c r="BJ120" s="897"/>
      <c r="BK120" s="897"/>
      <c r="BL120" s="897"/>
      <c r="BM120" s="897"/>
      <c r="BN120" s="897"/>
      <c r="BO120" s="897"/>
      <c r="BP120" s="898"/>
      <c r="BQ120" s="930">
        <v>8676443</v>
      </c>
      <c r="BR120" s="931"/>
      <c r="BS120" s="931"/>
      <c r="BT120" s="931"/>
      <c r="BU120" s="931"/>
      <c r="BV120" s="931">
        <v>8166187</v>
      </c>
      <c r="BW120" s="931"/>
      <c r="BX120" s="931"/>
      <c r="BY120" s="931"/>
      <c r="BZ120" s="931"/>
      <c r="CA120" s="931">
        <v>7256204</v>
      </c>
      <c r="CB120" s="931"/>
      <c r="CC120" s="931"/>
      <c r="CD120" s="931"/>
      <c r="CE120" s="931"/>
      <c r="CF120" s="944">
        <v>46.3</v>
      </c>
      <c r="CG120" s="945"/>
      <c r="CH120" s="945"/>
      <c r="CI120" s="945"/>
      <c r="CJ120" s="945"/>
      <c r="CK120" s="1006" t="s">
        <v>448</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v>4237687</v>
      </c>
      <c r="DH120" s="931"/>
      <c r="DI120" s="931"/>
      <c r="DJ120" s="931"/>
      <c r="DK120" s="931"/>
      <c r="DL120" s="931">
        <v>4221485</v>
      </c>
      <c r="DM120" s="931"/>
      <c r="DN120" s="931"/>
      <c r="DO120" s="931"/>
      <c r="DP120" s="931"/>
      <c r="DQ120" s="931">
        <v>4255469</v>
      </c>
      <c r="DR120" s="931"/>
      <c r="DS120" s="931"/>
      <c r="DT120" s="931"/>
      <c r="DU120" s="931"/>
      <c r="DV120" s="932">
        <v>27.2</v>
      </c>
      <c r="DW120" s="932"/>
      <c r="DX120" s="932"/>
      <c r="DY120" s="932"/>
      <c r="DZ120" s="933"/>
    </row>
    <row r="121" spans="1:130" s="218" customFormat="1" ht="26.25" customHeight="1" x14ac:dyDescent="0.2">
      <c r="A121" s="1057"/>
      <c r="B121" s="949"/>
      <c r="C121" s="974" t="s">
        <v>449</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450</v>
      </c>
      <c r="BA121" s="923"/>
      <c r="BB121" s="923"/>
      <c r="BC121" s="923"/>
      <c r="BD121" s="923"/>
      <c r="BE121" s="923"/>
      <c r="BF121" s="923"/>
      <c r="BG121" s="923"/>
      <c r="BH121" s="923"/>
      <c r="BI121" s="923"/>
      <c r="BJ121" s="923"/>
      <c r="BK121" s="923"/>
      <c r="BL121" s="923"/>
      <c r="BM121" s="923"/>
      <c r="BN121" s="923"/>
      <c r="BO121" s="923"/>
      <c r="BP121" s="924"/>
      <c r="BQ121" s="925">
        <v>2222668</v>
      </c>
      <c r="BR121" s="926"/>
      <c r="BS121" s="926"/>
      <c r="BT121" s="926"/>
      <c r="BU121" s="926"/>
      <c r="BV121" s="926">
        <v>2438524</v>
      </c>
      <c r="BW121" s="926"/>
      <c r="BX121" s="926"/>
      <c r="BY121" s="926"/>
      <c r="BZ121" s="926"/>
      <c r="CA121" s="926">
        <v>2504553</v>
      </c>
      <c r="CB121" s="926"/>
      <c r="CC121" s="926"/>
      <c r="CD121" s="926"/>
      <c r="CE121" s="926"/>
      <c r="CF121" s="920">
        <v>16</v>
      </c>
      <c r="CG121" s="921"/>
      <c r="CH121" s="921"/>
      <c r="CI121" s="921"/>
      <c r="CJ121" s="921"/>
      <c r="CK121" s="1009"/>
      <c r="CL121" s="1010"/>
      <c r="CM121" s="1010"/>
      <c r="CN121" s="1010"/>
      <c r="CO121" s="1011"/>
      <c r="CP121" s="1019" t="s">
        <v>395</v>
      </c>
      <c r="CQ121" s="1020"/>
      <c r="CR121" s="1020"/>
      <c r="CS121" s="1020"/>
      <c r="CT121" s="1020"/>
      <c r="CU121" s="1020"/>
      <c r="CV121" s="1020"/>
      <c r="CW121" s="1020"/>
      <c r="CX121" s="1020"/>
      <c r="CY121" s="1020"/>
      <c r="CZ121" s="1020"/>
      <c r="DA121" s="1020"/>
      <c r="DB121" s="1020"/>
      <c r="DC121" s="1020"/>
      <c r="DD121" s="1020"/>
      <c r="DE121" s="1020"/>
      <c r="DF121" s="1021"/>
      <c r="DG121" s="925">
        <v>1957135</v>
      </c>
      <c r="DH121" s="926"/>
      <c r="DI121" s="926"/>
      <c r="DJ121" s="926"/>
      <c r="DK121" s="926"/>
      <c r="DL121" s="926">
        <v>1557537</v>
      </c>
      <c r="DM121" s="926"/>
      <c r="DN121" s="926"/>
      <c r="DO121" s="926"/>
      <c r="DP121" s="926"/>
      <c r="DQ121" s="926">
        <v>1472259</v>
      </c>
      <c r="DR121" s="926"/>
      <c r="DS121" s="926"/>
      <c r="DT121" s="926"/>
      <c r="DU121" s="926"/>
      <c r="DV121" s="927">
        <v>9.4</v>
      </c>
      <c r="DW121" s="927"/>
      <c r="DX121" s="927"/>
      <c r="DY121" s="927"/>
      <c r="DZ121" s="928"/>
    </row>
    <row r="122" spans="1:130" s="218" customFormat="1" ht="26.25" customHeight="1" x14ac:dyDescent="0.2">
      <c r="A122" s="1057"/>
      <c r="B122" s="949"/>
      <c r="C122" s="922" t="s">
        <v>432</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451</v>
      </c>
      <c r="BA122" s="965"/>
      <c r="BB122" s="965"/>
      <c r="BC122" s="965"/>
      <c r="BD122" s="965"/>
      <c r="BE122" s="965"/>
      <c r="BF122" s="965"/>
      <c r="BG122" s="965"/>
      <c r="BH122" s="965"/>
      <c r="BI122" s="965"/>
      <c r="BJ122" s="965"/>
      <c r="BK122" s="965"/>
      <c r="BL122" s="965"/>
      <c r="BM122" s="965"/>
      <c r="BN122" s="965"/>
      <c r="BO122" s="965"/>
      <c r="BP122" s="966"/>
      <c r="BQ122" s="999">
        <v>35464252</v>
      </c>
      <c r="BR122" s="1000"/>
      <c r="BS122" s="1000"/>
      <c r="BT122" s="1000"/>
      <c r="BU122" s="1000"/>
      <c r="BV122" s="1000">
        <v>33810868</v>
      </c>
      <c r="BW122" s="1000"/>
      <c r="BX122" s="1000"/>
      <c r="BY122" s="1000"/>
      <c r="BZ122" s="1000"/>
      <c r="CA122" s="1000">
        <v>32050491</v>
      </c>
      <c r="CB122" s="1000"/>
      <c r="CC122" s="1000"/>
      <c r="CD122" s="1000"/>
      <c r="CE122" s="1000"/>
      <c r="CF122" s="1017">
        <v>204.6</v>
      </c>
      <c r="CG122" s="1018"/>
      <c r="CH122" s="1018"/>
      <c r="CI122" s="1018"/>
      <c r="CJ122" s="1018"/>
      <c r="CK122" s="1009"/>
      <c r="CL122" s="1010"/>
      <c r="CM122" s="1010"/>
      <c r="CN122" s="1010"/>
      <c r="CO122" s="1011"/>
      <c r="CP122" s="1019" t="s">
        <v>396</v>
      </c>
      <c r="CQ122" s="1020"/>
      <c r="CR122" s="1020"/>
      <c r="CS122" s="1020"/>
      <c r="CT122" s="1020"/>
      <c r="CU122" s="1020"/>
      <c r="CV122" s="1020"/>
      <c r="CW122" s="1020"/>
      <c r="CX122" s="1020"/>
      <c r="CY122" s="1020"/>
      <c r="CZ122" s="1020"/>
      <c r="DA122" s="1020"/>
      <c r="DB122" s="1020"/>
      <c r="DC122" s="1020"/>
      <c r="DD122" s="1020"/>
      <c r="DE122" s="1020"/>
      <c r="DF122" s="1021"/>
      <c r="DG122" s="925">
        <v>85419</v>
      </c>
      <c r="DH122" s="926"/>
      <c r="DI122" s="926"/>
      <c r="DJ122" s="926"/>
      <c r="DK122" s="926"/>
      <c r="DL122" s="926">
        <v>102679</v>
      </c>
      <c r="DM122" s="926"/>
      <c r="DN122" s="926"/>
      <c r="DO122" s="926"/>
      <c r="DP122" s="926"/>
      <c r="DQ122" s="926">
        <v>85282</v>
      </c>
      <c r="DR122" s="926"/>
      <c r="DS122" s="926"/>
      <c r="DT122" s="926"/>
      <c r="DU122" s="926"/>
      <c r="DV122" s="927">
        <v>0.5</v>
      </c>
      <c r="DW122" s="927"/>
      <c r="DX122" s="927"/>
      <c r="DY122" s="927"/>
      <c r="DZ122" s="928"/>
    </row>
    <row r="123" spans="1:130" s="218" customFormat="1" ht="26.25" customHeight="1" x14ac:dyDescent="0.2">
      <c r="A123" s="1057"/>
      <c r="B123" s="949"/>
      <c r="C123" s="922" t="s">
        <v>438</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452</v>
      </c>
      <c r="BP123" s="1005"/>
      <c r="BQ123" s="1063">
        <v>46363363</v>
      </c>
      <c r="BR123" s="1064"/>
      <c r="BS123" s="1064"/>
      <c r="BT123" s="1064"/>
      <c r="BU123" s="1064"/>
      <c r="BV123" s="1064">
        <v>44415579</v>
      </c>
      <c r="BW123" s="1064"/>
      <c r="BX123" s="1064"/>
      <c r="BY123" s="1064"/>
      <c r="BZ123" s="1064"/>
      <c r="CA123" s="1064">
        <v>41811248</v>
      </c>
      <c r="CB123" s="1064"/>
      <c r="CC123" s="1064"/>
      <c r="CD123" s="1064"/>
      <c r="CE123" s="1064"/>
      <c r="CF123" s="1001"/>
      <c r="CG123" s="1002"/>
      <c r="CH123" s="1002"/>
      <c r="CI123" s="1002"/>
      <c r="CJ123" s="1003"/>
      <c r="CK123" s="1009"/>
      <c r="CL123" s="1010"/>
      <c r="CM123" s="1010"/>
      <c r="CN123" s="1010"/>
      <c r="CO123" s="1011"/>
      <c r="CP123" s="1019" t="s">
        <v>392</v>
      </c>
      <c r="CQ123" s="1020"/>
      <c r="CR123" s="1020"/>
      <c r="CS123" s="1020"/>
      <c r="CT123" s="1020"/>
      <c r="CU123" s="1020"/>
      <c r="CV123" s="1020"/>
      <c r="CW123" s="1020"/>
      <c r="CX123" s="1020"/>
      <c r="CY123" s="1020"/>
      <c r="CZ123" s="1020"/>
      <c r="DA123" s="1020"/>
      <c r="DB123" s="1020"/>
      <c r="DC123" s="1020"/>
      <c r="DD123" s="1020"/>
      <c r="DE123" s="1020"/>
      <c r="DF123" s="1021"/>
      <c r="DG123" s="958">
        <v>8050</v>
      </c>
      <c r="DH123" s="959"/>
      <c r="DI123" s="959"/>
      <c r="DJ123" s="959"/>
      <c r="DK123" s="960"/>
      <c r="DL123" s="961">
        <v>8202</v>
      </c>
      <c r="DM123" s="959"/>
      <c r="DN123" s="959"/>
      <c r="DO123" s="959"/>
      <c r="DP123" s="960"/>
      <c r="DQ123" s="961">
        <v>8303</v>
      </c>
      <c r="DR123" s="959"/>
      <c r="DS123" s="959"/>
      <c r="DT123" s="959"/>
      <c r="DU123" s="960"/>
      <c r="DV123" s="962">
        <v>0.1</v>
      </c>
      <c r="DW123" s="963"/>
      <c r="DX123" s="963"/>
      <c r="DY123" s="963"/>
      <c r="DZ123" s="964"/>
    </row>
    <row r="124" spans="1:130" s="218" customFormat="1" ht="26.25" customHeight="1" thickBot="1" x14ac:dyDescent="0.25">
      <c r="A124" s="1057"/>
      <c r="B124" s="949"/>
      <c r="C124" s="922" t="s">
        <v>441</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453</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9.3000000000000007</v>
      </c>
      <c r="BR124" s="1027"/>
      <c r="BS124" s="1027"/>
      <c r="BT124" s="1027"/>
      <c r="BU124" s="1027"/>
      <c r="BV124" s="1027">
        <v>17.899999999999999</v>
      </c>
      <c r="BW124" s="1027"/>
      <c r="BX124" s="1027"/>
      <c r="BY124" s="1027"/>
      <c r="BZ124" s="1027"/>
      <c r="CA124" s="1027">
        <v>30.5</v>
      </c>
      <c r="CB124" s="1027"/>
      <c r="CC124" s="1027"/>
      <c r="CD124" s="1027"/>
      <c r="CE124" s="1027"/>
      <c r="CF124" s="1028"/>
      <c r="CG124" s="1029"/>
      <c r="CH124" s="1029"/>
      <c r="CI124" s="1029"/>
      <c r="CJ124" s="1030"/>
      <c r="CK124" s="1012"/>
      <c r="CL124" s="1012"/>
      <c r="CM124" s="1012"/>
      <c r="CN124" s="1012"/>
      <c r="CO124" s="1013"/>
      <c r="CP124" s="1019" t="s">
        <v>454</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2">
      <c r="A125" s="1057"/>
      <c r="B125" s="949"/>
      <c r="C125" s="922" t="s">
        <v>443</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455</v>
      </c>
      <c r="CL125" s="1007"/>
      <c r="CM125" s="1007"/>
      <c r="CN125" s="1007"/>
      <c r="CO125" s="1008"/>
      <c r="CP125" s="929" t="s">
        <v>456</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445</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457</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458</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2306</v>
      </c>
      <c r="AB127" s="959"/>
      <c r="AC127" s="959"/>
      <c r="AD127" s="959"/>
      <c r="AE127" s="960"/>
      <c r="AF127" s="961">
        <v>16034</v>
      </c>
      <c r="AG127" s="959"/>
      <c r="AH127" s="959"/>
      <c r="AI127" s="959"/>
      <c r="AJ127" s="960"/>
      <c r="AK127" s="961">
        <v>1928</v>
      </c>
      <c r="AL127" s="959"/>
      <c r="AM127" s="959"/>
      <c r="AN127" s="959"/>
      <c r="AO127" s="960"/>
      <c r="AP127" s="962">
        <v>0</v>
      </c>
      <c r="AQ127" s="963"/>
      <c r="AR127" s="963"/>
      <c r="AS127" s="963"/>
      <c r="AT127" s="964"/>
      <c r="AU127" s="220"/>
      <c r="AV127" s="220"/>
      <c r="AW127" s="220"/>
      <c r="AX127" s="1031" t="s">
        <v>459</v>
      </c>
      <c r="AY127" s="1032"/>
      <c r="AZ127" s="1032"/>
      <c r="BA127" s="1032"/>
      <c r="BB127" s="1032"/>
      <c r="BC127" s="1032"/>
      <c r="BD127" s="1032"/>
      <c r="BE127" s="1033"/>
      <c r="BF127" s="1034" t="s">
        <v>460</v>
      </c>
      <c r="BG127" s="1032"/>
      <c r="BH127" s="1032"/>
      <c r="BI127" s="1032"/>
      <c r="BJ127" s="1032"/>
      <c r="BK127" s="1032"/>
      <c r="BL127" s="1033"/>
      <c r="BM127" s="1034" t="s">
        <v>461</v>
      </c>
      <c r="BN127" s="1032"/>
      <c r="BO127" s="1032"/>
      <c r="BP127" s="1032"/>
      <c r="BQ127" s="1032"/>
      <c r="BR127" s="1032"/>
      <c r="BS127" s="1033"/>
      <c r="BT127" s="1034" t="s">
        <v>462</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463</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v>607863</v>
      </c>
      <c r="DM127" s="926"/>
      <c r="DN127" s="926"/>
      <c r="DO127" s="926"/>
      <c r="DP127" s="926"/>
      <c r="DQ127" s="926">
        <v>883457</v>
      </c>
      <c r="DR127" s="926"/>
      <c r="DS127" s="926"/>
      <c r="DT127" s="926"/>
      <c r="DU127" s="926"/>
      <c r="DV127" s="927">
        <v>5.6</v>
      </c>
      <c r="DW127" s="927"/>
      <c r="DX127" s="927"/>
      <c r="DY127" s="927"/>
      <c r="DZ127" s="928"/>
    </row>
    <row r="128" spans="1:130" s="218" customFormat="1" ht="26.25" customHeight="1" thickBot="1" x14ac:dyDescent="0.25">
      <c r="A128" s="1041" t="s">
        <v>464</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465</v>
      </c>
      <c r="X128" s="1043"/>
      <c r="Y128" s="1043"/>
      <c r="Z128" s="1044"/>
      <c r="AA128" s="1045">
        <v>163625</v>
      </c>
      <c r="AB128" s="1046"/>
      <c r="AC128" s="1046"/>
      <c r="AD128" s="1046"/>
      <c r="AE128" s="1047"/>
      <c r="AF128" s="1048">
        <v>196648</v>
      </c>
      <c r="AG128" s="1046"/>
      <c r="AH128" s="1046"/>
      <c r="AI128" s="1046"/>
      <c r="AJ128" s="1047"/>
      <c r="AK128" s="1048">
        <v>214865</v>
      </c>
      <c r="AL128" s="1046"/>
      <c r="AM128" s="1046"/>
      <c r="AN128" s="1046"/>
      <c r="AO128" s="1047"/>
      <c r="AP128" s="1049"/>
      <c r="AQ128" s="1050"/>
      <c r="AR128" s="1050"/>
      <c r="AS128" s="1050"/>
      <c r="AT128" s="1051"/>
      <c r="AU128" s="220"/>
      <c r="AV128" s="220"/>
      <c r="AW128" s="220"/>
      <c r="AX128" s="896" t="s">
        <v>466</v>
      </c>
      <c r="AY128" s="897"/>
      <c r="AZ128" s="897"/>
      <c r="BA128" s="897"/>
      <c r="BB128" s="897"/>
      <c r="BC128" s="897"/>
      <c r="BD128" s="897"/>
      <c r="BE128" s="898"/>
      <c r="BF128" s="1052" t="s">
        <v>122</v>
      </c>
      <c r="BG128" s="1053"/>
      <c r="BH128" s="1053"/>
      <c r="BI128" s="1053"/>
      <c r="BJ128" s="1053"/>
      <c r="BK128" s="1053"/>
      <c r="BL128" s="1054"/>
      <c r="BM128" s="1052">
        <v>12.56</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467</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468</v>
      </c>
      <c r="X129" s="1071"/>
      <c r="Y129" s="1071"/>
      <c r="Z129" s="1072"/>
      <c r="AA129" s="958">
        <v>18452992</v>
      </c>
      <c r="AB129" s="959"/>
      <c r="AC129" s="959"/>
      <c r="AD129" s="959"/>
      <c r="AE129" s="960"/>
      <c r="AF129" s="961">
        <v>18456358</v>
      </c>
      <c r="AG129" s="959"/>
      <c r="AH129" s="959"/>
      <c r="AI129" s="959"/>
      <c r="AJ129" s="960"/>
      <c r="AK129" s="961">
        <v>18652425</v>
      </c>
      <c r="AL129" s="959"/>
      <c r="AM129" s="959"/>
      <c r="AN129" s="959"/>
      <c r="AO129" s="960"/>
      <c r="AP129" s="1073"/>
      <c r="AQ129" s="1074"/>
      <c r="AR129" s="1074"/>
      <c r="AS129" s="1074"/>
      <c r="AT129" s="1075"/>
      <c r="AU129" s="221"/>
      <c r="AV129" s="221"/>
      <c r="AW129" s="221"/>
      <c r="AX129" s="1065" t="s">
        <v>469</v>
      </c>
      <c r="AY129" s="923"/>
      <c r="AZ129" s="923"/>
      <c r="BA129" s="923"/>
      <c r="BB129" s="923"/>
      <c r="BC129" s="923"/>
      <c r="BD129" s="923"/>
      <c r="BE129" s="924"/>
      <c r="BF129" s="1066" t="s">
        <v>122</v>
      </c>
      <c r="BG129" s="1067"/>
      <c r="BH129" s="1067"/>
      <c r="BI129" s="1067"/>
      <c r="BJ129" s="1067"/>
      <c r="BK129" s="1067"/>
      <c r="BL129" s="1068"/>
      <c r="BM129" s="1066">
        <v>17.559999999999999</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470</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471</v>
      </c>
      <c r="X130" s="1071"/>
      <c r="Y130" s="1071"/>
      <c r="Z130" s="1072"/>
      <c r="AA130" s="958">
        <v>3005309</v>
      </c>
      <c r="AB130" s="959"/>
      <c r="AC130" s="959"/>
      <c r="AD130" s="959"/>
      <c r="AE130" s="960"/>
      <c r="AF130" s="961">
        <v>2991933</v>
      </c>
      <c r="AG130" s="959"/>
      <c r="AH130" s="959"/>
      <c r="AI130" s="959"/>
      <c r="AJ130" s="960"/>
      <c r="AK130" s="961">
        <v>2985497</v>
      </c>
      <c r="AL130" s="959"/>
      <c r="AM130" s="959"/>
      <c r="AN130" s="959"/>
      <c r="AO130" s="960"/>
      <c r="AP130" s="1073"/>
      <c r="AQ130" s="1074"/>
      <c r="AR130" s="1074"/>
      <c r="AS130" s="1074"/>
      <c r="AT130" s="1075"/>
      <c r="AU130" s="221"/>
      <c r="AV130" s="221"/>
      <c r="AW130" s="221"/>
      <c r="AX130" s="1065" t="s">
        <v>472</v>
      </c>
      <c r="AY130" s="923"/>
      <c r="AZ130" s="923"/>
      <c r="BA130" s="923"/>
      <c r="BB130" s="923"/>
      <c r="BC130" s="923"/>
      <c r="BD130" s="923"/>
      <c r="BE130" s="924"/>
      <c r="BF130" s="1101">
        <v>7.8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473</v>
      </c>
      <c r="X131" s="1108"/>
      <c r="Y131" s="1108"/>
      <c r="Z131" s="1109"/>
      <c r="AA131" s="1004">
        <v>15447683</v>
      </c>
      <c r="AB131" s="986"/>
      <c r="AC131" s="986"/>
      <c r="AD131" s="986"/>
      <c r="AE131" s="987"/>
      <c r="AF131" s="985">
        <v>15464425</v>
      </c>
      <c r="AG131" s="986"/>
      <c r="AH131" s="986"/>
      <c r="AI131" s="986"/>
      <c r="AJ131" s="987"/>
      <c r="AK131" s="985">
        <v>15666928</v>
      </c>
      <c r="AL131" s="986"/>
      <c r="AM131" s="986"/>
      <c r="AN131" s="986"/>
      <c r="AO131" s="987"/>
      <c r="AP131" s="1110"/>
      <c r="AQ131" s="1111"/>
      <c r="AR131" s="1111"/>
      <c r="AS131" s="1111"/>
      <c r="AT131" s="1112"/>
      <c r="AU131" s="221"/>
      <c r="AV131" s="221"/>
      <c r="AW131" s="221"/>
      <c r="AX131" s="1083" t="s">
        <v>474</v>
      </c>
      <c r="AY131" s="726"/>
      <c r="AZ131" s="726"/>
      <c r="BA131" s="726"/>
      <c r="BB131" s="726"/>
      <c r="BC131" s="726"/>
      <c r="BD131" s="726"/>
      <c r="BE131" s="1036"/>
      <c r="BF131" s="1084">
        <v>30.5</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475</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476</v>
      </c>
      <c r="W132" s="1094"/>
      <c r="X132" s="1094"/>
      <c r="Y132" s="1094"/>
      <c r="Z132" s="1095"/>
      <c r="AA132" s="1096">
        <v>8.5760045700000003</v>
      </c>
      <c r="AB132" s="1097"/>
      <c r="AC132" s="1097"/>
      <c r="AD132" s="1097"/>
      <c r="AE132" s="1098"/>
      <c r="AF132" s="1099">
        <v>8.0166575869999992</v>
      </c>
      <c r="AG132" s="1097"/>
      <c r="AH132" s="1097"/>
      <c r="AI132" s="1097"/>
      <c r="AJ132" s="1098"/>
      <c r="AK132" s="1099">
        <v>6.9332290289999996</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477</v>
      </c>
      <c r="W133" s="1077"/>
      <c r="X133" s="1077"/>
      <c r="Y133" s="1077"/>
      <c r="Z133" s="1078"/>
      <c r="AA133" s="1079">
        <v>9.1</v>
      </c>
      <c r="AB133" s="1080"/>
      <c r="AC133" s="1080"/>
      <c r="AD133" s="1080"/>
      <c r="AE133" s="1081"/>
      <c r="AF133" s="1079">
        <v>8.5</v>
      </c>
      <c r="AG133" s="1080"/>
      <c r="AH133" s="1080"/>
      <c r="AI133" s="1080"/>
      <c r="AJ133" s="1081"/>
      <c r="AK133" s="1079">
        <v>7.8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r7WkhUc/L9NZQJjhXrR+SKpY5ch96DEkgvmypSGREiGIx7qXGEI2BHTC4SPAPADSPIQma9FaHepCY5x2j2jl1w==" saltValue="xrUZWUkgt1OIzcgz9Nc3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478</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5jOgSsV3/4IFm3kqVK7OuQyyGne7cId/D+Aq+jeY+qu98+yVHucA4jVAK+zeHvwXyW34ga+FAzBkCGxVbmjA9A==" saltValue="z7mS3FWp5U253rkgF4A3Rw=="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t3RIZ+8Xq3hYPzw2vC2ugX3IENLwYlKu8d597PQhs64z8T3HtbdOpPVKnD/Zh/mGHvLCzc2xD14hafzF4OCyQ==" saltValue="x22qfd6G1FTfmuZ6cs8lJ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481</v>
      </c>
      <c r="AP7" s="260"/>
      <c r="AQ7" s="261" t="s">
        <v>482</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483</v>
      </c>
      <c r="AQ8" s="267" t="s">
        <v>484</v>
      </c>
      <c r="AR8" s="268" t="s">
        <v>485</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486</v>
      </c>
      <c r="AL9" s="1117"/>
      <c r="AM9" s="1117"/>
      <c r="AN9" s="1118"/>
      <c r="AO9" s="269">
        <v>4675745</v>
      </c>
      <c r="AP9" s="269">
        <v>74714</v>
      </c>
      <c r="AQ9" s="270">
        <v>95899</v>
      </c>
      <c r="AR9" s="271">
        <v>-22.1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487</v>
      </c>
      <c r="AL10" s="1117"/>
      <c r="AM10" s="1117"/>
      <c r="AN10" s="1118"/>
      <c r="AO10" s="272">
        <v>852621</v>
      </c>
      <c r="AP10" s="272">
        <v>13624</v>
      </c>
      <c r="AQ10" s="273">
        <v>7418</v>
      </c>
      <c r="AR10" s="274">
        <v>83.7</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488</v>
      </c>
      <c r="AL11" s="1117"/>
      <c r="AM11" s="1117"/>
      <c r="AN11" s="1118"/>
      <c r="AO11" s="272">
        <v>56033</v>
      </c>
      <c r="AP11" s="272">
        <v>895</v>
      </c>
      <c r="AQ11" s="273">
        <v>1842</v>
      </c>
      <c r="AR11" s="274">
        <v>-51.4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489</v>
      </c>
      <c r="AL12" s="1117"/>
      <c r="AM12" s="1117"/>
      <c r="AN12" s="1118"/>
      <c r="AO12" s="272" t="s">
        <v>490</v>
      </c>
      <c r="AP12" s="272" t="s">
        <v>490</v>
      </c>
      <c r="AQ12" s="273">
        <v>18</v>
      </c>
      <c r="AR12" s="274" t="s">
        <v>490</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491</v>
      </c>
      <c r="AL13" s="1117"/>
      <c r="AM13" s="1117"/>
      <c r="AN13" s="1118"/>
      <c r="AO13" s="272">
        <v>248879</v>
      </c>
      <c r="AP13" s="272">
        <v>3977</v>
      </c>
      <c r="AQ13" s="273">
        <v>3674</v>
      </c>
      <c r="AR13" s="274">
        <v>8.1999999999999993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492</v>
      </c>
      <c r="AL14" s="1117"/>
      <c r="AM14" s="1117"/>
      <c r="AN14" s="1118"/>
      <c r="AO14" s="272">
        <v>216663</v>
      </c>
      <c r="AP14" s="272">
        <v>3462</v>
      </c>
      <c r="AQ14" s="273">
        <v>2040</v>
      </c>
      <c r="AR14" s="274">
        <v>69.7</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493</v>
      </c>
      <c r="AL15" s="1120"/>
      <c r="AM15" s="1120"/>
      <c r="AN15" s="1121"/>
      <c r="AO15" s="272">
        <v>-274033</v>
      </c>
      <c r="AP15" s="272">
        <v>-4379</v>
      </c>
      <c r="AQ15" s="273">
        <v>-5724</v>
      </c>
      <c r="AR15" s="274">
        <v>-23.5</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5775908</v>
      </c>
      <c r="AP16" s="272">
        <v>92293</v>
      </c>
      <c r="AQ16" s="273">
        <v>105167</v>
      </c>
      <c r="AR16" s="274">
        <v>-12.2</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498</v>
      </c>
      <c r="AL21" s="1123"/>
      <c r="AM21" s="1123"/>
      <c r="AN21" s="1124"/>
      <c r="AO21" s="285">
        <v>7.64</v>
      </c>
      <c r="AP21" s="286">
        <v>8.91</v>
      </c>
      <c r="AQ21" s="287">
        <v>-1.27</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499</v>
      </c>
      <c r="AL22" s="1123"/>
      <c r="AM22" s="1123"/>
      <c r="AN22" s="1124"/>
      <c r="AO22" s="290">
        <v>97.3</v>
      </c>
      <c r="AP22" s="291">
        <v>97.6</v>
      </c>
      <c r="AQ22" s="292">
        <v>-0.3</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13" t="s">
        <v>500</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x14ac:dyDescent="0.2">
      <c r="A27" s="297"/>
      <c r="AO27" s="250"/>
      <c r="AP27" s="250"/>
      <c r="AQ27" s="250"/>
      <c r="AR27" s="250"/>
      <c r="AS27" s="250"/>
      <c r="AT27" s="250"/>
    </row>
    <row r="28" spans="1:46" ht="16.5"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481</v>
      </c>
      <c r="AP30" s="260"/>
      <c r="AQ30" s="261" t="s">
        <v>482</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503</v>
      </c>
      <c r="AL32" s="1131"/>
      <c r="AM32" s="1131"/>
      <c r="AN32" s="1132"/>
      <c r="AO32" s="300">
        <v>3544045</v>
      </c>
      <c r="AP32" s="300">
        <v>56630</v>
      </c>
      <c r="AQ32" s="301">
        <v>63956</v>
      </c>
      <c r="AR32" s="302">
        <v>-11.5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504</v>
      </c>
      <c r="AL33" s="1131"/>
      <c r="AM33" s="1131"/>
      <c r="AN33" s="1132"/>
      <c r="AO33" s="300" t="s">
        <v>490</v>
      </c>
      <c r="AP33" s="300" t="s">
        <v>490</v>
      </c>
      <c r="AQ33" s="301" t="s">
        <v>490</v>
      </c>
      <c r="AR33" s="302" t="s">
        <v>490</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505</v>
      </c>
      <c r="AL34" s="1131"/>
      <c r="AM34" s="1131"/>
      <c r="AN34" s="1132"/>
      <c r="AO34" s="300" t="s">
        <v>490</v>
      </c>
      <c r="AP34" s="300" t="s">
        <v>490</v>
      </c>
      <c r="AQ34" s="301">
        <v>4</v>
      </c>
      <c r="AR34" s="302" t="s">
        <v>490</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506</v>
      </c>
      <c r="AL35" s="1131"/>
      <c r="AM35" s="1131"/>
      <c r="AN35" s="1132"/>
      <c r="AO35" s="300">
        <v>542970</v>
      </c>
      <c r="AP35" s="300">
        <v>8676</v>
      </c>
      <c r="AQ35" s="301">
        <v>14498</v>
      </c>
      <c r="AR35" s="302">
        <v>-40.200000000000003</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507</v>
      </c>
      <c r="AL36" s="1131"/>
      <c r="AM36" s="1131"/>
      <c r="AN36" s="1132"/>
      <c r="AO36" s="300">
        <v>197349</v>
      </c>
      <c r="AP36" s="300">
        <v>3153</v>
      </c>
      <c r="AQ36" s="301">
        <v>1993</v>
      </c>
      <c r="AR36" s="302">
        <v>58.2</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508</v>
      </c>
      <c r="AL37" s="1131"/>
      <c r="AM37" s="1131"/>
      <c r="AN37" s="1132"/>
      <c r="AO37" s="300">
        <v>1928</v>
      </c>
      <c r="AP37" s="300">
        <v>31</v>
      </c>
      <c r="AQ37" s="301">
        <v>407</v>
      </c>
      <c r="AR37" s="302">
        <v>-92.4</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509</v>
      </c>
      <c r="AL38" s="1134"/>
      <c r="AM38" s="1134"/>
      <c r="AN38" s="1135"/>
      <c r="AO38" s="303">
        <v>294</v>
      </c>
      <c r="AP38" s="303">
        <v>5</v>
      </c>
      <c r="AQ38" s="304">
        <v>1</v>
      </c>
      <c r="AR38" s="292">
        <v>400</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510</v>
      </c>
      <c r="AL39" s="1134"/>
      <c r="AM39" s="1134"/>
      <c r="AN39" s="1135"/>
      <c r="AO39" s="300">
        <v>-214865</v>
      </c>
      <c r="AP39" s="300">
        <v>-3433</v>
      </c>
      <c r="AQ39" s="301">
        <v>-3355</v>
      </c>
      <c r="AR39" s="302">
        <v>2.2999999999999998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511</v>
      </c>
      <c r="AL40" s="1131"/>
      <c r="AM40" s="1131"/>
      <c r="AN40" s="1132"/>
      <c r="AO40" s="300">
        <v>-2985497</v>
      </c>
      <c r="AP40" s="300">
        <v>-47705</v>
      </c>
      <c r="AQ40" s="301">
        <v>-53996</v>
      </c>
      <c r="AR40" s="302">
        <v>-11.7</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1086224</v>
      </c>
      <c r="AP41" s="300">
        <v>17357</v>
      </c>
      <c r="AQ41" s="301">
        <v>23508</v>
      </c>
      <c r="AR41" s="302">
        <v>-26.2</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481</v>
      </c>
      <c r="AN49" s="1127" t="s">
        <v>514</v>
      </c>
      <c r="AO49" s="1128"/>
      <c r="AP49" s="1128"/>
      <c r="AQ49" s="1128"/>
      <c r="AR49" s="1129"/>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515</v>
      </c>
      <c r="AO50" s="317" t="s">
        <v>516</v>
      </c>
      <c r="AP50" s="318" t="s">
        <v>517</v>
      </c>
      <c r="AQ50" s="319" t="s">
        <v>518</v>
      </c>
      <c r="AR50" s="320" t="s">
        <v>519</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4089298</v>
      </c>
      <c r="AN51" s="322">
        <v>62457</v>
      </c>
      <c r="AO51" s="323">
        <v>-41.3</v>
      </c>
      <c r="AP51" s="324">
        <v>70329</v>
      </c>
      <c r="AQ51" s="325">
        <v>0.2</v>
      </c>
      <c r="AR51" s="326">
        <v>-41.5</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1947326</v>
      </c>
      <c r="AN52" s="330">
        <v>29742</v>
      </c>
      <c r="AO52" s="331">
        <v>-20.3</v>
      </c>
      <c r="AP52" s="332">
        <v>39403</v>
      </c>
      <c r="AQ52" s="333">
        <v>9.1</v>
      </c>
      <c r="AR52" s="334">
        <v>-29.4</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3663232</v>
      </c>
      <c r="AN53" s="322">
        <v>56572</v>
      </c>
      <c r="AO53" s="323">
        <v>-9.4</v>
      </c>
      <c r="AP53" s="324">
        <v>71871</v>
      </c>
      <c r="AQ53" s="325">
        <v>2.2000000000000002</v>
      </c>
      <c r="AR53" s="326">
        <v>-11.6</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1863373</v>
      </c>
      <c r="AN54" s="330">
        <v>28777</v>
      </c>
      <c r="AO54" s="331">
        <v>-3.2</v>
      </c>
      <c r="AP54" s="332">
        <v>38232</v>
      </c>
      <c r="AQ54" s="333">
        <v>-3</v>
      </c>
      <c r="AR54" s="334">
        <v>-0.2</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3733131</v>
      </c>
      <c r="AN55" s="322">
        <v>58270</v>
      </c>
      <c r="AO55" s="323">
        <v>3</v>
      </c>
      <c r="AP55" s="324">
        <v>71807</v>
      </c>
      <c r="AQ55" s="325">
        <v>-0.1</v>
      </c>
      <c r="AR55" s="326">
        <v>3.1</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1720119</v>
      </c>
      <c r="AN56" s="330">
        <v>26849</v>
      </c>
      <c r="AO56" s="331">
        <v>-6.7</v>
      </c>
      <c r="AP56" s="332">
        <v>37333</v>
      </c>
      <c r="AQ56" s="333">
        <v>-2.4</v>
      </c>
      <c r="AR56" s="334">
        <v>-4.3</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4174085</v>
      </c>
      <c r="AN57" s="322">
        <v>65695</v>
      </c>
      <c r="AO57" s="323">
        <v>12.7</v>
      </c>
      <c r="AP57" s="324">
        <v>80821</v>
      </c>
      <c r="AQ57" s="325">
        <v>12.6</v>
      </c>
      <c r="AR57" s="326">
        <v>0.1</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1974753</v>
      </c>
      <c r="AN58" s="330">
        <v>31080</v>
      </c>
      <c r="AO58" s="331">
        <v>15.8</v>
      </c>
      <c r="AP58" s="332">
        <v>49586</v>
      </c>
      <c r="AQ58" s="333">
        <v>32.799999999999997</v>
      </c>
      <c r="AR58" s="334">
        <v>-17</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4841011</v>
      </c>
      <c r="AN59" s="322">
        <v>77355</v>
      </c>
      <c r="AO59" s="323">
        <v>17.7</v>
      </c>
      <c r="AP59" s="324">
        <v>79840</v>
      </c>
      <c r="AQ59" s="325">
        <v>-1.2</v>
      </c>
      <c r="AR59" s="326">
        <v>18.899999999999999</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1903307</v>
      </c>
      <c r="AN60" s="330">
        <v>30413</v>
      </c>
      <c r="AO60" s="331">
        <v>-2.1</v>
      </c>
      <c r="AP60" s="332">
        <v>45238</v>
      </c>
      <c r="AQ60" s="333">
        <v>-8.8000000000000007</v>
      </c>
      <c r="AR60" s="334">
        <v>6.7</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4100151</v>
      </c>
      <c r="AN61" s="337">
        <v>64070</v>
      </c>
      <c r="AO61" s="338">
        <v>-3.5</v>
      </c>
      <c r="AP61" s="339">
        <v>74934</v>
      </c>
      <c r="AQ61" s="340">
        <v>2.7</v>
      </c>
      <c r="AR61" s="326">
        <v>-6.2</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1881776</v>
      </c>
      <c r="AN62" s="330">
        <v>29372</v>
      </c>
      <c r="AO62" s="331">
        <v>-3.3</v>
      </c>
      <c r="AP62" s="332">
        <v>41958</v>
      </c>
      <c r="AQ62" s="333">
        <v>5.5</v>
      </c>
      <c r="AR62" s="334">
        <v>-8.8000000000000007</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PG6DMhf8WHiwck+OxjUz3AGE6N3wlrxZdgPCxvjxOspL7CyAKs1x7C3hxWAO5NFG0OufdkNb+ypi9YCmtQd40w==" saltValue="Lgc2DZ8qnWcuA3jeKlfQ8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yq5qInufFR3R5rxeRnai97IZthscDdW12Pqx3rmNi+G+u7h8bvzkwvp+UH4rJVAtdRrci3E+X92boybfaQIRYA==" saltValue="PbI46PJ5gIf+pyStYIwEk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s2AnoK8jugwnTsZOXW3Gs4BGNWGF73zhJQ5FmkFcAwA1VJhegl+7OAyBdNqkPT429H44aO4WxllLwmHp1n2HsQ==" saltValue="Kl+aBSkijO2XKTvOj+ktN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39" t="s">
        <v>3</v>
      </c>
      <c r="D47" s="1139"/>
      <c r="E47" s="1140"/>
      <c r="F47" s="11">
        <v>28.03</v>
      </c>
      <c r="G47" s="12">
        <v>27.92</v>
      </c>
      <c r="H47" s="12">
        <v>28.04</v>
      </c>
      <c r="I47" s="12">
        <v>24.36</v>
      </c>
      <c r="J47" s="13">
        <v>21.47</v>
      </c>
    </row>
    <row r="48" spans="2:10" ht="57.75" customHeight="1" x14ac:dyDescent="0.2">
      <c r="B48" s="14"/>
      <c r="C48" s="1141" t="s">
        <v>4</v>
      </c>
      <c r="D48" s="1141"/>
      <c r="E48" s="1142"/>
      <c r="F48" s="15">
        <v>4.7</v>
      </c>
      <c r="G48" s="16">
        <v>9.9499999999999993</v>
      </c>
      <c r="H48" s="16">
        <v>7.68</v>
      </c>
      <c r="I48" s="16">
        <v>6.14</v>
      </c>
      <c r="J48" s="17">
        <v>6.51</v>
      </c>
    </row>
    <row r="49" spans="2:10" ht="57.75" customHeight="1" thickBot="1" x14ac:dyDescent="0.25">
      <c r="B49" s="18"/>
      <c r="C49" s="1143" t="s">
        <v>5</v>
      </c>
      <c r="D49" s="1143"/>
      <c r="E49" s="1144"/>
      <c r="F49" s="19" t="s">
        <v>533</v>
      </c>
      <c r="G49" s="20">
        <v>5.92</v>
      </c>
      <c r="H49" s="20" t="s">
        <v>534</v>
      </c>
      <c r="I49" s="20" t="s">
        <v>535</v>
      </c>
      <c r="J49" s="21" t="s">
        <v>536</v>
      </c>
    </row>
    <row r="50" spans="2:10" ht="13" x14ac:dyDescent="0.2"/>
  </sheetData>
  <sheetProtection algorithmName="SHA-512" hashValue="0KMiAq3cGr+cvvGcMr5jBH+7Wrhl5snITvy12KkquOdLLVdldSRdOE3t9+472DgKxZ5SnHRZolbFA9dpA8ySog==" saltValue="TVsNHlImfsDb7kLZgrNU7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51" t="s">
        <v>537</v>
      </c>
      <c r="D34" s="1151"/>
      <c r="E34" s="1152"/>
      <c r="F34" s="32">
        <v>4.6399999999999997</v>
      </c>
      <c r="G34" s="33">
        <v>9.94</v>
      </c>
      <c r="H34" s="33">
        <v>7.67</v>
      </c>
      <c r="I34" s="33">
        <v>6.13</v>
      </c>
      <c r="J34" s="34">
        <v>6.5</v>
      </c>
      <c r="K34" s="22"/>
      <c r="L34" s="22"/>
      <c r="M34" s="22"/>
      <c r="N34" s="22"/>
      <c r="O34" s="22"/>
      <c r="P34" s="22"/>
    </row>
    <row r="35" spans="1:16" ht="39" customHeight="1" x14ac:dyDescent="0.2">
      <c r="A35" s="22"/>
      <c r="B35" s="35"/>
      <c r="C35" s="1145" t="s">
        <v>538</v>
      </c>
      <c r="D35" s="1146"/>
      <c r="E35" s="1147"/>
      <c r="F35" s="36">
        <v>5.56</v>
      </c>
      <c r="G35" s="37">
        <v>4.67</v>
      </c>
      <c r="H35" s="37">
        <v>4.38</v>
      </c>
      <c r="I35" s="37">
        <v>4.05</v>
      </c>
      <c r="J35" s="38">
        <v>3.69</v>
      </c>
      <c r="K35" s="22"/>
      <c r="L35" s="22"/>
      <c r="M35" s="22"/>
      <c r="N35" s="22"/>
      <c r="O35" s="22"/>
      <c r="P35" s="22"/>
    </row>
    <row r="36" spans="1:16" ht="39" customHeight="1" x14ac:dyDescent="0.2">
      <c r="A36" s="22"/>
      <c r="B36" s="35"/>
      <c r="C36" s="1145" t="s">
        <v>539</v>
      </c>
      <c r="D36" s="1146"/>
      <c r="E36" s="1147"/>
      <c r="F36" s="36">
        <v>6.11</v>
      </c>
      <c r="G36" s="37">
        <v>5.78</v>
      </c>
      <c r="H36" s="37">
        <v>5.16</v>
      </c>
      <c r="I36" s="37">
        <v>4.45</v>
      </c>
      <c r="J36" s="38">
        <v>3.67</v>
      </c>
      <c r="K36" s="22"/>
      <c r="L36" s="22"/>
      <c r="M36" s="22"/>
      <c r="N36" s="22"/>
      <c r="O36" s="22"/>
      <c r="P36" s="22"/>
    </row>
    <row r="37" spans="1:16" ht="39" customHeight="1" x14ac:dyDescent="0.2">
      <c r="A37" s="22"/>
      <c r="B37" s="35"/>
      <c r="C37" s="1145" t="s">
        <v>540</v>
      </c>
      <c r="D37" s="1146"/>
      <c r="E37" s="1147"/>
      <c r="F37" s="36">
        <v>2.95</v>
      </c>
      <c r="G37" s="37">
        <v>3.53</v>
      </c>
      <c r="H37" s="37">
        <v>3.29</v>
      </c>
      <c r="I37" s="37">
        <v>2.2799999999999998</v>
      </c>
      <c r="J37" s="38">
        <v>1.37</v>
      </c>
      <c r="K37" s="22"/>
      <c r="L37" s="22"/>
      <c r="M37" s="22"/>
      <c r="N37" s="22"/>
      <c r="O37" s="22"/>
      <c r="P37" s="22"/>
    </row>
    <row r="38" spans="1:16" ht="39" customHeight="1" x14ac:dyDescent="0.2">
      <c r="A38" s="22"/>
      <c r="B38" s="35"/>
      <c r="C38" s="1145" t="s">
        <v>541</v>
      </c>
      <c r="D38" s="1146"/>
      <c r="E38" s="1147"/>
      <c r="F38" s="36">
        <v>0.77</v>
      </c>
      <c r="G38" s="37">
        <v>1.3</v>
      </c>
      <c r="H38" s="37">
        <v>1.35</v>
      </c>
      <c r="I38" s="37">
        <v>0.67</v>
      </c>
      <c r="J38" s="38">
        <v>1.33</v>
      </c>
      <c r="K38" s="22"/>
      <c r="L38" s="22"/>
      <c r="M38" s="22"/>
      <c r="N38" s="22"/>
      <c r="O38" s="22"/>
      <c r="P38" s="22"/>
    </row>
    <row r="39" spans="1:16" ht="39" customHeight="1" x14ac:dyDescent="0.2">
      <c r="A39" s="22"/>
      <c r="B39" s="35"/>
      <c r="C39" s="1145" t="s">
        <v>542</v>
      </c>
      <c r="D39" s="1146"/>
      <c r="E39" s="1147"/>
      <c r="F39" s="36">
        <v>0.41</v>
      </c>
      <c r="G39" s="37">
        <v>0.39</v>
      </c>
      <c r="H39" s="37">
        <v>0.28000000000000003</v>
      </c>
      <c r="I39" s="37">
        <v>0.37</v>
      </c>
      <c r="J39" s="38">
        <v>0.34</v>
      </c>
      <c r="K39" s="22"/>
      <c r="L39" s="22"/>
      <c r="M39" s="22"/>
      <c r="N39" s="22"/>
      <c r="O39" s="22"/>
      <c r="P39" s="22"/>
    </row>
    <row r="40" spans="1:16" ht="39" customHeight="1" x14ac:dyDescent="0.2">
      <c r="A40" s="22"/>
      <c r="B40" s="35"/>
      <c r="C40" s="1145" t="s">
        <v>543</v>
      </c>
      <c r="D40" s="1146"/>
      <c r="E40" s="1147"/>
      <c r="F40" s="36">
        <v>0.01</v>
      </c>
      <c r="G40" s="37">
        <v>0</v>
      </c>
      <c r="H40" s="37">
        <v>0.01</v>
      </c>
      <c r="I40" s="37">
        <v>0</v>
      </c>
      <c r="J40" s="38">
        <v>0.01</v>
      </c>
      <c r="K40" s="22"/>
      <c r="L40" s="22"/>
      <c r="M40" s="22"/>
      <c r="N40" s="22"/>
      <c r="O40" s="22"/>
      <c r="P40" s="22"/>
    </row>
    <row r="41" spans="1:16" ht="39" customHeight="1" x14ac:dyDescent="0.2">
      <c r="A41" s="22"/>
      <c r="B41" s="35"/>
      <c r="C41" s="1145" t="s">
        <v>544</v>
      </c>
      <c r="D41" s="1146"/>
      <c r="E41" s="1147"/>
      <c r="F41" s="36">
        <v>0</v>
      </c>
      <c r="G41" s="37">
        <v>0</v>
      </c>
      <c r="H41" s="37">
        <v>0</v>
      </c>
      <c r="I41" s="37">
        <v>0</v>
      </c>
      <c r="J41" s="38">
        <v>0.01</v>
      </c>
      <c r="K41" s="22"/>
      <c r="L41" s="22"/>
      <c r="M41" s="22"/>
      <c r="N41" s="22"/>
      <c r="O41" s="22"/>
      <c r="P41" s="22"/>
    </row>
    <row r="42" spans="1:16" ht="39" customHeight="1" x14ac:dyDescent="0.2">
      <c r="A42" s="22"/>
      <c r="B42" s="39"/>
      <c r="C42" s="1145" t="s">
        <v>545</v>
      </c>
      <c r="D42" s="1146"/>
      <c r="E42" s="1147"/>
      <c r="F42" s="36" t="s">
        <v>490</v>
      </c>
      <c r="G42" s="37" t="s">
        <v>490</v>
      </c>
      <c r="H42" s="37" t="s">
        <v>490</v>
      </c>
      <c r="I42" s="37" t="s">
        <v>490</v>
      </c>
      <c r="J42" s="38" t="s">
        <v>490</v>
      </c>
      <c r="K42" s="22"/>
      <c r="L42" s="22"/>
      <c r="M42" s="22"/>
      <c r="N42" s="22"/>
      <c r="O42" s="22"/>
      <c r="P42" s="22"/>
    </row>
    <row r="43" spans="1:16" ht="39" customHeight="1" thickBot="1" x14ac:dyDescent="0.25">
      <c r="A43" s="22"/>
      <c r="B43" s="40"/>
      <c r="C43" s="1148" t="s">
        <v>546</v>
      </c>
      <c r="D43" s="1149"/>
      <c r="E43" s="1150"/>
      <c r="F43" s="41">
        <v>0.05</v>
      </c>
      <c r="G43" s="42" t="s">
        <v>490</v>
      </c>
      <c r="H43" s="42" t="s">
        <v>490</v>
      </c>
      <c r="I43" s="42" t="s">
        <v>490</v>
      </c>
      <c r="J43" s="43" t="s">
        <v>490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Ez9/w1g5Xy6/xuf4MVsMPM0gsjm31kInox97jBQLo9oQ2k9/aCMZyD6WHLgXZg4rJvq1hPeMoaNDflzEu1zYg==" saltValue="oDiF/sSUmbEwPez/blbQ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3852</v>
      </c>
      <c r="L45" s="60">
        <v>3789</v>
      </c>
      <c r="M45" s="60">
        <v>3711</v>
      </c>
      <c r="N45" s="60">
        <v>3635</v>
      </c>
      <c r="O45" s="61">
        <v>3544</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490</v>
      </c>
      <c r="L46" s="64" t="s">
        <v>490</v>
      </c>
      <c r="M46" s="64" t="s">
        <v>490</v>
      </c>
      <c r="N46" s="64" t="s">
        <v>490</v>
      </c>
      <c r="O46" s="65" t="s">
        <v>490</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490</v>
      </c>
      <c r="L47" s="64" t="s">
        <v>490</v>
      </c>
      <c r="M47" s="64" t="s">
        <v>490</v>
      </c>
      <c r="N47" s="64" t="s">
        <v>490</v>
      </c>
      <c r="O47" s="65" t="s">
        <v>490</v>
      </c>
      <c r="P47" s="48"/>
      <c r="Q47" s="48"/>
      <c r="R47" s="48"/>
      <c r="S47" s="48"/>
      <c r="T47" s="48"/>
      <c r="U47" s="48"/>
    </row>
    <row r="48" spans="1:21" ht="30.75" customHeight="1" x14ac:dyDescent="0.2">
      <c r="A48" s="48"/>
      <c r="B48" s="1155"/>
      <c r="C48" s="1156"/>
      <c r="D48" s="62"/>
      <c r="E48" s="1161" t="s">
        <v>13</v>
      </c>
      <c r="F48" s="1161"/>
      <c r="G48" s="1161"/>
      <c r="H48" s="1161"/>
      <c r="I48" s="1161"/>
      <c r="J48" s="1162"/>
      <c r="K48" s="63">
        <v>590</v>
      </c>
      <c r="L48" s="64">
        <v>577</v>
      </c>
      <c r="M48" s="64">
        <v>577</v>
      </c>
      <c r="N48" s="64">
        <v>552</v>
      </c>
      <c r="O48" s="65">
        <v>543</v>
      </c>
      <c r="P48" s="48"/>
      <c r="Q48" s="48"/>
      <c r="R48" s="48"/>
      <c r="S48" s="48"/>
      <c r="T48" s="48"/>
      <c r="U48" s="48"/>
    </row>
    <row r="49" spans="1:21" ht="30.75" customHeight="1" x14ac:dyDescent="0.2">
      <c r="A49" s="48"/>
      <c r="B49" s="1155"/>
      <c r="C49" s="1156"/>
      <c r="D49" s="62"/>
      <c r="E49" s="1161" t="s">
        <v>14</v>
      </c>
      <c r="F49" s="1161"/>
      <c r="G49" s="1161"/>
      <c r="H49" s="1161"/>
      <c r="I49" s="1161"/>
      <c r="J49" s="1162"/>
      <c r="K49" s="63">
        <v>162</v>
      </c>
      <c r="L49" s="64">
        <v>174</v>
      </c>
      <c r="M49" s="64">
        <v>204</v>
      </c>
      <c r="N49" s="64">
        <v>225</v>
      </c>
      <c r="O49" s="65">
        <v>197</v>
      </c>
      <c r="P49" s="48"/>
      <c r="Q49" s="48"/>
      <c r="R49" s="48"/>
      <c r="S49" s="48"/>
      <c r="T49" s="48"/>
      <c r="U49" s="48"/>
    </row>
    <row r="50" spans="1:21" ht="30.75" customHeight="1" x14ac:dyDescent="0.2">
      <c r="A50" s="48"/>
      <c r="B50" s="1155"/>
      <c r="C50" s="1156"/>
      <c r="D50" s="62"/>
      <c r="E50" s="1161" t="s">
        <v>15</v>
      </c>
      <c r="F50" s="1161"/>
      <c r="G50" s="1161"/>
      <c r="H50" s="1161"/>
      <c r="I50" s="1161"/>
      <c r="J50" s="1162"/>
      <c r="K50" s="63">
        <v>53</v>
      </c>
      <c r="L50" s="64">
        <v>65</v>
      </c>
      <c r="M50" s="64">
        <v>2</v>
      </c>
      <c r="N50" s="64">
        <v>16</v>
      </c>
      <c r="O50" s="65">
        <v>2</v>
      </c>
      <c r="P50" s="48"/>
      <c r="Q50" s="48"/>
      <c r="R50" s="48"/>
      <c r="S50" s="48"/>
      <c r="T50" s="48"/>
      <c r="U50" s="48"/>
    </row>
    <row r="51" spans="1:21" ht="30.75" customHeight="1" x14ac:dyDescent="0.2">
      <c r="A51" s="48"/>
      <c r="B51" s="1157"/>
      <c r="C51" s="1158"/>
      <c r="D51" s="66"/>
      <c r="E51" s="1161" t="s">
        <v>16</v>
      </c>
      <c r="F51" s="1161"/>
      <c r="G51" s="1161"/>
      <c r="H51" s="1161"/>
      <c r="I51" s="1161"/>
      <c r="J51" s="1162"/>
      <c r="K51" s="63">
        <v>0</v>
      </c>
      <c r="L51" s="64">
        <v>0</v>
      </c>
      <c r="M51" s="64" t="s">
        <v>490</v>
      </c>
      <c r="N51" s="64" t="s">
        <v>490</v>
      </c>
      <c r="O51" s="65">
        <v>0</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3206</v>
      </c>
      <c r="L52" s="64">
        <v>3193</v>
      </c>
      <c r="M52" s="64">
        <v>3169</v>
      </c>
      <c r="N52" s="64">
        <v>3189</v>
      </c>
      <c r="O52" s="65">
        <v>3200</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1451</v>
      </c>
      <c r="L53" s="69">
        <v>1412</v>
      </c>
      <c r="M53" s="69">
        <v>1325</v>
      </c>
      <c r="N53" s="69">
        <v>1239</v>
      </c>
      <c r="O53" s="70">
        <v>1086</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eA2x3DuHp91Tis649zkASCE6sfqzZafEAR+BvmTrCBxG6AB63S3Gyj1EtbbcFx/U+GgDORXz6e2bbFJr3vUjQ==" saltValue="NI5wA9akRMjlhntAqilA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184" t="s">
        <v>30</v>
      </c>
      <c r="C41" s="1185"/>
      <c r="D41" s="105"/>
      <c r="E41" s="1190" t="s">
        <v>31</v>
      </c>
      <c r="F41" s="1190"/>
      <c r="G41" s="1190"/>
      <c r="H41" s="1191"/>
      <c r="I41" s="343">
        <v>34286</v>
      </c>
      <c r="J41" s="344">
        <v>33000</v>
      </c>
      <c r="K41" s="344">
        <v>31503</v>
      </c>
      <c r="L41" s="344">
        <v>30373</v>
      </c>
      <c r="M41" s="345">
        <v>29330</v>
      </c>
    </row>
    <row r="42" spans="2:13" ht="27.75" customHeight="1" x14ac:dyDescent="0.2">
      <c r="B42" s="1186"/>
      <c r="C42" s="1187"/>
      <c r="D42" s="106"/>
      <c r="E42" s="1192" t="s">
        <v>32</v>
      </c>
      <c r="F42" s="1192"/>
      <c r="G42" s="1192"/>
      <c r="H42" s="1193"/>
      <c r="I42" s="346">
        <v>2</v>
      </c>
      <c r="J42" s="347" t="s">
        <v>490</v>
      </c>
      <c r="K42" s="347" t="s">
        <v>490</v>
      </c>
      <c r="L42" s="347" t="s">
        <v>490</v>
      </c>
      <c r="M42" s="348" t="s">
        <v>490</v>
      </c>
    </row>
    <row r="43" spans="2:13" ht="27.75" customHeight="1" x14ac:dyDescent="0.2">
      <c r="B43" s="1186"/>
      <c r="C43" s="1187"/>
      <c r="D43" s="106"/>
      <c r="E43" s="1192" t="s">
        <v>33</v>
      </c>
      <c r="F43" s="1192"/>
      <c r="G43" s="1192"/>
      <c r="H43" s="1193"/>
      <c r="I43" s="346">
        <v>6222</v>
      </c>
      <c r="J43" s="347">
        <v>6152</v>
      </c>
      <c r="K43" s="347">
        <v>6288</v>
      </c>
      <c r="L43" s="347">
        <v>5890</v>
      </c>
      <c r="M43" s="348">
        <v>5821</v>
      </c>
    </row>
    <row r="44" spans="2:13" ht="27.75" customHeight="1" x14ac:dyDescent="0.2">
      <c r="B44" s="1186"/>
      <c r="C44" s="1187"/>
      <c r="D44" s="106"/>
      <c r="E44" s="1192" t="s">
        <v>34</v>
      </c>
      <c r="F44" s="1192"/>
      <c r="G44" s="1192"/>
      <c r="H44" s="1193"/>
      <c r="I44" s="346">
        <v>8777</v>
      </c>
      <c r="J44" s="347">
        <v>8895</v>
      </c>
      <c r="K44" s="347">
        <v>8829</v>
      </c>
      <c r="L44" s="347">
        <v>9050</v>
      </c>
      <c r="M44" s="348">
        <v>9113</v>
      </c>
    </row>
    <row r="45" spans="2:13" ht="27.75" customHeight="1" x14ac:dyDescent="0.2">
      <c r="B45" s="1186"/>
      <c r="C45" s="1187"/>
      <c r="D45" s="106"/>
      <c r="E45" s="1192" t="s">
        <v>35</v>
      </c>
      <c r="F45" s="1192"/>
      <c r="G45" s="1192"/>
      <c r="H45" s="1193"/>
      <c r="I45" s="346">
        <v>1557</v>
      </c>
      <c r="J45" s="347">
        <v>1155</v>
      </c>
      <c r="K45" s="347">
        <v>1181</v>
      </c>
      <c r="L45" s="347">
        <v>1272</v>
      </c>
      <c r="M45" s="348">
        <v>1454</v>
      </c>
    </row>
    <row r="46" spans="2:13" ht="27.75" customHeight="1" x14ac:dyDescent="0.2">
      <c r="B46" s="1186"/>
      <c r="C46" s="1187"/>
      <c r="D46" s="107"/>
      <c r="E46" s="1192" t="s">
        <v>36</v>
      </c>
      <c r="F46" s="1192"/>
      <c r="G46" s="1192"/>
      <c r="H46" s="1193"/>
      <c r="I46" s="346" t="s">
        <v>490</v>
      </c>
      <c r="J46" s="347" t="s">
        <v>490</v>
      </c>
      <c r="K46" s="347" t="s">
        <v>490</v>
      </c>
      <c r="L46" s="347">
        <v>608</v>
      </c>
      <c r="M46" s="348">
        <v>883</v>
      </c>
    </row>
    <row r="47" spans="2:13" ht="27.75" customHeight="1" x14ac:dyDescent="0.2">
      <c r="B47" s="1186"/>
      <c r="C47" s="1187"/>
      <c r="D47" s="108"/>
      <c r="E47" s="1194" t="s">
        <v>37</v>
      </c>
      <c r="F47" s="1195"/>
      <c r="G47" s="1195"/>
      <c r="H47" s="1196"/>
      <c r="I47" s="346" t="s">
        <v>490</v>
      </c>
      <c r="J47" s="347" t="s">
        <v>490</v>
      </c>
      <c r="K47" s="347" t="s">
        <v>490</v>
      </c>
      <c r="L47" s="347" t="s">
        <v>490</v>
      </c>
      <c r="M47" s="348" t="s">
        <v>490</v>
      </c>
    </row>
    <row r="48" spans="2:13" ht="27.75" customHeight="1" x14ac:dyDescent="0.2">
      <c r="B48" s="1186"/>
      <c r="C48" s="1187"/>
      <c r="D48" s="106"/>
      <c r="E48" s="1192" t="s">
        <v>38</v>
      </c>
      <c r="F48" s="1192"/>
      <c r="G48" s="1192"/>
      <c r="H48" s="1193"/>
      <c r="I48" s="346" t="s">
        <v>490</v>
      </c>
      <c r="J48" s="347" t="s">
        <v>490</v>
      </c>
      <c r="K48" s="347" t="s">
        <v>490</v>
      </c>
      <c r="L48" s="347" t="s">
        <v>490</v>
      </c>
      <c r="M48" s="348" t="s">
        <v>490</v>
      </c>
    </row>
    <row r="49" spans="2:13" ht="27.75" customHeight="1" x14ac:dyDescent="0.2">
      <c r="B49" s="1188"/>
      <c r="C49" s="1189"/>
      <c r="D49" s="106"/>
      <c r="E49" s="1192" t="s">
        <v>39</v>
      </c>
      <c r="F49" s="1192"/>
      <c r="G49" s="1192"/>
      <c r="H49" s="1193"/>
      <c r="I49" s="346" t="s">
        <v>490</v>
      </c>
      <c r="J49" s="347" t="s">
        <v>490</v>
      </c>
      <c r="K49" s="347" t="s">
        <v>490</v>
      </c>
      <c r="L49" s="347" t="s">
        <v>490</v>
      </c>
      <c r="M49" s="348" t="s">
        <v>490</v>
      </c>
    </row>
    <row r="50" spans="2:13" ht="27.75" customHeight="1" x14ac:dyDescent="0.2">
      <c r="B50" s="1197" t="s">
        <v>40</v>
      </c>
      <c r="C50" s="1198"/>
      <c r="D50" s="109"/>
      <c r="E50" s="1192" t="s">
        <v>41</v>
      </c>
      <c r="F50" s="1192"/>
      <c r="G50" s="1192"/>
      <c r="H50" s="1193"/>
      <c r="I50" s="346">
        <v>7566</v>
      </c>
      <c r="J50" s="347">
        <v>7943</v>
      </c>
      <c r="K50" s="347">
        <v>8676</v>
      </c>
      <c r="L50" s="347">
        <v>8166</v>
      </c>
      <c r="M50" s="348">
        <v>7256</v>
      </c>
    </row>
    <row r="51" spans="2:13" ht="27.75" customHeight="1" x14ac:dyDescent="0.2">
      <c r="B51" s="1186"/>
      <c r="C51" s="1187"/>
      <c r="D51" s="106"/>
      <c r="E51" s="1192" t="s">
        <v>42</v>
      </c>
      <c r="F51" s="1192"/>
      <c r="G51" s="1192"/>
      <c r="H51" s="1193"/>
      <c r="I51" s="346">
        <v>2169</v>
      </c>
      <c r="J51" s="347">
        <v>2243</v>
      </c>
      <c r="K51" s="347">
        <v>2223</v>
      </c>
      <c r="L51" s="347">
        <v>2439</v>
      </c>
      <c r="M51" s="348">
        <v>2505</v>
      </c>
    </row>
    <row r="52" spans="2:13" ht="27.75" customHeight="1" x14ac:dyDescent="0.2">
      <c r="B52" s="1188"/>
      <c r="C52" s="1189"/>
      <c r="D52" s="106"/>
      <c r="E52" s="1192" t="s">
        <v>43</v>
      </c>
      <c r="F52" s="1192"/>
      <c r="G52" s="1192"/>
      <c r="H52" s="1193"/>
      <c r="I52" s="346">
        <v>38759</v>
      </c>
      <c r="J52" s="347">
        <v>37384</v>
      </c>
      <c r="K52" s="347">
        <v>35464</v>
      </c>
      <c r="L52" s="347">
        <v>33811</v>
      </c>
      <c r="M52" s="348">
        <v>32050</v>
      </c>
    </row>
    <row r="53" spans="2:13" ht="27.75" customHeight="1" thickBot="1" x14ac:dyDescent="0.25">
      <c r="B53" s="1199" t="s">
        <v>19</v>
      </c>
      <c r="C53" s="1200"/>
      <c r="D53" s="110"/>
      <c r="E53" s="1201" t="s">
        <v>44</v>
      </c>
      <c r="F53" s="1201"/>
      <c r="G53" s="1201"/>
      <c r="H53" s="1202"/>
      <c r="I53" s="349">
        <v>2350</v>
      </c>
      <c r="J53" s="350">
        <v>1634</v>
      </c>
      <c r="K53" s="350">
        <v>1438</v>
      </c>
      <c r="L53" s="350">
        <v>2778</v>
      </c>
      <c r="M53" s="351">
        <v>4791</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b4ktlHY2bNT4gPNbTME4QrvtrnXxyDKqLaWAgZQsff4Em71s5xM7tQe0J6X6Hy0Q2sxp7AXAsciJZk6+w8jzfw==" saltValue="JPKAKNy05VrzyCLl6EtlJ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530</v>
      </c>
      <c r="G54" s="119" t="s">
        <v>531</v>
      </c>
      <c r="H54" s="120" t="s">
        <v>532</v>
      </c>
    </row>
    <row r="55" spans="2:8" ht="52.5" customHeight="1" x14ac:dyDescent="0.2">
      <c r="B55" s="121"/>
      <c r="C55" s="1211" t="s">
        <v>46</v>
      </c>
      <c r="D55" s="1211"/>
      <c r="E55" s="1212"/>
      <c r="F55" s="352">
        <v>5175</v>
      </c>
      <c r="G55" s="352">
        <v>4496</v>
      </c>
      <c r="H55" s="353">
        <v>4006</v>
      </c>
    </row>
    <row r="56" spans="2:8" ht="52.5" customHeight="1" x14ac:dyDescent="0.2">
      <c r="B56" s="122"/>
      <c r="C56" s="1213" t="s">
        <v>47</v>
      </c>
      <c r="D56" s="1213"/>
      <c r="E56" s="1214"/>
      <c r="F56" s="354">
        <v>853</v>
      </c>
      <c r="G56" s="354">
        <v>935</v>
      </c>
      <c r="H56" s="355">
        <v>743</v>
      </c>
    </row>
    <row r="57" spans="2:8" ht="53.25" customHeight="1" x14ac:dyDescent="0.2">
      <c r="B57" s="122"/>
      <c r="C57" s="1215" t="s">
        <v>48</v>
      </c>
      <c r="D57" s="1215"/>
      <c r="E57" s="1216"/>
      <c r="F57" s="356">
        <v>2916</v>
      </c>
      <c r="G57" s="356">
        <v>2846</v>
      </c>
      <c r="H57" s="357">
        <v>2590</v>
      </c>
    </row>
    <row r="58" spans="2:8" ht="45.75" customHeight="1" x14ac:dyDescent="0.2">
      <c r="B58" s="123"/>
      <c r="C58" s="1203" t="s">
        <v>560</v>
      </c>
      <c r="D58" s="1204"/>
      <c r="E58" s="1205"/>
      <c r="F58" s="358">
        <v>1221</v>
      </c>
      <c r="G58" s="358">
        <v>1221</v>
      </c>
      <c r="H58" s="359">
        <v>1022</v>
      </c>
    </row>
    <row r="59" spans="2:8" ht="45.75" customHeight="1" x14ac:dyDescent="0.2">
      <c r="B59" s="123"/>
      <c r="C59" s="1203" t="s">
        <v>561</v>
      </c>
      <c r="D59" s="1204"/>
      <c r="E59" s="1205"/>
      <c r="F59" s="358">
        <v>495</v>
      </c>
      <c r="G59" s="358">
        <v>498</v>
      </c>
      <c r="H59" s="359">
        <v>502</v>
      </c>
    </row>
    <row r="60" spans="2:8" ht="45.75" customHeight="1" x14ac:dyDescent="0.2">
      <c r="B60" s="123"/>
      <c r="C60" s="1203" t="s">
        <v>562</v>
      </c>
      <c r="D60" s="1204"/>
      <c r="E60" s="1205"/>
      <c r="F60" s="358">
        <v>519</v>
      </c>
      <c r="G60" s="358">
        <v>493</v>
      </c>
      <c r="H60" s="359">
        <v>454</v>
      </c>
    </row>
    <row r="61" spans="2:8" ht="45.75" customHeight="1" x14ac:dyDescent="0.2">
      <c r="B61" s="123"/>
      <c r="C61" s="1203" t="s">
        <v>563</v>
      </c>
      <c r="D61" s="1204"/>
      <c r="E61" s="1205"/>
      <c r="F61" s="358">
        <v>311</v>
      </c>
      <c r="G61" s="358">
        <v>271</v>
      </c>
      <c r="H61" s="359">
        <v>231</v>
      </c>
    </row>
    <row r="62" spans="2:8" ht="45.75" customHeight="1" thickBot="1" x14ac:dyDescent="0.25">
      <c r="B62" s="124"/>
      <c r="C62" s="1206" t="s">
        <v>564</v>
      </c>
      <c r="D62" s="1207"/>
      <c r="E62" s="1208"/>
      <c r="F62" s="360">
        <v>107</v>
      </c>
      <c r="G62" s="360">
        <v>108</v>
      </c>
      <c r="H62" s="361">
        <v>109</v>
      </c>
    </row>
    <row r="63" spans="2:8" ht="52.5" customHeight="1" thickBot="1" x14ac:dyDescent="0.25">
      <c r="B63" s="125"/>
      <c r="C63" s="1209" t="s">
        <v>49</v>
      </c>
      <c r="D63" s="1209"/>
      <c r="E63" s="1210"/>
      <c r="F63" s="362">
        <v>8944</v>
      </c>
      <c r="G63" s="362">
        <v>8277</v>
      </c>
      <c r="H63" s="363">
        <v>7339</v>
      </c>
    </row>
    <row r="64" spans="2:8" ht="13" x14ac:dyDescent="0.2"/>
  </sheetData>
  <sheetProtection algorithmName="SHA-512" hashValue="nc6NGNKmEUAH43WL76RenZoG2tezucl1KaSN1+DWUJ753hBC3/IeH1z4enXmggujtVFM3gwAE6O85uTGDPXKgw==" saltValue="RHybcZ++lJGzciMhaKSi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AF56-8C45-4CC3-B68B-19BE5832738D}">
  <sheetPr>
    <pageSetUpPr fitToPage="1"/>
  </sheetPr>
  <dimension ref="A1:DE85"/>
  <sheetViews>
    <sheetView showGridLines="0" topLeftCell="T43" zoomScaleNormal="100" zoomScaleSheetLayoutView="55" workbookViewId="0">
      <selection activeCell="BB75" sqref="BB75:BO76"/>
    </sheetView>
  </sheetViews>
  <sheetFormatPr defaultColWidth="0" defaultRowHeight="13.5" customHeight="1" zeroHeight="1" x14ac:dyDescent="0.2"/>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x14ac:dyDescent="0.2">
      <c r="DD19" s="1219"/>
      <c r="DE19" s="1219"/>
    </row>
    <row r="20" spans="1:109" ht="13"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 x14ac:dyDescent="0.2">
      <c r="B23" s="1225"/>
    </row>
    <row r="24" spans="1:109" ht="13" x14ac:dyDescent="0.2">
      <c r="B24" s="1225"/>
    </row>
    <row r="25" spans="1:109" ht="13" x14ac:dyDescent="0.2">
      <c r="B25" s="1225"/>
    </row>
    <row r="26" spans="1:109" ht="13" x14ac:dyDescent="0.2">
      <c r="B26" s="1225"/>
    </row>
    <row r="27" spans="1:109" ht="13" x14ac:dyDescent="0.2">
      <c r="B27" s="1225"/>
    </row>
    <row r="28" spans="1:109" ht="13" x14ac:dyDescent="0.2">
      <c r="B28" s="1225"/>
    </row>
    <row r="29" spans="1:109" ht="13" x14ac:dyDescent="0.2">
      <c r="B29" s="1225"/>
    </row>
    <row r="30" spans="1:109" ht="13" x14ac:dyDescent="0.2">
      <c r="B30" s="1225"/>
    </row>
    <row r="31" spans="1:109" ht="13" x14ac:dyDescent="0.2">
      <c r="B31" s="1225"/>
    </row>
    <row r="32" spans="1:109" ht="13" x14ac:dyDescent="0.2">
      <c r="B32" s="1225"/>
    </row>
    <row r="33" spans="2:109" ht="13" x14ac:dyDescent="0.2">
      <c r="B33" s="1225"/>
    </row>
    <row r="34" spans="2:109" ht="13" x14ac:dyDescent="0.2">
      <c r="B34" s="1225"/>
    </row>
    <row r="35" spans="2:109" ht="13" x14ac:dyDescent="0.2">
      <c r="B35" s="1225"/>
    </row>
    <row r="36" spans="2:109" ht="13" x14ac:dyDescent="0.2">
      <c r="B36" s="1225"/>
    </row>
    <row r="37" spans="2:109" ht="13" x14ac:dyDescent="0.2">
      <c r="B37" s="1225"/>
    </row>
    <row r="38" spans="2:109" ht="13" x14ac:dyDescent="0.2">
      <c r="B38" s="1225"/>
    </row>
    <row r="39" spans="2:109" ht="13"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x14ac:dyDescent="0.2">
      <c r="B40" s="1230"/>
      <c r="DD40" s="1230"/>
      <c r="DE40" s="1219"/>
    </row>
    <row r="41" spans="2:109" ht="16.5" x14ac:dyDescent="0.2">
      <c r="B41" s="1231" t="s">
        <v>565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x14ac:dyDescent="0.2">
      <c r="B42" s="1225"/>
      <c r="G42" s="1232"/>
      <c r="I42" s="1233"/>
      <c r="J42" s="1233"/>
      <c r="K42" s="1233"/>
      <c r="AM42" s="1232"/>
      <c r="AN42" s="1232" t="s">
        <v>566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567</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x14ac:dyDescent="0.2">
      <c r="B49" s="1225"/>
      <c r="AN49" s="1219" t="s">
        <v>568</v>
      </c>
    </row>
    <row r="50" spans="1:109" ht="13"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528</v>
      </c>
      <c r="BQ50" s="1250"/>
      <c r="BR50" s="1250"/>
      <c r="BS50" s="1250"/>
      <c r="BT50" s="1250"/>
      <c r="BU50" s="1250"/>
      <c r="BV50" s="1250"/>
      <c r="BW50" s="1250"/>
      <c r="BX50" s="1250" t="s">
        <v>529</v>
      </c>
      <c r="BY50" s="1250"/>
      <c r="BZ50" s="1250"/>
      <c r="CA50" s="1250"/>
      <c r="CB50" s="1250"/>
      <c r="CC50" s="1250"/>
      <c r="CD50" s="1250"/>
      <c r="CE50" s="1250"/>
      <c r="CF50" s="1250" t="s">
        <v>530</v>
      </c>
      <c r="CG50" s="1250"/>
      <c r="CH50" s="1250"/>
      <c r="CI50" s="1250"/>
      <c r="CJ50" s="1250"/>
      <c r="CK50" s="1250"/>
      <c r="CL50" s="1250"/>
      <c r="CM50" s="1250"/>
      <c r="CN50" s="1250" t="s">
        <v>531</v>
      </c>
      <c r="CO50" s="1250"/>
      <c r="CP50" s="1250"/>
      <c r="CQ50" s="1250"/>
      <c r="CR50" s="1250"/>
      <c r="CS50" s="1250"/>
      <c r="CT50" s="1250"/>
      <c r="CU50" s="1250"/>
      <c r="CV50" s="1250" t="s">
        <v>532</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569</v>
      </c>
      <c r="AO51" s="1254"/>
      <c r="AP51" s="1254"/>
      <c r="AQ51" s="1254"/>
      <c r="AR51" s="1254"/>
      <c r="AS51" s="1254"/>
      <c r="AT51" s="1254"/>
      <c r="AU51" s="1254"/>
      <c r="AV51" s="1254"/>
      <c r="AW51" s="1254"/>
      <c r="AX51" s="1254"/>
      <c r="AY51" s="1254"/>
      <c r="AZ51" s="1254"/>
      <c r="BA51" s="1254"/>
      <c r="BB51" s="1254" t="s">
        <v>570</v>
      </c>
      <c r="BC51" s="1254"/>
      <c r="BD51" s="1254"/>
      <c r="BE51" s="1254"/>
      <c r="BF51" s="1254"/>
      <c r="BG51" s="1254"/>
      <c r="BH51" s="1254"/>
      <c r="BI51" s="1254"/>
      <c r="BJ51" s="1254"/>
      <c r="BK51" s="1254"/>
      <c r="BL51" s="1254"/>
      <c r="BM51" s="1254"/>
      <c r="BN51" s="1254"/>
      <c r="BO51" s="1254"/>
      <c r="BP51" s="1255">
        <v>15.5</v>
      </c>
      <c r="BQ51" s="1255"/>
      <c r="BR51" s="1255"/>
      <c r="BS51" s="1255"/>
      <c r="BT51" s="1255"/>
      <c r="BU51" s="1255"/>
      <c r="BV51" s="1255"/>
      <c r="BW51" s="1255"/>
      <c r="BX51" s="1255">
        <v>10.5</v>
      </c>
      <c r="BY51" s="1255"/>
      <c r="BZ51" s="1255"/>
      <c r="CA51" s="1255"/>
      <c r="CB51" s="1255"/>
      <c r="CC51" s="1255"/>
      <c r="CD51" s="1255"/>
      <c r="CE51" s="1255"/>
      <c r="CF51" s="1255">
        <v>9.3000000000000007</v>
      </c>
      <c r="CG51" s="1255"/>
      <c r="CH51" s="1255"/>
      <c r="CI51" s="1255"/>
      <c r="CJ51" s="1255"/>
      <c r="CK51" s="1255"/>
      <c r="CL51" s="1255"/>
      <c r="CM51" s="1255"/>
      <c r="CN51" s="1255">
        <v>17.899999999999999</v>
      </c>
      <c r="CO51" s="1255"/>
      <c r="CP51" s="1255"/>
      <c r="CQ51" s="1255"/>
      <c r="CR51" s="1255"/>
      <c r="CS51" s="1255"/>
      <c r="CT51" s="1255"/>
      <c r="CU51" s="1255"/>
      <c r="CV51" s="1255">
        <v>30.5</v>
      </c>
      <c r="CW51" s="1255"/>
      <c r="CX51" s="1255"/>
      <c r="CY51" s="1255"/>
      <c r="CZ51" s="1255"/>
      <c r="DA51" s="1255"/>
      <c r="DB51" s="1255"/>
      <c r="DC51" s="1255"/>
    </row>
    <row r="52" spans="1:109" ht="13"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571</v>
      </c>
      <c r="BC53" s="1254"/>
      <c r="BD53" s="1254"/>
      <c r="BE53" s="1254"/>
      <c r="BF53" s="1254"/>
      <c r="BG53" s="1254"/>
      <c r="BH53" s="1254"/>
      <c r="BI53" s="1254"/>
      <c r="BJ53" s="1254"/>
      <c r="BK53" s="1254"/>
      <c r="BL53" s="1254"/>
      <c r="BM53" s="1254"/>
      <c r="BN53" s="1254"/>
      <c r="BO53" s="1254"/>
      <c r="BP53" s="1255">
        <v>44</v>
      </c>
      <c r="BQ53" s="1255"/>
      <c r="BR53" s="1255"/>
      <c r="BS53" s="1255"/>
      <c r="BT53" s="1255"/>
      <c r="BU53" s="1255"/>
      <c r="BV53" s="1255"/>
      <c r="BW53" s="1255"/>
      <c r="BX53" s="1255">
        <v>45.2</v>
      </c>
      <c r="BY53" s="1255"/>
      <c r="BZ53" s="1255"/>
      <c r="CA53" s="1255"/>
      <c r="CB53" s="1255"/>
      <c r="CC53" s="1255"/>
      <c r="CD53" s="1255"/>
      <c r="CE53" s="1255"/>
      <c r="CF53" s="1255">
        <v>46.5</v>
      </c>
      <c r="CG53" s="1255"/>
      <c r="CH53" s="1255"/>
      <c r="CI53" s="1255"/>
      <c r="CJ53" s="1255"/>
      <c r="CK53" s="1255"/>
      <c r="CL53" s="1255"/>
      <c r="CM53" s="1255"/>
      <c r="CN53" s="1255">
        <v>60.4</v>
      </c>
      <c r="CO53" s="1255"/>
      <c r="CP53" s="1255"/>
      <c r="CQ53" s="1255"/>
      <c r="CR53" s="1255"/>
      <c r="CS53" s="1255"/>
      <c r="CT53" s="1255"/>
      <c r="CU53" s="1255"/>
      <c r="CV53" s="1255">
        <v>59.4</v>
      </c>
      <c r="CW53" s="1255"/>
      <c r="CX53" s="1255"/>
      <c r="CY53" s="1255"/>
      <c r="CZ53" s="1255"/>
      <c r="DA53" s="1255"/>
      <c r="DB53" s="1255"/>
      <c r="DC53" s="1255"/>
    </row>
    <row r="54" spans="1:109" ht="13"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1233"/>
      <c r="B55" s="1225"/>
      <c r="G55" s="1244"/>
      <c r="H55" s="1244"/>
      <c r="I55" s="1244"/>
      <c r="J55" s="1244"/>
      <c r="K55" s="1253"/>
      <c r="L55" s="1253"/>
      <c r="M55" s="1253"/>
      <c r="N55" s="1253"/>
      <c r="AN55" s="1250" t="s">
        <v>572</v>
      </c>
      <c r="AO55" s="1250"/>
      <c r="AP55" s="1250"/>
      <c r="AQ55" s="1250"/>
      <c r="AR55" s="1250"/>
      <c r="AS55" s="1250"/>
      <c r="AT55" s="1250"/>
      <c r="AU55" s="1250"/>
      <c r="AV55" s="1250"/>
      <c r="AW55" s="1250"/>
      <c r="AX55" s="1250"/>
      <c r="AY55" s="1250"/>
      <c r="AZ55" s="1250"/>
      <c r="BA55" s="1250"/>
      <c r="BB55" s="1254" t="s">
        <v>570</v>
      </c>
      <c r="BC55" s="1254"/>
      <c r="BD55" s="1254"/>
      <c r="BE55" s="1254"/>
      <c r="BF55" s="1254"/>
      <c r="BG55" s="1254"/>
      <c r="BH55" s="1254"/>
      <c r="BI55" s="1254"/>
      <c r="BJ55" s="1254"/>
      <c r="BK55" s="1254"/>
      <c r="BL55" s="1254"/>
      <c r="BM55" s="1254"/>
      <c r="BN55" s="1254"/>
      <c r="BO55" s="1254"/>
      <c r="BP55" s="1255">
        <v>27.8</v>
      </c>
      <c r="BQ55" s="1255"/>
      <c r="BR55" s="1255"/>
      <c r="BS55" s="1255"/>
      <c r="BT55" s="1255"/>
      <c r="BU55" s="1255"/>
      <c r="BV55" s="1255"/>
      <c r="BW55" s="1255"/>
      <c r="BX55" s="1255">
        <v>19</v>
      </c>
      <c r="BY55" s="1255"/>
      <c r="BZ55" s="1255"/>
      <c r="CA55" s="1255"/>
      <c r="CB55" s="1255"/>
      <c r="CC55" s="1255"/>
      <c r="CD55" s="1255"/>
      <c r="CE55" s="1255"/>
      <c r="CF55" s="1255">
        <v>4</v>
      </c>
      <c r="CG55" s="1255"/>
      <c r="CH55" s="1255"/>
      <c r="CI55" s="1255"/>
      <c r="CJ55" s="1255"/>
      <c r="CK55" s="1255"/>
      <c r="CL55" s="1255"/>
      <c r="CM55" s="1255"/>
      <c r="CN55" s="1255">
        <v>0.4</v>
      </c>
      <c r="CO55" s="1255"/>
      <c r="CP55" s="1255"/>
      <c r="CQ55" s="1255"/>
      <c r="CR55" s="1255"/>
      <c r="CS55" s="1255"/>
      <c r="CT55" s="1255"/>
      <c r="CU55" s="1255"/>
      <c r="CV55" s="1255">
        <v>9.8000000000000007</v>
      </c>
      <c r="CW55" s="1255"/>
      <c r="CX55" s="1255"/>
      <c r="CY55" s="1255"/>
      <c r="CZ55" s="1255"/>
      <c r="DA55" s="1255"/>
      <c r="DB55" s="1255"/>
      <c r="DC55" s="1255"/>
    </row>
    <row r="56" spans="1:109" ht="13"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571</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61.7</v>
      </c>
      <c r="BY57" s="1255"/>
      <c r="BZ57" s="1255"/>
      <c r="CA57" s="1255"/>
      <c r="CB57" s="1255"/>
      <c r="CC57" s="1255"/>
      <c r="CD57" s="1255"/>
      <c r="CE57" s="1255"/>
      <c r="CF57" s="1255">
        <v>63</v>
      </c>
      <c r="CG57" s="1255"/>
      <c r="CH57" s="1255"/>
      <c r="CI57" s="1255"/>
      <c r="CJ57" s="1255"/>
      <c r="CK57" s="1255"/>
      <c r="CL57" s="1255"/>
      <c r="CM57" s="1255"/>
      <c r="CN57" s="1255">
        <v>64.3</v>
      </c>
      <c r="CO57" s="1255"/>
      <c r="CP57" s="1255"/>
      <c r="CQ57" s="1255"/>
      <c r="CR57" s="1255"/>
      <c r="CS57" s="1255"/>
      <c r="CT57" s="1255"/>
      <c r="CU57" s="1255"/>
      <c r="CV57" s="1255">
        <v>65.2</v>
      </c>
      <c r="CW57" s="1255"/>
      <c r="CX57" s="1255"/>
      <c r="CY57" s="1255"/>
      <c r="CZ57" s="1255"/>
      <c r="DA57" s="1255"/>
      <c r="DB57" s="1255"/>
      <c r="DC57" s="1255"/>
      <c r="DD57" s="1258"/>
      <c r="DE57" s="1256"/>
    </row>
    <row r="58" spans="1:109" s="1233" customFormat="1" ht="13"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x14ac:dyDescent="0.2">
      <c r="B63" s="1264" t="s">
        <v>573</v>
      </c>
    </row>
    <row r="64" spans="1:109" ht="13" x14ac:dyDescent="0.2">
      <c r="B64" s="1225"/>
      <c r="G64" s="1232"/>
      <c r="I64" s="1265"/>
      <c r="J64" s="1265"/>
      <c r="K64" s="1265"/>
      <c r="L64" s="1265"/>
      <c r="M64" s="1265"/>
      <c r="N64" s="1266"/>
      <c r="AM64" s="1232"/>
      <c r="AN64" s="1232" t="s">
        <v>566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x14ac:dyDescent="0.2">
      <c r="B65" s="1225"/>
      <c r="AN65" s="1267" t="s">
        <v>574</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x14ac:dyDescent="0.2">
      <c r="B70" s="1225"/>
      <c r="H70" s="1268"/>
      <c r="I70" s="1268"/>
      <c r="J70" s="1269"/>
      <c r="K70" s="1269"/>
      <c r="L70" s="1270"/>
      <c r="M70" s="1269"/>
      <c r="N70" s="1270"/>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x14ac:dyDescent="0.2">
      <c r="B71" s="1225"/>
      <c r="G71" s="1271"/>
      <c r="I71" s="1272"/>
      <c r="J71" s="1269"/>
      <c r="K71" s="1269"/>
      <c r="L71" s="1270"/>
      <c r="M71" s="1269"/>
      <c r="N71" s="1270"/>
      <c r="AM71" s="1271"/>
      <c r="AN71" s="1219" t="s">
        <v>568</v>
      </c>
    </row>
    <row r="72" spans="2:107" ht="13"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528</v>
      </c>
      <c r="BQ72" s="1250"/>
      <c r="BR72" s="1250"/>
      <c r="BS72" s="1250"/>
      <c r="BT72" s="1250"/>
      <c r="BU72" s="1250"/>
      <c r="BV72" s="1250"/>
      <c r="BW72" s="1250"/>
      <c r="BX72" s="1250" t="s">
        <v>529</v>
      </c>
      <c r="BY72" s="1250"/>
      <c r="BZ72" s="1250"/>
      <c r="CA72" s="1250"/>
      <c r="CB72" s="1250"/>
      <c r="CC72" s="1250"/>
      <c r="CD72" s="1250"/>
      <c r="CE72" s="1250"/>
      <c r="CF72" s="1250" t="s">
        <v>530</v>
      </c>
      <c r="CG72" s="1250"/>
      <c r="CH72" s="1250"/>
      <c r="CI72" s="1250"/>
      <c r="CJ72" s="1250"/>
      <c r="CK72" s="1250"/>
      <c r="CL72" s="1250"/>
      <c r="CM72" s="1250"/>
      <c r="CN72" s="1250" t="s">
        <v>531</v>
      </c>
      <c r="CO72" s="1250"/>
      <c r="CP72" s="1250"/>
      <c r="CQ72" s="1250"/>
      <c r="CR72" s="1250"/>
      <c r="CS72" s="1250"/>
      <c r="CT72" s="1250"/>
      <c r="CU72" s="1250"/>
      <c r="CV72" s="1250" t="s">
        <v>532</v>
      </c>
      <c r="CW72" s="1250"/>
      <c r="CX72" s="1250"/>
      <c r="CY72" s="1250"/>
      <c r="CZ72" s="1250"/>
      <c r="DA72" s="1250"/>
      <c r="DB72" s="1250"/>
      <c r="DC72" s="1250"/>
    </row>
    <row r="73" spans="2:107" ht="13" x14ac:dyDescent="0.2">
      <c r="B73" s="1225"/>
      <c r="G73" s="1251"/>
      <c r="H73" s="1251"/>
      <c r="I73" s="1251"/>
      <c r="J73" s="1251"/>
      <c r="K73" s="1273"/>
      <c r="L73" s="1273"/>
      <c r="M73" s="1273"/>
      <c r="N73" s="1273"/>
      <c r="AM73" s="1243"/>
      <c r="AN73" s="1254" t="s">
        <v>569</v>
      </c>
      <c r="AO73" s="1254"/>
      <c r="AP73" s="1254"/>
      <c r="AQ73" s="1254"/>
      <c r="AR73" s="1254"/>
      <c r="AS73" s="1254"/>
      <c r="AT73" s="1254"/>
      <c r="AU73" s="1254"/>
      <c r="AV73" s="1254"/>
      <c r="AW73" s="1254"/>
      <c r="AX73" s="1254"/>
      <c r="AY73" s="1254"/>
      <c r="AZ73" s="1254"/>
      <c r="BA73" s="1254"/>
      <c r="BB73" s="1254" t="s">
        <v>570</v>
      </c>
      <c r="BC73" s="1254"/>
      <c r="BD73" s="1254"/>
      <c r="BE73" s="1254"/>
      <c r="BF73" s="1254"/>
      <c r="BG73" s="1254"/>
      <c r="BH73" s="1254"/>
      <c r="BI73" s="1254"/>
      <c r="BJ73" s="1254"/>
      <c r="BK73" s="1254"/>
      <c r="BL73" s="1254"/>
      <c r="BM73" s="1254"/>
      <c r="BN73" s="1254"/>
      <c r="BO73" s="1254"/>
      <c r="BP73" s="1255">
        <v>15.5</v>
      </c>
      <c r="BQ73" s="1255"/>
      <c r="BR73" s="1255"/>
      <c r="BS73" s="1255"/>
      <c r="BT73" s="1255"/>
      <c r="BU73" s="1255"/>
      <c r="BV73" s="1255"/>
      <c r="BW73" s="1255"/>
      <c r="BX73" s="1255">
        <v>10.5</v>
      </c>
      <c r="BY73" s="1255"/>
      <c r="BZ73" s="1255"/>
      <c r="CA73" s="1255"/>
      <c r="CB73" s="1255"/>
      <c r="CC73" s="1255"/>
      <c r="CD73" s="1255"/>
      <c r="CE73" s="1255"/>
      <c r="CF73" s="1255">
        <v>9.3000000000000007</v>
      </c>
      <c r="CG73" s="1255"/>
      <c r="CH73" s="1255"/>
      <c r="CI73" s="1255"/>
      <c r="CJ73" s="1255"/>
      <c r="CK73" s="1255"/>
      <c r="CL73" s="1255"/>
      <c r="CM73" s="1255"/>
      <c r="CN73" s="1255">
        <v>17.899999999999999</v>
      </c>
      <c r="CO73" s="1255"/>
      <c r="CP73" s="1255"/>
      <c r="CQ73" s="1255"/>
      <c r="CR73" s="1255"/>
      <c r="CS73" s="1255"/>
      <c r="CT73" s="1255"/>
      <c r="CU73" s="1255"/>
      <c r="CV73" s="1255">
        <v>30.5</v>
      </c>
      <c r="CW73" s="1255"/>
      <c r="CX73" s="1255"/>
      <c r="CY73" s="1255"/>
      <c r="CZ73" s="1255"/>
      <c r="DA73" s="1255"/>
      <c r="DB73" s="1255"/>
      <c r="DC73" s="1255"/>
    </row>
    <row r="74" spans="2:107" ht="13" x14ac:dyDescent="0.2">
      <c r="B74" s="1225"/>
      <c r="G74" s="1251"/>
      <c r="H74" s="1251"/>
      <c r="I74" s="1251"/>
      <c r="J74" s="1251"/>
      <c r="K74" s="1273"/>
      <c r="L74" s="1273"/>
      <c r="M74" s="1273"/>
      <c r="N74" s="1273"/>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575</v>
      </c>
      <c r="BC75" s="1254"/>
      <c r="BD75" s="1254"/>
      <c r="BE75" s="1254"/>
      <c r="BF75" s="1254"/>
      <c r="BG75" s="1254"/>
      <c r="BH75" s="1254"/>
      <c r="BI75" s="1254"/>
      <c r="BJ75" s="1254"/>
      <c r="BK75" s="1254"/>
      <c r="BL75" s="1254"/>
      <c r="BM75" s="1254"/>
      <c r="BN75" s="1254"/>
      <c r="BO75" s="1254"/>
      <c r="BP75" s="1255">
        <v>8.5</v>
      </c>
      <c r="BQ75" s="1255"/>
      <c r="BR75" s="1255"/>
      <c r="BS75" s="1255"/>
      <c r="BT75" s="1255"/>
      <c r="BU75" s="1255"/>
      <c r="BV75" s="1255"/>
      <c r="BW75" s="1255"/>
      <c r="BX75" s="1255">
        <v>8.9</v>
      </c>
      <c r="BY75" s="1255"/>
      <c r="BZ75" s="1255"/>
      <c r="CA75" s="1255"/>
      <c r="CB75" s="1255"/>
      <c r="CC75" s="1255"/>
      <c r="CD75" s="1255"/>
      <c r="CE75" s="1255"/>
      <c r="CF75" s="1255">
        <v>9.1</v>
      </c>
      <c r="CG75" s="1255"/>
      <c r="CH75" s="1255"/>
      <c r="CI75" s="1255"/>
      <c r="CJ75" s="1255"/>
      <c r="CK75" s="1255"/>
      <c r="CL75" s="1255"/>
      <c r="CM75" s="1255"/>
      <c r="CN75" s="1255">
        <v>8.5</v>
      </c>
      <c r="CO75" s="1255"/>
      <c r="CP75" s="1255"/>
      <c r="CQ75" s="1255"/>
      <c r="CR75" s="1255"/>
      <c r="CS75" s="1255"/>
      <c r="CT75" s="1255"/>
      <c r="CU75" s="1255"/>
      <c r="CV75" s="1255">
        <v>7.8</v>
      </c>
      <c r="CW75" s="1255"/>
      <c r="CX75" s="1255"/>
      <c r="CY75" s="1255"/>
      <c r="CZ75" s="1255"/>
      <c r="DA75" s="1255"/>
      <c r="DB75" s="1255"/>
      <c r="DC75" s="1255"/>
    </row>
    <row r="76" spans="2:107" ht="13"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1225"/>
      <c r="G77" s="1244"/>
      <c r="H77" s="1244"/>
      <c r="I77" s="1244"/>
      <c r="J77" s="1244"/>
      <c r="K77" s="1273"/>
      <c r="L77" s="1273"/>
      <c r="M77" s="1273"/>
      <c r="N77" s="1273"/>
      <c r="AN77" s="1250" t="s">
        <v>572</v>
      </c>
      <c r="AO77" s="1250"/>
      <c r="AP77" s="1250"/>
      <c r="AQ77" s="1250"/>
      <c r="AR77" s="1250"/>
      <c r="AS77" s="1250"/>
      <c r="AT77" s="1250"/>
      <c r="AU77" s="1250"/>
      <c r="AV77" s="1250"/>
      <c r="AW77" s="1250"/>
      <c r="AX77" s="1250"/>
      <c r="AY77" s="1250"/>
      <c r="AZ77" s="1250"/>
      <c r="BA77" s="1250"/>
      <c r="BB77" s="1254" t="s">
        <v>570</v>
      </c>
      <c r="BC77" s="1254"/>
      <c r="BD77" s="1254"/>
      <c r="BE77" s="1254"/>
      <c r="BF77" s="1254"/>
      <c r="BG77" s="1254"/>
      <c r="BH77" s="1254"/>
      <c r="BI77" s="1254"/>
      <c r="BJ77" s="1254"/>
      <c r="BK77" s="1254"/>
      <c r="BL77" s="1254"/>
      <c r="BM77" s="1254"/>
      <c r="BN77" s="1254"/>
      <c r="BO77" s="1254"/>
      <c r="BP77" s="1255">
        <v>27.8</v>
      </c>
      <c r="BQ77" s="1255"/>
      <c r="BR77" s="1255"/>
      <c r="BS77" s="1255"/>
      <c r="BT77" s="1255"/>
      <c r="BU77" s="1255"/>
      <c r="BV77" s="1255"/>
      <c r="BW77" s="1255"/>
      <c r="BX77" s="1255">
        <v>19</v>
      </c>
      <c r="BY77" s="1255"/>
      <c r="BZ77" s="1255"/>
      <c r="CA77" s="1255"/>
      <c r="CB77" s="1255"/>
      <c r="CC77" s="1255"/>
      <c r="CD77" s="1255"/>
      <c r="CE77" s="1255"/>
      <c r="CF77" s="1255">
        <v>4</v>
      </c>
      <c r="CG77" s="1255"/>
      <c r="CH77" s="1255"/>
      <c r="CI77" s="1255"/>
      <c r="CJ77" s="1255"/>
      <c r="CK77" s="1255"/>
      <c r="CL77" s="1255"/>
      <c r="CM77" s="1255"/>
      <c r="CN77" s="1255">
        <v>0.4</v>
      </c>
      <c r="CO77" s="1255"/>
      <c r="CP77" s="1255"/>
      <c r="CQ77" s="1255"/>
      <c r="CR77" s="1255"/>
      <c r="CS77" s="1255"/>
      <c r="CT77" s="1255"/>
      <c r="CU77" s="1255"/>
      <c r="CV77" s="1255">
        <v>9.8000000000000007</v>
      </c>
      <c r="CW77" s="1255"/>
      <c r="CX77" s="1255"/>
      <c r="CY77" s="1255"/>
      <c r="CZ77" s="1255"/>
      <c r="DA77" s="1255"/>
      <c r="DB77" s="1255"/>
      <c r="DC77" s="1255"/>
    </row>
    <row r="78" spans="2:107" ht="13" x14ac:dyDescent="0.2">
      <c r="B78" s="1225"/>
      <c r="G78" s="1244"/>
      <c r="H78" s="1244"/>
      <c r="I78" s="1244"/>
      <c r="J78" s="1244"/>
      <c r="K78" s="1273"/>
      <c r="L78" s="1273"/>
      <c r="M78" s="1273"/>
      <c r="N78" s="1273"/>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1225"/>
      <c r="G79" s="1244"/>
      <c r="H79" s="1244"/>
      <c r="I79" s="1257"/>
      <c r="J79" s="1257"/>
      <c r="K79" s="1274"/>
      <c r="L79" s="1274"/>
      <c r="M79" s="1274"/>
      <c r="N79" s="1274"/>
      <c r="AN79" s="1250"/>
      <c r="AO79" s="1250"/>
      <c r="AP79" s="1250"/>
      <c r="AQ79" s="1250"/>
      <c r="AR79" s="1250"/>
      <c r="AS79" s="1250"/>
      <c r="AT79" s="1250"/>
      <c r="AU79" s="1250"/>
      <c r="AV79" s="1250"/>
      <c r="AW79" s="1250"/>
      <c r="AX79" s="1250"/>
      <c r="AY79" s="1250"/>
      <c r="AZ79" s="1250"/>
      <c r="BA79" s="1250"/>
      <c r="BB79" s="1254" t="s">
        <v>575</v>
      </c>
      <c r="BC79" s="1254"/>
      <c r="BD79" s="1254"/>
      <c r="BE79" s="1254"/>
      <c r="BF79" s="1254"/>
      <c r="BG79" s="1254"/>
      <c r="BH79" s="1254"/>
      <c r="BI79" s="1254"/>
      <c r="BJ79" s="1254"/>
      <c r="BK79" s="1254"/>
      <c r="BL79" s="1254"/>
      <c r="BM79" s="1254"/>
      <c r="BN79" s="1254"/>
      <c r="BO79" s="1254"/>
      <c r="BP79" s="1255">
        <v>7.5</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8.3000000000000007</v>
      </c>
      <c r="CO79" s="1255"/>
      <c r="CP79" s="1255"/>
      <c r="CQ79" s="1255"/>
      <c r="CR79" s="1255"/>
      <c r="CS79" s="1255"/>
      <c r="CT79" s="1255"/>
      <c r="CU79" s="1255"/>
      <c r="CV79" s="1255">
        <v>8.6</v>
      </c>
      <c r="CW79" s="1255"/>
      <c r="CX79" s="1255"/>
      <c r="CY79" s="1255"/>
      <c r="CZ79" s="1255"/>
      <c r="DA79" s="1255"/>
      <c r="DB79" s="1255"/>
      <c r="DC79" s="1255"/>
    </row>
    <row r="80" spans="2:107" ht="13" x14ac:dyDescent="0.2">
      <c r="B80" s="1225"/>
      <c r="G80" s="1244"/>
      <c r="H80" s="1244"/>
      <c r="I80" s="1257"/>
      <c r="J80" s="1257"/>
      <c r="K80" s="1274"/>
      <c r="L80" s="1274"/>
      <c r="M80" s="1274"/>
      <c r="N80" s="1274"/>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1225"/>
    </row>
    <row r="82" spans="2:109" ht="16.5" x14ac:dyDescent="0.2">
      <c r="B82" s="1225"/>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ht="13"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x14ac:dyDescent="0.2">
      <c r="DD84" s="1219"/>
      <c r="DE84" s="1219"/>
    </row>
    <row r="85" spans="2:109" ht="13" x14ac:dyDescent="0.2">
      <c r="DD85" s="1219"/>
      <c r="DE85" s="1219"/>
    </row>
  </sheetData>
  <sheetProtection algorithmName="SHA-512" hashValue="W6LAAQ9VYdgH7n8yFEqRFh2xuFWvM0kokIXBTL8gWJdIJEK1B9+4f+OgVnzqTWK1CYuzzcyDz676TRgC4mxCFg==" saltValue="k7gUrqFIpQz0CGD9MDQmj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0" verticalDpi="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8D2CF-5725-4558-9679-6EA8BF9FDB98}">
  <sheetPr>
    <pageSetUpPr fitToPage="1"/>
  </sheetPr>
  <dimension ref="A1:DR125"/>
  <sheetViews>
    <sheetView showGridLines="0" topLeftCell="A76" zoomScale="75" zoomScaleNormal="75" zoomScaleSheetLayoutView="70" workbookViewId="0">
      <selection activeCell="AN43" sqref="AN43:DC47"/>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AmPOft785z0EZmxDcSLOa447OgUicfNCYE+C2YpdLleuPXodNoPo/nbwhOS9Ayt7SvR3mYLCBv33C3h77qlhIg==" saltValue="56439ft6jW+1ndnzs6r2U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0" verticalDpi="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7F208-CF49-41E4-9612-A4B9B493DB9C}">
  <sheetPr>
    <pageSetUpPr fitToPage="1"/>
  </sheetPr>
  <dimension ref="A1:DR125"/>
  <sheetViews>
    <sheetView showGridLines="0" tabSelected="1" topLeftCell="A65" zoomScaleNormal="100" zoomScaleSheetLayoutView="55" workbookViewId="0">
      <selection activeCell="AN43" sqref="AN43:DC47"/>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mdSQwtVwe04p02Yrci+tJZGziV8RzZ8itZQNd8Z/XsPg/iQUkge3P8YOrlXEXH1eF5Zk4/WMfZfp0VzkSQjp4g==" saltValue="Y6Edw74V77Bm5hL6n71qM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0" verticalDpi="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62457</v>
      </c>
      <c r="E3" s="144"/>
      <c r="F3" s="145">
        <v>70329</v>
      </c>
      <c r="G3" s="146"/>
      <c r="H3" s="147"/>
    </row>
    <row r="4" spans="1:8" x14ac:dyDescent="0.2">
      <c r="A4" s="148"/>
      <c r="B4" s="149"/>
      <c r="C4" s="150"/>
      <c r="D4" s="151">
        <v>29742</v>
      </c>
      <c r="E4" s="152"/>
      <c r="F4" s="153">
        <v>39403</v>
      </c>
      <c r="G4" s="154"/>
      <c r="H4" s="155"/>
    </row>
    <row r="5" spans="1:8" x14ac:dyDescent="0.2">
      <c r="A5" s="136" t="s">
        <v>522</v>
      </c>
      <c r="B5" s="141"/>
      <c r="C5" s="142"/>
      <c r="D5" s="143">
        <v>56572</v>
      </c>
      <c r="E5" s="144"/>
      <c r="F5" s="145">
        <v>71871</v>
      </c>
      <c r="G5" s="146"/>
      <c r="H5" s="147"/>
    </row>
    <row r="6" spans="1:8" x14ac:dyDescent="0.2">
      <c r="A6" s="148"/>
      <c r="B6" s="149"/>
      <c r="C6" s="150"/>
      <c r="D6" s="151">
        <v>28777</v>
      </c>
      <c r="E6" s="152"/>
      <c r="F6" s="153">
        <v>38232</v>
      </c>
      <c r="G6" s="154"/>
      <c r="H6" s="155"/>
    </row>
    <row r="7" spans="1:8" x14ac:dyDescent="0.2">
      <c r="A7" s="136" t="s">
        <v>523</v>
      </c>
      <c r="B7" s="141"/>
      <c r="C7" s="142"/>
      <c r="D7" s="143">
        <v>58270</v>
      </c>
      <c r="E7" s="144"/>
      <c r="F7" s="145">
        <v>71807</v>
      </c>
      <c r="G7" s="146"/>
      <c r="H7" s="147"/>
    </row>
    <row r="8" spans="1:8" x14ac:dyDescent="0.2">
      <c r="A8" s="148"/>
      <c r="B8" s="149"/>
      <c r="C8" s="150"/>
      <c r="D8" s="151">
        <v>26849</v>
      </c>
      <c r="E8" s="152"/>
      <c r="F8" s="153">
        <v>37333</v>
      </c>
      <c r="G8" s="154"/>
      <c r="H8" s="155"/>
    </row>
    <row r="9" spans="1:8" x14ac:dyDescent="0.2">
      <c r="A9" s="136" t="s">
        <v>524</v>
      </c>
      <c r="B9" s="141"/>
      <c r="C9" s="142"/>
      <c r="D9" s="143">
        <v>65695</v>
      </c>
      <c r="E9" s="144"/>
      <c r="F9" s="145">
        <v>80821</v>
      </c>
      <c r="G9" s="146"/>
      <c r="H9" s="147"/>
    </row>
    <row r="10" spans="1:8" x14ac:dyDescent="0.2">
      <c r="A10" s="148"/>
      <c r="B10" s="149"/>
      <c r="C10" s="150"/>
      <c r="D10" s="151">
        <v>31080</v>
      </c>
      <c r="E10" s="152"/>
      <c r="F10" s="153">
        <v>49586</v>
      </c>
      <c r="G10" s="154"/>
      <c r="H10" s="155"/>
    </row>
    <row r="11" spans="1:8" x14ac:dyDescent="0.2">
      <c r="A11" s="136" t="s">
        <v>525</v>
      </c>
      <c r="B11" s="141"/>
      <c r="C11" s="142"/>
      <c r="D11" s="143">
        <v>77355</v>
      </c>
      <c r="E11" s="144"/>
      <c r="F11" s="145">
        <v>79840</v>
      </c>
      <c r="G11" s="146"/>
      <c r="H11" s="147"/>
    </row>
    <row r="12" spans="1:8" x14ac:dyDescent="0.2">
      <c r="A12" s="148"/>
      <c r="B12" s="149"/>
      <c r="C12" s="156"/>
      <c r="D12" s="151">
        <v>30413</v>
      </c>
      <c r="E12" s="152"/>
      <c r="F12" s="153">
        <v>45238</v>
      </c>
      <c r="G12" s="154"/>
      <c r="H12" s="155"/>
    </row>
    <row r="13" spans="1:8" x14ac:dyDescent="0.2">
      <c r="A13" s="136"/>
      <c r="B13" s="141"/>
      <c r="C13" s="157"/>
      <c r="D13" s="158">
        <v>64070</v>
      </c>
      <c r="E13" s="159"/>
      <c r="F13" s="160">
        <v>74934</v>
      </c>
      <c r="G13" s="161"/>
      <c r="H13" s="147"/>
    </row>
    <row r="14" spans="1:8" x14ac:dyDescent="0.2">
      <c r="A14" s="148"/>
      <c r="B14" s="149"/>
      <c r="C14" s="150"/>
      <c r="D14" s="151">
        <v>29372</v>
      </c>
      <c r="E14" s="152"/>
      <c r="F14" s="153">
        <v>41958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4.7</v>
      </c>
      <c r="C19" s="162">
        <f>ROUND(VALUE(SUBSTITUTE(実質収支比率等に係る経年分析!G$48,"▲","-")),2)</f>
        <v>9.9499999999999993</v>
      </c>
      <c r="D19" s="162">
        <f>ROUND(VALUE(SUBSTITUTE(実質収支比率等に係る経年分析!H$48,"▲","-")),2)</f>
        <v>7.68</v>
      </c>
      <c r="E19" s="162">
        <f>ROUND(VALUE(SUBSTITUTE(実質収支比率等に係る経年分析!I$48,"▲","-")),2)</f>
        <v>6.14</v>
      </c>
      <c r="F19" s="162">
        <f>ROUND(VALUE(SUBSTITUTE(実質収支比率等に係る経年分析!J$48,"▲","-")),2)</f>
        <v>6.51</v>
      </c>
    </row>
    <row r="20" spans="1:11" x14ac:dyDescent="0.2">
      <c r="A20" s="162" t="s">
        <v>53</v>
      </c>
      <c r="B20" s="162">
        <f>ROUND(VALUE(SUBSTITUTE(実質収支比率等に係る経年分析!F$47,"▲","-")),2)</f>
        <v>28.03</v>
      </c>
      <c r="C20" s="162">
        <f>ROUND(VALUE(SUBSTITUTE(実質収支比率等に係る経年分析!G$47,"▲","-")),2)</f>
        <v>27.92</v>
      </c>
      <c r="D20" s="162">
        <f>ROUND(VALUE(SUBSTITUTE(実質収支比率等に係る経年分析!H$47,"▲","-")),2)</f>
        <v>28.04</v>
      </c>
      <c r="E20" s="162">
        <f>ROUND(VALUE(SUBSTITUTE(実質収支比率等に係る経年分析!I$47,"▲","-")),2)</f>
        <v>24.36</v>
      </c>
      <c r="F20" s="162">
        <f>ROUND(VALUE(SUBSTITUTE(実質収支比率等に係る経年分析!J$47,"▲","-")),2)</f>
        <v>21.47</v>
      </c>
    </row>
    <row r="21" spans="1:11" x14ac:dyDescent="0.2">
      <c r="A21" s="162" t="s">
        <v>54</v>
      </c>
      <c r="B21" s="162">
        <f>IF(ISNUMBER(VALUE(SUBSTITUTE(実質収支比率等に係る経年分析!F$49,"▲","-"))),ROUND(VALUE(SUBSTITUTE(実質収支比率等に係る経年分析!F$49,"▲","-")),2),NA())</f>
        <v>-3.19</v>
      </c>
      <c r="C21" s="162">
        <f>IF(ISNUMBER(VALUE(SUBSTITUTE(実質収支比率等に係る経年分析!G$49,"▲","-"))),ROUND(VALUE(SUBSTITUTE(実質収支比率等に係る経年分析!G$49,"▲","-")),2),NA())</f>
        <v>5.92</v>
      </c>
      <c r="D21" s="162">
        <f>IF(ISNUMBER(VALUE(SUBSTITUTE(実質収支比率等に係る経年分析!H$49,"▲","-"))),ROUND(VALUE(SUBSTITUTE(実質収支比率等に係る経年分析!H$49,"▲","-")),2),NA())</f>
        <v>-2.3199999999999998</v>
      </c>
      <c r="E21" s="162">
        <f>IF(ISNUMBER(VALUE(SUBSTITUTE(実質収支比率等に係る経年分析!I$49,"▲","-"))),ROUND(VALUE(SUBSTITUTE(実質収支比率等に係る経年分析!I$49,"▲","-")),2),NA())</f>
        <v>-5.21</v>
      </c>
      <c r="F21" s="162">
        <f>IF(ISNUMBER(VALUE(SUBSTITUTE(実質収支比率等に係る経年分析!J$49,"▲","-"))),ROUND(VALUE(SUBSTITUTE(実質収支比率等に係る経年分析!J$49,"▲","-")),2),NA())</f>
        <v>-2.2000000000000002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玉名市後期高齢者医療特別会計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2">
      <c r="A30" s="163" t="str">
        <f>IF(連結実質赤字比率に係る赤字・黒字の構成分析!C$40="",NA(),連結実質赤字比率に係る赤字・黒字の構成分析!C$40)</f>
        <v>玉名市浄化槽整備事業特別会計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2">
      <c r="A31" s="163" t="str">
        <f>IF(連結実質赤字比率に係る赤字・黒字の構成分析!C$39="",NA(),連結実質赤字比率に係る赤字・黒字の構成分析!C$39)</f>
        <v>玉名市農業集落排水事業会計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0.39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0.28000000000000003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0.34</v>
      </c>
    </row>
    <row r="32" spans="1:11" x14ac:dyDescent="0.2">
      <c r="A32" s="163" t="str">
        <f>IF(連結実質赤字比率に係る赤字・黒字の構成分析!C$38="",NA(),連結実質赤字比率に係る赤字・黒字の構成分析!C$38)</f>
        <v>玉名市介護保険事業特別会計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1.33</v>
      </c>
    </row>
    <row r="33" spans="1:16" x14ac:dyDescent="0.2">
      <c r="A33" s="163" t="str">
        <f>IF(連結実質赤字比率に係る赤字・黒字の構成分析!C$37="",NA(),連結実質赤字比率に係る赤字・黒字の構成分析!C$37)</f>
        <v>玉名市国民健康保険事業特別会計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2.95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3.53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3.29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2.2799999999999998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1.37</v>
      </c>
    </row>
    <row r="34" spans="1:16" x14ac:dyDescent="0.2">
      <c r="A34" s="163" t="str">
        <f>IF(連結実質赤字比率に係る赤字・黒字の構成分析!C$36="",NA(),連結実質赤字比率に係る赤字・黒字の構成分析!C$36)</f>
        <v>玉名市水道事業会計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6.11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5.78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5.16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4.45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3.67</v>
      </c>
    </row>
    <row r="35" spans="1:16" x14ac:dyDescent="0.2">
      <c r="A35" s="163" t="str">
        <f>IF(連結実質赤字比率に係る赤字・黒字の構成分析!C$35="",NA(),連結実質赤字比率に係る赤字・黒字の構成分析!C$35)</f>
        <v>玉名市公共下水道事業会計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5.56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4.38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4.05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3.69</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4.6399999999999997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7.67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6.13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6.5</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3206</v>
      </c>
      <c r="E42" s="164"/>
      <c r="F42" s="164"/>
      <c r="G42" s="164">
        <f>'実質公債費比率（分子）の構造'!L$52</f>
        <v>3193</v>
      </c>
      <c r="H42" s="164"/>
      <c r="I42" s="164"/>
      <c r="J42" s="164">
        <f>'実質公債費比率（分子）の構造'!M$52</f>
        <v>3169</v>
      </c>
      <c r="K42" s="164"/>
      <c r="L42" s="164"/>
      <c r="M42" s="164">
        <f>'実質公債費比率（分子）の構造'!N$52</f>
        <v>3189</v>
      </c>
      <c r="N42" s="164"/>
      <c r="O42" s="164"/>
      <c r="P42" s="164">
        <f>'実質公債費比率（分子）の構造'!O$52</f>
        <v>3200</v>
      </c>
    </row>
    <row r="43" spans="1:16" x14ac:dyDescent="0.2">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t="str">
        <f>'実質公債費比率（分子）の構造'!N$51</f>
        <v>-</v>
      </c>
      <c r="L43" s="164"/>
      <c r="M43" s="164"/>
      <c r="N43" s="164">
        <f>'実質公債費比率（分子）の構造'!O$51</f>
        <v>0</v>
      </c>
      <c r="O43" s="164"/>
      <c r="P43" s="164"/>
    </row>
    <row r="44" spans="1:16" x14ac:dyDescent="0.2">
      <c r="A44" s="164" t="s">
        <v>62</v>
      </c>
      <c r="B44" s="164">
        <f>'実質公債費比率（分子）の構造'!K$50</f>
        <v>53</v>
      </c>
      <c r="C44" s="164"/>
      <c r="D44" s="164"/>
      <c r="E44" s="164">
        <f>'実質公債費比率（分子）の構造'!L$50</f>
        <v>65</v>
      </c>
      <c r="F44" s="164"/>
      <c r="G44" s="164"/>
      <c r="H44" s="164">
        <f>'実質公債費比率（分子）の構造'!M$50</f>
        <v>2</v>
      </c>
      <c r="I44" s="164"/>
      <c r="J44" s="164"/>
      <c r="K44" s="164">
        <f>'実質公債費比率（分子）の構造'!N$50</f>
        <v>16</v>
      </c>
      <c r="L44" s="164"/>
      <c r="M44" s="164"/>
      <c r="N44" s="164">
        <f>'実質公債費比率（分子）の構造'!O$50</f>
        <v>2</v>
      </c>
      <c r="O44" s="164"/>
      <c r="P44" s="164"/>
    </row>
    <row r="45" spans="1:16" x14ac:dyDescent="0.2">
      <c r="A45" s="164" t="s">
        <v>63</v>
      </c>
      <c r="B45" s="164">
        <f>'実質公債費比率（分子）の構造'!K$49</f>
        <v>162</v>
      </c>
      <c r="C45" s="164"/>
      <c r="D45" s="164"/>
      <c r="E45" s="164">
        <f>'実質公債費比率（分子）の構造'!L$49</f>
        <v>174</v>
      </c>
      <c r="F45" s="164"/>
      <c r="G45" s="164"/>
      <c r="H45" s="164">
        <f>'実質公債費比率（分子）の構造'!M$49</f>
        <v>204</v>
      </c>
      <c r="I45" s="164"/>
      <c r="J45" s="164"/>
      <c r="K45" s="164">
        <f>'実質公債費比率（分子）の構造'!N$49</f>
        <v>225</v>
      </c>
      <c r="L45" s="164"/>
      <c r="M45" s="164"/>
      <c r="N45" s="164">
        <f>'実質公債費比率（分子）の構造'!O$49</f>
        <v>197</v>
      </c>
      <c r="O45" s="164"/>
      <c r="P45" s="164"/>
    </row>
    <row r="46" spans="1:16" x14ac:dyDescent="0.2">
      <c r="A46" s="164" t="s">
        <v>64</v>
      </c>
      <c r="B46" s="164">
        <f>'実質公債費比率（分子）の構造'!K$48</f>
        <v>590</v>
      </c>
      <c r="C46" s="164"/>
      <c r="D46" s="164"/>
      <c r="E46" s="164">
        <f>'実質公債費比率（分子）の構造'!L$48</f>
        <v>577</v>
      </c>
      <c r="F46" s="164"/>
      <c r="G46" s="164"/>
      <c r="H46" s="164">
        <f>'実質公債費比率（分子）の構造'!M$48</f>
        <v>577</v>
      </c>
      <c r="I46" s="164"/>
      <c r="J46" s="164"/>
      <c r="K46" s="164">
        <f>'実質公債費比率（分子）の構造'!N$48</f>
        <v>552</v>
      </c>
      <c r="L46" s="164"/>
      <c r="M46" s="164"/>
      <c r="N46" s="164">
        <f>'実質公債費比率（分子）の構造'!O$48</f>
        <v>543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3852</v>
      </c>
      <c r="C49" s="164"/>
      <c r="D49" s="164"/>
      <c r="E49" s="164">
        <f>'実質公債費比率（分子）の構造'!L$45</f>
        <v>3789</v>
      </c>
      <c r="F49" s="164"/>
      <c r="G49" s="164"/>
      <c r="H49" s="164">
        <f>'実質公債費比率（分子）の構造'!M$45</f>
        <v>3711</v>
      </c>
      <c r="I49" s="164"/>
      <c r="J49" s="164"/>
      <c r="K49" s="164">
        <f>'実質公債費比率（分子）の構造'!N$45</f>
        <v>3635</v>
      </c>
      <c r="L49" s="164"/>
      <c r="M49" s="164"/>
      <c r="N49" s="164">
        <f>'実質公債費比率（分子）の構造'!O$45</f>
        <v>3544</v>
      </c>
      <c r="O49" s="164"/>
      <c r="P49" s="164"/>
    </row>
    <row r="50" spans="1:16" x14ac:dyDescent="0.2">
      <c r="A50" s="164" t="s">
        <v>67</v>
      </c>
      <c r="B50" s="164" t="e">
        <f>NA()</f>
        <v>#N/A</v>
      </c>
      <c r="C50" s="164">
        <f>IF(ISNUMBER('実質公債費比率（分子）の構造'!K$53),'実質公債費比率（分子）の構造'!K$53,NA())</f>
        <v>1451</v>
      </c>
      <c r="D50" s="164" t="e">
        <f>NA()</f>
        <v>#N/A</v>
      </c>
      <c r="E50" s="164" t="e">
        <f>NA()</f>
        <v>#N/A</v>
      </c>
      <c r="F50" s="164">
        <f>IF(ISNUMBER('実質公債費比率（分子）の構造'!L$53),'実質公債費比率（分子）の構造'!L$53,NA())</f>
        <v>1412</v>
      </c>
      <c r="G50" s="164" t="e">
        <f>NA()</f>
        <v>#N/A</v>
      </c>
      <c r="H50" s="164" t="e">
        <f>NA()</f>
        <v>#N/A</v>
      </c>
      <c r="I50" s="164">
        <f>IF(ISNUMBER('実質公債費比率（分子）の構造'!M$53),'実質公債費比率（分子）の構造'!M$53,NA())</f>
        <v>1325</v>
      </c>
      <c r="J50" s="164" t="e">
        <f>NA()</f>
        <v>#N/A</v>
      </c>
      <c r="K50" s="164" t="e">
        <f>NA()</f>
        <v>#N/A</v>
      </c>
      <c r="L50" s="164">
        <f>IF(ISNUMBER('実質公債費比率（分子）の構造'!N$53),'実質公債費比率（分子）の構造'!N$53,NA())</f>
        <v>1239</v>
      </c>
      <c r="M50" s="164" t="e">
        <f>NA()</f>
        <v>#N/A</v>
      </c>
      <c r="N50" s="164" t="e">
        <f>NA()</f>
        <v>#N/A</v>
      </c>
      <c r="O50" s="164">
        <f>IF(ISNUMBER('実質公債費比率（分子）の構造'!O$53),'実質公債費比率（分子）の構造'!O$53,NA())</f>
        <v>1086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38759</v>
      </c>
      <c r="E56" s="163"/>
      <c r="F56" s="163"/>
      <c r="G56" s="163">
        <f>'将来負担比率（分子）の構造'!J$52</f>
        <v>37384</v>
      </c>
      <c r="H56" s="163"/>
      <c r="I56" s="163"/>
      <c r="J56" s="163">
        <f>'将来負担比率（分子）の構造'!K$52</f>
        <v>35464</v>
      </c>
      <c r="K56" s="163"/>
      <c r="L56" s="163"/>
      <c r="M56" s="163">
        <f>'将来負担比率（分子）の構造'!L$52</f>
        <v>33811</v>
      </c>
      <c r="N56" s="163"/>
      <c r="O56" s="163"/>
      <c r="P56" s="163">
        <f>'将来負担比率（分子）の構造'!M$52</f>
        <v>32050</v>
      </c>
    </row>
    <row r="57" spans="1:16" x14ac:dyDescent="0.2">
      <c r="A57" s="163" t="s">
        <v>42</v>
      </c>
      <c r="B57" s="163"/>
      <c r="C57" s="163"/>
      <c r="D57" s="163">
        <f>'将来負担比率（分子）の構造'!I$51</f>
        <v>2169</v>
      </c>
      <c r="E57" s="163"/>
      <c r="F57" s="163"/>
      <c r="G57" s="163">
        <f>'将来負担比率（分子）の構造'!J$51</f>
        <v>2243</v>
      </c>
      <c r="H57" s="163"/>
      <c r="I57" s="163"/>
      <c r="J57" s="163">
        <f>'将来負担比率（分子）の構造'!K$51</f>
        <v>2223</v>
      </c>
      <c r="K57" s="163"/>
      <c r="L57" s="163"/>
      <c r="M57" s="163">
        <f>'将来負担比率（分子）の構造'!L$51</f>
        <v>2439</v>
      </c>
      <c r="N57" s="163"/>
      <c r="O57" s="163"/>
      <c r="P57" s="163">
        <f>'将来負担比率（分子）の構造'!M$51</f>
        <v>2505</v>
      </c>
    </row>
    <row r="58" spans="1:16" x14ac:dyDescent="0.2">
      <c r="A58" s="163" t="s">
        <v>41</v>
      </c>
      <c r="B58" s="163"/>
      <c r="C58" s="163"/>
      <c r="D58" s="163">
        <f>'将来負担比率（分子）の構造'!I$50</f>
        <v>7566</v>
      </c>
      <c r="E58" s="163"/>
      <c r="F58" s="163"/>
      <c r="G58" s="163">
        <f>'将来負担比率（分子）の構造'!J$50</f>
        <v>7943</v>
      </c>
      <c r="H58" s="163"/>
      <c r="I58" s="163"/>
      <c r="J58" s="163">
        <f>'将来負担比率（分子）の構造'!K$50</f>
        <v>8676</v>
      </c>
      <c r="K58" s="163"/>
      <c r="L58" s="163"/>
      <c r="M58" s="163">
        <f>'将来負担比率（分子）の構造'!L$50</f>
        <v>8166</v>
      </c>
      <c r="N58" s="163"/>
      <c r="O58" s="163"/>
      <c r="P58" s="163">
        <f>'将来負担比率（分子）の構造'!M$50</f>
        <v>7256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f>'将来負担比率（分子）の構造'!L$46</f>
        <v>608</v>
      </c>
      <c r="L61" s="163"/>
      <c r="M61" s="163"/>
      <c r="N61" s="163">
        <f>'将来負担比率（分子）の構造'!M$46</f>
        <v>883</v>
      </c>
      <c r="O61" s="163"/>
      <c r="P61" s="163"/>
    </row>
    <row r="62" spans="1:16" x14ac:dyDescent="0.2">
      <c r="A62" s="163" t="s">
        <v>35</v>
      </c>
      <c r="B62" s="163">
        <f>'将来負担比率（分子）の構造'!I$45</f>
        <v>1557</v>
      </c>
      <c r="C62" s="163"/>
      <c r="D62" s="163"/>
      <c r="E62" s="163">
        <f>'将来負担比率（分子）の構造'!J$45</f>
        <v>1155</v>
      </c>
      <c r="F62" s="163"/>
      <c r="G62" s="163"/>
      <c r="H62" s="163">
        <f>'将来負担比率（分子）の構造'!K$45</f>
        <v>1181</v>
      </c>
      <c r="I62" s="163"/>
      <c r="J62" s="163"/>
      <c r="K62" s="163">
        <f>'将来負担比率（分子）の構造'!L$45</f>
        <v>1272</v>
      </c>
      <c r="L62" s="163"/>
      <c r="M62" s="163"/>
      <c r="N62" s="163">
        <f>'将来負担比率（分子）の構造'!M$45</f>
        <v>1454</v>
      </c>
      <c r="O62" s="163"/>
      <c r="P62" s="163"/>
    </row>
    <row r="63" spans="1:16" x14ac:dyDescent="0.2">
      <c r="A63" s="163" t="s">
        <v>34</v>
      </c>
      <c r="B63" s="163">
        <f>'将来負担比率（分子）の構造'!I$44</f>
        <v>8777</v>
      </c>
      <c r="C63" s="163"/>
      <c r="D63" s="163"/>
      <c r="E63" s="163">
        <f>'将来負担比率（分子）の構造'!J$44</f>
        <v>8895</v>
      </c>
      <c r="F63" s="163"/>
      <c r="G63" s="163"/>
      <c r="H63" s="163">
        <f>'将来負担比率（分子）の構造'!K$44</f>
        <v>8829</v>
      </c>
      <c r="I63" s="163"/>
      <c r="J63" s="163"/>
      <c r="K63" s="163">
        <f>'将来負担比率（分子）の構造'!L$44</f>
        <v>9050</v>
      </c>
      <c r="L63" s="163"/>
      <c r="M63" s="163"/>
      <c r="N63" s="163">
        <f>'将来負担比率（分子）の構造'!M$44</f>
        <v>9113</v>
      </c>
      <c r="O63" s="163"/>
      <c r="P63" s="163"/>
    </row>
    <row r="64" spans="1:16" x14ac:dyDescent="0.2">
      <c r="A64" s="163" t="s">
        <v>33</v>
      </c>
      <c r="B64" s="163">
        <f>'将来負担比率（分子）の構造'!I$43</f>
        <v>6222</v>
      </c>
      <c r="C64" s="163"/>
      <c r="D64" s="163"/>
      <c r="E64" s="163">
        <f>'将来負担比率（分子）の構造'!J$43</f>
        <v>6152</v>
      </c>
      <c r="F64" s="163"/>
      <c r="G64" s="163"/>
      <c r="H64" s="163">
        <f>'将来負担比率（分子）の構造'!K$43</f>
        <v>6288</v>
      </c>
      <c r="I64" s="163"/>
      <c r="J64" s="163"/>
      <c r="K64" s="163">
        <f>'将来負担比率（分子）の構造'!L$43</f>
        <v>5890</v>
      </c>
      <c r="L64" s="163"/>
      <c r="M64" s="163"/>
      <c r="N64" s="163">
        <f>'将来負担比率（分子）の構造'!M$43</f>
        <v>5821</v>
      </c>
      <c r="O64" s="163"/>
      <c r="P64" s="163"/>
    </row>
    <row r="65" spans="1:16" x14ac:dyDescent="0.2">
      <c r="A65" s="163" t="s">
        <v>32</v>
      </c>
      <c r="B65" s="163">
        <f>'将来負担比率（分子）の構造'!I$42</f>
        <v>2</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34286</v>
      </c>
      <c r="C66" s="163"/>
      <c r="D66" s="163"/>
      <c r="E66" s="163">
        <f>'将来負担比率（分子）の構造'!J$41</f>
        <v>33000</v>
      </c>
      <c r="F66" s="163"/>
      <c r="G66" s="163"/>
      <c r="H66" s="163">
        <f>'将来負担比率（分子）の構造'!K$41</f>
        <v>31503</v>
      </c>
      <c r="I66" s="163"/>
      <c r="J66" s="163"/>
      <c r="K66" s="163">
        <f>'将来負担比率（分子）の構造'!L$41</f>
        <v>30373</v>
      </c>
      <c r="L66" s="163"/>
      <c r="M66" s="163"/>
      <c r="N66" s="163">
        <f>'将来負担比率（分子）の構造'!M$41</f>
        <v>29330</v>
      </c>
      <c r="O66" s="163"/>
      <c r="P66" s="163"/>
    </row>
    <row r="67" spans="1:16" x14ac:dyDescent="0.2">
      <c r="A67" s="163" t="s">
        <v>71</v>
      </c>
      <c r="B67" s="163" t="e">
        <f>NA()</f>
        <v>#N/A</v>
      </c>
      <c r="C67" s="163">
        <f>IF(ISNUMBER('将来負担比率（分子）の構造'!I$53), IF('将来負担比率（分子）の構造'!I$53 &lt; 0, 0, '将来負担比率（分子）の構造'!I$53), NA())</f>
        <v>2350</v>
      </c>
      <c r="D67" s="163" t="e">
        <f>NA()</f>
        <v>#N/A</v>
      </c>
      <c r="E67" s="163" t="e">
        <f>NA()</f>
        <v>#N/A</v>
      </c>
      <c r="F67" s="163">
        <f>IF(ISNUMBER('将来負担比率（分子）の構造'!J$53), IF('将来負担比率（分子）の構造'!J$53 &lt; 0, 0, '将来負担比率（分子）の構造'!J$53), NA())</f>
        <v>1634</v>
      </c>
      <c r="G67" s="163" t="e">
        <f>NA()</f>
        <v>#N/A</v>
      </c>
      <c r="H67" s="163" t="e">
        <f>NA()</f>
        <v>#N/A</v>
      </c>
      <c r="I67" s="163">
        <f>IF(ISNUMBER('将来負担比率（分子）の構造'!K$53), IF('将来負担比率（分子）の構造'!K$53 &lt; 0, 0, '将来負担比率（分子）の構造'!K$53), NA())</f>
        <v>1438</v>
      </c>
      <c r="J67" s="163" t="e">
        <f>NA()</f>
        <v>#N/A</v>
      </c>
      <c r="K67" s="163" t="e">
        <f>NA()</f>
        <v>#N/A</v>
      </c>
      <c r="L67" s="163">
        <f>IF(ISNUMBER('将来負担比率（分子）の構造'!L$53), IF('将来負担比率（分子）の構造'!L$53 &lt; 0, 0, '将来負担比率（分子）の構造'!L$53), NA())</f>
        <v>2778</v>
      </c>
      <c r="M67" s="163" t="e">
        <f>NA()</f>
        <v>#N/A</v>
      </c>
      <c r="N67" s="163" t="e">
        <f>NA()</f>
        <v>#N/A</v>
      </c>
      <c r="O67" s="163">
        <f>IF(ISNUMBER('将来負担比率（分子）の構造'!M$53), IF('将来負担比率（分子）の構造'!M$53 &lt; 0, 0, '将来負担比率（分子）の構造'!M$53), NA())</f>
        <v>4791</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5175</v>
      </c>
      <c r="C72" s="167">
        <f>基金残高に係る経年分析!G55</f>
        <v>4496</v>
      </c>
      <c r="D72" s="167">
        <f>基金残高に係る経年分析!H55</f>
        <v>4006</v>
      </c>
    </row>
    <row r="73" spans="1:16" x14ac:dyDescent="0.2">
      <c r="A73" s="166" t="s">
        <v>74</v>
      </c>
      <c r="B73" s="167">
        <f>基金残高に係る経年分析!F56</f>
        <v>853</v>
      </c>
      <c r="C73" s="167">
        <f>基金残高に係る経年分析!G56</f>
        <v>935</v>
      </c>
      <c r="D73" s="167">
        <f>基金残高に係る経年分析!H56</f>
        <v>743</v>
      </c>
    </row>
    <row r="74" spans="1:16" x14ac:dyDescent="0.2">
      <c r="A74" s="166" t="s">
        <v>75</v>
      </c>
      <c r="B74" s="167">
        <f>基金残高に係る経年分析!F57</f>
        <v>2916</v>
      </c>
      <c r="C74" s="167">
        <f>基金残高に係る経年分析!G57</f>
        <v>2846</v>
      </c>
      <c r="D74" s="167">
        <f>基金残高に係る経年分析!H57</f>
        <v>2590</v>
      </c>
    </row>
  </sheetData>
  <sheetProtection algorithmName="SHA-512" hashValue="loZpPdaRN5SjOXAXpCU7ql2713USITVH/mzKxah5O+jMzV/8Ga5s2LTP2k5Zibj9MPUirJSvovdtO1SNfEwzZA==" saltValue="pVnkhSyh64aUg6mAngqv3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野田 優貴</cp:lastModifiedBy>
  <cp:lastPrinted>2026-03-12T02:53:29Z</cp:lastPrinted>
  <dcterms:created xsi:type="dcterms:W3CDTF">2026-02-23T09:29:55Z</dcterms:created>
  <dcterms:modified xsi:type="dcterms:W3CDTF">2026-09-14T07:15:20Z</dcterms:modified>
  <cp:category/>
</cp:coreProperties>
</file>