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EE6923E0-E96B-4ADE-A099-F83581183029}" xr6:coauthVersionLast="47" xr6:coauthVersionMax="47" xr10:uidLastSave="{00000000-0000-0000-0000-000000000000}"/>
  <bookViews>
    <workbookView xWindow="-110" yWindow="-110" windowWidth="19420" windowHeight="115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O35" i="10"/>
  <c r="BW35" i="10"/>
  <c r="BE35" i="10"/>
  <c r="CO34" i="10"/>
  <c r="BW34"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 r="BE34" i="10" l="1"/>
</calcChain>
</file>

<file path=xl/sharedStrings.xml><?xml version="1.0" encoding="utf-8"?>
<sst xmlns="http://schemas.openxmlformats.org/spreadsheetml/2006/main" count="1131" uniqueCount="573">
  <si>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</si>
  <si>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</si>
  <si>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</si>
  <si>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</si>
  <si>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</si>
  <si>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</si>
  <si>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</si>
  <si>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</si>
  <si>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</si>
  <si>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</si>
  <si>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</si>
  <si>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</si>
  <si>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</si>
  <si>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</si>
  <si>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</si>
  <si>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</si>
  <si>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</si>
  <si>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</si>
  <si>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</si>
  <si>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</si>
  <si>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</si>
  <si>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</si>
  <si>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</si>
  <si>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</si>
  <si>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</si>
  <si>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</si>
  <si>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</si>
  <si>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</si>
  <si>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</si>
  <si>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</si>
  <si>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</si>
  <si>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</si>
  <si>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</si>
  <si>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</si>
  <si>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</si>
  <si>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</si>
  <si>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</si>
  <si>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</si>
  <si>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</si>
  <si>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</si>
  <si>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</si>
  <si>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</si>
  <si>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</si>
  <si>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</si>
  <si>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</si>
  <si>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</si>
  <si>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</si>
  <si>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</si>
  <si>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</si>
  <si>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</si>
  <si>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</si>
  <si>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</si>
  <si>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</si>
  <si>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</si>
  <si>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</si>
  <si>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</si>
  <si>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</si>
  <si>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</si>
  <si>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</si>
  <si>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</si>
  <si>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</si>
  <si>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</si>
  <si>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</si>
  <si>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</si>
  <si>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</si>
  <si>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</si>
  <si>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</si>
  <si>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</si>
  <si>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</si>
  <si>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</si>
  <si>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</si>
  <si>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</si>
  <si>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</si>
  <si>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</si>
  <si>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</si>
  <si>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</si>
  <si>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</si>
  <si>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</si>
  <si>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</si>
  <si>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</si>
  <si>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</si>
  <si>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</si>
  <si>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</si>
  <si>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</si>
  <si>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</si>
  <si>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</si>
  <si>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</si>
  <si>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</si>
  <si>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</si>
  <si>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</si>
  <si>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</si>
  <si>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</si>
  <si>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</si>
  <si>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</si>
  <si>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</si>
  <si>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人吉市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</si>
  <si>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</si>
  <si>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</si>
  <si>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</si>
  <si>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</si>
  <si>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</si>
  <si>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</si>
  <si>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</si>
  <si>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</si>
  <si>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</si>
  <si>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</si>
  <si>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</si>
  <si>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</si>
  <si>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</si>
  <si>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</si>
  <si>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</si>
  <si>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</si>
  <si>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</si>
  <si>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</si>
  <si>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</si>
  <si>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</si>
  <si>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</si>
  <si>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</si>
  <si>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</si>
  <si>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</si>
  <si>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</si>
  <si>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</si>
  <si>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</si>
  <si>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</si>
  <si>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</si>
  <si>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</si>
  <si>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</si>
  <si>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</si>
  <si>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</si>
  <si>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</si>
  <si>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</si>
  <si>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</si>
  <si>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</si>
  <si>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</si>
  <si>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</si>
  <si>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</si>
  <si>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</si>
  <si>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</si>
  <si>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</si>
  <si>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</si>
  <si>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</si>
  <si>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</si>
  <si>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</si>
  <si>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</si>
  <si>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</si>
  <si>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</si>
  <si>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</si>
  <si>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</si>
  <si>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</si>
  <si>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</si>
  <si>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</si>
  <si>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</si>
  <si>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</si>
  <si>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</si>
  <si>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</si>
  <si>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</si>
  <si>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</si>
  <si>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</si>
  <si>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</si>
  <si>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</si>
  <si>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</si>
  <si>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</si>
  <si>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</si>
  <si>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</si>
  <si>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</si>
  <si>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</si>
  <si>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</si>
  <si>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</si>
  <si>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</si>
  <si>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</si>
  <si>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</si>
  <si>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</si>
  <si>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</si>
  <si>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</si>
  <si>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</si>
  <si>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</si>
  <si>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</si>
  <si>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</si>
  <si>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</si>
  <si>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</si>
  <si>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</si>
  <si>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</si>
  <si>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</si>
  <si>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</si>
  <si>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</si>
  <si>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</si>
  <si>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</si>
  <si>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</si>
  <si>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</si>
  <si>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</si>
  <si>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</si>
  <si>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</si>
  <si>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</si>
  <si>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</si>
  <si>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</si>
  <si>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</si>
  <si>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</si>
  <si>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</si>
  <si>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</si>
  <si>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</si>
  <si>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</si>
  <si>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</si>
  <si>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</si>
  <si>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</si>
  <si>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</si>
  <si>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熊本県人吉市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</si>
  <si>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</si>
  <si>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</si>
  <si>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</si>
  <si>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</si>
  <si>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</si>
  <si>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</si>
  <si>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</si>
  <si>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</si>
  <si>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</si>
  <si>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</si>
  <si>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</si>
  <si>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</si>
  <si>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</si>
  <si>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</si>
  <si>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</si>
  <si>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</si>
  <si>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</si>
  <si>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</si>
  <si>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</si>
  <si>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</si>
  <si>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</si>
  <si>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</si>
  <si>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</si>
  <si>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</si>
  <si>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</si>
  <si>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</si>
  <si>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</si>
  <si>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</si>
  <si>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</si>
  <si>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</si>
  <si>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</si>
  <si>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</si>
  <si>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</si>
  <si>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</si>
  <si>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</si>
  <si>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</si>
  <si>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</si>
  <si>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</si>
  <si>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</si>
  <si>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</si>
  <si>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</si>
  <si>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</si>
  <si>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</si>
  <si>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</si>
  <si>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</si>
  <si>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</si>
  <si>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</si>
  <si>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</si>
  <si>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</si>
  <si>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</si>
  <si>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</si>
  <si>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</si>
  <si>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</si>
  <si>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</si>
  <si>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</si>
  <si>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</si>
  <si>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</si>
  <si>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</si>
  <si>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</si>
  <si>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</si>
  <si>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</si>
  <si>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</si>
  <si>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</si>
  <si>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</si>
  <si>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</si>
  <si>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</si>
  <si>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</si>
  <si>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</si>
  <si>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</si>
  <si>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</si>
  <si>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</si>
  <si>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</si>
  <si>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</si>
  <si>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</si>
  <si>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</si>
  <si>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</si>
  <si>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</si>
  <si>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</si>
  <si>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</si>
  <si>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</si>
  <si>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</si>
  <si>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</si>
  <si>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</si>
  <si>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</si>
  <si>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</si>
  <si>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</si>
  <si>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</si>
  <si>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</si>
  <si>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</si>
  <si>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</si>
  <si>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</si>
  <si>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</si>
  <si>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</si>
  <si>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</si>
  <si>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</si>
  <si>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</si>
  <si>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</si>
  <si>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</si>
  <si>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</si>
  <si>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</si>
  <si>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</si>
  <si>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</si>
  <si>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</si>
  <si>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</si>
  <si>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</si>
  <si>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</si>
  <si>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</si>
  <si>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</si>
  <si>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</si>
  <si>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</si>
  <si>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</si>
  <si>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</si>
  <si>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</si>
  <si>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</si>
  <si>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</si>
  <si>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</si>
  <si>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</si>
  <si>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</si>
  <si>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</si>
  <si>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</si>
  <si>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</si>
  <si>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</si>
  <si>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</si>
  <si>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</si>
  <si>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</si>
  <si>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</si>
  <si>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</si>
  <si>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</si>
  <si>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</si>
  <si>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</si>
  <si>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</si>
  <si>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</si>
  <si>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</si>
  <si>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</si>
  <si>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</si>
  <si>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</si>
  <si>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</si>
  <si>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</si>
  <si>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</si>
  <si>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</si>
  <si>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</si>
  <si>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</si>
  <si>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</si>
  <si>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</si>
  <si>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</si>
  <si>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</si>
  <si>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</si>
  <si>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</si>
  <si>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</si>
  <si>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</si>
  <si>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熊本県人吉市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</si>
  <si>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</si>
  <si>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</si>
  <si>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</si>
  <si>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</si>
  <si>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</si>
  <si>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</si>
  <si>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</si>
  <si>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</si>
  <si>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</si>
  <si>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</si>
  <si>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</si>
  <si>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</si>
  <si>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</si>
  <si>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</si>
  <si>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</si>
  <si>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</si>
  <si>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</si>
  <si>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</si>
  <si>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</si>
  <si>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</si>
  <si>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人吉球磨地域交通体系整備特別会計</t>
    <phoneticPr fontId="5"/>
  </si>
  <si>
    <t>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</si>
  <si>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</si>
  <si>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</si>
  <si>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</si>
  <si>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</si>
  <si>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</si>
  <si>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</si>
  <si>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</si>
  <si>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</si>
  <si>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</si>
  <si>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</si>
  <si>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</si>
  <si>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</si>
  <si>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</si>
  <si>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</si>
  <si>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</si>
  <si>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</si>
  <si>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水道事業特別会計</t>
    <phoneticPr fontId="5"/>
  </si>
  <si>
    <t>法適用企業</t>
    <phoneticPr fontId="5"/>
  </si>
  <si>
    <t>公共下水道事業特別会計</t>
    <phoneticPr fontId="5"/>
  </si>
  <si>
    <t>工業用地造成事業特別会計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</si>
  <si>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</si>
  <si>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</si>
  <si>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</si>
  <si>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</si>
  <si>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</si>
  <si>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</si>
  <si>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</si>
  <si>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</si>
  <si>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</si>
  <si>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</si>
  <si>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</si>
  <si>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</si>
  <si>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</si>
  <si>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</si>
  <si>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</si>
  <si>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</si>
  <si>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</si>
  <si>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</si>
  <si>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</si>
  <si>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</si>
  <si>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</si>
  <si>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</si>
  <si>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</si>
  <si>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</si>
  <si>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</si>
  <si>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</si>
  <si>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</si>
  <si>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</si>
  <si>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</si>
  <si>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</si>
  <si>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</si>
  <si>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</si>
  <si>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</si>
  <si>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</si>
  <si>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</si>
  <si>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</si>
  <si>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</si>
  <si>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</si>
  <si>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</si>
  <si>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</si>
  <si>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</si>
  <si>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</si>
  <si>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</si>
  <si>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</si>
  <si>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</si>
  <si>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</si>
  <si>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</si>
  <si>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</si>
  <si>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</si>
  <si>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</si>
  <si>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</si>
  <si>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</si>
  <si>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</si>
  <si>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</si>
  <si>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</si>
  <si>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</si>
  <si>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介護保険事業特別会計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</si>
  <si>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</si>
  <si>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</si>
  <si>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</si>
  <si>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</si>
  <si>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</si>
  <si>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</si>
  <si>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</si>
  <si>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</si>
  <si>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</si>
  <si>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</si>
  <si>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</si>
  <si>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</si>
  <si>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</si>
  <si>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</si>
  <si>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</si>
  <si>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</si>
  <si>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</si>
  <si>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</si>
  <si>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</si>
  <si>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</si>
  <si>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</si>
  <si>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</si>
  <si>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</si>
  <si>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</si>
  <si>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</si>
  <si>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</si>
  <si>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</si>
  <si>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</si>
  <si>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</si>
  <si>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</si>
  <si>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</si>
  <si>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</si>
  <si>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</si>
  <si>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</si>
  <si>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</si>
  <si>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</si>
  <si>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</si>
  <si>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</si>
  <si>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</si>
  <si>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</si>
  <si>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</si>
  <si>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</si>
  <si>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</si>
  <si>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</si>
  <si>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</si>
  <si>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</si>
  <si>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</si>
  <si>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</si>
  <si>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</si>
  <si>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</si>
  <si>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</si>
  <si>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</si>
  <si>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</si>
  <si>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</si>
  <si>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</si>
  <si>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</si>
  <si>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</si>
  <si>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</si>
  <si>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</si>
  <si>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</si>
  <si>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</si>
  <si>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</si>
  <si>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</si>
  <si>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</si>
  <si>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</si>
  <si>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</si>
  <si>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</si>
  <si>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</si>
  <si>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</si>
  <si>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</si>
  <si>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</si>
  <si>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</si>
  <si>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</si>
  <si>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</si>
  <si>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</si>
  <si>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</si>
  <si>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</si>
  <si>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</si>
  <si>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</si>
  <si>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</si>
  <si>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5.15</t>
  </si>
  <si>
    <t>▲ 4.59</t>
  </si>
  <si>
    <t>公共用地先行取得事業特別会計</t>
  </si>
  <si>
    <t>▲ 0.00</t>
  </si>
  <si>
    <t>▲ 0.11</t>
  </si>
  <si>
    <t>一般会計</t>
  </si>
  <si>
    <t>水道事業特別会計</t>
  </si>
  <si>
    <t>公共下水道事業特別会計</t>
  </si>
  <si>
    <t>国民健康保険事業特別会計</t>
  </si>
  <si>
    <t>介護保険特別会計</t>
  </si>
  <si>
    <t>後期高齢者医療特別会計</t>
  </si>
  <si>
    <t>人吉球磨地域交通体系整備特別会計</t>
  </si>
  <si>
    <t>その他会計（赤字）</t>
  </si>
  <si>
    <t>その他会計（黒字）</t>
  </si>
  <si>
    <t>R02</t>
    <phoneticPr fontId="5"/>
  </si>
  <si>
    <t>R03</t>
    <phoneticPr fontId="5"/>
  </si>
  <si>
    <t>R04</t>
    <phoneticPr fontId="5"/>
  </si>
  <si>
    <t>R05</t>
    <phoneticPr fontId="5"/>
  </si>
  <si>
    <t>R06</t>
    <phoneticPr fontId="5"/>
  </si>
  <si>
    <t>人吉下球磨消防組合</t>
    <rPh sb="0" eb="2">
      <t>ヒトヨシ</t>
    </rPh>
    <rPh sb="2" eb="3">
      <t>シモ</t>
    </rPh>
    <rPh sb="3" eb="5">
      <t>クマ</t>
    </rPh>
    <rPh sb="5" eb="9">
      <t>ショウボウクミアイ</t>
    </rPh>
    <phoneticPr fontId="2"/>
  </si>
  <si>
    <t>人吉球磨広域行政組合</t>
    <rPh sb="0" eb="2">
      <t>ヒトヨシ</t>
    </rPh>
    <rPh sb="2" eb="4">
      <t>クマ</t>
    </rPh>
    <rPh sb="4" eb="10">
      <t>コウイキギョウセイクミアイ</t>
    </rPh>
    <phoneticPr fontId="2"/>
  </si>
  <si>
    <t>熊本県後期高齢者医療広域連合（一般会計）</t>
    <rPh sb="0" eb="3">
      <t>クマモトケン</t>
    </rPh>
    <rPh sb="3" eb="5">
      <t>コウキ</t>
    </rPh>
    <rPh sb="5" eb="8">
      <t>コウレイシャ</t>
    </rPh>
    <rPh sb="8" eb="10">
      <t>イリョウ</t>
    </rPh>
    <rPh sb="10" eb="14">
      <t>コウイキレンゴウ</t>
    </rPh>
    <rPh sb="15" eb="19">
      <t>イッパンカイケイ</t>
    </rPh>
    <phoneticPr fontId="2"/>
  </si>
  <si>
    <t>熊本県後期高齢者医療広域連合（後期高齢者医療特別会計）</t>
    <rPh sb="0" eb="3">
      <t>クマモトケン</t>
    </rPh>
    <rPh sb="3" eb="5">
      <t>コウキ</t>
    </rPh>
    <rPh sb="5" eb="8">
      <t>コウレイシャ</t>
    </rPh>
    <rPh sb="8" eb="10">
      <t>イリョウ</t>
    </rPh>
    <rPh sb="10" eb="14">
      <t>コウイキレンゴウ</t>
    </rPh>
    <rPh sb="15" eb="20">
      <t>コウキコウレイシャ</t>
    </rPh>
    <rPh sb="20" eb="22">
      <t>イリョウ</t>
    </rPh>
    <rPh sb="22" eb="24">
      <t>トクベツ</t>
    </rPh>
    <rPh sb="24" eb="26">
      <t>カイケイ</t>
    </rPh>
    <phoneticPr fontId="2"/>
  </si>
  <si>
    <t>くま川鉄道株式会社</t>
    <rPh sb="2" eb="3">
      <t>カワ</t>
    </rPh>
    <rPh sb="3" eb="5">
      <t>テツドウ</t>
    </rPh>
    <rPh sb="5" eb="9">
      <t>カブシキガイシャ</t>
    </rPh>
    <phoneticPr fontId="2"/>
  </si>
  <si>
    <t>球磨川くだり株式会社</t>
    <rPh sb="0" eb="3">
      <t>クマガワ</t>
    </rPh>
    <rPh sb="6" eb="10">
      <t>カブシキガイシャ</t>
    </rPh>
    <phoneticPr fontId="2"/>
  </si>
  <si>
    <t>球磨焼酎リサイクリーン株式会社</t>
    <rPh sb="0" eb="4">
      <t>クマショウチュウ</t>
    </rPh>
    <rPh sb="11" eb="15">
      <t>カブシキガイシャ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</si>
  <si>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</si>
  <si>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</si>
  <si>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以前は類似団体と比較して将来負担比率が高い水準にあったが、令和2～5年に財政調整基金及び減債基金への積み立てを行ったこと等により、将来負担比率が減少し、類似団体と比較して低い水準になった。R6年度においては、過疎対策事業債の増等による地方債現在高が増となっているほか、公営企業債等繰入見込額も増となったが、充当可能基金や充当可能特定歳入、基準財政需要額算入見込額も増となり、結果として充当可能財源＞将来負担額となったため分子がマイナスとなり将来負担比率は0％となった。しかしながら、令和2年7月豪雨災害に係る復興関連事業における地方債の借入により、今後も地方債残高は増加する見込みである。そのため、「人吉市公共施設等総合管理計画」において、持続可能な財政運営が可能となる施設保有量の実現に向け、施設総量の縮減が目標として掲げられているところである。今後は、個別施設計画に基づき、老朽化した施設の集約化・複合化、計画的な長寿命化に取り組み、有形固定資産である施設等の統廃合を積極的に行うことが重要である。</t>
    <rPh sb="0" eb="2">
      <t>ジュウトウ</t>
    </rPh>
    <rPh sb="193" eb="197">
      <t>レイワネン_x0000__x0000__x0002_</t>
    </rPh>
    <rPh sb="197" eb="199">
      <t>_x0005_Á_x0004__x000D_Å_x0002__x0011_Å_x0002__x0015_È_x0005__x001F_Ó_x0002_"Ý_x0006__x0005_ò_x0002_レイワネン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</si>
  <si>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</si>
  <si>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</si>
  <si>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</si>
  <si>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</si>
  <si>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</si>
  <si>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</si>
  <si>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R6年度単年度は7.1であり、R5年度単年度は7.8であるため、0.7ポイント下降している。R4年度から令和2年7月豪雨災害に係る災害復旧事業債の元利償還金が発生しており、公債費は増加しているが、貸付金に係る特定財源や普通交付税も増となったことにより下降となった。今後も令和2年7月豪雨災害に係る復興関連事業における地方債の借入が続く見込みのため、地方債の借入については、事業の必要性や効率性を考慮し抑制を図る必要がある。一方で、令和2年7月豪雨災害関連における地方債発行額の増を見据え、財政調整基金及び減債基金へ積み立てを行ったことで将来負担比率が下降したところである。単年度で分析をすると一定の評価ができるが、今後の財政状況についても慎重に見極める必要がある。</t>
    <rPh sb="1" eb="3">
      <t>ジッシツ</t>
    </rPh>
    <rPh sb="111" eb="114">
      <t>カシツケキン</t>
    </rPh>
    <rPh sb="115" eb="116">
      <t>カカ</t>
    </rPh>
    <rPh sb="117" eb="121">
      <t>トクテイザイゲン</t>
    </rPh>
    <rPh sb="122" eb="127">
      <t>フツウコウフゼイ</t>
    </rPh>
    <rPh sb="128" eb="129">
      <t>ゾウ</t>
    </rPh>
    <rPh sb="138" eb="140">
      <t>カコウ</t>
    </rPh>
    <rPh sb="145" eb="147">
      <t>コンゴ</t>
    </rPh>
    <rPh sb="148" eb="150">
      <t>レイワ</t>
    </rPh>
    <rPh sb="151" eb="152">
      <t>ネン</t>
    </rPh>
    <rPh sb="153" eb="156">
      <t>ガツゴウウ</t>
    </rPh>
    <rPh sb="156" eb="158">
      <t>サイガイ</t>
    </rPh>
    <rPh sb="159" eb="160">
      <t>カカ</t>
    </rPh>
    <rPh sb="161" eb="167">
      <t>フッコウカンレンジギョウ</t>
    </rPh>
    <rPh sb="171" eb="174">
      <t>チホウサイ</t>
    </rPh>
    <rPh sb="175" eb="177">
      <t>カリイレ</t>
    </rPh>
    <rPh sb="178" eb="179">
      <t>ツヅ</t>
    </rPh>
    <rPh sb="180" eb="182">
      <t>ミコ</t>
    </rPh>
    <rPh sb="187" eb="190">
      <t>チホウサイ</t>
    </rPh>
    <rPh sb="191" eb="193">
      <t>カリイレ</t>
    </rPh>
    <rPh sb="199" eb="201">
      <t>ジギョウ</t>
    </rPh>
    <rPh sb="202" eb="205">
      <t>ヒツヨウセイ</t>
    </rPh>
    <rPh sb="206" eb="209">
      <t>コウリツセイ</t>
    </rPh>
    <rPh sb="210" eb="212">
      <t>コウリョ</t>
    </rPh>
    <rPh sb="213" eb="215">
      <t>ヨクセイ</t>
    </rPh>
    <rPh sb="216" eb="217">
      <t>ハカ</t>
    </rPh>
    <rPh sb="218" eb="220">
      <t>ヒツヨウ</t>
    </rPh>
    <rPh sb="224" eb="226">
      <t>イッポウ</t>
    </rPh>
    <rPh sb="228" eb="230">
      <t>レイワ</t>
    </rPh>
    <rPh sb="231" eb="232">
      <t>ネン</t>
    </rPh>
    <rPh sb="233" eb="236">
      <t>ガツゴウウ</t>
    </rPh>
    <rPh sb="236" eb="240">
      <t>サイガイカンレン</t>
    </rPh>
    <rPh sb="257" eb="263">
      <t>ザイセイチョウセイキキン</t>
    </rPh>
    <rPh sb="263" eb="264">
      <t>オヨ</t>
    </rPh>
    <rPh sb="265" eb="269">
      <t>ゲンサイキキン</t>
    </rPh>
    <rPh sb="270" eb="271">
      <t>ツ</t>
    </rPh>
    <rPh sb="272" eb="273">
      <t>タ</t>
    </rPh>
    <rPh sb="275" eb="276">
      <t>オコナ</t>
    </rPh>
    <rPh sb="281" eb="287">
      <t>ショウライフタンヒリツ</t>
    </rPh>
    <rPh sb="288" eb="290">
      <t>カコウ</t>
    </rPh>
    <rPh sb="299" eb="302">
      <t>タンネンド</t>
    </rPh>
    <rPh sb="303" eb="305">
      <t>ブンセキ</t>
    </rPh>
    <rPh sb="309" eb="311">
      <t>イッテイ</t>
    </rPh>
    <rPh sb="312" eb="314">
      <t>ヒョウカ</t>
    </rPh>
    <rPh sb="320" eb="322">
      <t>コンゴ</t>
    </rPh>
    <rPh sb="323" eb="327">
      <t>ザイセイジョウキョウ</t>
    </rPh>
    <rPh sb="332" eb="334">
      <t>シンチョウ</t>
    </rPh>
    <rPh sb="335" eb="337">
      <t>ミキワ</t>
    </rPh>
    <rPh sb="339" eb="341">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</si>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</sst>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EA3F92-2838-4FEF-A174-1FEFF174394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0791-4F08-8B98-9B64C41AB18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22742</c:v>
                </c:pt>
                <c:pt idx="1">
                  <c:v>140333</c:v>
                </c:pt>
                <c:pt idx="2">
                  <c:v>65115</c:v>
                </c:pt>
                <c:pt idx="3">
                  <c:v>164292</c:v>
                </c:pt>
                <c:pt idx="4">
                  <c:v>156184</c:v>
                </c:pt>
              </c:numCache>
            </c:numRef>
          </c:val>
          <c:smooth val="0"/>
          <c:extLst>
            <c:ext xmlns:c16="http://schemas.microsoft.com/office/drawing/2014/chart" uri="{C3380CC4-5D6E-409C-BE32-E72D297353CC}">
              <c16:uniqueId val="{00000001-0791-4F08-8B98-9B64C41AB18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13.2</c:v>
                </c:pt>
                <c:pt idx="1">
                  <c:v>3.34</c:v>
                </c:pt>
                <c:pt idx="2">
                  <c:v>10.51</c:v>
                </c:pt>
                <c:pt idx="3">
                  <c:v>13.27</c:v>
                </c:pt>
                <c:pt idx="4">
                  <c:v>8.14</c:v>
                </c:pt>
              </c:numCache>
            </c:numRef>
          </c:val>
          <c:extLst>
            <c:ext xmlns:c16="http://schemas.microsoft.com/office/drawing/2014/chart" uri="{C3380CC4-5D6E-409C-BE32-E72D297353CC}">
              <c16:uniqueId val="{00000000-D88D-4525-AA5E-06DE305592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2.21</c:v>
                </c:pt>
                <c:pt idx="1">
                  <c:v>6.4</c:v>
                </c:pt>
                <c:pt idx="2">
                  <c:v>8.1</c:v>
                </c:pt>
                <c:pt idx="3">
                  <c:v>10.35</c:v>
                </c:pt>
                <c:pt idx="4">
                  <c:v>10.119999999999999</c:v>
                </c:pt>
              </c:numCache>
            </c:numRef>
          </c:val>
          <c:extLst>
            <c:ext xmlns:c16="http://schemas.microsoft.com/office/drawing/2014/chart" uri="{C3380CC4-5D6E-409C-BE32-E72D297353CC}">
              <c16:uniqueId val="{00000001-D88D-4525-AA5E-06DE3055920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10.26</c:v>
                </c:pt>
                <c:pt idx="1">
                  <c:v>-5.15</c:v>
                </c:pt>
                <c:pt idx="2">
                  <c:v>8.61</c:v>
                </c:pt>
                <c:pt idx="3">
                  <c:v>5.2</c:v>
                </c:pt>
                <c:pt idx="4">
                  <c:v>-4.59</c:v>
                </c:pt>
              </c:numCache>
            </c:numRef>
          </c:val>
          <c:smooth val="0"/>
          <c:extLst>
            <c:ext xmlns:c16="http://schemas.microsoft.com/office/drawing/2014/chart" uri="{C3380CC4-5D6E-409C-BE32-E72D297353CC}">
              <c16:uniqueId val="{00000002-D88D-4525-AA5E-06DE3055920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3382-45CF-A00B-5EAD974097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382-45CF-A00B-5EAD9740977F}"/>
            </c:ext>
          </c:extLst>
        </c:ser>
        <c:ser>
          <c:idx val="2"/>
          <c:order val="2"/>
          <c:tx>
            <c:strRef>
              <c:f>データシート!$A$29</c:f>
              <c:strCache>
                <c:ptCount val="1"/>
                <c:pt idx="0">
                  <c:v>人吉球磨地域交通体系整備特別会計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2-3382-45CF-A00B-5EAD9740977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0.12</c:v>
                </c:pt>
                <c:pt idx="4">
                  <c:v>#N/A</c:v>
                </c:pt>
                <c:pt idx="5">
                  <c:v>0.15</c:v>
                </c:pt>
                <c:pt idx="6">
                  <c:v>#N/A</c:v>
                </c:pt>
                <c:pt idx="7">
                  <c:v>0.16</c:v>
                </c:pt>
                <c:pt idx="8">
                  <c:v>#N/A</c:v>
                </c:pt>
                <c:pt idx="9">
                  <c:v>0.16</c:v>
                </c:pt>
              </c:numCache>
            </c:numRef>
          </c:val>
          <c:extLst>
            <c:ext xmlns:c16="http://schemas.microsoft.com/office/drawing/2014/chart" uri="{C3380CC4-5D6E-409C-BE32-E72D297353CC}">
              <c16:uniqueId val="{00000003-3382-45CF-A00B-5EAD9740977F}"/>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1.48</c:v>
                </c:pt>
                <c:pt idx="2">
                  <c:v>#N/A</c:v>
                </c:pt>
                <c:pt idx="3">
                  <c:v>3.27</c:v>
                </c:pt>
                <c:pt idx="4">
                  <c:v>#N/A</c:v>
                </c:pt>
                <c:pt idx="5">
                  <c:v>4.25</c:v>
                </c:pt>
                <c:pt idx="6">
                  <c:v>#N/A</c:v>
                </c:pt>
                <c:pt idx="7">
                  <c:v>3.33</c:v>
                </c:pt>
                <c:pt idx="8">
                  <c:v>#N/A</c:v>
                </c:pt>
                <c:pt idx="9">
                  <c:v>2.37</c:v>
                </c:pt>
              </c:numCache>
            </c:numRef>
          </c:val>
          <c:extLst>
            <c:ext xmlns:c16="http://schemas.microsoft.com/office/drawing/2014/chart" uri="{C3380CC4-5D6E-409C-BE32-E72D297353CC}">
              <c16:uniqueId val="{00000004-3382-45CF-A00B-5EAD9740977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3.78</c:v>
                </c:pt>
                <c:pt idx="2">
                  <c:v>#N/A</c:v>
                </c:pt>
                <c:pt idx="3">
                  <c:v>2.6</c:v>
                </c:pt>
                <c:pt idx="4">
                  <c:v>#N/A</c:v>
                </c:pt>
                <c:pt idx="5">
                  <c:v>3.69</c:v>
                </c:pt>
                <c:pt idx="6">
                  <c:v>#N/A</c:v>
                </c:pt>
                <c:pt idx="7">
                  <c:v>3.67</c:v>
                </c:pt>
                <c:pt idx="8">
                  <c:v>#N/A</c:v>
                </c:pt>
                <c:pt idx="9">
                  <c:v>3.27</c:v>
                </c:pt>
              </c:numCache>
            </c:numRef>
          </c:val>
          <c:extLst>
            <c:ext xmlns:c16="http://schemas.microsoft.com/office/drawing/2014/chart" uri="{C3380CC4-5D6E-409C-BE32-E72D297353CC}">
              <c16:uniqueId val="{00000005-3382-45CF-A00B-5EAD9740977F}"/>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c:v>
                </c:pt>
                <c:pt idx="2">
                  <c:v>#N/A</c:v>
                </c:pt>
                <c:pt idx="3">
                  <c:v>0.72</c:v>
                </c:pt>
                <c:pt idx="4">
                  <c:v>#N/A</c:v>
                </c:pt>
                <c:pt idx="5">
                  <c:v>1.06</c:v>
                </c:pt>
                <c:pt idx="6">
                  <c:v>#N/A</c:v>
                </c:pt>
                <c:pt idx="7">
                  <c:v>4.82</c:v>
                </c:pt>
                <c:pt idx="8">
                  <c:v>#N/A</c:v>
                </c:pt>
                <c:pt idx="9">
                  <c:v>6.09</c:v>
                </c:pt>
              </c:numCache>
            </c:numRef>
          </c:val>
          <c:extLst>
            <c:ext xmlns:c16="http://schemas.microsoft.com/office/drawing/2014/chart" uri="{C3380CC4-5D6E-409C-BE32-E72D297353CC}">
              <c16:uniqueId val="{00000006-3382-45CF-A00B-5EAD9740977F}"/>
            </c:ext>
          </c:extLst>
        </c:ser>
        <c:ser>
          <c:idx val="7"/>
          <c:order val="7"/>
          <c:tx>
            <c:strRef>
              <c:f>データシート!$A$34</c:f>
              <c:strCache>
                <c:ptCount val="1"/>
                <c:pt idx="0">
                  <c:v>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8.9</c:v>
                </c:pt>
                <c:pt idx="2">
                  <c:v>#N/A</c:v>
                </c:pt>
                <c:pt idx="3">
                  <c:v>8.4</c:v>
                </c:pt>
                <c:pt idx="4">
                  <c:v>#N/A</c:v>
                </c:pt>
                <c:pt idx="5">
                  <c:v>8.19</c:v>
                </c:pt>
                <c:pt idx="6">
                  <c:v>#N/A</c:v>
                </c:pt>
                <c:pt idx="7">
                  <c:v>7.58</c:v>
                </c:pt>
                <c:pt idx="8">
                  <c:v>#N/A</c:v>
                </c:pt>
                <c:pt idx="9">
                  <c:v>7.8</c:v>
                </c:pt>
              </c:numCache>
            </c:numRef>
          </c:val>
          <c:extLst>
            <c:ext xmlns:c16="http://schemas.microsoft.com/office/drawing/2014/chart" uri="{C3380CC4-5D6E-409C-BE32-E72D297353CC}">
              <c16:uniqueId val="{00000007-3382-45CF-A00B-5EAD9740977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13.2</c:v>
                </c:pt>
                <c:pt idx="2">
                  <c:v>#N/A</c:v>
                </c:pt>
                <c:pt idx="3">
                  <c:v>3.33</c:v>
                </c:pt>
                <c:pt idx="4">
                  <c:v>#N/A</c:v>
                </c:pt>
                <c:pt idx="5">
                  <c:v>10.5</c:v>
                </c:pt>
                <c:pt idx="6">
                  <c:v>#N/A</c:v>
                </c:pt>
                <c:pt idx="7">
                  <c:v>13.38</c:v>
                </c:pt>
                <c:pt idx="8">
                  <c:v>#N/A</c:v>
                </c:pt>
                <c:pt idx="9">
                  <c:v>8.14</c:v>
                </c:pt>
              </c:numCache>
            </c:numRef>
          </c:val>
          <c:extLst>
            <c:ext xmlns:c16="http://schemas.microsoft.com/office/drawing/2014/chart" uri="{C3380CC4-5D6E-409C-BE32-E72D297353CC}">
              <c16:uniqueId val="{00000008-3382-45CF-A00B-5EAD9740977F}"/>
            </c:ext>
          </c:extLst>
        </c:ser>
        <c:ser>
          <c:idx val="9"/>
          <c:order val="9"/>
          <c:tx>
            <c:strRef>
              <c:f>データシート!$A$36</c:f>
              <c:strCache>
                <c:ptCount val="1"/>
                <c:pt idx="0">
                  <c:v>公共用地先行取得事業特別会計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#N/A</c:v>
                </c:pt>
                <c:pt idx="5">
                  <c:v>0</c:v>
                </c:pt>
                <c:pt idx="6">
                  <c:v>0.11</c:v>
                </c:pt>
                <c:pt idx="7">
                  <c:v>#N/A</c:v>
                </c:pt>
                <c:pt idx="8">
                  <c:v>#N/A</c:v>
                </c:pt>
                <c:pt idx="9">
                  <c:v>0</c:v>
                </c:pt>
              </c:numCache>
            </c:numRef>
          </c:val>
          <c:extLst>
            <c:ext xmlns:c16="http://schemas.microsoft.com/office/drawing/2014/chart" uri="{C3380CC4-5D6E-409C-BE32-E72D297353CC}">
              <c16:uniqueId val="{00000009-3382-45CF-A00B-5EAD974097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1380</c:v>
                </c:pt>
                <c:pt idx="5">
                  <c:v>1317</c:v>
                </c:pt>
                <c:pt idx="8">
                  <c:v>1772</c:v>
                </c:pt>
                <c:pt idx="11">
                  <c:v>2058</c:v>
                </c:pt>
                <c:pt idx="14">
                  <c:v>2520</c:v>
                </c:pt>
              </c:numCache>
            </c:numRef>
          </c:val>
          <c:extLst>
            <c:ext xmlns:c16="http://schemas.microsoft.com/office/drawing/2014/chart" uri="{C3380CC4-5D6E-409C-BE32-E72D297353CC}">
              <c16:uniqueId val="{00000000-6BE5-4F2A-A113-85DEB74584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BE5-4F2A-A113-85DEB74584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BE5-4F2A-A113-85DEB74584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217</c:v>
                </c:pt>
                <c:pt idx="3">
                  <c:v>190</c:v>
                </c:pt>
                <c:pt idx="6">
                  <c:v>111</c:v>
                </c:pt>
                <c:pt idx="9">
                  <c:v>114</c:v>
                </c:pt>
                <c:pt idx="12">
                  <c:v>124</c:v>
                </c:pt>
              </c:numCache>
            </c:numRef>
          </c:val>
          <c:extLst>
            <c:ext xmlns:c16="http://schemas.microsoft.com/office/drawing/2014/chart" uri="{C3380CC4-5D6E-409C-BE32-E72D297353CC}">
              <c16:uniqueId val="{00000003-6BE5-4F2A-A113-85DEB74584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189</c:v>
                </c:pt>
                <c:pt idx="3">
                  <c:v>141</c:v>
                </c:pt>
                <c:pt idx="6">
                  <c:v>121</c:v>
                </c:pt>
                <c:pt idx="9">
                  <c:v>144</c:v>
                </c:pt>
                <c:pt idx="12">
                  <c:v>129</c:v>
                </c:pt>
              </c:numCache>
            </c:numRef>
          </c:val>
          <c:extLst>
            <c:ext xmlns:c16="http://schemas.microsoft.com/office/drawing/2014/chart" uri="{C3380CC4-5D6E-409C-BE32-E72D297353CC}">
              <c16:uniqueId val="{00000004-6BE5-4F2A-A113-85DEB74584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E5-4F2A-A113-85DEB74584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E5-4F2A-A113-85DEB74584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1411</c:v>
                </c:pt>
                <c:pt idx="3">
                  <c:v>1524</c:v>
                </c:pt>
                <c:pt idx="6">
                  <c:v>2242</c:v>
                </c:pt>
                <c:pt idx="9">
                  <c:v>2430</c:v>
                </c:pt>
                <c:pt idx="12">
                  <c:v>2855</c:v>
                </c:pt>
              </c:numCache>
            </c:numRef>
          </c:val>
          <c:extLst>
            <c:ext xmlns:c16="http://schemas.microsoft.com/office/drawing/2014/chart" uri="{C3380CC4-5D6E-409C-BE32-E72D297353CC}">
              <c16:uniqueId val="{00000007-6BE5-4F2A-A113-85DEB74584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437</c:v>
                </c:pt>
                <c:pt idx="2">
                  <c:v>#N/A</c:v>
                </c:pt>
                <c:pt idx="3">
                  <c:v>#N/A</c:v>
                </c:pt>
                <c:pt idx="4">
                  <c:v>538</c:v>
                </c:pt>
                <c:pt idx="5">
                  <c:v>#N/A</c:v>
                </c:pt>
                <c:pt idx="6">
                  <c:v>#N/A</c:v>
                </c:pt>
                <c:pt idx="7">
                  <c:v>702</c:v>
                </c:pt>
                <c:pt idx="8">
                  <c:v>#N/A</c:v>
                </c:pt>
                <c:pt idx="9">
                  <c:v>#N/A</c:v>
                </c:pt>
                <c:pt idx="10">
                  <c:v>630</c:v>
                </c:pt>
                <c:pt idx="11">
                  <c:v>#N/A</c:v>
                </c:pt>
                <c:pt idx="12">
                  <c:v>#N/A</c:v>
                </c:pt>
                <c:pt idx="13">
                  <c:v>588</c:v>
                </c:pt>
                <c:pt idx="14">
                  <c:v>#N/A</c:v>
                </c:pt>
              </c:numCache>
            </c:numRef>
          </c:val>
          <c:smooth val="0"/>
          <c:extLst>
            <c:ext xmlns:c16="http://schemas.microsoft.com/office/drawing/2014/chart" uri="{C3380CC4-5D6E-409C-BE32-E72D297353CC}">
              <c16:uniqueId val="{00000008-6BE5-4F2A-A113-85DEB74584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14349</c:v>
                </c:pt>
                <c:pt idx="5">
                  <c:v>19646</c:v>
                </c:pt>
                <c:pt idx="8">
                  <c:v>19852</c:v>
                </c:pt>
                <c:pt idx="11">
                  <c:v>20244</c:v>
                </c:pt>
                <c:pt idx="14">
                  <c:v>20300</c:v>
                </c:pt>
              </c:numCache>
            </c:numRef>
          </c:val>
          <c:extLst>
            <c:ext xmlns:c16="http://schemas.microsoft.com/office/drawing/2014/chart" uri="{C3380CC4-5D6E-409C-BE32-E72D297353CC}">
              <c16:uniqueId val="{00000000-0E9E-446C-9CF5-14056F20258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1694</c:v>
                </c:pt>
                <c:pt idx="5">
                  <c:v>1274</c:v>
                </c:pt>
                <c:pt idx="8">
                  <c:v>1698</c:v>
                </c:pt>
                <c:pt idx="11">
                  <c:v>2422</c:v>
                </c:pt>
                <c:pt idx="14">
                  <c:v>2669</c:v>
                </c:pt>
              </c:numCache>
            </c:numRef>
          </c:val>
          <c:extLst>
            <c:ext xmlns:c16="http://schemas.microsoft.com/office/drawing/2014/chart" uri="{C3380CC4-5D6E-409C-BE32-E72D297353CC}">
              <c16:uniqueId val="{00000001-0E9E-446C-9CF5-14056F20258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4277</c:v>
                </c:pt>
                <c:pt idx="5">
                  <c:v>5640</c:v>
                </c:pt>
                <c:pt idx="8">
                  <c:v>5720</c:v>
                </c:pt>
                <c:pt idx="11">
                  <c:v>6384</c:v>
                </c:pt>
                <c:pt idx="14">
                  <c:v>7207</c:v>
                </c:pt>
              </c:numCache>
            </c:numRef>
          </c:val>
          <c:extLst>
            <c:ext xmlns:c16="http://schemas.microsoft.com/office/drawing/2014/chart" uri="{C3380CC4-5D6E-409C-BE32-E72D297353CC}">
              <c16:uniqueId val="{00000002-0E9E-446C-9CF5-14056F20258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E9E-446C-9CF5-14056F20258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E9E-446C-9CF5-14056F20258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9E-446C-9CF5-14056F20258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2472</c:v>
                </c:pt>
                <c:pt idx="3">
                  <c:v>2438</c:v>
                </c:pt>
                <c:pt idx="6">
                  <c:v>2373</c:v>
                </c:pt>
                <c:pt idx="9">
                  <c:v>2352</c:v>
                </c:pt>
                <c:pt idx="12">
                  <c:v>2198</c:v>
                </c:pt>
              </c:numCache>
            </c:numRef>
          </c:val>
          <c:extLst>
            <c:ext xmlns:c16="http://schemas.microsoft.com/office/drawing/2014/chart" uri="{C3380CC4-5D6E-409C-BE32-E72D297353CC}">
              <c16:uniqueId val="{00000006-0E9E-446C-9CF5-14056F20258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768</c:v>
                </c:pt>
                <c:pt idx="3">
                  <c:v>594</c:v>
                </c:pt>
                <c:pt idx="6">
                  <c:v>691</c:v>
                </c:pt>
                <c:pt idx="9">
                  <c:v>941</c:v>
                </c:pt>
                <c:pt idx="12">
                  <c:v>953</c:v>
                </c:pt>
              </c:numCache>
            </c:numRef>
          </c:val>
          <c:extLst>
            <c:ext xmlns:c16="http://schemas.microsoft.com/office/drawing/2014/chart" uri="{C3380CC4-5D6E-409C-BE32-E72D297353CC}">
              <c16:uniqueId val="{00000007-0E9E-446C-9CF5-14056F20258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2052</c:v>
                </c:pt>
                <c:pt idx="3">
                  <c:v>1408</c:v>
                </c:pt>
                <c:pt idx="6">
                  <c:v>1315</c:v>
                </c:pt>
                <c:pt idx="9">
                  <c:v>1126</c:v>
                </c:pt>
                <c:pt idx="12">
                  <c:v>1156</c:v>
                </c:pt>
              </c:numCache>
            </c:numRef>
          </c:val>
          <c:extLst>
            <c:ext xmlns:c16="http://schemas.microsoft.com/office/drawing/2014/chart" uri="{C3380CC4-5D6E-409C-BE32-E72D297353CC}">
              <c16:uniqueId val="{00000008-0E9E-446C-9CF5-14056F20258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E9E-446C-9CF5-14056F20258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17990</c:v>
                </c:pt>
                <c:pt idx="3">
                  <c:v>24173</c:v>
                </c:pt>
                <c:pt idx="6">
                  <c:v>24164</c:v>
                </c:pt>
                <c:pt idx="9">
                  <c:v>25357</c:v>
                </c:pt>
                <c:pt idx="12">
                  <c:v>25495</c:v>
                </c:pt>
              </c:numCache>
            </c:numRef>
          </c:val>
          <c:extLst>
            <c:ext xmlns:c16="http://schemas.microsoft.com/office/drawing/2014/chart" uri="{C3380CC4-5D6E-409C-BE32-E72D297353CC}">
              <c16:uniqueId val="{0000000A-0E9E-446C-9CF5-14056F20258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2962</c:v>
                </c:pt>
                <c:pt idx="2">
                  <c:v>#N/A</c:v>
                </c:pt>
                <c:pt idx="3">
                  <c:v>#N/A</c:v>
                </c:pt>
                <c:pt idx="4">
                  <c:v>2055</c:v>
                </c:pt>
                <c:pt idx="5">
                  <c:v>#N/A</c:v>
                </c:pt>
                <c:pt idx="6">
                  <c:v>#N/A</c:v>
                </c:pt>
                <c:pt idx="7">
                  <c:v>1272</c:v>
                </c:pt>
                <c:pt idx="8">
                  <c:v>#N/A</c:v>
                </c:pt>
                <c:pt idx="9">
                  <c:v>#N/A</c:v>
                </c:pt>
                <c:pt idx="10">
                  <c:v>727</c:v>
                </c:pt>
                <c:pt idx="11">
                  <c:v>#N/A</c:v>
                </c:pt>
                <c:pt idx="12">
                  <c:v>#N/A</c:v>
                </c:pt>
                <c:pt idx="13">
                  <c:v>0</c:v>
                </c:pt>
                <c:pt idx="14">
                  <c:v>#N/A</c:v>
                </c:pt>
              </c:numCache>
            </c:numRef>
          </c:val>
          <c:smooth val="0"/>
          <c:extLst>
            <c:ext xmlns:c16="http://schemas.microsoft.com/office/drawing/2014/chart" uri="{C3380CC4-5D6E-409C-BE32-E72D297353CC}">
              <c16:uniqueId val="{0000000B-0E9E-446C-9CF5-14056F20258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740</c:v>
                </c:pt>
                <c:pt idx="1">
                  <c:v>955</c:v>
                </c:pt>
                <c:pt idx="2">
                  <c:v>966</c:v>
                </c:pt>
              </c:numCache>
            </c:numRef>
          </c:val>
          <c:extLst>
            <c:ext xmlns:c16="http://schemas.microsoft.com/office/drawing/2014/chart" uri="{C3380CC4-5D6E-409C-BE32-E72D297353CC}">
              <c16:uniqueId val="{00000000-5A48-4F56-8DA5-232FC12865A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2618</c:v>
                </c:pt>
                <c:pt idx="1">
                  <c:v>2889</c:v>
                </c:pt>
                <c:pt idx="2">
                  <c:v>3553</c:v>
                </c:pt>
              </c:numCache>
            </c:numRef>
          </c:val>
          <c:extLst>
            <c:ext xmlns:c16="http://schemas.microsoft.com/office/drawing/2014/chart" uri="{C3380CC4-5D6E-409C-BE32-E72D297353CC}">
              <c16:uniqueId val="{00000001-5A48-4F56-8DA5-232FC12865A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1733</c:v>
                </c:pt>
                <c:pt idx="1">
                  <c:v>1786</c:v>
                </c:pt>
                <c:pt idx="2">
                  <c:v>1790</c:v>
                </c:pt>
              </c:numCache>
            </c:numRef>
          </c:val>
          <c:extLst>
            <c:ext xmlns:c16="http://schemas.microsoft.com/office/drawing/2014/chart" uri="{C3380CC4-5D6E-409C-BE32-E72D297353CC}">
              <c16:uniqueId val="{00000002-5A48-4F56-8DA5-232FC12865A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{B33C0F6C-CB6C-4195-9108-B4A0D12F18B0}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6EE-42E9-9C97-AAC76741B4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{AF6876AD-AE70-4580-83D6-CCE347FEEEC2}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EE-42E9-9C97-AAC76741B4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{F721E987-C67D-4245-AF52-A02884AF1FF4}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EE-42E9-9C97-AAC76741B4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{2202D8C8-0AC0-45FF-8A88-A3E89F705D3A}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EE-42E9-9C97-AAC76741B4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{A9178085-C53E-474A-959E-CCF330805BD8}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EE-42E9-9C97-AAC76741B4F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{C255CD43-9C84-4E4E-946E-275110B60911}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6EE-42E9-9C97-AAC76741B4F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{ACCAFC35-F969-4DAA-8071-74B751BFA94B}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6EE-42E9-9C97-AAC76741B4F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{6A4648D3-D096-4CDC-9759-CA35A6A3FF2A}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6EE-42E9-9C97-AAC76741B4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{17F830C4-F222-4635-9A52-F92338A1D764}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6EE-42E9-9C97-AAC76741B4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54.5</c:v>
                </c:pt>
                <c:pt idx="8">
                  <c:v>53.7</c:v>
                </c:pt>
                <c:pt idx="16">
                  <c:v>54.5</c:v>
                </c:pt>
                <c:pt idx="24">
                  <c:v>53.7</c:v>
                </c:pt>
                <c:pt idx="32">
                  <c:v>53.4</c:v>
                </c:pt>
              </c:numCache>
            </c:numRef>
          </c:xVal>
          <c:yVal>
            <c:numRef>
              <c:f>公会計指標分析・財政指標組合せ分析表!$BP$51:$DC$51</c:f>
              <c:numCache>
                <c:formatCode>#,##0.0;"▲ "#,##0.0</c:formatCode>
                <c:ptCount val="40"/>
                <c:pt idx="0">
                  <c:v>37.4</c:v>
                </c:pt>
                <c:pt idx="8">
                  <c:v>24.8</c:v>
                </c:pt>
                <c:pt idx="16">
                  <c:v>15.9</c:v>
                </c:pt>
                <c:pt idx="24">
                  <c:v>9</c:v>
                </c:pt>
              </c:numCache>
            </c:numRef>
          </c:yVal>
          <c:smooth val="0"/>
          <c:extLst>
            <c:ext xmlns:c16="http://schemas.microsoft.com/office/drawing/2014/chart" uri="{C3380CC4-5D6E-409C-BE32-E72D297353CC}">
              <c16:uniqueId val="{00000009-C6EE-42E9-9C97-AAC76741B4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{293DBF9F-C979-48CD-9BF5-EF876F90E16F}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6EE-42E9-9C97-AAC76741B4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{FF06E06F-6DBC-4A23-9DF6-EFA8DB145CD2}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EE-42E9-9C97-AAC76741B4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{B16A4231-54C5-41AF-A7C7-F9FBDD039196}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EE-42E9-9C97-AAC76741B4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{BDE44D39-ED34-4E5F-BCFD-D3332CE0F5EB}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EE-42E9-9C97-AAC76741B4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{F6AA4744-AA7F-401D-9481-66C64D0565AD}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EE-42E9-9C97-AAC76741B4F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{9FD3E645-2624-4595-A775-C5D5A148086D}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6EE-42E9-9C97-AAC76741B4F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{A1219668-EDA5-412F-A26E-0BD756043F77}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6EE-42E9-9C97-AAC76741B4F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{98B886F2-C0B7-48BB-93DE-67C715907C49}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6EE-42E9-9C97-AAC76741B4F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{098AD3F8-C7EF-46F4-81F0-3F7B63C33171}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6EE-42E9-9C97-AAC76741B4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C6EE-42E9-9C97-AAC76741B4F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{07D2FE69-E883-4CAC-A05E-2C90E6A19E97}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7A7-49FD-8C7E-E549417C991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{6A66885E-EE11-44F2-87DF-907DCE7CF730}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A7-49FD-8C7E-E549417C991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{54230B02-D216-42B2-9D48-47869527B50C}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A7-49FD-8C7E-E549417C991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{354CB953-8B80-4551-A3E8-C60BD4966CF9}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A7-49FD-8C7E-E549417C991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{6CDD426B-452A-42EB-B034-BDDFFF86585B}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A7-49FD-8C7E-E549417C991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{9E5A8A11-7EDF-42C3-9102-FCAFE31514C9}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7A7-49FD-8C7E-E549417C991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{A8D443A3-5B9D-445E-A24E-9021EDAF74C5}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7A7-49FD-8C7E-E549417C991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{138F9CC4-E5B9-4570-AC23-E3CD92018C0D}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7A7-49FD-8C7E-E549417C991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{70E173FE-346A-42F4-AF9D-560CA5FB6D9F}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7A7-49FD-8C7E-E549417C991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5.6</c:v>
                </c:pt>
                <c:pt idx="16">
                  <c:v>6.9</c:v>
                </c:pt>
                <c:pt idx="24">
                  <c:v>7.7</c:v>
                </c:pt>
                <c:pt idx="32">
                  <c:v>7.8</c:v>
                </c:pt>
              </c:numCache>
            </c:numRef>
          </c:xVal>
          <c:yVal>
            <c:numRef>
              <c:f>公会計指標分析・財政指標組合せ分析表!$BP$73:$DC$73</c:f>
              <c:numCache>
                <c:formatCode>#,##0.0;"▲ "#,##0.0</c:formatCode>
                <c:ptCount val="40"/>
                <c:pt idx="0">
                  <c:v>37.4</c:v>
                </c:pt>
                <c:pt idx="8">
                  <c:v>24.8</c:v>
                </c:pt>
                <c:pt idx="16">
                  <c:v>15.9</c:v>
                </c:pt>
                <c:pt idx="24">
                  <c:v>9</c:v>
                </c:pt>
              </c:numCache>
            </c:numRef>
          </c:yVal>
          <c:smooth val="0"/>
          <c:extLst>
            <c:ext xmlns:c16="http://schemas.microsoft.com/office/drawing/2014/chart" uri="{C3380CC4-5D6E-409C-BE32-E72D297353CC}">
              <c16:uniqueId val="{00000009-57A7-49FD-8C7E-E549417C991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{ADB3B339-81EC-4C95-A348-2DC0AE3446A0}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7A7-49FD-8C7E-E549417C991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{DE084E4A-4D60-4E65-9EB9-5A16951B3ECB}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A7-49FD-8C7E-E549417C991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{B203F949-7798-4FD5-B219-8251617542E2}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A7-49FD-8C7E-E549417C991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{E2DB5284-0C80-4279-86E3-3FD759DA5D48}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A7-49FD-8C7E-E549417C991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{93E0CCFC-819C-4DF3-8A02-B3F62AB3DC7D}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A7-49FD-8C7E-E549417C991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{288B1846-C05B-4289-A064-505346872AC6}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7A7-49FD-8C7E-E549417C991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{D226CF41-1810-4980-B8F0-AA604F6DFF85}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7A7-49FD-8C7E-E549417C991F}"/>
                </c:ext>
              </c:extLst>
            </c:dLbl>
            <c:dLbl>
              <c:idx val="24"/>
              <c:layout>
                <c:manualLayout>
                  <c:x val="0"/>
                  <c:y val="1.58042601343783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{BCF04A73-2C5A-4742-82AA-F7A442C0B0DA}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7A7-49FD-8C7E-E549417C991F}"/>
                </c:ext>
              </c:extLst>
            </c:dLbl>
            <c:dLbl>
              <c:idx val="32"/>
              <c:layout>
                <c:manualLayout>
                  <c:x val="0"/>
                  <c:y val="-1.580426013437842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{064ECA34-C811-4527-B2D3-A6B49E474CAB}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7A7-49FD-8C7E-E549417C991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57A7-49FD-8C7E-E549417C991F}"/>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29,742
29,358
210.55
25,784,973
24,676,336
776,511
9,543,199
25,494,905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ここ数年はほぼ横ばいで推移しており、類似団体と比較しても同程度である。基準財政収入額については、固定資産税（償却資産）や軽自動車税等による増収はあったものの、法人税の減収により、前年度に比べ</a:t>
          </a:r>
          <a:r>
            <a:rPr kumimoji="1" lang="en-US" altLang="ja-JP" sz="1300" baseline="0">
              <a:latin typeface="ＭＳ Ｐゴシック" panose="020B0600070205080204" pitchFamily="50" charset="-128"/>
              <a:ea typeface="ＭＳ Ｐゴシック" panose="020B0600070205080204" pitchFamily="50" charset="-128"/>
            </a:rPr>
            <a:t>2.1</a:t>
          </a:r>
          <a:r>
            <a:rPr kumimoji="1" lang="ja-JP" altLang="en-US" sz="1300" baseline="0">
              <a:latin typeface="ＭＳ Ｐゴシック" panose="020B0600070205080204" pitchFamily="50" charset="-128"/>
              <a:ea typeface="ＭＳ Ｐゴシック" panose="020B0600070205080204" pitchFamily="50" charset="-128"/>
            </a:rPr>
            <a:t>％減少した。また基準財政需要額については、災害復旧事業債の元金償還の増等による公債費の増などにより、前年度と比べ</a:t>
          </a:r>
          <a:r>
            <a:rPr kumimoji="1" lang="en-US" altLang="ja-JP" sz="1300" baseline="0">
              <a:latin typeface="ＭＳ Ｐゴシック" panose="020B0600070205080204" pitchFamily="50" charset="-128"/>
              <a:ea typeface="ＭＳ Ｐゴシック" panose="020B0600070205080204" pitchFamily="50" charset="-128"/>
            </a:rPr>
            <a:t>4.0</a:t>
          </a:r>
          <a:r>
            <a:rPr kumimoji="1" lang="ja-JP" altLang="en-US" sz="1300" baseline="0">
              <a:latin typeface="ＭＳ Ｐゴシック" panose="020B0600070205080204" pitchFamily="50" charset="-128"/>
              <a:ea typeface="ＭＳ Ｐゴシック" panose="020B0600070205080204" pitchFamily="50" charset="-128"/>
            </a:rPr>
            <a:t>％上昇した。結果、単年度では若干の悪化が見られたが、３か年平均だと前年度から</a:t>
          </a:r>
          <a:r>
            <a:rPr kumimoji="1" lang="en-US" altLang="ja-JP" sz="1300" baseline="0">
              <a:latin typeface="ＭＳ Ｐゴシック" panose="020B0600070205080204" pitchFamily="50" charset="-128"/>
              <a:ea typeface="ＭＳ Ｐゴシック" panose="020B0600070205080204" pitchFamily="50" charset="-128"/>
            </a:rPr>
            <a:t>0.1</a:t>
          </a:r>
          <a:r>
            <a:rPr kumimoji="1" lang="ja-JP" altLang="en-US" sz="1300" baseline="0">
              <a:latin typeface="ＭＳ Ｐゴシック" panose="020B0600070205080204" pitchFamily="50" charset="-128"/>
              <a:ea typeface="ＭＳ Ｐゴシック" panose="020B0600070205080204" pitchFamily="50" charset="-128"/>
            </a:rPr>
            <a:t>ポイントの上昇となっている。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58965</xdr:rowOff>
    </xdr:from>
    <xdr:to>
      <xdr:col>23</xdr:col>
      <xdr:colOff>133350</xdr:colOff>
      <xdr:row>41</xdr:row>
      <xdr:rowOff>76200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0884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76200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08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58965</xdr:rowOff>
    </xdr:from>
    <xdr:to>
      <xdr:col>15</xdr:col>
      <xdr:colOff>82550</xdr:colOff>
      <xdr:row>41</xdr:row>
      <xdr:rowOff>58965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0884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41728</xdr:rowOff>
    </xdr:from>
    <xdr:to>
      <xdr:col>11</xdr:col>
      <xdr:colOff>31750</xdr:colOff>
      <xdr:row>41</xdr:row>
      <xdr:rowOff>58965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0711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24692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8165</xdr:rowOff>
    </xdr:from>
    <xdr:to>
      <xdr:col>11</xdr:col>
      <xdr:colOff>82550</xdr:colOff>
      <xdr:row>41</xdr:row>
      <xdr:rowOff>109765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94542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162378</xdr:rowOff>
    </xdr:from>
    <xdr:to>
      <xdr:col>7</xdr:col>
      <xdr:colOff>31750</xdr:colOff>
      <xdr:row>41</xdr:row>
      <xdr:rowOff>92528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102705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上回る結果となり、全国平均及び熊本県平均と比較しても硬直的な財政運営となっている。歳出において義務的経費である扶助費（特に児童福祉費、心身障害者福祉費）が類似団体と比較して大きく、令和６年度決算においては、令和２年７月豪雨にかかる起債元金の償還が始まったことによる公債費の増や、一部事務組合への負担金の増も要因として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今後は令和２年７月豪雨からの復興事業の本格化が予想されるため、さらなる事業の適正化及び効率化に努める必要がある。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131318</xdr:rowOff>
    </xdr:from>
    <xdr:to>
      <xdr:col>23</xdr:col>
      <xdr:colOff>133350</xdr:colOff>
      <xdr:row>63</xdr:row>
      <xdr:rowOff>143256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61218"/>
          <a:ext cx="8382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131318</xdr:rowOff>
    </xdr:from>
    <xdr:to>
      <xdr:col>19</xdr:col>
      <xdr:colOff>133350</xdr:colOff>
      <xdr:row>62</xdr:row>
      <xdr:rowOff>150622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76121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34798</xdr:rowOff>
    </xdr:from>
    <xdr:to>
      <xdr:col>15</xdr:col>
      <xdr:colOff>82550</xdr:colOff>
      <xdr:row>62</xdr:row>
      <xdr:rowOff>150622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6469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34798</xdr:rowOff>
    </xdr:from>
    <xdr:to>
      <xdr:col>11</xdr:col>
      <xdr:colOff>31750</xdr:colOff>
      <xdr:row>63</xdr:row>
      <xdr:rowOff>85344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64698"/>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92456</xdr:rowOff>
    </xdr:from>
    <xdr:to>
      <xdr:col>23</xdr:col>
      <xdr:colOff>184150</xdr:colOff>
      <xdr:row>64</xdr:row>
      <xdr:rowOff>22606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64533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6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80518</xdr:rowOff>
    </xdr:from>
    <xdr:to>
      <xdr:col>19</xdr:col>
      <xdr:colOff>184150</xdr:colOff>
      <xdr:row>63</xdr:row>
      <xdr:rowOff>10668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166895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79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99822</xdr:rowOff>
    </xdr:from>
    <xdr:to>
      <xdr:col>15</xdr:col>
      <xdr:colOff>133350</xdr:colOff>
      <xdr:row>63</xdr:row>
      <xdr:rowOff>29972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14749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155448</xdr:rowOff>
    </xdr:from>
    <xdr:to>
      <xdr:col>11</xdr:col>
      <xdr:colOff>82550</xdr:colOff>
      <xdr:row>62</xdr:row>
      <xdr:rowOff>85598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70375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0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34544</xdr:rowOff>
    </xdr:from>
    <xdr:to>
      <xdr:col>7</xdr:col>
      <xdr:colOff>31750</xdr:colOff>
      <xdr:row>63</xdr:row>
      <xdr:rowOff>136144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120921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[185,995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に比べ増額となったが、類似団体や熊本県平均を下回る結果となった。人件費、物件費ともに増額となったことが要因である。人件費の増は退職金の増によるものであり、物件費は物価高騰の影響による電気料や委託料の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これらは今後も増加することが予想されるため、引き続き事業の適正化と「第４次定員適正化計画」による人件費の削減に取り組む必要がある。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89768</xdr:rowOff>
    </xdr:from>
    <xdr:to>
      <xdr:col>23</xdr:col>
      <xdr:colOff>133350</xdr:colOff>
      <xdr:row>83</xdr:row>
      <xdr:rowOff>99555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320118"/>
          <a:ext cx="838200" cy="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39715</xdr:rowOff>
    </xdr:from>
    <xdr:to>
      <xdr:col>19</xdr:col>
      <xdr:colOff>133350</xdr:colOff>
      <xdr:row>83</xdr:row>
      <xdr:rowOff>89768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70065"/>
          <a:ext cx="889000" cy="5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39715</xdr:rowOff>
    </xdr:from>
    <xdr:to>
      <xdr:col>15</xdr:col>
      <xdr:colOff>82550</xdr:colOff>
      <xdr:row>85</xdr:row>
      <xdr:rowOff>121217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270065"/>
          <a:ext cx="889000" cy="42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9964</xdr:rowOff>
    </xdr:from>
    <xdr:to>
      <xdr:col>11</xdr:col>
      <xdr:colOff>31750</xdr:colOff>
      <xdr:row>85</xdr:row>
      <xdr:rowOff>121217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583214"/>
          <a:ext cx="889000" cy="111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48755</xdr:rowOff>
    </xdr:from>
    <xdr:to>
      <xdr:col>23</xdr:col>
      <xdr:colOff>184150</xdr:colOff>
      <xdr:row>83</xdr:row>
      <xdr:rowOff>150355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7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65282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2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38968</xdr:rowOff>
    </xdr:from>
    <xdr:to>
      <xdr:col>19</xdr:col>
      <xdr:colOff>184150</xdr:colOff>
      <xdr:row>83</xdr:row>
      <xdr:rowOff>140568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6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125345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55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160365</xdr:rowOff>
    </xdr:from>
    <xdr:to>
      <xdr:col>15</xdr:col>
      <xdr:colOff>133350</xdr:colOff>
      <xdr:row>83</xdr:row>
      <xdr:rowOff>90515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1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100692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88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70417</xdr:rowOff>
    </xdr:from>
    <xdr:to>
      <xdr:col>11</xdr:col>
      <xdr:colOff>82550</xdr:colOff>
      <xdr:row>86</xdr:row>
      <xdr:rowOff>567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64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156794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7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130614</xdr:rowOff>
    </xdr:from>
    <xdr:to>
      <xdr:col>7</xdr:col>
      <xdr:colOff>31750</xdr:colOff>
      <xdr:row>85</xdr:row>
      <xdr:rowOff>60764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53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45541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618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ポイント上昇したが、類似団体と比較しても低い水準にあるため、今後も国等の動向や民間企業等の状況を踏まえながら、適正な運営に努める。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88</xdr:row>
      <xdr:rowOff>26811</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34722"/>
          <a:ext cx="0" cy="11796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170338</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086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26811</xdr:rowOff>
    </xdr:from>
    <xdr:to>
      <xdr:col>81</xdr:col>
      <xdr:colOff>133350</xdr:colOff>
      <xdr:row>88</xdr:row>
      <xdr:rowOff>26811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11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74084</xdr:rowOff>
    </xdr:from>
    <xdr:to>
      <xdr:col>81</xdr:col>
      <xdr:colOff>44450</xdr:colOff>
      <xdr:row>81</xdr:row>
      <xdr:rowOff>100895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3961534"/>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68032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98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95955</xdr:rowOff>
    </xdr:from>
    <xdr:to>
      <xdr:col>81</xdr:col>
      <xdr:colOff>95250</xdr:colOff>
      <xdr:row>84</xdr:row>
      <xdr:rowOff>26105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32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74084</xdr:rowOff>
    </xdr:from>
    <xdr:to>
      <xdr:col>77</xdr:col>
      <xdr:colOff>44450</xdr:colOff>
      <xdr:row>81</xdr:row>
      <xdr:rowOff>87489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396153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168927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87489</xdr:rowOff>
    </xdr:from>
    <xdr:to>
      <xdr:col>72</xdr:col>
      <xdr:colOff>203200</xdr:colOff>
      <xdr:row>82</xdr:row>
      <xdr:rowOff>63500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3974939"/>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136172</xdr:rowOff>
    </xdr:from>
    <xdr:to>
      <xdr:col>73</xdr:col>
      <xdr:colOff>44450</xdr:colOff>
      <xdr:row>84</xdr:row>
      <xdr:rowOff>66322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3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51099</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5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79</xdr:row>
      <xdr:rowOff>162278</xdr:rowOff>
    </xdr:from>
    <xdr:to>
      <xdr:col>68</xdr:col>
      <xdr:colOff>152400</xdr:colOff>
      <xdr:row>82</xdr:row>
      <xdr:rowOff>63500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3706828"/>
          <a:ext cx="889000" cy="41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149578</xdr:rowOff>
    </xdr:from>
    <xdr:to>
      <xdr:col>68</xdr:col>
      <xdr:colOff>203200</xdr:colOff>
      <xdr:row>84</xdr:row>
      <xdr:rowOff>79728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64505</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6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109361</xdr:rowOff>
    </xdr:from>
    <xdr:to>
      <xdr:col>64</xdr:col>
      <xdr:colOff>152400</xdr:colOff>
      <xdr:row>84</xdr:row>
      <xdr:rowOff>39511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33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24288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2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50095</xdr:rowOff>
    </xdr:from>
    <xdr:to>
      <xdr:col>81</xdr:col>
      <xdr:colOff>95250</xdr:colOff>
      <xdr:row>81</xdr:row>
      <xdr:rowOff>151695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142822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858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23284</xdr:rowOff>
    </xdr:from>
    <xdr:to>
      <xdr:col>77</xdr:col>
      <xdr:colOff>95250</xdr:colOff>
      <xdr:row>81</xdr:row>
      <xdr:rowOff>124884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135061</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67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36689</xdr:rowOff>
    </xdr:from>
    <xdr:to>
      <xdr:col>73</xdr:col>
      <xdr:colOff>44450</xdr:colOff>
      <xdr:row>81</xdr:row>
      <xdr:rowOff>138289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39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148466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69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12700</xdr:rowOff>
    </xdr:from>
    <xdr:to>
      <xdr:col>68</xdr:col>
      <xdr:colOff>203200</xdr:colOff>
      <xdr:row>82</xdr:row>
      <xdr:rowOff>114300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111478</xdr:rowOff>
    </xdr:from>
    <xdr:to>
      <xdr:col>64</xdr:col>
      <xdr:colOff>152400</xdr:colOff>
      <xdr:row>80</xdr:row>
      <xdr:rowOff>41628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365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51805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42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ポイント低下したが、類似団体を上回る結果となった。本市としては、「第４次定員適正化計画」（令和２年度～令和９年度）を策定し、定員適正化を図るところだが、令和２年７月豪雨からの復旧・復興事業についてマンパワー不足となっており、急激な人員増とならぬよう復旧・復興事業に関連性が低い事業や効果が低い事業については、休止や廃止、縮減などの見直しを行い、それにより生じた人員や財源を復旧・復興事業に投入することで、復興体制を確立していく方針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95779</xdr:rowOff>
    </xdr:from>
    <xdr:to>
      <xdr:col>81</xdr:col>
      <xdr:colOff>44450</xdr:colOff>
      <xdr:row>60</xdr:row>
      <xdr:rowOff>97790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382779"/>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85725</xdr:rowOff>
    </xdr:from>
    <xdr:to>
      <xdr:col>77</xdr:col>
      <xdr:colOff>44450</xdr:colOff>
      <xdr:row>60</xdr:row>
      <xdr:rowOff>97790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7272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82106</xdr:rowOff>
    </xdr:from>
    <xdr:to>
      <xdr:col>72</xdr:col>
      <xdr:colOff>203200</xdr:colOff>
      <xdr:row>60</xdr:row>
      <xdr:rowOff>85725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69106"/>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76877</xdr:rowOff>
    </xdr:from>
    <xdr:to>
      <xdr:col>68</xdr:col>
      <xdr:colOff>152400</xdr:colOff>
      <xdr:row>60</xdr:row>
      <xdr:rowOff>82106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63877"/>
          <a:ext cx="889000" cy="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44979</xdr:rowOff>
    </xdr:from>
    <xdr:to>
      <xdr:col>81</xdr:col>
      <xdr:colOff>95250</xdr:colOff>
      <xdr:row>60</xdr:row>
      <xdr:rowOff>146579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3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17056</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304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46990</xdr:rowOff>
    </xdr:from>
    <xdr:to>
      <xdr:col>77</xdr:col>
      <xdr:colOff>95250</xdr:colOff>
      <xdr:row>60</xdr:row>
      <xdr:rowOff>148590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133367</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420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34925</xdr:rowOff>
    </xdr:from>
    <xdr:to>
      <xdr:col>73</xdr:col>
      <xdr:colOff>44450</xdr:colOff>
      <xdr:row>60</xdr:row>
      <xdr:rowOff>136525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121302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0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31306</xdr:rowOff>
    </xdr:from>
    <xdr:to>
      <xdr:col>68</xdr:col>
      <xdr:colOff>203200</xdr:colOff>
      <xdr:row>60</xdr:row>
      <xdr:rowOff>132906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1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117683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0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26077</xdr:rowOff>
    </xdr:from>
    <xdr:to>
      <xdr:col>64</xdr:col>
      <xdr:colOff>152400</xdr:colOff>
      <xdr:row>60</xdr:row>
      <xdr:rowOff>127677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137854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81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災害復旧事業債や公営住宅建設事業債の影響により増となったが、特定財源や災害復旧費等にかかる基準財政需要額が増となったため、実質公債費比率（単年度）は前年度と比べ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ポイントの低下となった。しかし結果として、３カ年平均では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ポイントの上昇となった。類似団体と比較すると</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ポイント下回っており、健全な状態であるといえる。</a:t>
          </a:r>
        </a:p>
        <a:p>
          <a:r>
            <a:rPr kumimoji="1" lang="ja-JP" altLang="en-US" sz="1300">
              <a:latin typeface="ＭＳ Ｐゴシック" panose="020B0600070205080204" pitchFamily="50" charset="-128"/>
              <a:ea typeface="ＭＳ Ｐゴシック" panose="020B0600070205080204" pitchFamily="50" charset="-128"/>
            </a:rPr>
            <a:t>　今後は令和２年７月豪雨の災害復旧事業における元利償還の増、復興事業による地方債の発行額の増が見込まれることから、事業実施の適正化を図り、公債費を抑制する必要がある。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149981</xdr:rowOff>
    </xdr:from>
    <xdr:to>
      <xdr:col>81</xdr:col>
      <xdr:colOff>44450</xdr:colOff>
      <xdr:row>40</xdr:row>
      <xdr:rowOff>161472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0079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58057</xdr:rowOff>
    </xdr:from>
    <xdr:to>
      <xdr:col>77</xdr:col>
      <xdr:colOff>44450</xdr:colOff>
      <xdr:row>40</xdr:row>
      <xdr:rowOff>149981</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16057"/>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80131</xdr:rowOff>
    </xdr:from>
    <xdr:to>
      <xdr:col>72</xdr:col>
      <xdr:colOff>203200</xdr:colOff>
      <xdr:row>40</xdr:row>
      <xdr:rowOff>58057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766681"/>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171148</xdr:rowOff>
    </xdr:from>
    <xdr:to>
      <xdr:col>68</xdr:col>
      <xdr:colOff>152400</xdr:colOff>
      <xdr:row>39</xdr:row>
      <xdr:rowOff>80131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68624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110672</xdr:rowOff>
    </xdr:from>
    <xdr:to>
      <xdr:col>81</xdr:col>
      <xdr:colOff>95250</xdr:colOff>
      <xdr:row>41</xdr:row>
      <xdr:rowOff>40822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127199</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99181</xdr:rowOff>
    </xdr:from>
    <xdr:to>
      <xdr:col>77</xdr:col>
      <xdr:colOff>95250</xdr:colOff>
      <xdr:row>41</xdr:row>
      <xdr:rowOff>29331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7257</xdr:rowOff>
    </xdr:from>
    <xdr:to>
      <xdr:col>73</xdr:col>
      <xdr:colOff>44450</xdr:colOff>
      <xdr:row>40</xdr:row>
      <xdr:rowOff>108857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119034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29331</xdr:rowOff>
    </xdr:from>
    <xdr:to>
      <xdr:col>68</xdr:col>
      <xdr:colOff>203200</xdr:colOff>
      <xdr:row>39</xdr:row>
      <xdr:rowOff>130931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141108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120348</xdr:rowOff>
    </xdr:from>
    <xdr:to>
      <xdr:col>64</xdr:col>
      <xdr:colOff>152400</xdr:colOff>
      <xdr:row>39</xdr:row>
      <xdr:rowOff>50498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60675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ポイント低下し、類似団体を下回った。過疎対策事業債や臨時財政対策債の影響により、地方債現在高は増となったものの、財政調整基金や減債基金に積み立てを行ったこと、市営住宅家賃等の充当可能特定歳入が増となったこと、基準財政需要額算入見込額における都市計画費が増となったことなどにより、充当可能財源等が将来負担額の増を上回ったことから将来負担比率は減少した。</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91017</xdr:rowOff>
    </xdr:from>
    <xdr:to>
      <xdr:col>77</xdr:col>
      <xdr:colOff>44450</xdr:colOff>
      <xdr:row>15</xdr:row>
      <xdr:rowOff>12065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491317"/>
          <a:ext cx="889000" cy="9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12065</xdr:rowOff>
    </xdr:from>
    <xdr:to>
      <xdr:col>72</xdr:col>
      <xdr:colOff>203200</xdr:colOff>
      <xdr:row>15</xdr:row>
      <xdr:rowOff>131375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583815"/>
          <a:ext cx="889000" cy="119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131375</xdr:rowOff>
    </xdr:from>
    <xdr:to>
      <xdr:col>68</xdr:col>
      <xdr:colOff>152400</xdr:colOff>
      <xdr:row>16</xdr:row>
      <xdr:rowOff>128834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703125"/>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40217</xdr:rowOff>
    </xdr:from>
    <xdr:to>
      <xdr:col>77</xdr:col>
      <xdr:colOff>95250</xdr:colOff>
      <xdr:row>14</xdr:row>
      <xdr:rowOff>141817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44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151994</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209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5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47642</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80575</xdr:rowOff>
    </xdr:from>
    <xdr:to>
      <xdr:col>68</xdr:col>
      <xdr:colOff>203200</xdr:colOff>
      <xdr:row>16</xdr:row>
      <xdr:rowOff>10725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6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166952</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73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78034</xdr:rowOff>
    </xdr:from>
    <xdr:to>
      <xdr:col>64</xdr:col>
      <xdr:colOff>152400</xdr:colOff>
      <xdr:row>17</xdr:row>
      <xdr:rowOff>8184</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82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164411</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907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29,742
29,358
210.55
25,784,973
24,676,336
776,511
9,543,199
25,494,905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類似団体を上回る水準で推移していたが、令和４年度から下回った。しかし、退職金の増などが影響し、前年度と比較すると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ポイント上昇しており、類似団体との差が縮まっている。定員適正化計画による適正な人員配置と、財源の確保に努める必要がある。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163576</xdr:rowOff>
    </xdr:from>
    <xdr:to>
      <xdr:col>24</xdr:col>
      <xdr:colOff>25400</xdr:colOff>
      <xdr:row>37</xdr:row>
      <xdr:rowOff>56134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577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163576</xdr:rowOff>
    </xdr:from>
    <xdr:to>
      <xdr:col>19</xdr:col>
      <xdr:colOff>187325</xdr:colOff>
      <xdr:row>37</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357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101854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632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37</xdr:row>
      <xdr:rowOff>101854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226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xdr:rowOff>
    </xdr:from>
    <xdr:to>
      <xdr:col>24</xdr:col>
      <xdr:colOff>76200</xdr:colOff>
      <xdr:row>37</xdr:row>
      <xdr:rowOff>106934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21861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94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112776</xdr:rowOff>
    </xdr:from>
    <xdr:to>
      <xdr:col>20</xdr:col>
      <xdr:colOff>38100</xdr:colOff>
      <xdr:row>37</xdr:row>
      <xdr:rowOff>42926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53103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80535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51054</xdr:rowOff>
    </xdr:from>
    <xdr:to>
      <xdr:col>11</xdr:col>
      <xdr:colOff>60325</xdr:colOff>
      <xdr:row>37</xdr:row>
      <xdr:rowOff>152654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137431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類似団体と比較して低い水準で推移しており、前年度から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ポイント低下している。物価高騰等により、電気料や燃料費等の値上げや、委託料の増が懸念されているため、今後もこの水準を維持できるよう、さらなる事業の効率化を図る必要がある。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145288</xdr:rowOff>
    </xdr:from>
    <xdr:to>
      <xdr:col>82</xdr:col>
      <xdr:colOff>107950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5455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xdr:rowOff>
    </xdr:from>
    <xdr:to>
      <xdr:col>78</xdr:col>
      <xdr:colOff>69850</xdr:colOff>
      <xdr:row>14</xdr:row>
      <xdr:rowOff>154432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0842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78994</xdr:rowOff>
    </xdr:from>
    <xdr:to>
      <xdr:col>73</xdr:col>
      <xdr:colOff>180975</xdr:colOff>
      <xdr:row>14</xdr:row>
      <xdr:rowOff>8128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30784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78994</xdr:rowOff>
    </xdr:from>
    <xdr:to>
      <xdr:col>69</xdr:col>
      <xdr:colOff>92075</xdr:colOff>
      <xdr:row>14</xdr:row>
      <xdr:rowOff>35560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30784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94488</xdr:rowOff>
    </xdr:from>
    <xdr:to>
      <xdr:col>82</xdr:col>
      <xdr:colOff>158750</xdr:colOff>
      <xdr:row>15</xdr:row>
      <xdr:rowOff>24638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111015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33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103632</xdr:rowOff>
    </xdr:from>
    <xdr:to>
      <xdr:col>78</xdr:col>
      <xdr:colOff>120650</xdr:colOff>
      <xdr:row>15</xdr:row>
      <xdr:rowOff>33782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43959</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272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128778</xdr:rowOff>
    </xdr:from>
    <xdr:to>
      <xdr:col>74</xdr:col>
      <xdr:colOff>31750</xdr:colOff>
      <xdr:row>14</xdr:row>
      <xdr:rowOff>58928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69105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28194</xdr:rowOff>
    </xdr:from>
    <xdr:to>
      <xdr:col>69</xdr:col>
      <xdr:colOff>142875</xdr:colOff>
      <xdr:row>13</xdr:row>
      <xdr:rowOff>129794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25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139971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025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類似団体と比較して高い水準にあり、前年度から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今後は人口減少（児童数減少）に伴い、児童手当や児童扶養手当においては減少する見込みだが、公的価格の上昇による保育所運営費の増や、サービス利用の増による自立支援給付費の増、生活保護費の増などが予想される。以前として高い水準であるため、単独事業の見直しなど、財政健全化と持続可能な社会保障制度に則した適切な施策を展開する必要があ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53522</xdr:rowOff>
    </xdr:from>
    <xdr:to>
      <xdr:col>24</xdr:col>
      <xdr:colOff>25400</xdr:colOff>
      <xdr:row>59</xdr:row>
      <xdr:rowOff>97065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169072"/>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53522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0711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58</xdr:row>
      <xdr:rowOff>148772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10071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148772</xdr:rowOff>
    </xdr:from>
    <xdr:to>
      <xdr:col>11</xdr:col>
      <xdr:colOff>9525</xdr:colOff>
      <xdr:row>60</xdr:row>
      <xdr:rowOff>1815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092872"/>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46265</xdr:rowOff>
    </xdr:from>
    <xdr:to>
      <xdr:col>24</xdr:col>
      <xdr:colOff>76200</xdr:colOff>
      <xdr:row>59</xdr:row>
      <xdr:rowOff>147865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18342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2722</xdr:rowOff>
    </xdr:from>
    <xdr:to>
      <xdr:col>20</xdr:col>
      <xdr:colOff>38100</xdr:colOff>
      <xdr:row>59</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89099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20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97972</xdr:rowOff>
    </xdr:from>
    <xdr:to>
      <xdr:col>11</xdr:col>
      <xdr:colOff>60325</xdr:colOff>
      <xdr:row>59</xdr:row>
      <xdr:rowOff>28122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12899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122465</xdr:rowOff>
    </xdr:from>
    <xdr:to>
      <xdr:col>6</xdr:col>
      <xdr:colOff>171450</xdr:colOff>
      <xdr:row>60</xdr:row>
      <xdr:rowOff>52615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2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37392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32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ポイント低下したが、類似団体と比較して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る結果となった。主な要因として、くま川鉄道災害復旧事業に係る貸付金があることが挙げられる。令和６年度は後期高齢者医療特別会計や工業用地造成事業特別会計への繰出金が減少したことにより、類似団体との差が縮まった。貸付金や繰出金は一時的なものであるため、今後も差は縮まっていくと予想さ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60</xdr:row>
      <xdr:rowOff>25400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2235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146050</xdr:rowOff>
    </xdr:from>
    <xdr:to>
      <xdr:col>78</xdr:col>
      <xdr:colOff>69850</xdr:colOff>
      <xdr:row>60</xdr:row>
      <xdr:rowOff>25400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261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59</xdr:row>
      <xdr:rowOff>146050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185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133350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85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146050</xdr:rowOff>
    </xdr:from>
    <xdr:to>
      <xdr:col>78</xdr:col>
      <xdr:colOff>120650</xdr:colOff>
      <xdr:row>60</xdr:row>
      <xdr:rowOff>76200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60977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34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82550</xdr:rowOff>
    </xdr:from>
    <xdr:to>
      <xdr:col>65</xdr:col>
      <xdr:colOff>53975</xdr:colOff>
      <xdr:row>60</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類似団体と比較して、高い水準で推移していたが、令和４年度から下回った。令和６年度では一部事務組合負担金の増等が影響し、前年度から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ポイント上昇し、類似団体と近い水準になった。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今後は一部事務組合の施設更新や移転といった課題があり、補助費等においても増となることが予想される。引き続き維持管理経費のコスト削減に向けて改善に努める必要がある。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37</xdr:row>
      <xdr:rowOff>37846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25348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168148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2534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37846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3403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37846</xdr:rowOff>
    </xdr:from>
    <xdr:to>
      <xdr:col>69</xdr:col>
      <xdr:colOff>92075</xdr:colOff>
      <xdr:row>37</xdr:row>
      <xdr:rowOff>97282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3814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3573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158496</xdr:rowOff>
    </xdr:from>
    <xdr:to>
      <xdr:col>69</xdr:col>
      <xdr:colOff>142875</xdr:colOff>
      <xdr:row>37</xdr:row>
      <xdr:rowOff>88646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73423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類似団体と比較して低い水準で推移していたが、令和４年度から上回った。令和６年度においては</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ており、前年度より類似団体との差が広がっている。今後は市庁舎建設事業や災害復旧事業の起債元金の償還の本格化、復興事業による地方債発行額の増加、老朽化施設の更新などが見込まれることから、計画的な公債費の管理を行い、将来世代に過度な負担とならないよう努める必要があ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7257</xdr:rowOff>
    </xdr:from>
    <xdr:to>
      <xdr:col>24</xdr:col>
      <xdr:colOff>25400</xdr:colOff>
      <xdr:row>78</xdr:row>
      <xdr:rowOff>7257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380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7257</xdr:rowOff>
    </xdr:from>
    <xdr:to>
      <xdr:col>19</xdr:col>
      <xdr:colOff>187325</xdr:colOff>
      <xdr:row>78</xdr:row>
      <xdr:rowOff>94343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803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45357</xdr:rowOff>
    </xdr:from>
    <xdr:to>
      <xdr:col>15</xdr:col>
      <xdr:colOff>98425</xdr:colOff>
      <xdr:row>78</xdr:row>
      <xdr:rowOff>94343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075557"/>
          <a:ext cx="889000" cy="39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45357</xdr:rowOff>
    </xdr:from>
    <xdr:to>
      <xdr:col>11</xdr:col>
      <xdr:colOff>9525</xdr:colOff>
      <xdr:row>76</xdr:row>
      <xdr:rowOff>56243</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0755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127907</xdr:rowOff>
    </xdr:from>
    <xdr:to>
      <xdr:col>24</xdr:col>
      <xdr:colOff>76200</xdr:colOff>
      <xdr:row>78</xdr:row>
      <xdr:rowOff>58057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99984</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0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127907</xdr:rowOff>
    </xdr:from>
    <xdr:to>
      <xdr:col>20</xdr:col>
      <xdr:colOff>38100</xdr:colOff>
      <xdr:row>78</xdr:row>
      <xdr:rowOff>58057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42834</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15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43543</xdr:rowOff>
    </xdr:from>
    <xdr:to>
      <xdr:col>15</xdr:col>
      <xdr:colOff>149225</xdr:colOff>
      <xdr:row>78</xdr:row>
      <xdr:rowOff>145143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129920</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166007</xdr:rowOff>
    </xdr:from>
    <xdr:to>
      <xdr:col>11</xdr:col>
      <xdr:colOff>60325</xdr:colOff>
      <xdr:row>76</xdr:row>
      <xdr:rowOff>96157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106334</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5443</xdr:rowOff>
    </xdr:from>
    <xdr:to>
      <xdr:col>6</xdr:col>
      <xdr:colOff>171450</xdr:colOff>
      <xdr:row>76</xdr:row>
      <xdr:rowOff>107043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117220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80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類似団体と比較して高い水準で推移している。令和５年度では差が縮まったが、令和６年度は前年度から</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ポイント上昇し、差が広がった。今後は災害復旧事業にかかる公債費の増等が予想されるため、引き続き事業の適正化や効率化に努める必要がある。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152146</xdr:rowOff>
    </xdr:from>
    <xdr:to>
      <xdr:col>82</xdr:col>
      <xdr:colOff>107950</xdr:colOff>
      <xdr:row>78</xdr:row>
      <xdr:rowOff>154432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353796"/>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133858</xdr:rowOff>
    </xdr:from>
    <xdr:to>
      <xdr:col>78</xdr:col>
      <xdr:colOff>69850</xdr:colOff>
      <xdr:row>77</xdr:row>
      <xdr:rowOff>152146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355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133858</xdr:rowOff>
    </xdr:from>
    <xdr:to>
      <xdr:col>73</xdr:col>
      <xdr:colOff>180975</xdr:colOff>
      <xdr:row>78</xdr:row>
      <xdr:rowOff>17272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3355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17272</xdr:rowOff>
    </xdr:from>
    <xdr:to>
      <xdr:col>69</xdr:col>
      <xdr:colOff>92075</xdr:colOff>
      <xdr:row>79</xdr:row>
      <xdr:rowOff>51563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390372"/>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103632</xdr:rowOff>
    </xdr:from>
    <xdr:to>
      <xdr:col>82</xdr:col>
      <xdr:colOff>158750</xdr:colOff>
      <xdr:row>79</xdr:row>
      <xdr:rowOff>33782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75709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101346</xdr:rowOff>
    </xdr:from>
    <xdr:to>
      <xdr:col>78</xdr:col>
      <xdr:colOff>120650</xdr:colOff>
      <xdr:row>78</xdr:row>
      <xdr:rowOff>31496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16273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83058</xdr:rowOff>
    </xdr:from>
    <xdr:to>
      <xdr:col>74</xdr:col>
      <xdr:colOff>31750</xdr:colOff>
      <xdr:row>78</xdr:row>
      <xdr:rowOff>13208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169435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137922</xdr:rowOff>
    </xdr:from>
    <xdr:to>
      <xdr:col>69</xdr:col>
      <xdr:colOff>142875</xdr:colOff>
      <xdr:row>78</xdr:row>
      <xdr:rowOff>68072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52849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763</xdr:rowOff>
    </xdr:from>
    <xdr:to>
      <xdr:col>65</xdr:col>
      <xdr:colOff>53975</xdr:colOff>
      <xdr:row>79</xdr:row>
      <xdr:rowOff>102363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87140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11374</xdr:rowOff>
    </xdr:from>
    <xdr:to>
      <xdr:col>29</xdr:col>
      <xdr:colOff>127000</xdr:colOff>
      <xdr:row>18</xdr:row>
      <xdr:rowOff>27833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45099"/>
          <a:ext cx="647700" cy="164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27833</xdr:rowOff>
    </xdr:from>
    <xdr:to>
      <xdr:col>26</xdr:col>
      <xdr:colOff>50800</xdr:colOff>
      <xdr:row>18</xdr:row>
      <xdr:rowOff>38551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61558"/>
          <a:ext cx="698500" cy="10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25867</xdr:rowOff>
    </xdr:from>
    <xdr:to>
      <xdr:col>22</xdr:col>
      <xdr:colOff>114300</xdr:colOff>
      <xdr:row>18</xdr:row>
      <xdr:rowOff>38551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59592"/>
          <a:ext cx="698500" cy="12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25867</xdr:rowOff>
    </xdr:from>
    <xdr:to>
      <xdr:col>18</xdr:col>
      <xdr:colOff>177800</xdr:colOff>
      <xdr:row>18</xdr:row>
      <xdr:rowOff>48011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59592"/>
          <a:ext cx="698500" cy="22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132024</xdr:rowOff>
    </xdr:from>
    <xdr:to>
      <xdr:col>29</xdr:col>
      <xdr:colOff>177800</xdr:colOff>
      <xdr:row>18</xdr:row>
      <xdr:rowOff>62174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942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104101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66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148483</xdr:rowOff>
    </xdr:from>
    <xdr:to>
      <xdr:col>26</xdr:col>
      <xdr:colOff>101600</xdr:colOff>
      <xdr:row>18</xdr:row>
      <xdr:rowOff>78633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10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63410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97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159201</xdr:rowOff>
    </xdr:from>
    <xdr:to>
      <xdr:col>22</xdr:col>
      <xdr:colOff>165100</xdr:colOff>
      <xdr:row>18</xdr:row>
      <xdr:rowOff>89351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21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74128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07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146517</xdr:rowOff>
    </xdr:from>
    <xdr:to>
      <xdr:col>19</xdr:col>
      <xdr:colOff>38100</xdr:colOff>
      <xdr:row>18</xdr:row>
      <xdr:rowOff>76667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08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86844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7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168661</xdr:rowOff>
    </xdr:from>
    <xdr:to>
      <xdr:col>15</xdr:col>
      <xdr:colOff>101600</xdr:colOff>
      <xdr:row>18</xdr:row>
      <xdr:rowOff>98811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30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83588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17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34284</xdr:rowOff>
    </xdr:from>
    <xdr:to>
      <xdr:col>29</xdr:col>
      <xdr:colOff>127000</xdr:colOff>
      <xdr:row>37</xdr:row>
      <xdr:rowOff>55772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158984"/>
          <a:ext cx="647700" cy="21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168643</xdr:rowOff>
    </xdr:from>
    <xdr:to>
      <xdr:col>26</xdr:col>
      <xdr:colOff>50800</xdr:colOff>
      <xdr:row>37</xdr:row>
      <xdr:rowOff>34284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121893"/>
          <a:ext cx="698500" cy="370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168643</xdr:rowOff>
    </xdr:from>
    <xdr:to>
      <xdr:col>22</xdr:col>
      <xdr:colOff>114300</xdr:colOff>
      <xdr:row>37</xdr:row>
      <xdr:rowOff>102863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21893"/>
          <a:ext cx="698500" cy="105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102863</xdr:rowOff>
    </xdr:from>
    <xdr:to>
      <xdr:col>18</xdr:col>
      <xdr:colOff>177800</xdr:colOff>
      <xdr:row>37</xdr:row>
      <xdr:rowOff>167634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27563"/>
          <a:ext cx="698500" cy="64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4972</xdr:rowOff>
    </xdr:from>
    <xdr:to>
      <xdr:col>29</xdr:col>
      <xdr:colOff>177800</xdr:colOff>
      <xdr:row>37</xdr:row>
      <xdr:rowOff>106572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29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148499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0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154934</xdr:rowOff>
    </xdr:from>
    <xdr:to>
      <xdr:col>26</xdr:col>
      <xdr:colOff>101600</xdr:colOff>
      <xdr:row>37</xdr:row>
      <xdr:rowOff>85084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08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69861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94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117843</xdr:rowOff>
    </xdr:from>
    <xdr:to>
      <xdr:col>22</xdr:col>
      <xdr:colOff>165100</xdr:colOff>
      <xdr:row>37</xdr:row>
      <xdr:rowOff>47993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71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229620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39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52063</xdr:rowOff>
    </xdr:from>
    <xdr:to>
      <xdr:col>19</xdr:col>
      <xdr:colOff>38100</xdr:colOff>
      <xdr:row>37</xdr:row>
      <xdr:rowOff>153663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76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138440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6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116834</xdr:rowOff>
    </xdr:from>
    <xdr:to>
      <xdr:col>15</xdr:col>
      <xdr:colOff>101600</xdr:colOff>
      <xdr:row>37</xdr:row>
      <xdr:rowOff>218434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41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203211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2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29,742
29,358
210.55
25,784,973
24,676,336
776,511
9,543,199
25,494,905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27602</xdr:rowOff>
    </xdr:from>
    <xdr:to>
      <xdr:col>24</xdr:col>
      <xdr:colOff>63500</xdr:colOff>
      <xdr:row>37</xdr:row>
      <xdr:rowOff>59980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71252"/>
          <a:ext cx="838200" cy="3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59980</xdr:rowOff>
    </xdr:from>
    <xdr:to>
      <xdr:col>19</xdr:col>
      <xdr:colOff>177800</xdr:colOff>
      <xdr:row>37</xdr:row>
      <xdr:rowOff>69619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03630"/>
          <a:ext cx="889000" cy="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33984</xdr:rowOff>
    </xdr:from>
    <xdr:to>
      <xdr:col>15</xdr:col>
      <xdr:colOff>50800</xdr:colOff>
      <xdr:row>37</xdr:row>
      <xdr:rowOff>69619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77634"/>
          <a:ext cx="889000" cy="3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33984</xdr:rowOff>
    </xdr:from>
    <xdr:to>
      <xdr:col>10</xdr:col>
      <xdr:colOff>114300</xdr:colOff>
      <xdr:row>37</xdr:row>
      <xdr:rowOff>79982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77634"/>
          <a:ext cx="889000" cy="4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148252</xdr:rowOff>
    </xdr:from>
    <xdr:to>
      <xdr:col>24</xdr:col>
      <xdr:colOff>114300</xdr:colOff>
      <xdr:row>37</xdr:row>
      <xdr:rowOff>78402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2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126679</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9180</xdr:rowOff>
    </xdr:from>
    <xdr:to>
      <xdr:col>20</xdr:col>
      <xdr:colOff>38100</xdr:colOff>
      <xdr:row>37</xdr:row>
      <xdr:rowOff>110780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101907</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18819</xdr:rowOff>
    </xdr:from>
    <xdr:to>
      <xdr:col>15</xdr:col>
      <xdr:colOff>101600</xdr:colOff>
      <xdr:row>37</xdr:row>
      <xdr:rowOff>120419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111546</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5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154634</xdr:rowOff>
    </xdr:from>
    <xdr:to>
      <xdr:col>10</xdr:col>
      <xdr:colOff>165100</xdr:colOff>
      <xdr:row>37</xdr:row>
      <xdr:rowOff>84784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2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101311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10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29182</xdr:rowOff>
    </xdr:from>
    <xdr:to>
      <xdr:col>6</xdr:col>
      <xdr:colOff>38100</xdr:colOff>
      <xdr:row>37</xdr:row>
      <xdr:rowOff>130782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7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121909</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6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65565</xdr:rowOff>
    </xdr:from>
    <xdr:to>
      <xdr:col>24</xdr:col>
      <xdr:colOff>63500</xdr:colOff>
      <xdr:row>56</xdr:row>
      <xdr:rowOff>66360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666765"/>
          <a:ext cx="8382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65565</xdr:rowOff>
    </xdr:from>
    <xdr:to>
      <xdr:col>19</xdr:col>
      <xdr:colOff>177800</xdr:colOff>
      <xdr:row>56</xdr:row>
      <xdr:rowOff>140175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666765"/>
          <a:ext cx="889000" cy="7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25405</xdr:rowOff>
    </xdr:from>
    <xdr:to>
      <xdr:col>15</xdr:col>
      <xdr:colOff>50800</xdr:colOff>
      <xdr:row>56</xdr:row>
      <xdr:rowOff>140175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8940805"/>
          <a:ext cx="889000" cy="80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25405</xdr:rowOff>
    </xdr:from>
    <xdr:to>
      <xdr:col>10</xdr:col>
      <xdr:colOff>114300</xdr:colOff>
      <xdr:row>53</xdr:row>
      <xdr:rowOff>43848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8940805"/>
          <a:ext cx="889000" cy="18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136611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15560</xdr:rowOff>
    </xdr:from>
    <xdr:to>
      <xdr:col>24</xdr:col>
      <xdr:colOff>114300</xdr:colOff>
      <xdr:row>56</xdr:row>
      <xdr:rowOff>117160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1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38437</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46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14765</xdr:rowOff>
    </xdr:from>
    <xdr:to>
      <xdr:col>20</xdr:col>
      <xdr:colOff>38100</xdr:colOff>
      <xdr:row>56</xdr:row>
      <xdr:rowOff>116365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1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132892</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39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89375</xdr:rowOff>
    </xdr:from>
    <xdr:to>
      <xdr:col>15</xdr:col>
      <xdr:colOff>101600</xdr:colOff>
      <xdr:row>57</xdr:row>
      <xdr:rowOff>19525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9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10652</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83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146055</xdr:rowOff>
    </xdr:from>
    <xdr:to>
      <xdr:col>10</xdr:col>
      <xdr:colOff>165100</xdr:colOff>
      <xdr:row>52</xdr:row>
      <xdr:rowOff>76205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88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92732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866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164498</xdr:rowOff>
    </xdr:from>
    <xdr:to>
      <xdr:col>6</xdr:col>
      <xdr:colOff>38100</xdr:colOff>
      <xdr:row>53</xdr:row>
      <xdr:rowOff>94648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07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111175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8855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119278</xdr:rowOff>
    </xdr:from>
    <xdr:to>
      <xdr:col>24</xdr:col>
      <xdr:colOff>63500</xdr:colOff>
      <xdr:row>78</xdr:row>
      <xdr:rowOff>140785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92378"/>
          <a:ext cx="838200" cy="2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140785</xdr:rowOff>
    </xdr:from>
    <xdr:to>
      <xdr:col>19</xdr:col>
      <xdr:colOff>177800</xdr:colOff>
      <xdr:row>78</xdr:row>
      <xdr:rowOff>155817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13885"/>
          <a:ext cx="889000" cy="1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155817</xdr:rowOff>
    </xdr:from>
    <xdr:to>
      <xdr:col>15</xdr:col>
      <xdr:colOff>50800</xdr:colOff>
      <xdr:row>79</xdr:row>
      <xdr:rowOff>8255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28917"/>
          <a:ext cx="889000" cy="2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8255</xdr:rowOff>
    </xdr:from>
    <xdr:to>
      <xdr:col>10</xdr:col>
      <xdr:colOff>114300</xdr:colOff>
      <xdr:row>79</xdr:row>
      <xdr:rowOff>11512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52805"/>
          <a:ext cx="8890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68478</xdr:rowOff>
    </xdr:from>
    <xdr:to>
      <xdr:col>24</xdr:col>
      <xdr:colOff>114300</xdr:colOff>
      <xdr:row>78</xdr:row>
      <xdr:rowOff>170078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4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161129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89985</xdr:rowOff>
    </xdr:from>
    <xdr:to>
      <xdr:col>20</xdr:col>
      <xdr:colOff>38100</xdr:colOff>
      <xdr:row>79</xdr:row>
      <xdr:rowOff>20135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6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11262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55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105017</xdr:rowOff>
    </xdr:from>
    <xdr:to>
      <xdr:col>15</xdr:col>
      <xdr:colOff>101600</xdr:colOff>
      <xdr:row>79</xdr:row>
      <xdr:rowOff>35167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26294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7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128905</xdr:rowOff>
    </xdr:from>
    <xdr:to>
      <xdr:col>10</xdr:col>
      <xdr:colOff>165100</xdr:colOff>
      <xdr:row>79</xdr:row>
      <xdr:rowOff>59055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0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50182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9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132162</xdr:rowOff>
    </xdr:from>
    <xdr:to>
      <xdr:col>6</xdr:col>
      <xdr:colOff>38100</xdr:colOff>
      <xdr:row>79</xdr:row>
      <xdr:rowOff>62312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0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53439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9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11195</xdr:rowOff>
    </xdr:from>
    <xdr:to>
      <xdr:col>24</xdr:col>
      <xdr:colOff>63500</xdr:colOff>
      <xdr:row>95</xdr:row>
      <xdr:rowOff>20168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98945"/>
          <a:ext cx="838200" cy="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20168</xdr:rowOff>
    </xdr:from>
    <xdr:to>
      <xdr:col>19</xdr:col>
      <xdr:colOff>177800</xdr:colOff>
      <xdr:row>95</xdr:row>
      <xdr:rowOff>112914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07918"/>
          <a:ext cx="889000" cy="9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4826</xdr:rowOff>
    </xdr:from>
    <xdr:to>
      <xdr:col>15</xdr:col>
      <xdr:colOff>50800</xdr:colOff>
      <xdr:row>95</xdr:row>
      <xdr:rowOff>112914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92576"/>
          <a:ext cx="889000" cy="10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4826</xdr:rowOff>
    </xdr:from>
    <xdr:to>
      <xdr:col>10</xdr:col>
      <xdr:colOff>114300</xdr:colOff>
      <xdr:row>95</xdr:row>
      <xdr:rowOff>127355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92576"/>
          <a:ext cx="889000" cy="1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131845</xdr:rowOff>
    </xdr:from>
    <xdr:to>
      <xdr:col>24</xdr:col>
      <xdr:colOff>114300</xdr:colOff>
      <xdr:row>95</xdr:row>
      <xdr:rowOff>61995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154722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9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140818</xdr:rowOff>
    </xdr:from>
    <xdr:to>
      <xdr:col>20</xdr:col>
      <xdr:colOff>38100</xdr:colOff>
      <xdr:row>95</xdr:row>
      <xdr:rowOff>70968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5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87495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3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62114</xdr:rowOff>
    </xdr:from>
    <xdr:to>
      <xdr:col>15</xdr:col>
      <xdr:colOff>101600</xdr:colOff>
      <xdr:row>95</xdr:row>
      <xdr:rowOff>163714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4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8791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25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125476</xdr:rowOff>
    </xdr:from>
    <xdr:to>
      <xdr:col>10</xdr:col>
      <xdr:colOff>165100</xdr:colOff>
      <xdr:row>95</xdr:row>
      <xdr:rowOff>55626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4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72153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1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76555</xdr:rowOff>
    </xdr:from>
    <xdr:to>
      <xdr:col>6</xdr:col>
      <xdr:colOff>38100</xdr:colOff>
      <xdr:row>96</xdr:row>
      <xdr:rowOff>6705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36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23232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13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100034</xdr:rowOff>
    </xdr:from>
    <xdr:to>
      <xdr:col>55</xdr:col>
      <xdr:colOff>0</xdr:colOff>
      <xdr:row>37</xdr:row>
      <xdr:rowOff>118071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43684"/>
          <a:ext cx="838200" cy="1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83015</xdr:rowOff>
    </xdr:from>
    <xdr:to>
      <xdr:col>50</xdr:col>
      <xdr:colOff>114300</xdr:colOff>
      <xdr:row>37</xdr:row>
      <xdr:rowOff>100034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26665"/>
          <a:ext cx="889000" cy="1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124742</xdr:rowOff>
    </xdr:from>
    <xdr:to>
      <xdr:col>45</xdr:col>
      <xdr:colOff>177800</xdr:colOff>
      <xdr:row>37</xdr:row>
      <xdr:rowOff>83015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96942"/>
          <a:ext cx="889000" cy="12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164454</xdr:rowOff>
    </xdr:from>
    <xdr:to>
      <xdr:col>41</xdr:col>
      <xdr:colOff>50800</xdr:colOff>
      <xdr:row>36</xdr:row>
      <xdr:rowOff>124742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93754"/>
          <a:ext cx="889000" cy="30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67271</xdr:rowOff>
    </xdr:from>
    <xdr:to>
      <xdr:col>55</xdr:col>
      <xdr:colOff>50800</xdr:colOff>
      <xdr:row>37</xdr:row>
      <xdr:rowOff>168870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1092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153648</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5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49234</xdr:rowOff>
    </xdr:from>
    <xdr:to>
      <xdr:col>50</xdr:col>
      <xdr:colOff>165100</xdr:colOff>
      <xdr:row>37</xdr:row>
      <xdr:rowOff>150834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9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141961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8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32215</xdr:rowOff>
    </xdr:from>
    <xdr:to>
      <xdr:col>46</xdr:col>
      <xdr:colOff>38100</xdr:colOff>
      <xdr:row>37</xdr:row>
      <xdr:rowOff>133815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124942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6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73942</xdr:rowOff>
    </xdr:from>
    <xdr:to>
      <xdr:col>41</xdr:col>
      <xdr:colOff>101600</xdr:colOff>
      <xdr:row>37</xdr:row>
      <xdr:rowOff>4092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4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20619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2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113654</xdr:rowOff>
    </xdr:from>
    <xdr:to>
      <xdr:col>36</xdr:col>
      <xdr:colOff>165100</xdr:colOff>
      <xdr:row>35</xdr:row>
      <xdr:rowOff>43804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4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60331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18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74357</xdr:rowOff>
    </xdr:from>
    <xdr:to>
      <xdr:col>55</xdr:col>
      <xdr:colOff>0</xdr:colOff>
      <xdr:row>54</xdr:row>
      <xdr:rowOff>111427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332657"/>
          <a:ext cx="838200" cy="3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74357</xdr:rowOff>
    </xdr:from>
    <xdr:to>
      <xdr:col>50</xdr:col>
      <xdr:colOff>114300</xdr:colOff>
      <xdr:row>57</xdr:row>
      <xdr:rowOff>13444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332657"/>
          <a:ext cx="889000" cy="45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12447</xdr:rowOff>
    </xdr:from>
    <xdr:to>
      <xdr:col>45</xdr:col>
      <xdr:colOff>177800</xdr:colOff>
      <xdr:row>57</xdr:row>
      <xdr:rowOff>13444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42197"/>
          <a:ext cx="889000" cy="34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12447</xdr:rowOff>
    </xdr:from>
    <xdr:to>
      <xdr:col>41</xdr:col>
      <xdr:colOff>50800</xdr:colOff>
      <xdr:row>58</xdr:row>
      <xdr:rowOff>35723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442197"/>
          <a:ext cx="889000" cy="53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60627</xdr:rowOff>
    </xdr:from>
    <xdr:to>
      <xdr:col>55</xdr:col>
      <xdr:colOff>50800</xdr:colOff>
      <xdr:row>54</xdr:row>
      <xdr:rowOff>162227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3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83504</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170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23557</xdr:rowOff>
    </xdr:from>
    <xdr:to>
      <xdr:col>50</xdr:col>
      <xdr:colOff>165100</xdr:colOff>
      <xdr:row>54</xdr:row>
      <xdr:rowOff>125157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2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141684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057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134094</xdr:rowOff>
    </xdr:from>
    <xdr:to>
      <xdr:col>46</xdr:col>
      <xdr:colOff>38100</xdr:colOff>
      <xdr:row>57</xdr:row>
      <xdr:rowOff>64244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55371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2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133097</xdr:rowOff>
    </xdr:from>
    <xdr:to>
      <xdr:col>41</xdr:col>
      <xdr:colOff>101600</xdr:colOff>
      <xdr:row>55</xdr:row>
      <xdr:rowOff>63247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39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79774</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16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156373</xdr:rowOff>
    </xdr:from>
    <xdr:to>
      <xdr:col>36</xdr:col>
      <xdr:colOff>165100</xdr:colOff>
      <xdr:row>58</xdr:row>
      <xdr:rowOff>86523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2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77650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2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72275</xdr:rowOff>
    </xdr:from>
    <xdr:to>
      <xdr:col>55</xdr:col>
      <xdr:colOff>0</xdr:colOff>
      <xdr:row>76</xdr:row>
      <xdr:rowOff>149461</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2931025"/>
          <a:ext cx="838200" cy="24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72275</xdr:rowOff>
    </xdr:from>
    <xdr:to>
      <xdr:col>50</xdr:col>
      <xdr:colOff>114300</xdr:colOff>
      <xdr:row>77</xdr:row>
      <xdr:rowOff>161297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2931025"/>
          <a:ext cx="889000" cy="43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146638</xdr:rowOff>
    </xdr:from>
    <xdr:to>
      <xdr:col>45</xdr:col>
      <xdr:colOff>177800</xdr:colOff>
      <xdr:row>77</xdr:row>
      <xdr:rowOff>161297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2833938"/>
          <a:ext cx="889000" cy="52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146638</xdr:rowOff>
    </xdr:from>
    <xdr:to>
      <xdr:col>41</xdr:col>
      <xdr:colOff>50800</xdr:colOff>
      <xdr:row>78</xdr:row>
      <xdr:rowOff>20348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2833938"/>
          <a:ext cx="889000" cy="55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98661</xdr:rowOff>
    </xdr:from>
    <xdr:to>
      <xdr:col>55</xdr:col>
      <xdr:colOff>50800</xdr:colOff>
      <xdr:row>77</xdr:row>
      <xdr:rowOff>28811</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12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121538</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98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21475</xdr:rowOff>
    </xdr:from>
    <xdr:to>
      <xdr:col>50</xdr:col>
      <xdr:colOff>165100</xdr:colOff>
      <xdr:row>75</xdr:row>
      <xdr:rowOff>123075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288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139602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65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110497</xdr:rowOff>
    </xdr:from>
    <xdr:to>
      <xdr:col>46</xdr:col>
      <xdr:colOff>38100</xdr:colOff>
      <xdr:row>78</xdr:row>
      <xdr:rowOff>40647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1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31774</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0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95838</xdr:rowOff>
    </xdr:from>
    <xdr:to>
      <xdr:col>41</xdr:col>
      <xdr:colOff>101600</xdr:colOff>
      <xdr:row>75</xdr:row>
      <xdr:rowOff>25988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278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42515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5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140998</xdr:rowOff>
    </xdr:from>
    <xdr:to>
      <xdr:col>36</xdr:col>
      <xdr:colOff>165100</xdr:colOff>
      <xdr:row>78</xdr:row>
      <xdr:rowOff>71148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4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62275</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3017" y="13435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93597</xdr:rowOff>
    </xdr:from>
    <xdr:to>
      <xdr:col>55</xdr:col>
      <xdr:colOff>0</xdr:colOff>
      <xdr:row>95</xdr:row>
      <xdr:rowOff>144940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381347"/>
          <a:ext cx="838200" cy="5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144940</xdr:rowOff>
    </xdr:from>
    <xdr:to>
      <xdr:col>50</xdr:col>
      <xdr:colOff>114300</xdr:colOff>
      <xdr:row>96</xdr:row>
      <xdr:rowOff>124470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432690"/>
          <a:ext cx="889000" cy="15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124470</xdr:rowOff>
    </xdr:from>
    <xdr:to>
      <xdr:col>45</xdr:col>
      <xdr:colOff>177800</xdr:colOff>
      <xdr:row>96</xdr:row>
      <xdr:rowOff>151096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583670"/>
          <a:ext cx="889000" cy="2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151096</xdr:rowOff>
    </xdr:from>
    <xdr:to>
      <xdr:col>41</xdr:col>
      <xdr:colOff>50800</xdr:colOff>
      <xdr:row>97</xdr:row>
      <xdr:rowOff>83550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610296"/>
          <a:ext cx="889000" cy="10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42797</xdr:rowOff>
    </xdr:from>
    <xdr:to>
      <xdr:col>55</xdr:col>
      <xdr:colOff>50800</xdr:colOff>
      <xdr:row>95</xdr:row>
      <xdr:rowOff>144397</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3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65674</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18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94140</xdr:rowOff>
    </xdr:from>
    <xdr:to>
      <xdr:col>50</xdr:col>
      <xdr:colOff>165100</xdr:colOff>
      <xdr:row>96</xdr:row>
      <xdr:rowOff>24290</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38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40817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15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73670</xdr:rowOff>
    </xdr:from>
    <xdr:to>
      <xdr:col>46</xdr:col>
      <xdr:colOff>38100</xdr:colOff>
      <xdr:row>97</xdr:row>
      <xdr:rowOff>3820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3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166397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2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100296</xdr:rowOff>
    </xdr:from>
    <xdr:to>
      <xdr:col>41</xdr:col>
      <xdr:colOff>101600</xdr:colOff>
      <xdr:row>97</xdr:row>
      <xdr:rowOff>30446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5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21573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5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32750</xdr:rowOff>
    </xdr:from>
    <xdr:to>
      <xdr:col>36</xdr:col>
      <xdr:colOff>165100</xdr:colOff>
      <xdr:row>97</xdr:row>
      <xdr:rowOff>134350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66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125477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5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11932</xdr:rowOff>
    </xdr:from>
    <xdr:to>
      <xdr:col>85</xdr:col>
      <xdr:colOff>126364</xdr:colOff>
      <xdr:row>39</xdr:row>
      <xdr:rowOff>44450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498332"/>
          <a:ext cx="1269" cy="123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130059</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527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11932</xdr:rowOff>
    </xdr:from>
    <xdr:to>
      <xdr:col>86</xdr:col>
      <xdr:colOff>25400</xdr:colOff>
      <xdr:row>32</xdr:row>
      <xdr:rowOff>11932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49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135852</xdr:rowOff>
    </xdr:from>
    <xdr:to>
      <xdr:col>85</xdr:col>
      <xdr:colOff>127000</xdr:colOff>
      <xdr:row>37</xdr:row>
      <xdr:rowOff>31058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5481300" y="5965152"/>
          <a:ext cx="838200" cy="40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47191</xdr:rowOff>
    </xdr:from>
    <xdr:ext cx="469744"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562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68764</xdr:rowOff>
    </xdr:from>
    <xdr:to>
      <xdr:col>85</xdr:col>
      <xdr:colOff>177800</xdr:colOff>
      <xdr:row>38</xdr:row>
      <xdr:rowOff>170364</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583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35116</xdr:rowOff>
    </xdr:from>
    <xdr:to>
      <xdr:col>81</xdr:col>
      <xdr:colOff>50800</xdr:colOff>
      <xdr:row>34</xdr:row>
      <xdr:rowOff>135852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4592300" y="5350066"/>
          <a:ext cx="889000" cy="61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88938</xdr:rowOff>
    </xdr:from>
    <xdr:to>
      <xdr:col>81</xdr:col>
      <xdr:colOff>101600</xdr:colOff>
      <xdr:row>39</xdr:row>
      <xdr:rowOff>19088</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60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10215</xdr:rowOff>
    </xdr:from>
    <xdr:ext cx="469744"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46428" y="669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121964</xdr:rowOff>
    </xdr:from>
    <xdr:to>
      <xdr:col>76</xdr:col>
      <xdr:colOff>114300</xdr:colOff>
      <xdr:row>31</xdr:row>
      <xdr:rowOff>35116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3703300" y="5265464"/>
          <a:ext cx="889000" cy="8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53410</xdr:rowOff>
    </xdr:from>
    <xdr:to>
      <xdr:col>76</xdr:col>
      <xdr:colOff>165100</xdr:colOff>
      <xdr:row>38</xdr:row>
      <xdr:rowOff>155010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5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146137</xdr:rowOff>
    </xdr:from>
    <xdr:ext cx="469744"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357428" y="666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121964</xdr:rowOff>
    </xdr:from>
    <xdr:to>
      <xdr:col>71</xdr:col>
      <xdr:colOff>177800</xdr:colOff>
      <xdr:row>32</xdr:row>
      <xdr:rowOff>136881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2814300" y="5265464"/>
          <a:ext cx="889000" cy="35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16891</xdr:rowOff>
    </xdr:from>
    <xdr:to>
      <xdr:col>72</xdr:col>
      <xdr:colOff>38100</xdr:colOff>
      <xdr:row>38</xdr:row>
      <xdr:rowOff>118491</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109618</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468428" y="662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72346</xdr:rowOff>
    </xdr:from>
    <xdr:to>
      <xdr:col>67</xdr:col>
      <xdr:colOff>101600</xdr:colOff>
      <xdr:row>38</xdr:row>
      <xdr:rowOff>2496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41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165072</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47111" y="650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151708</xdr:rowOff>
    </xdr:from>
    <xdr:to>
      <xdr:col>85</xdr:col>
      <xdr:colOff>177800</xdr:colOff>
      <xdr:row>37</xdr:row>
      <xdr:rowOff>81858</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32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3135</xdr:rowOff>
    </xdr:from>
    <xdr:ext cx="534377"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617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85052</xdr:rowOff>
    </xdr:from>
    <xdr:to>
      <xdr:col>81</xdr:col>
      <xdr:colOff>101600</xdr:colOff>
      <xdr:row>35</xdr:row>
      <xdr:rowOff>15202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591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31729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14111" y="568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30</xdr:row>
      <xdr:rowOff>155766</xdr:rowOff>
    </xdr:from>
    <xdr:to>
      <xdr:col>76</xdr:col>
      <xdr:colOff>165100</xdr:colOff>
      <xdr:row>31</xdr:row>
      <xdr:rowOff>85916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529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29</xdr:row>
      <xdr:rowOff>102443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25111" y="507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71164</xdr:rowOff>
    </xdr:from>
    <xdr:to>
      <xdr:col>72</xdr:col>
      <xdr:colOff>38100</xdr:colOff>
      <xdr:row>31</xdr:row>
      <xdr:rowOff>1314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521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29</xdr:row>
      <xdr:rowOff>17841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36111" y="498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86081</xdr:rowOff>
    </xdr:from>
    <xdr:to>
      <xdr:col>67</xdr:col>
      <xdr:colOff>101600</xdr:colOff>
      <xdr:row>33</xdr:row>
      <xdr:rowOff>16231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557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32758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47111" y="534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62814</xdr:rowOff>
    </xdr:from>
    <xdr:to>
      <xdr:col>85</xdr:col>
      <xdr:colOff>127000</xdr:colOff>
      <xdr:row>75</xdr:row>
      <xdr:rowOff>88036</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2750114"/>
          <a:ext cx="838200" cy="19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88036</xdr:rowOff>
    </xdr:from>
    <xdr:to>
      <xdr:col>81</xdr:col>
      <xdr:colOff>50800</xdr:colOff>
      <xdr:row>76</xdr:row>
      <xdr:rowOff>13170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2946786"/>
          <a:ext cx="889000" cy="9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13170</xdr:rowOff>
    </xdr:from>
    <xdr:to>
      <xdr:col>76</xdr:col>
      <xdr:colOff>114300</xdr:colOff>
      <xdr:row>77</xdr:row>
      <xdr:rowOff>146596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043370"/>
          <a:ext cx="889000" cy="30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146596</xdr:rowOff>
    </xdr:from>
    <xdr:to>
      <xdr:col>71</xdr:col>
      <xdr:colOff>177800</xdr:colOff>
      <xdr:row>78</xdr:row>
      <xdr:rowOff>29184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348246"/>
          <a:ext cx="889000" cy="5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12014</xdr:rowOff>
    </xdr:from>
    <xdr:to>
      <xdr:col>85</xdr:col>
      <xdr:colOff>177800</xdr:colOff>
      <xdr:row>74</xdr:row>
      <xdr:rowOff>113614</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269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34891</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255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37236</xdr:rowOff>
    </xdr:from>
    <xdr:to>
      <xdr:col>81</xdr:col>
      <xdr:colOff>101600</xdr:colOff>
      <xdr:row>75</xdr:row>
      <xdr:rowOff>138836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289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155363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67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133820</xdr:rowOff>
    </xdr:from>
    <xdr:to>
      <xdr:col>76</xdr:col>
      <xdr:colOff>165100</xdr:colOff>
      <xdr:row>76</xdr:row>
      <xdr:rowOff>63970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29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80497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7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95796</xdr:rowOff>
    </xdr:from>
    <xdr:to>
      <xdr:col>72</xdr:col>
      <xdr:colOff>38100</xdr:colOff>
      <xdr:row>78</xdr:row>
      <xdr:rowOff>25946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29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17073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39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149834</xdr:rowOff>
    </xdr:from>
    <xdr:to>
      <xdr:col>67</xdr:col>
      <xdr:colOff>101600</xdr:colOff>
      <xdr:row>78</xdr:row>
      <xdr:rowOff>79984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3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71111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44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74405</xdr:rowOff>
    </xdr:from>
    <xdr:to>
      <xdr:col>85</xdr:col>
      <xdr:colOff>127000</xdr:colOff>
      <xdr:row>98</xdr:row>
      <xdr:rowOff>98834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5481300" y="16876505"/>
          <a:ext cx="838200" cy="2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98834</xdr:rowOff>
    </xdr:from>
    <xdr:to>
      <xdr:col>81</xdr:col>
      <xdr:colOff>50800</xdr:colOff>
      <xdr:row>98</xdr:row>
      <xdr:rowOff>124479</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4592300" y="16900934"/>
          <a:ext cx="889000" cy="2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146444</xdr:rowOff>
    </xdr:from>
    <xdr:to>
      <xdr:col>76</xdr:col>
      <xdr:colOff>114300</xdr:colOff>
      <xdr:row>98</xdr:row>
      <xdr:rowOff>124479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3703300" y="16777094"/>
          <a:ext cx="889000" cy="14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28845</xdr:rowOff>
    </xdr:from>
    <xdr:to>
      <xdr:col>71</xdr:col>
      <xdr:colOff>177800</xdr:colOff>
      <xdr:row>97</xdr:row>
      <xdr:rowOff>146444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814300" y="16659495"/>
          <a:ext cx="889000" cy="11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145707</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94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23605</xdr:rowOff>
    </xdr:from>
    <xdr:to>
      <xdr:col>85</xdr:col>
      <xdr:colOff>177800</xdr:colOff>
      <xdr:row>98</xdr:row>
      <xdr:rowOff>125205</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6268700" y="1682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46482</xdr:rowOff>
    </xdr:from>
    <xdr:ext cx="534377" cy="259045"/>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67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48034</xdr:rowOff>
    </xdr:from>
    <xdr:to>
      <xdr:col>81</xdr:col>
      <xdr:colOff>101600</xdr:colOff>
      <xdr:row>98</xdr:row>
      <xdr:rowOff>149634</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5430500" y="1685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166161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2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73679</xdr:rowOff>
    </xdr:from>
    <xdr:to>
      <xdr:col>76</xdr:col>
      <xdr:colOff>165100</xdr:colOff>
      <xdr:row>99</xdr:row>
      <xdr:rowOff>3829</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4541500" y="1687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166406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96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95644</xdr:rowOff>
    </xdr:from>
    <xdr:to>
      <xdr:col>72</xdr:col>
      <xdr:colOff>38100</xdr:colOff>
      <xdr:row>98</xdr:row>
      <xdr:rowOff>25794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3652500" y="1672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42321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01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149495</xdr:rowOff>
    </xdr:from>
    <xdr:to>
      <xdr:col>67</xdr:col>
      <xdr:colOff>101600</xdr:colOff>
      <xdr:row>97</xdr:row>
      <xdr:rowOff>79645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2763500" y="1660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96172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38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86189</xdr:rowOff>
    </xdr:from>
    <xdr:to>
      <xdr:col>116</xdr:col>
      <xdr:colOff>63500</xdr:colOff>
      <xdr:row>55</xdr:row>
      <xdr:rowOff>99295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1323300" y="9515939"/>
          <a:ext cx="8382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99295</xdr:rowOff>
    </xdr:from>
    <xdr:to>
      <xdr:col>111</xdr:col>
      <xdr:colOff>177800</xdr:colOff>
      <xdr:row>56</xdr:row>
      <xdr:rowOff>155283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0434300" y="9529045"/>
          <a:ext cx="889000" cy="227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155283</xdr:rowOff>
    </xdr:from>
    <xdr:to>
      <xdr:col>107</xdr:col>
      <xdr:colOff>50800</xdr:colOff>
      <xdr:row>57</xdr:row>
      <xdr:rowOff>143834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9545300" y="9756483"/>
          <a:ext cx="889000" cy="16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143834</xdr:rowOff>
    </xdr:from>
    <xdr:to>
      <xdr:col>102</xdr:col>
      <xdr:colOff>114300</xdr:colOff>
      <xdr:row>59</xdr:row>
      <xdr:rowOff>23552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8656300" y="9916484"/>
          <a:ext cx="889000" cy="22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35389</xdr:rowOff>
    </xdr:from>
    <xdr:to>
      <xdr:col>116</xdr:col>
      <xdr:colOff>114300</xdr:colOff>
      <xdr:row>55</xdr:row>
      <xdr:rowOff>136989</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946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58266</xdr:rowOff>
    </xdr:from>
    <xdr:ext cx="534377"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31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48495</xdr:rowOff>
    </xdr:from>
    <xdr:to>
      <xdr:col>112</xdr:col>
      <xdr:colOff>38100</xdr:colOff>
      <xdr:row>55</xdr:row>
      <xdr:rowOff>150095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94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166622</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56111" y="925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104483</xdr:rowOff>
    </xdr:from>
    <xdr:to>
      <xdr:col>107</xdr:col>
      <xdr:colOff>101600</xdr:colOff>
      <xdr:row>57</xdr:row>
      <xdr:rowOff>34633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970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51160</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67111" y="948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93034</xdr:rowOff>
    </xdr:from>
    <xdr:to>
      <xdr:col>102</xdr:col>
      <xdr:colOff>165100</xdr:colOff>
      <xdr:row>58</xdr:row>
      <xdr:rowOff>23184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986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39711</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278111" y="964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144202</xdr:rowOff>
    </xdr:from>
    <xdr:to>
      <xdr:col>98</xdr:col>
      <xdr:colOff>38100</xdr:colOff>
      <xdr:row>59</xdr:row>
      <xdr:rowOff>74352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8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65479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8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100647</xdr:rowOff>
    </xdr:from>
    <xdr:to>
      <xdr:col>116</xdr:col>
      <xdr:colOff>63500</xdr:colOff>
      <xdr:row>75</xdr:row>
      <xdr:rowOff>3378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787947"/>
          <a:ext cx="838200" cy="7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100647</xdr:rowOff>
    </xdr:from>
    <xdr:to>
      <xdr:col>111</xdr:col>
      <xdr:colOff>177800</xdr:colOff>
      <xdr:row>74</xdr:row>
      <xdr:rowOff>163513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787947"/>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163513</xdr:rowOff>
    </xdr:from>
    <xdr:to>
      <xdr:col>107</xdr:col>
      <xdr:colOff>50800</xdr:colOff>
      <xdr:row>75</xdr:row>
      <xdr:rowOff>24771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850813"/>
          <a:ext cx="889000" cy="3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24771</xdr:rowOff>
    </xdr:from>
    <xdr:to>
      <xdr:col>102</xdr:col>
      <xdr:colOff>114300</xdr:colOff>
      <xdr:row>75</xdr:row>
      <xdr:rowOff>85122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883521"/>
          <a:ext cx="889000" cy="6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124028</xdr:rowOff>
    </xdr:from>
    <xdr:to>
      <xdr:col>116</xdr:col>
      <xdr:colOff>114300</xdr:colOff>
      <xdr:row>75</xdr:row>
      <xdr:rowOff>54178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1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146905</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662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49847</xdr:rowOff>
    </xdr:from>
    <xdr:to>
      <xdr:col>112</xdr:col>
      <xdr:colOff>38100</xdr:colOff>
      <xdr:row>74</xdr:row>
      <xdr:rowOff>151447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3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167974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51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112713</xdr:rowOff>
    </xdr:from>
    <xdr:to>
      <xdr:col>107</xdr:col>
      <xdr:colOff>101600</xdr:colOff>
      <xdr:row>75</xdr:row>
      <xdr:rowOff>42863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80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59390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145421</xdr:rowOff>
    </xdr:from>
    <xdr:to>
      <xdr:col>102</xdr:col>
      <xdr:colOff>165100</xdr:colOff>
      <xdr:row>75</xdr:row>
      <xdr:rowOff>75571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8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92098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6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34322</xdr:rowOff>
    </xdr:from>
    <xdr:to>
      <xdr:col>98</xdr:col>
      <xdr:colOff>38100</xdr:colOff>
      <xdr:row>75</xdr:row>
      <xdr:rowOff>135922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9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152449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668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類似団体と比較すると、災害復旧費、普通建設事業費、貸付金、公債費、扶助費が高水準にある。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は令和２年７月豪雨災害によるもので、令和６年度ではかなり減少したものの、他団体と比較すると未だ高水準となった。令和７年度の災害復旧費も減少見込みのため、令和７年度ではより他団体に近い数値となる見込みである。一方で公債費については、令和２年７月豪雨災害復旧・復興事業にかかる起債元金の償還があることから、類似団体との差は広がり、今後も高水準で推移すると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普通建設事業費は復興事業の本格化により、類似団体を大きく上回っている状況である。今後もしばらく高水準で推移することが予想される。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貸付金についてはくま川鉄道株式会社の災害復旧事業への貸付金の増であり、構成１０市町村を代表して当市が県貸付事業を活用して貸付を行っているものであるため、一時的なものである。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扶助費については類似団体と比較すると未だ高水準ではあるが人口減少（児童数の減）による児童手当等の減が影響し、その差は縮まっている。単独事業の見直しを行い、より差を縮めていく必要がある。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29,742
29,358
210.55
25,784,973
24,676,336
776,511
9,543,199
25,494,905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53015</xdr:rowOff>
    </xdr:from>
    <xdr:to>
      <xdr:col>24</xdr:col>
      <xdr:colOff>63500</xdr:colOff>
      <xdr:row>37</xdr:row>
      <xdr:rowOff>61016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396665"/>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53015</xdr:rowOff>
    </xdr:from>
    <xdr:to>
      <xdr:col>19</xdr:col>
      <xdr:colOff>177800</xdr:colOff>
      <xdr:row>37</xdr:row>
      <xdr:rowOff>71349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96665"/>
          <a:ext cx="889000" cy="1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61016</xdr:rowOff>
    </xdr:from>
    <xdr:to>
      <xdr:col>15</xdr:col>
      <xdr:colOff>50800</xdr:colOff>
      <xdr:row>37</xdr:row>
      <xdr:rowOff>71349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04666"/>
          <a:ext cx="8890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61016</xdr:rowOff>
    </xdr:from>
    <xdr:to>
      <xdr:col>10</xdr:col>
      <xdr:colOff>114300</xdr:colOff>
      <xdr:row>37</xdr:row>
      <xdr:rowOff>65222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04666"/>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10216</xdr:rowOff>
    </xdr:from>
    <xdr:to>
      <xdr:col>24</xdr:col>
      <xdr:colOff>114300</xdr:colOff>
      <xdr:row>37</xdr:row>
      <xdr:rowOff>111816</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5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141043</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4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2215</xdr:rowOff>
    </xdr:from>
    <xdr:to>
      <xdr:col>20</xdr:col>
      <xdr:colOff>38100</xdr:colOff>
      <xdr:row>37</xdr:row>
      <xdr:rowOff>103815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4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120342</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2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20549</xdr:rowOff>
    </xdr:from>
    <xdr:to>
      <xdr:col>15</xdr:col>
      <xdr:colOff>101600</xdr:colOff>
      <xdr:row>37</xdr:row>
      <xdr:rowOff>122149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6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138676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3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10216</xdr:rowOff>
    </xdr:from>
    <xdr:to>
      <xdr:col>10</xdr:col>
      <xdr:colOff>165100</xdr:colOff>
      <xdr:row>37</xdr:row>
      <xdr:rowOff>111816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5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128343</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2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14422</xdr:rowOff>
    </xdr:from>
    <xdr:to>
      <xdr:col>6</xdr:col>
      <xdr:colOff>38100</xdr:colOff>
      <xdr:row>37</xdr:row>
      <xdr:rowOff>116022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5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132549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3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114119</xdr:rowOff>
    </xdr:from>
    <xdr:to>
      <xdr:col>24</xdr:col>
      <xdr:colOff>63500</xdr:colOff>
      <xdr:row>57</xdr:row>
      <xdr:rowOff>130434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886769"/>
          <a:ext cx="838200" cy="1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130434</xdr:rowOff>
    </xdr:from>
    <xdr:to>
      <xdr:col>19</xdr:col>
      <xdr:colOff>177800</xdr:colOff>
      <xdr:row>57</xdr:row>
      <xdr:rowOff>165305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03084"/>
          <a:ext cx="889000" cy="3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130539</xdr:rowOff>
    </xdr:from>
    <xdr:to>
      <xdr:col>15</xdr:col>
      <xdr:colOff>50800</xdr:colOff>
      <xdr:row>57</xdr:row>
      <xdr:rowOff>165305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731739"/>
          <a:ext cx="889000" cy="20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55236</xdr:rowOff>
    </xdr:from>
    <xdr:to>
      <xdr:col>10</xdr:col>
      <xdr:colOff>114300</xdr:colOff>
      <xdr:row>56</xdr:row>
      <xdr:rowOff>130539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656436"/>
          <a:ext cx="889000" cy="7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39421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8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63319</xdr:rowOff>
    </xdr:from>
    <xdr:to>
      <xdr:col>24</xdr:col>
      <xdr:colOff>114300</xdr:colOff>
      <xdr:row>57</xdr:row>
      <xdr:rowOff>164919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3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86196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87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79634</xdr:rowOff>
    </xdr:from>
    <xdr:to>
      <xdr:col>20</xdr:col>
      <xdr:colOff>38100</xdr:colOff>
      <xdr:row>58</xdr:row>
      <xdr:rowOff>9784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5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26311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2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114505</xdr:rowOff>
    </xdr:from>
    <xdr:to>
      <xdr:col>15</xdr:col>
      <xdr:colOff>101600</xdr:colOff>
      <xdr:row>58</xdr:row>
      <xdr:rowOff>44655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88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61182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6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79739</xdr:rowOff>
    </xdr:from>
    <xdr:to>
      <xdr:col>10</xdr:col>
      <xdr:colOff>165100</xdr:colOff>
      <xdr:row>57</xdr:row>
      <xdr:rowOff>9889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26416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456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4436</xdr:rowOff>
    </xdr:from>
    <xdr:to>
      <xdr:col>6</xdr:col>
      <xdr:colOff>38100</xdr:colOff>
      <xdr:row>56</xdr:row>
      <xdr:rowOff>106036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6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122563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38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119538</xdr:rowOff>
    </xdr:from>
    <xdr:to>
      <xdr:col>24</xdr:col>
      <xdr:colOff>63500</xdr:colOff>
      <xdr:row>75</xdr:row>
      <xdr:rowOff>155333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78288"/>
          <a:ext cx="838200" cy="3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155333</xdr:rowOff>
    </xdr:from>
    <xdr:to>
      <xdr:col>19</xdr:col>
      <xdr:colOff>177800</xdr:colOff>
      <xdr:row>76</xdr:row>
      <xdr:rowOff>49121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14083"/>
          <a:ext cx="889000" cy="6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87171</xdr:rowOff>
    </xdr:from>
    <xdr:to>
      <xdr:col>15</xdr:col>
      <xdr:colOff>50800</xdr:colOff>
      <xdr:row>76</xdr:row>
      <xdr:rowOff>49121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945921"/>
          <a:ext cx="889000" cy="1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87171</xdr:rowOff>
    </xdr:from>
    <xdr:to>
      <xdr:col>10</xdr:col>
      <xdr:colOff>114300</xdr:colOff>
      <xdr:row>75</xdr:row>
      <xdr:rowOff>149907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945921"/>
          <a:ext cx="889000" cy="6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68738</xdr:rowOff>
    </xdr:from>
    <xdr:to>
      <xdr:col>24</xdr:col>
      <xdr:colOff>114300</xdr:colOff>
      <xdr:row>75</xdr:row>
      <xdr:rowOff>170337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9274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91615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78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104532</xdr:rowOff>
    </xdr:from>
    <xdr:to>
      <xdr:col>20</xdr:col>
      <xdr:colOff>38100</xdr:colOff>
      <xdr:row>76</xdr:row>
      <xdr:rowOff>34683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96328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51209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38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169771</xdr:rowOff>
    </xdr:from>
    <xdr:to>
      <xdr:col>15</xdr:col>
      <xdr:colOff>101600</xdr:colOff>
      <xdr:row>76</xdr:row>
      <xdr:rowOff>99921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2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116448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0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36371</xdr:rowOff>
    </xdr:from>
    <xdr:to>
      <xdr:col>10</xdr:col>
      <xdr:colOff>165100</xdr:colOff>
      <xdr:row>75</xdr:row>
      <xdr:rowOff>137971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89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154498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6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99107</xdr:rowOff>
    </xdr:from>
    <xdr:to>
      <xdr:col>6</xdr:col>
      <xdr:colOff>38100</xdr:colOff>
      <xdr:row>76</xdr:row>
      <xdr:rowOff>29257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9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45784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733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14421</xdr:rowOff>
    </xdr:from>
    <xdr:to>
      <xdr:col>24</xdr:col>
      <xdr:colOff>63500</xdr:colOff>
      <xdr:row>98</xdr:row>
      <xdr:rowOff>17118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16521"/>
          <a:ext cx="838200" cy="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154566</xdr:rowOff>
    </xdr:from>
    <xdr:to>
      <xdr:col>19</xdr:col>
      <xdr:colOff>177800</xdr:colOff>
      <xdr:row>98</xdr:row>
      <xdr:rowOff>17118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85216"/>
          <a:ext cx="889000" cy="3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85424</xdr:rowOff>
    </xdr:from>
    <xdr:to>
      <xdr:col>15</xdr:col>
      <xdr:colOff>50800</xdr:colOff>
      <xdr:row>97</xdr:row>
      <xdr:rowOff>154566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5687374"/>
          <a:ext cx="889000" cy="109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85424</xdr:rowOff>
    </xdr:from>
    <xdr:to>
      <xdr:col>10</xdr:col>
      <xdr:colOff>114300</xdr:colOff>
      <xdr:row>93</xdr:row>
      <xdr:rowOff>73785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5687374"/>
          <a:ext cx="889000" cy="33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72716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0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135071</xdr:rowOff>
    </xdr:from>
    <xdr:to>
      <xdr:col>24</xdr:col>
      <xdr:colOff>114300</xdr:colOff>
      <xdr:row>98</xdr:row>
      <xdr:rowOff>65221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6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49998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137768</xdr:rowOff>
    </xdr:from>
    <xdr:to>
      <xdr:col>20</xdr:col>
      <xdr:colOff>38100</xdr:colOff>
      <xdr:row>98</xdr:row>
      <xdr:rowOff>67918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59045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6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103766</xdr:rowOff>
    </xdr:from>
    <xdr:to>
      <xdr:col>15</xdr:col>
      <xdr:colOff>101600</xdr:colOff>
      <xdr:row>98</xdr:row>
      <xdr:rowOff>33916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3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25043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2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34624</xdr:rowOff>
    </xdr:from>
    <xdr:to>
      <xdr:col>10</xdr:col>
      <xdr:colOff>165100</xdr:colOff>
      <xdr:row>91</xdr:row>
      <xdr:rowOff>136224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56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152751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411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22985</xdr:rowOff>
    </xdr:from>
    <xdr:to>
      <xdr:col>6</xdr:col>
      <xdr:colOff>38100</xdr:colOff>
      <xdr:row>93</xdr:row>
      <xdr:rowOff>124585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596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141112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743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34544</xdr:rowOff>
    </xdr:from>
    <xdr:to>
      <xdr:col>55</xdr:col>
      <xdr:colOff>0</xdr:colOff>
      <xdr:row>38</xdr:row>
      <xdr:rowOff>36144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49644"/>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14198</xdr:rowOff>
    </xdr:from>
    <xdr:to>
      <xdr:col>50</xdr:col>
      <xdr:colOff>114300</xdr:colOff>
      <xdr:row>38</xdr:row>
      <xdr:rowOff>36144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529298"/>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14198</xdr:rowOff>
    </xdr:from>
    <xdr:to>
      <xdr:col>45</xdr:col>
      <xdr:colOff>177800</xdr:colOff>
      <xdr:row>38</xdr:row>
      <xdr:rowOff>24943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529298"/>
          <a:ext cx="88900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24943</xdr:rowOff>
    </xdr:from>
    <xdr:to>
      <xdr:col>41</xdr:col>
      <xdr:colOff>50800</xdr:colOff>
      <xdr:row>38</xdr:row>
      <xdr:rowOff>26543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4004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155194</xdr:rowOff>
    </xdr:from>
    <xdr:to>
      <xdr:col>55</xdr:col>
      <xdr:colOff>50800</xdr:colOff>
      <xdr:row>38</xdr:row>
      <xdr:rowOff>85344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9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86529</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30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156794</xdr:rowOff>
    </xdr:from>
    <xdr:to>
      <xdr:col>50</xdr:col>
      <xdr:colOff>165100</xdr:colOff>
      <xdr:row>38</xdr:row>
      <xdr:rowOff>86944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78071</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93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134849</xdr:rowOff>
    </xdr:from>
    <xdr:to>
      <xdr:col>46</xdr:col>
      <xdr:colOff>38100</xdr:colOff>
      <xdr:row>38</xdr:row>
      <xdr:rowOff>64999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7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56125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71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145593</xdr:rowOff>
    </xdr:from>
    <xdr:to>
      <xdr:col>41</xdr:col>
      <xdr:colOff>101600</xdr:colOff>
      <xdr:row>38</xdr:row>
      <xdr:rowOff>75743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66870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81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147193</xdr:rowOff>
    </xdr:from>
    <xdr:to>
      <xdr:col>36</xdr:col>
      <xdr:colOff>165100</xdr:colOff>
      <xdr:row>38</xdr:row>
      <xdr:rowOff>77343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9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68470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583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41516</xdr:rowOff>
    </xdr:from>
    <xdr:to>
      <xdr:col>55</xdr:col>
      <xdr:colOff>0</xdr:colOff>
      <xdr:row>57</xdr:row>
      <xdr:rowOff>77940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471266"/>
          <a:ext cx="838200" cy="3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77940</xdr:rowOff>
    </xdr:from>
    <xdr:to>
      <xdr:col>50</xdr:col>
      <xdr:colOff>114300</xdr:colOff>
      <xdr:row>57</xdr:row>
      <xdr:rowOff>98971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850590"/>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41459</xdr:rowOff>
    </xdr:from>
    <xdr:to>
      <xdr:col>45</xdr:col>
      <xdr:colOff>177800</xdr:colOff>
      <xdr:row>57</xdr:row>
      <xdr:rowOff>98971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9471209"/>
          <a:ext cx="889000" cy="400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41459</xdr:rowOff>
    </xdr:from>
    <xdr:to>
      <xdr:col>41</xdr:col>
      <xdr:colOff>50800</xdr:colOff>
      <xdr:row>57</xdr:row>
      <xdr:rowOff>152464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471209"/>
          <a:ext cx="889000" cy="45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162166</xdr:rowOff>
    </xdr:from>
    <xdr:to>
      <xdr:col>55</xdr:col>
      <xdr:colOff>50800</xdr:colOff>
      <xdr:row>55</xdr:row>
      <xdr:rowOff>92316</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42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13593</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27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27140</xdr:rowOff>
    </xdr:from>
    <xdr:to>
      <xdr:col>50</xdr:col>
      <xdr:colOff>165100</xdr:colOff>
      <xdr:row>57</xdr:row>
      <xdr:rowOff>128740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79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119867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892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48171</xdr:rowOff>
    </xdr:from>
    <xdr:to>
      <xdr:col>46</xdr:col>
      <xdr:colOff>38100</xdr:colOff>
      <xdr:row>57</xdr:row>
      <xdr:rowOff>149771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2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140898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162109</xdr:rowOff>
    </xdr:from>
    <xdr:to>
      <xdr:col>41</xdr:col>
      <xdr:colOff>101600</xdr:colOff>
      <xdr:row>55</xdr:row>
      <xdr:rowOff>92259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42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108786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195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101664</xdr:rowOff>
    </xdr:from>
    <xdr:to>
      <xdr:col>36</xdr:col>
      <xdr:colOff>165100</xdr:colOff>
      <xdr:row>58</xdr:row>
      <xdr:rowOff>31814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87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22941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96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156975</xdr:rowOff>
    </xdr:from>
    <xdr:to>
      <xdr:col>55</xdr:col>
      <xdr:colOff>0</xdr:colOff>
      <xdr:row>77</xdr:row>
      <xdr:rowOff>66353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015725"/>
          <a:ext cx="838200" cy="25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156975</xdr:rowOff>
    </xdr:from>
    <xdr:to>
      <xdr:col>50</xdr:col>
      <xdr:colOff>114300</xdr:colOff>
      <xdr:row>76</xdr:row>
      <xdr:rowOff>168422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015725"/>
          <a:ext cx="889000" cy="18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95842</xdr:rowOff>
    </xdr:from>
    <xdr:to>
      <xdr:col>45</xdr:col>
      <xdr:colOff>177800</xdr:colOff>
      <xdr:row>76</xdr:row>
      <xdr:rowOff>168422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126042"/>
          <a:ext cx="88900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95842</xdr:rowOff>
    </xdr:from>
    <xdr:to>
      <xdr:col>41</xdr:col>
      <xdr:colOff>50800</xdr:colOff>
      <xdr:row>77</xdr:row>
      <xdr:rowOff>80868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126042"/>
          <a:ext cx="889000" cy="15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15553</xdr:rowOff>
    </xdr:from>
    <xdr:to>
      <xdr:col>55</xdr:col>
      <xdr:colOff>50800</xdr:colOff>
      <xdr:row>77</xdr:row>
      <xdr:rowOff>117153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1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38430</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6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106176</xdr:rowOff>
    </xdr:from>
    <xdr:to>
      <xdr:col>50</xdr:col>
      <xdr:colOff>165100</xdr:colOff>
      <xdr:row>76</xdr:row>
      <xdr:rowOff>36326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96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52853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74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117622</xdr:rowOff>
    </xdr:from>
    <xdr:to>
      <xdr:col>46</xdr:col>
      <xdr:colOff>38100</xdr:colOff>
      <xdr:row>77</xdr:row>
      <xdr:rowOff>47772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4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64299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2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45042</xdr:rowOff>
    </xdr:from>
    <xdr:to>
      <xdr:col>41</xdr:col>
      <xdr:colOff>101600</xdr:colOff>
      <xdr:row>76</xdr:row>
      <xdr:rowOff>146642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7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163168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85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30068</xdr:rowOff>
    </xdr:from>
    <xdr:to>
      <xdr:col>36</xdr:col>
      <xdr:colOff>165100</xdr:colOff>
      <xdr:row>77</xdr:row>
      <xdr:rowOff>131668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3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122795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24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132651</xdr:rowOff>
    </xdr:from>
    <xdr:to>
      <xdr:col>55</xdr:col>
      <xdr:colOff>0</xdr:colOff>
      <xdr:row>93</xdr:row>
      <xdr:rowOff>66464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5734601"/>
          <a:ext cx="838200" cy="27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132651</xdr:rowOff>
    </xdr:from>
    <xdr:to>
      <xdr:col>50</xdr:col>
      <xdr:colOff>114300</xdr:colOff>
      <xdr:row>96</xdr:row>
      <xdr:rowOff>80302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5734601"/>
          <a:ext cx="889000" cy="80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80302</xdr:rowOff>
    </xdr:from>
    <xdr:to>
      <xdr:col>45</xdr:col>
      <xdr:colOff>177800</xdr:colOff>
      <xdr:row>97</xdr:row>
      <xdr:rowOff>61192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39502"/>
          <a:ext cx="889000" cy="15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61192</xdr:rowOff>
    </xdr:from>
    <xdr:to>
      <xdr:col>41</xdr:col>
      <xdr:colOff>50800</xdr:colOff>
      <xdr:row>97</xdr:row>
      <xdr:rowOff>127553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91842"/>
          <a:ext cx="889000" cy="6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15664</xdr:rowOff>
    </xdr:from>
    <xdr:to>
      <xdr:col>55</xdr:col>
      <xdr:colOff>50800</xdr:colOff>
      <xdr:row>93</xdr:row>
      <xdr:rowOff>117264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96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38541</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1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81851</xdr:rowOff>
    </xdr:from>
    <xdr:to>
      <xdr:col>50</xdr:col>
      <xdr:colOff>165100</xdr:colOff>
      <xdr:row>92</xdr:row>
      <xdr:rowOff>12001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568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28528</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545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29502</xdr:rowOff>
    </xdr:from>
    <xdr:to>
      <xdr:col>46</xdr:col>
      <xdr:colOff>38100</xdr:colOff>
      <xdr:row>96</xdr:row>
      <xdr:rowOff>131102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8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147629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6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10392</xdr:rowOff>
    </xdr:from>
    <xdr:to>
      <xdr:col>41</xdr:col>
      <xdr:colOff>101600</xdr:colOff>
      <xdr:row>97</xdr:row>
      <xdr:rowOff>111992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4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103119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3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76753</xdr:rowOff>
    </xdr:from>
    <xdr:to>
      <xdr:col>36</xdr:col>
      <xdr:colOff>165100</xdr:colOff>
      <xdr:row>98</xdr:row>
      <xdr:rowOff>6903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0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169480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0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7645</xdr:rowOff>
    </xdr:from>
    <xdr:to>
      <xdr:col>85</xdr:col>
      <xdr:colOff>127000</xdr:colOff>
      <xdr:row>37</xdr:row>
      <xdr:rowOff>38754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51295"/>
          <a:ext cx="838200" cy="3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162560</xdr:rowOff>
    </xdr:from>
    <xdr:to>
      <xdr:col>81</xdr:col>
      <xdr:colOff>50800</xdr:colOff>
      <xdr:row>37</xdr:row>
      <xdr:rowOff>38754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34760"/>
          <a:ext cx="889000" cy="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44107</xdr:rowOff>
    </xdr:from>
    <xdr:to>
      <xdr:col>76</xdr:col>
      <xdr:colOff>114300</xdr:colOff>
      <xdr:row>36</xdr:row>
      <xdr:rowOff>162560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044857"/>
          <a:ext cx="889000" cy="28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44107</xdr:rowOff>
    </xdr:from>
    <xdr:to>
      <xdr:col>71</xdr:col>
      <xdr:colOff>177800</xdr:colOff>
      <xdr:row>37</xdr:row>
      <xdr:rowOff>26353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044857"/>
          <a:ext cx="889000" cy="3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128295</xdr:rowOff>
    </xdr:from>
    <xdr:to>
      <xdr:col>85</xdr:col>
      <xdr:colOff>177800</xdr:colOff>
      <xdr:row>37</xdr:row>
      <xdr:rowOff>58445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106722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7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159404</xdr:rowOff>
    </xdr:from>
    <xdr:to>
      <xdr:col>81</xdr:col>
      <xdr:colOff>101600</xdr:colOff>
      <xdr:row>37</xdr:row>
      <xdr:rowOff>89554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3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80681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2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111760</xdr:rowOff>
    </xdr:from>
    <xdr:to>
      <xdr:col>76</xdr:col>
      <xdr:colOff>165100</xdr:colOff>
      <xdr:row>37</xdr:row>
      <xdr:rowOff>41910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33037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37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164757</xdr:rowOff>
    </xdr:from>
    <xdr:to>
      <xdr:col>72</xdr:col>
      <xdr:colOff>38100</xdr:colOff>
      <xdr:row>35</xdr:row>
      <xdr:rowOff>94907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599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111434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76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147003</xdr:rowOff>
    </xdr:from>
    <xdr:to>
      <xdr:col>67</xdr:col>
      <xdr:colOff>101600</xdr:colOff>
      <xdr:row>37</xdr:row>
      <xdr:rowOff>77153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1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68280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1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140454</xdr:rowOff>
    </xdr:from>
    <xdr:to>
      <xdr:col>85</xdr:col>
      <xdr:colOff>127000</xdr:colOff>
      <xdr:row>57</xdr:row>
      <xdr:rowOff>69604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41654"/>
          <a:ext cx="838200" cy="10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69604</xdr:rowOff>
    </xdr:from>
    <xdr:to>
      <xdr:col>81</xdr:col>
      <xdr:colOff>50800</xdr:colOff>
      <xdr:row>57</xdr:row>
      <xdr:rowOff>104335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42254"/>
          <a:ext cx="889000" cy="3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59248</xdr:rowOff>
    </xdr:from>
    <xdr:to>
      <xdr:col>76</xdr:col>
      <xdr:colOff>114300</xdr:colOff>
      <xdr:row>57</xdr:row>
      <xdr:rowOff>104335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31898"/>
          <a:ext cx="889000" cy="4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59248</xdr:rowOff>
    </xdr:from>
    <xdr:to>
      <xdr:col>71</xdr:col>
      <xdr:colOff>177800</xdr:colOff>
      <xdr:row>57</xdr:row>
      <xdr:rowOff>117145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831898"/>
          <a:ext cx="889000" cy="5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89654</xdr:rowOff>
    </xdr:from>
    <xdr:to>
      <xdr:col>85</xdr:col>
      <xdr:colOff>177800</xdr:colOff>
      <xdr:row>57</xdr:row>
      <xdr:rowOff>19804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9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68081</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6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18804</xdr:rowOff>
    </xdr:from>
    <xdr:to>
      <xdr:col>81</xdr:col>
      <xdr:colOff>101600</xdr:colOff>
      <xdr:row>57</xdr:row>
      <xdr:rowOff>120404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9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111531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8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53535</xdr:rowOff>
    </xdr:from>
    <xdr:to>
      <xdr:col>76</xdr:col>
      <xdr:colOff>165100</xdr:colOff>
      <xdr:row>57</xdr:row>
      <xdr:rowOff>155135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2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146262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1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8448</xdr:rowOff>
    </xdr:from>
    <xdr:to>
      <xdr:col>72</xdr:col>
      <xdr:colOff>38100</xdr:colOff>
      <xdr:row>57</xdr:row>
      <xdr:rowOff>110048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8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101175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7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66345</xdr:rowOff>
    </xdr:from>
    <xdr:to>
      <xdr:col>67</xdr:col>
      <xdr:colOff>101600</xdr:colOff>
      <xdr:row>57</xdr:row>
      <xdr:rowOff>167945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159072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3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11932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356332"/>
          <a:ext cx="1269" cy="123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130059</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13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11932</xdr:rowOff>
    </xdr:from>
    <xdr:to>
      <xdr:col>86</xdr:col>
      <xdr:colOff>25400</xdr:colOff>
      <xdr:row>72</xdr:row>
      <xdr:rowOff>11932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356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135852</xdr:rowOff>
    </xdr:from>
    <xdr:to>
      <xdr:col>85</xdr:col>
      <xdr:colOff>127000</xdr:colOff>
      <xdr:row>77</xdr:row>
      <xdr:rowOff>31059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2823152"/>
          <a:ext cx="838200" cy="40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47192</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20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68765</xdr:rowOff>
    </xdr:from>
    <xdr:to>
      <xdr:col>85</xdr:col>
      <xdr:colOff>177800</xdr:colOff>
      <xdr:row>78</xdr:row>
      <xdr:rowOff>170365</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35116</xdr:rowOff>
    </xdr:from>
    <xdr:to>
      <xdr:col>81</xdr:col>
      <xdr:colOff>50800</xdr:colOff>
      <xdr:row>74</xdr:row>
      <xdr:rowOff>135852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2208066"/>
          <a:ext cx="889000" cy="61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88785</xdr:rowOff>
    </xdr:from>
    <xdr:to>
      <xdr:col>81</xdr:col>
      <xdr:colOff>101600</xdr:colOff>
      <xdr:row>79</xdr:row>
      <xdr:rowOff>18935</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10062</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55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121965</xdr:rowOff>
    </xdr:from>
    <xdr:to>
      <xdr:col>76</xdr:col>
      <xdr:colOff>114300</xdr:colOff>
      <xdr:row>71</xdr:row>
      <xdr:rowOff>35116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2123465"/>
          <a:ext cx="889000" cy="8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53409</xdr:rowOff>
    </xdr:from>
    <xdr:to>
      <xdr:col>76</xdr:col>
      <xdr:colOff>165100</xdr:colOff>
      <xdr:row>78</xdr:row>
      <xdr:rowOff>155009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146136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51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121965</xdr:rowOff>
    </xdr:from>
    <xdr:to>
      <xdr:col>71</xdr:col>
      <xdr:colOff>177800</xdr:colOff>
      <xdr:row>72</xdr:row>
      <xdr:rowOff>136881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2123465"/>
          <a:ext cx="889000" cy="35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16890</xdr:rowOff>
    </xdr:from>
    <xdr:to>
      <xdr:col>72</xdr:col>
      <xdr:colOff>38100</xdr:colOff>
      <xdr:row>78</xdr:row>
      <xdr:rowOff>118490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109617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4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72346</xdr:rowOff>
    </xdr:from>
    <xdr:to>
      <xdr:col>67</xdr:col>
      <xdr:colOff>101600</xdr:colOff>
      <xdr:row>78</xdr:row>
      <xdr:rowOff>2496</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27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165073</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36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151709</xdr:rowOff>
    </xdr:from>
    <xdr:to>
      <xdr:col>85</xdr:col>
      <xdr:colOff>177800</xdr:colOff>
      <xdr:row>77</xdr:row>
      <xdr:rowOff>81859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18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3136</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03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85052</xdr:rowOff>
    </xdr:from>
    <xdr:to>
      <xdr:col>81</xdr:col>
      <xdr:colOff>101600</xdr:colOff>
      <xdr:row>75</xdr:row>
      <xdr:rowOff>15202</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31729</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254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155766</xdr:rowOff>
    </xdr:from>
    <xdr:to>
      <xdr:col>76</xdr:col>
      <xdr:colOff>165100</xdr:colOff>
      <xdr:row>71</xdr:row>
      <xdr:rowOff>85916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215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102443</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193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71165</xdr:rowOff>
    </xdr:from>
    <xdr:to>
      <xdr:col>72</xdr:col>
      <xdr:colOff>38100</xdr:colOff>
      <xdr:row>71</xdr:row>
      <xdr:rowOff>1315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07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69</xdr:row>
      <xdr:rowOff>17842</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184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86081</xdr:rowOff>
    </xdr:from>
    <xdr:to>
      <xdr:col>67</xdr:col>
      <xdr:colOff>101600</xdr:colOff>
      <xdr:row>73</xdr:row>
      <xdr:rowOff>16231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243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32758</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220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62815</xdr:rowOff>
    </xdr:from>
    <xdr:to>
      <xdr:col>85</xdr:col>
      <xdr:colOff>127000</xdr:colOff>
      <xdr:row>95</xdr:row>
      <xdr:rowOff>88036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179115"/>
          <a:ext cx="838200" cy="19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88036</xdr:rowOff>
    </xdr:from>
    <xdr:to>
      <xdr:col>81</xdr:col>
      <xdr:colOff>50800</xdr:colOff>
      <xdr:row>96</xdr:row>
      <xdr:rowOff>13170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375786"/>
          <a:ext cx="889000" cy="9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13170</xdr:rowOff>
    </xdr:from>
    <xdr:to>
      <xdr:col>76</xdr:col>
      <xdr:colOff>114300</xdr:colOff>
      <xdr:row>97</xdr:row>
      <xdr:rowOff>146596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472370"/>
          <a:ext cx="889000" cy="30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146596</xdr:rowOff>
    </xdr:from>
    <xdr:to>
      <xdr:col>71</xdr:col>
      <xdr:colOff>177800</xdr:colOff>
      <xdr:row>98</xdr:row>
      <xdr:rowOff>29184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77246"/>
          <a:ext cx="889000" cy="5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12015</xdr:rowOff>
    </xdr:from>
    <xdr:to>
      <xdr:col>85</xdr:col>
      <xdr:colOff>177800</xdr:colOff>
      <xdr:row>94</xdr:row>
      <xdr:rowOff>113615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1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34892</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597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37236</xdr:rowOff>
    </xdr:from>
    <xdr:to>
      <xdr:col>81</xdr:col>
      <xdr:colOff>101600</xdr:colOff>
      <xdr:row>95</xdr:row>
      <xdr:rowOff>138836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32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155363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10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133820</xdr:rowOff>
    </xdr:from>
    <xdr:to>
      <xdr:col>76</xdr:col>
      <xdr:colOff>165100</xdr:colOff>
      <xdr:row>96</xdr:row>
      <xdr:rowOff>63970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2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80497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19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95796</xdr:rowOff>
    </xdr:from>
    <xdr:to>
      <xdr:col>72</xdr:col>
      <xdr:colOff>38100</xdr:colOff>
      <xdr:row>98</xdr:row>
      <xdr:rowOff>25946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2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17073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1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149834</xdr:rowOff>
    </xdr:from>
    <xdr:to>
      <xdr:col>67</xdr:col>
      <xdr:colOff>101600</xdr:colOff>
      <xdr:row>98</xdr:row>
      <xdr:rowOff>79984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8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71111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7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大きく上回っているものは災害復旧費である。令和２年７月豪雨災害によるもので、令和６年度ではかなり減少したものの、他団体と比較すると未だ高水準となった。令和７年度の災害復旧費も減少見込みのため、令和７年度ではより他団体に近い数値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て上回っているものは、民生費、農林水産業費、商工費、土木費、公債費である。扶助費が類似団体より高水準であることがそのまま民生費が高くなっている要因であるが、人口減少（児童数の減）によりその差は縮まっている。農林水産業費は林業・木材産業生産性強化対策事業補助金（</a:t>
          </a:r>
          <a:r>
            <a:rPr kumimoji="1" lang="en-US" altLang="ja-JP" sz="1300">
              <a:latin typeface="ＭＳ Ｐゴシック" panose="020B0600070205080204" pitchFamily="50" charset="-128"/>
              <a:ea typeface="ＭＳ Ｐゴシック" panose="020B0600070205080204" pitchFamily="50" charset="-128"/>
            </a:rPr>
            <a:t>671,738</a:t>
          </a:r>
          <a:r>
            <a:rPr kumimoji="1" lang="ja-JP" altLang="en-US" sz="1300">
              <a:latin typeface="ＭＳ Ｐゴシック" panose="020B0600070205080204" pitchFamily="50" charset="-128"/>
              <a:ea typeface="ＭＳ Ｐゴシック" panose="020B0600070205080204" pitchFamily="50" charset="-128"/>
            </a:rPr>
            <a:t>千円）の増が影響しているため、一時的なものであると予想される。商工費についても物価高騰対策事業（</a:t>
          </a:r>
          <a:r>
            <a:rPr kumimoji="1" lang="en-US" altLang="ja-JP" sz="1300">
              <a:latin typeface="ＭＳ Ｐゴシック" panose="020B0600070205080204" pitchFamily="50" charset="-128"/>
              <a:ea typeface="ＭＳ Ｐゴシック" panose="020B0600070205080204" pitchFamily="50" charset="-128"/>
            </a:rPr>
            <a:t>32,190</a:t>
          </a:r>
          <a:r>
            <a:rPr kumimoji="1" lang="ja-JP" altLang="en-US" sz="1300">
              <a:latin typeface="ＭＳ Ｐゴシック" panose="020B0600070205080204" pitchFamily="50" charset="-128"/>
              <a:ea typeface="ＭＳ Ｐゴシック" panose="020B0600070205080204" pitchFamily="50" charset="-128"/>
            </a:rPr>
            <a:t>千円）の増が影響しているため、一時的なものであると予想される。土木費については、復興事業が本格化してきており、今後はさらに高水準となることが予想され、復興事業以外の投資的経費の調整など課題を抱えている。公債費についても、令和２年７月豪雨災害の復旧・復興事業にかかる起債元金の償還が始まることから、今後も高水準が続くことが予想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熊本県人吉市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財政調整基金残高については、決算状況による積み立てを行ったが、前年度と比較すると</a:t>
          </a:r>
          <a:r>
            <a:rPr kumimoji="1" lang="en-US" altLang="ja-JP" sz="1400">
              <a:latin typeface="ＭＳ ゴシック" pitchFamily="49" charset="-128"/>
              <a:ea typeface="ＭＳ ゴシック" pitchFamily="49" charset="-128"/>
            </a:rPr>
            <a:t>0.23</a:t>
          </a:r>
          <a:r>
            <a:rPr kumimoji="1" lang="ja-JP" altLang="en-US" sz="1400">
              <a:latin typeface="ＭＳ ゴシック" pitchFamily="49" charset="-128"/>
              <a:ea typeface="ＭＳ ゴシック" pitchFamily="49" charset="-128"/>
            </a:rPr>
            <a:t>ポイント低下した。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実質収支については、災害公営住宅建設事業（△</a:t>
          </a:r>
          <a:r>
            <a:rPr kumimoji="1" lang="en-US" altLang="ja-JP" sz="1400">
              <a:latin typeface="ＭＳ ゴシック" pitchFamily="49" charset="-128"/>
              <a:ea typeface="ＭＳ ゴシック" pitchFamily="49" charset="-128"/>
            </a:rPr>
            <a:t>14.4</a:t>
          </a:r>
          <a:r>
            <a:rPr kumimoji="1" lang="ja-JP" altLang="en-US" sz="1400">
              <a:latin typeface="ＭＳ ゴシック" pitchFamily="49" charset="-128"/>
              <a:ea typeface="ＭＳ ゴシック" pitchFamily="49" charset="-128"/>
            </a:rPr>
            <a:t>億円）、地域振興券事業（△</a:t>
          </a:r>
          <a:r>
            <a:rPr kumimoji="1" lang="en-US" altLang="ja-JP" sz="1400">
              <a:latin typeface="ＭＳ ゴシック" pitchFamily="49" charset="-128"/>
              <a:ea typeface="ＭＳ ゴシック" pitchFamily="49" charset="-128"/>
            </a:rPr>
            <a:t>3.7</a:t>
          </a:r>
          <a:r>
            <a:rPr kumimoji="1" lang="ja-JP" altLang="en-US" sz="1400">
              <a:latin typeface="ＭＳ ゴシック" pitchFamily="49" charset="-128"/>
              <a:ea typeface="ＭＳ ゴシック" pitchFamily="49" charset="-128"/>
            </a:rPr>
            <a:t>億円）、コミュニティセンター災害復旧事業（△</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億円）の減により、歳入・歳出ともに減少し、前年に比べ</a:t>
          </a:r>
          <a:r>
            <a:rPr kumimoji="1" lang="en-US" altLang="ja-JP" sz="1400">
              <a:latin typeface="ＭＳ ゴシック" pitchFamily="49" charset="-128"/>
              <a:ea typeface="ＭＳ ゴシック" pitchFamily="49" charset="-128"/>
            </a:rPr>
            <a:t>5.13</a:t>
          </a:r>
          <a:r>
            <a:rPr kumimoji="1" lang="ja-JP" altLang="en-US" sz="1400">
              <a:latin typeface="ＭＳ ゴシック" pitchFamily="49" charset="-128"/>
              <a:ea typeface="ＭＳ ゴシック" pitchFamily="49" charset="-128"/>
            </a:rPr>
            <a:t>ポイント低下した。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実質単年度収支については、減債基金は増となったが、単年度収支が減となったため、総じて</a:t>
          </a:r>
          <a:r>
            <a:rPr kumimoji="1" lang="en-US" altLang="ja-JP" sz="1400">
              <a:latin typeface="ＭＳ ゴシック" pitchFamily="49" charset="-128"/>
              <a:ea typeface="ＭＳ ゴシック" pitchFamily="49" charset="-128"/>
            </a:rPr>
            <a:t>9.79</a:t>
          </a:r>
          <a:r>
            <a:rPr kumimoji="1" lang="ja-JP" altLang="en-US" sz="1400">
              <a:latin typeface="ＭＳ ゴシック" pitchFamily="49" charset="-128"/>
              <a:ea typeface="ＭＳ ゴシック" pitchFamily="49" charset="-128"/>
            </a:rPr>
            <a:t>ポイント低下した。</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熊本県人吉市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赤字の会計はなかったが、一般会計、国民健康保険事業、介護保険事業においては比率がそれぞれ低下している。一般会計においては定額減税による市民税の減が主な原因である。国民健康保険、介護保険においては人口減による被保険者の減によるものだが、被保険者一人当たりの費用は増加しており、今後も医療費・介護給付費抑制のための検診予防事業などに重点を置く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熊本県人吉市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元利償還金については災害復旧事業債や公営住宅建設事業債の影響により増となっており、それに伴う算入公債費等についても特定財源や災害復旧費等にかかる基準財政需要額が増となっている。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今後は令和２年７月豪雨の災害復旧事業における元利償還金の増、復興事業による地方債の発行額の増が見込まれることから、事業実施の適正化を図り、公債費を抑制する必要がある。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熊本県人吉市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過疎対策事業債や臨時財政対策債の影響により、地方債現在高は増となった。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充当可能基金に積み立てを行ったことや、市営住宅家賃等の増による充当可能特定歳入の増、基準財政需要額算入見込額における都市計画費の増などにより、充当可能財源等が将来負担額の増を上回ったことから将来負担比率（分子）は低下した。</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熊本県人吉市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おいては、決算状況による積み立てを行った。減債基金においては、決算状況による積み立てを行ったほか、令和２年７月豪雨からの復旧・復興事業にかかる起債元金の償還に向けた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その他基金のうち、人吉応援団基金については寄付金を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351,387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千円の増となった。人吉森林環境整備基金については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26,529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678,528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財政調整基金については、財政標準規模の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目標を維持し、今後の災害や公共施設老朽化に伴う更新等に備えた額は確保することができている。しかしながら、災害復旧事業に係る起債の償還が始まることや、復興事業の本格化による財源不足等により、今後の財政調整基金や減債基金につていては減少すると見込んでいる。既存事業の縮小等によりできる限り基金を取り崩さない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・人吉応援団基金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寄付者の意見を尊重し事業へ充当する。中でも災害分の寄付については、国県補助及び起債対象外である復興事業等に有効活用している。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・人吉市森林環境整備基金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森林環境整備事業へ充当する。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・人吉市庁舎建設等基金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庁舎建設にかかる公債費償還額に応じて取り崩しを行う。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・人吉応援団基金：寄付金の積み立てによる増（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千円）、事業費・事務費へ充当するための取り崩しによる減（△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351,387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・人吉市森林環境整備基金：利子・任意積立による増（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千円）、事業費へ充当するための取り崩しによる減（△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人吉応援団基金については、年度によって増減はあるものの、令和２年７月豪雨からの復旧・復興事業への充当により、中長期的にみると取り崩し額は増になることが予想される。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人吉市森林環境整備基金については、事業量の増により、年々積み立て額が減少している。森林環境譲与税は収入＝事業費となることが望ましいため、収入と同程度以上の事業を実施していく方針である。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人吉庁舎建設等基金については、償還額に応じて全額取り崩す予定である。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決算状況により積み立てを行った。（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50,689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令和５年度に交付された平成２８年度熊本地震復興基金交付金について、財政調整基金へ積み立てていたものを、令和６年度の熊本地震関連の起債元利償還に充当するため取り崩しを行った。（△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40,259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令和６年度は決算状況により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み立てを行うことができたが、近年の物価高騰や人件費の増により、今後は決算状況による積み立てができないことが予想される。また、今後も復興事業に多額の一財が必要となることから、基金を取り崩すことなく、現状を維持できる財政運営を行っ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決算状況により積み立てを行った。（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運用利息として積み立てを行った。（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特別交付税３月ルール分の交付決定により積み立てを行った。（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令和６年度は決算状況により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み立てを行うことができたが、財政調整基金同様、今後は決算状況による積み立てができないことが予想される。また、発災後、連年災等の項目における特別交付税の増も令和６年度までと予想され、積み増しは行えないと予想している。庁舎建設（熊本地震）、令和２年７月豪雨災害事業にかかる公債費元金の償還が令和７年度から開始されたことと、今後適債性のない土地区画整理事業も本格化することから、減災基金は減少していくことか予想される。減少の幅が緩やかになるよう事業調整を行っ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30B8560-EE88-42B7-9F90-4FF186E914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C230A9E-8704-4CDC-928D-FD03D84FAE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481F6BFE-8296-4E6B-9B39-DE1DE0B7158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7C9899FA-E431-4F2C-BDEB-771B5505C0BA}"/>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5714698-8BE6-4183-ADE7-005093D79CC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FAA3A825-65FD-416A-AA1C-DF341ED2C51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3D1FE17D-0C42-43C5-95B9-9F1131C88178}"/>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F324DB2A-E172-40A0-B571-6CB015D84A0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49D7D915-6DB3-49F5-9C92-7DD4B372E6E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3C2EF4B9-72A6-4FFD-96B5-89D80F2FC90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6DACA79B-5ADE-4322-BB7A-EF92F514BDF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2CE3E8AA-D895-4583-B85E-C6053697D04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23C8D69B-0662-4D98-9EE0-5403E1CCF1B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7C0AB0BA-E7D7-4D1E-9606-94D63F1D73F6}"/>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29,742
29,358
210.55
25,784,973
24,676,336
776,511
9,543,199
25,494,905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D98139E3-BA50-448A-A063-2D5070A22612}"/>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AF9FFB1B-E73F-49E5-9E40-956DF89D821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68143FF4-43C0-4999-A331-CEA78B9278FF}"/>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55C0BEB3-6664-4B63-A476-F625A1518046}"/>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159DF136-DBC4-499E-B0F7-3E19E6259070}"/>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5DA82C81-B228-4E34-BABB-00A34ED7858C}"/>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75C57AD9-1F13-4893-A21D-B8C6B2612B04}"/>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9F028AE0-1560-443D-853F-01F7654D8C3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3068825A-093E-4B40-80F7-22BC3EF28A42}"/>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F13F318B-ABE5-43DD-BC91-4547D266C4A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D68355F6-8C9B-4663-8D75-62BF69D5C463}"/>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E97FBB2A-C7DA-4B22-9D7E-B2223CBF892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CE56DE6D-6F2B-45E8-BC05-AE47F651639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84F2CD0-7B46-49B4-B63D-35F121E09C69}"/>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35236661-DBF8-4A14-B0ED-D95174AD583A}"/>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A99E0A7B-AF3B-4523-921B-2A247291DA5C}"/>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2627361E-2A80-433E-AFD5-80CFD062490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1BADD72D-93C7-4099-AF21-C0C955E2B69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6FC6F48-D3A4-4FA5-8AE3-485B883A8AB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67BE45A2-DBCE-4B6A-B68C-FA664E79C87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F580E1F2-437B-4EBD-951B-BB4D1F29C56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E6D37A1-5CCB-4ACA-B02B-07E1AB3383A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297A56A7-A4DC-4DA0-A1B2-196371C330E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5A4E377C-E6EB-4F7F-97A6-94F561650C15}"/>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38D4ACB7-2B59-463C-9F27-9D25E0495A46}"/>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DA355767-3EBC-45A2-B492-A382659E102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F54B83C5-271E-4D45-9F74-B419E8ADCE5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50BD97EA-530B-4D12-BDC4-357F1BA07E5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733FB295-F507-4172-B0E8-128E37E48ED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BDA61B95-375D-4AAC-AA34-D0A6AF9DA245}"/>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B6ADD5DB-A650-4116-8D05-96DC5B9A020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E20BBB5B-EA99-461E-896B-9763B8C69719}"/>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C3111ED4-E7B3-4758-8C51-B6B98303950B}"/>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F8549F6E-DF70-4D92-835F-62385E4ACE8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200081B-8B9A-4BD2-A916-B8EE9B7F3BD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新たな有形固定資産の取得よりも、経年による減価償却の減が小さく、前年度と比較して、</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％の下降となった。</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27B89F31-3490-4932-9E87-074C62AF6073}"/>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9E34ADB4-476F-4FC9-9DA9-A482C83EE38C}"/>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5B5C6CFB-C7B0-4168-83D9-F67D3EC0FA0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CD436C38-ACE4-417A-A0D0-C1C9103F9D78}"/>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7A46BD7D-06FA-4F08-837E-ADCFECCE54A1}"/>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6C8A8DC8-04F2-4F6D-B71E-D9C1B64383F7}"/>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201ACCAF-DF45-4C6D-80C7-BB7ACD24B9E0}"/>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C1E8EF1D-D28F-465A-95CF-1D6B75C27894}"/>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794D5D98-4D46-444A-B544-CA9E55F68A29}"/>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DEB3574E-B810-4AA7-BC90-2FE3957A2955}"/>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7F12AEFA-5035-47A7-A78A-A212C72FD003}"/>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5EC780F3-35AB-4696-AE50-452B1757D43C}"/>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CDAC7409-7632-4F13-BDF1-EEF9BE32469D}"/>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B05F0FB-304E-4A7F-AD69-EC40BF74A499}"/>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DD41E3A-32E8-42BF-83A8-C0B23D6DE16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AB9C0A7-97E9-488F-983E-57D210CCF60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7" name="直線コネクタ 66">
          <a:extLst>
            <a:ext uri="{FF2B5EF4-FFF2-40B4-BE49-F238E27FC236}">
              <a16:creationId xmlns:a16="http://schemas.microsoft.com/office/drawing/2014/main" id="{108387EC-8DDC-4DC8-96D3-5321629E54F5}"/>
            </a:ext>
          </a:extLst>
        </xdr:cNvPr>
        <xdr:cNvCxnSpPr/>
      </xdr:nvCxnSpPr>
      <xdr:spPr>
        <a:xfrm flipV="1">
          <a:off x="4306570" y="5112385"/>
          <a:ext cx="1270" cy="117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8" name="有形固定資産減価償却率最小値テキスト">
          <a:extLst>
            <a:ext uri="{FF2B5EF4-FFF2-40B4-BE49-F238E27FC236}">
              <a16:creationId xmlns:a16="http://schemas.microsoft.com/office/drawing/2014/main" id="{1EC3EFC0-ED4E-415B-B8ED-542F44E228DA}"/>
            </a:ext>
          </a:extLst>
        </xdr:cNvPr>
        <xdr:cNvSpPr txBox="1"/>
      </xdr:nvSpPr>
      <xdr:spPr>
        <a:xfrm>
          <a:off x="4359275" y="6294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9" name="直線コネクタ 68">
          <a:extLst>
            <a:ext uri="{FF2B5EF4-FFF2-40B4-BE49-F238E27FC236}">
              <a16:creationId xmlns:a16="http://schemas.microsoft.com/office/drawing/2014/main" id="{D47B0A5C-F727-4E09-B78C-8C7B16A1133E}"/>
            </a:ext>
          </a:extLst>
        </xdr:cNvPr>
        <xdr:cNvCxnSpPr/>
      </xdr:nvCxnSpPr>
      <xdr:spPr>
        <a:xfrm>
          <a:off x="4216400" y="628798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0" name="有形固定資産減価償却率最大値テキスト">
          <a:extLst>
            <a:ext uri="{FF2B5EF4-FFF2-40B4-BE49-F238E27FC236}">
              <a16:creationId xmlns:a16="http://schemas.microsoft.com/office/drawing/2014/main" id="{14A07DA8-AE57-4DCD-B0FA-7D269FAECD50}"/>
            </a:ext>
          </a:extLst>
        </xdr:cNvPr>
        <xdr:cNvSpPr txBox="1"/>
      </xdr:nvSpPr>
      <xdr:spPr>
        <a:xfrm>
          <a:off x="4359275" y="489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1" name="直線コネクタ 70">
          <a:extLst>
            <a:ext uri="{FF2B5EF4-FFF2-40B4-BE49-F238E27FC236}">
              <a16:creationId xmlns:a16="http://schemas.microsoft.com/office/drawing/2014/main" id="{42B51B6C-F288-419F-814C-BA7ABAA28B7C}"/>
            </a:ext>
          </a:extLst>
        </xdr:cNvPr>
        <xdr:cNvCxnSpPr/>
      </xdr:nvCxnSpPr>
      <xdr:spPr>
        <a:xfrm>
          <a:off x="4216400" y="511238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2" name="有形固定資産減価償却率平均値テキスト">
          <a:extLst>
            <a:ext uri="{FF2B5EF4-FFF2-40B4-BE49-F238E27FC236}">
              <a16:creationId xmlns:a16="http://schemas.microsoft.com/office/drawing/2014/main" id="{21DFEDC0-8D42-4B74-BCB8-AAA1BEEA8231}"/>
            </a:ext>
          </a:extLst>
        </xdr:cNvPr>
        <xdr:cNvSpPr txBox="1"/>
      </xdr:nvSpPr>
      <xdr:spPr>
        <a:xfrm>
          <a:off x="4359275" y="5583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3" name="フローチャート: 判断 72">
          <a:extLst>
            <a:ext uri="{FF2B5EF4-FFF2-40B4-BE49-F238E27FC236}">
              <a16:creationId xmlns:a16="http://schemas.microsoft.com/office/drawing/2014/main" id="{6DC63AC1-018A-481F-AD99-F6DBFF431413}"/>
            </a:ext>
          </a:extLst>
        </xdr:cNvPr>
        <xdr:cNvSpPr/>
      </xdr:nvSpPr>
      <xdr:spPr>
        <a:xfrm>
          <a:off x="4254500" y="55987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4" name="フローチャート: 判断 73">
          <a:extLst>
            <a:ext uri="{FF2B5EF4-FFF2-40B4-BE49-F238E27FC236}">
              <a16:creationId xmlns:a16="http://schemas.microsoft.com/office/drawing/2014/main" id="{42D781D8-FF3B-4C87-BDD6-230783C3CD7E}"/>
            </a:ext>
          </a:extLst>
        </xdr:cNvPr>
        <xdr:cNvSpPr/>
      </xdr:nvSpPr>
      <xdr:spPr>
        <a:xfrm>
          <a:off x="3616325" y="55655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5" name="フローチャート: 判断 74">
          <a:extLst>
            <a:ext uri="{FF2B5EF4-FFF2-40B4-BE49-F238E27FC236}">
              <a16:creationId xmlns:a16="http://schemas.microsoft.com/office/drawing/2014/main" id="{D86625FD-7A17-4B00-A096-0C0FBE13D438}"/>
            </a:ext>
          </a:extLst>
        </xdr:cNvPr>
        <xdr:cNvSpPr/>
      </xdr:nvSpPr>
      <xdr:spPr>
        <a:xfrm>
          <a:off x="2930525" y="55403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6" name="フローチャート: 判断 75">
          <a:extLst>
            <a:ext uri="{FF2B5EF4-FFF2-40B4-BE49-F238E27FC236}">
              <a16:creationId xmlns:a16="http://schemas.microsoft.com/office/drawing/2014/main" id="{A9CAFCD2-C211-4847-B815-BDCEF965DFD0}"/>
            </a:ext>
          </a:extLst>
        </xdr:cNvPr>
        <xdr:cNvSpPr/>
      </xdr:nvSpPr>
      <xdr:spPr>
        <a:xfrm>
          <a:off x="2244725" y="5503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7" name="フローチャート: 判断 76">
          <a:extLst>
            <a:ext uri="{FF2B5EF4-FFF2-40B4-BE49-F238E27FC236}">
              <a16:creationId xmlns:a16="http://schemas.microsoft.com/office/drawing/2014/main" id="{4B789D0E-819A-4721-A4B7-C2EC25221648}"/>
            </a:ext>
          </a:extLst>
        </xdr:cNvPr>
        <xdr:cNvSpPr/>
      </xdr:nvSpPr>
      <xdr:spPr>
        <a:xfrm>
          <a:off x="1558925" y="54931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4A3357D-6514-44FB-98AC-6914D63A51E9}"/>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B93A101-1E71-49F0-8287-BF6C7DC82E7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E6646FA-869E-42D6-99F8-975C9D8911C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9EDE90F-F34C-44CB-9378-F6F3CB93B50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325A6C9-8963-4DB4-A9BC-D62C9728453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155152</xdr:rowOff>
    </xdr:from>
    <xdr:to>
      <xdr:col>23</xdr:col>
      <xdr:colOff>136525</xdr:colOff>
      <xdr:row>27</xdr:row>
      <xdr:rowOff>85302</xdr:rowOff>
    </xdr:to>
    <xdr:sp macro="" textlink="">
      <xdr:nvSpPr>
        <xdr:cNvPr id="83" name="楕円 82">
          <a:extLst>
            <a:ext uri="{FF2B5EF4-FFF2-40B4-BE49-F238E27FC236}">
              <a16:creationId xmlns:a16="http://schemas.microsoft.com/office/drawing/2014/main" id="{17D86D3E-6438-470D-B98B-503CA5E9CACC}"/>
            </a:ext>
          </a:extLst>
        </xdr:cNvPr>
        <xdr:cNvSpPr/>
      </xdr:nvSpPr>
      <xdr:spPr>
        <a:xfrm>
          <a:off x="4254500" y="51843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70079</xdr:rowOff>
    </xdr:from>
    <xdr:ext cx="405111" cy="259045"/>
    <xdr:sp macro="" textlink="">
      <xdr:nvSpPr>
        <xdr:cNvPr id="84" name="有形固定資産減価償却率該当値テキスト">
          <a:extLst>
            <a:ext uri="{FF2B5EF4-FFF2-40B4-BE49-F238E27FC236}">
              <a16:creationId xmlns:a16="http://schemas.microsoft.com/office/drawing/2014/main" id="{181E8DBA-1BB5-44FA-BC4C-9F7851A50739}"/>
            </a:ext>
          </a:extLst>
        </xdr:cNvPr>
        <xdr:cNvSpPr txBox="1"/>
      </xdr:nvSpPr>
      <xdr:spPr>
        <a:xfrm>
          <a:off x="4359275" y="5096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165947</xdr:rowOff>
    </xdr:from>
    <xdr:to>
      <xdr:col>19</xdr:col>
      <xdr:colOff>187325</xdr:colOff>
      <xdr:row>27</xdr:row>
      <xdr:rowOff>96097</xdr:rowOff>
    </xdr:to>
    <xdr:sp macro="" textlink="">
      <xdr:nvSpPr>
        <xdr:cNvPr id="85" name="楕円 84">
          <a:extLst>
            <a:ext uri="{FF2B5EF4-FFF2-40B4-BE49-F238E27FC236}">
              <a16:creationId xmlns:a16="http://schemas.microsoft.com/office/drawing/2014/main" id="{336BB26B-DEDF-44C2-A91F-E4ABE939E2F2}"/>
            </a:ext>
          </a:extLst>
        </xdr:cNvPr>
        <xdr:cNvSpPr/>
      </xdr:nvSpPr>
      <xdr:spPr>
        <a:xfrm>
          <a:off x="3616325" y="51919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34502</xdr:rowOff>
    </xdr:from>
    <xdr:to>
      <xdr:col>23</xdr:col>
      <xdr:colOff>85725</xdr:colOff>
      <xdr:row>27</xdr:row>
      <xdr:rowOff>45297</xdr:rowOff>
    </xdr:to>
    <xdr:cxnSp macro="">
      <xdr:nvCxnSpPr>
        <xdr:cNvPr id="86" name="直線コネクタ 85">
          <a:extLst>
            <a:ext uri="{FF2B5EF4-FFF2-40B4-BE49-F238E27FC236}">
              <a16:creationId xmlns:a16="http://schemas.microsoft.com/office/drawing/2014/main" id="{3CB832C3-5B7D-4506-BB30-1F89313513CE}"/>
            </a:ext>
          </a:extLst>
        </xdr:cNvPr>
        <xdr:cNvCxnSpPr/>
      </xdr:nvCxnSpPr>
      <xdr:spPr>
        <a:xfrm flipV="1">
          <a:off x="3673475" y="5222452"/>
          <a:ext cx="6286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23283</xdr:rowOff>
    </xdr:from>
    <xdr:to>
      <xdr:col>15</xdr:col>
      <xdr:colOff>187325</xdr:colOff>
      <xdr:row>27</xdr:row>
      <xdr:rowOff>124883</xdr:rowOff>
    </xdr:to>
    <xdr:sp macro="" textlink="">
      <xdr:nvSpPr>
        <xdr:cNvPr id="87" name="楕円 86">
          <a:extLst>
            <a:ext uri="{FF2B5EF4-FFF2-40B4-BE49-F238E27FC236}">
              <a16:creationId xmlns:a16="http://schemas.microsoft.com/office/drawing/2014/main" id="{499E785A-0976-484D-BE00-611061A9AAA6}"/>
            </a:ext>
          </a:extLst>
        </xdr:cNvPr>
        <xdr:cNvSpPr/>
      </xdr:nvSpPr>
      <xdr:spPr>
        <a:xfrm>
          <a:off x="2930525" y="52175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45297</xdr:rowOff>
    </xdr:from>
    <xdr:to>
      <xdr:col>19</xdr:col>
      <xdr:colOff>136525</xdr:colOff>
      <xdr:row>27</xdr:row>
      <xdr:rowOff>74083</xdr:rowOff>
    </xdr:to>
    <xdr:cxnSp macro="">
      <xdr:nvCxnSpPr>
        <xdr:cNvPr id="88" name="直線コネクタ 87">
          <a:extLst>
            <a:ext uri="{FF2B5EF4-FFF2-40B4-BE49-F238E27FC236}">
              <a16:creationId xmlns:a16="http://schemas.microsoft.com/office/drawing/2014/main" id="{2278B1B7-244E-4517-95B3-3B533CACDA25}"/>
            </a:ext>
          </a:extLst>
        </xdr:cNvPr>
        <xdr:cNvCxnSpPr/>
      </xdr:nvCxnSpPr>
      <xdr:spPr>
        <a:xfrm flipV="1">
          <a:off x="2987675" y="5239597"/>
          <a:ext cx="685800" cy="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165947</xdr:rowOff>
    </xdr:from>
    <xdr:to>
      <xdr:col>11</xdr:col>
      <xdr:colOff>187325</xdr:colOff>
      <xdr:row>27</xdr:row>
      <xdr:rowOff>96097</xdr:rowOff>
    </xdr:to>
    <xdr:sp macro="" textlink="">
      <xdr:nvSpPr>
        <xdr:cNvPr id="89" name="楕円 88">
          <a:extLst>
            <a:ext uri="{FF2B5EF4-FFF2-40B4-BE49-F238E27FC236}">
              <a16:creationId xmlns:a16="http://schemas.microsoft.com/office/drawing/2014/main" id="{535F36FD-4862-4D7E-9EDD-6FE519CF9CA7}"/>
            </a:ext>
          </a:extLst>
        </xdr:cNvPr>
        <xdr:cNvSpPr/>
      </xdr:nvSpPr>
      <xdr:spPr>
        <a:xfrm>
          <a:off x="2244725" y="519197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45297</xdr:rowOff>
    </xdr:from>
    <xdr:to>
      <xdr:col>15</xdr:col>
      <xdr:colOff>136525</xdr:colOff>
      <xdr:row>27</xdr:row>
      <xdr:rowOff>74083</xdr:rowOff>
    </xdr:to>
    <xdr:cxnSp macro="">
      <xdr:nvCxnSpPr>
        <xdr:cNvPr id="90" name="直線コネクタ 89">
          <a:extLst>
            <a:ext uri="{FF2B5EF4-FFF2-40B4-BE49-F238E27FC236}">
              <a16:creationId xmlns:a16="http://schemas.microsoft.com/office/drawing/2014/main" id="{F5C37983-0834-45EB-9BAF-529BBBE2EAB3}"/>
            </a:ext>
          </a:extLst>
        </xdr:cNvPr>
        <xdr:cNvCxnSpPr/>
      </xdr:nvCxnSpPr>
      <xdr:spPr>
        <a:xfrm>
          <a:off x="2301875" y="5239597"/>
          <a:ext cx="685800" cy="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23283</xdr:rowOff>
    </xdr:from>
    <xdr:to>
      <xdr:col>7</xdr:col>
      <xdr:colOff>187325</xdr:colOff>
      <xdr:row>27</xdr:row>
      <xdr:rowOff>124883</xdr:rowOff>
    </xdr:to>
    <xdr:sp macro="" textlink="">
      <xdr:nvSpPr>
        <xdr:cNvPr id="91" name="楕円 90">
          <a:extLst>
            <a:ext uri="{FF2B5EF4-FFF2-40B4-BE49-F238E27FC236}">
              <a16:creationId xmlns:a16="http://schemas.microsoft.com/office/drawing/2014/main" id="{BE302C92-F430-4B40-B305-38A98B3E9474}"/>
            </a:ext>
          </a:extLst>
        </xdr:cNvPr>
        <xdr:cNvSpPr/>
      </xdr:nvSpPr>
      <xdr:spPr>
        <a:xfrm>
          <a:off x="1558925" y="52175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45297</xdr:rowOff>
    </xdr:from>
    <xdr:to>
      <xdr:col>11</xdr:col>
      <xdr:colOff>136525</xdr:colOff>
      <xdr:row>27</xdr:row>
      <xdr:rowOff>74083</xdr:rowOff>
    </xdr:to>
    <xdr:cxnSp macro="">
      <xdr:nvCxnSpPr>
        <xdr:cNvPr id="92" name="直線コネクタ 91">
          <a:extLst>
            <a:ext uri="{FF2B5EF4-FFF2-40B4-BE49-F238E27FC236}">
              <a16:creationId xmlns:a16="http://schemas.microsoft.com/office/drawing/2014/main" id="{0A6005DC-5E72-4A2E-ACA7-011A4D739FF4}"/>
            </a:ext>
          </a:extLst>
        </xdr:cNvPr>
        <xdr:cNvCxnSpPr/>
      </xdr:nvCxnSpPr>
      <xdr:spPr>
        <a:xfrm flipV="1">
          <a:off x="1616075" y="5239597"/>
          <a:ext cx="685800" cy="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3" name="n_1aveValue有形固定資産減価償却率">
          <a:extLst>
            <a:ext uri="{FF2B5EF4-FFF2-40B4-BE49-F238E27FC236}">
              <a16:creationId xmlns:a16="http://schemas.microsoft.com/office/drawing/2014/main" id="{5EC242B6-616F-4FD8-A8F0-A7A8CBE8485D}"/>
            </a:ext>
          </a:extLst>
        </xdr:cNvPr>
        <xdr:cNvSpPr txBox="1"/>
      </xdr:nvSpPr>
      <xdr:spPr>
        <a:xfrm>
          <a:off x="3474094"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4" name="n_2aveValue有形固定資産減価償却率">
          <a:extLst>
            <a:ext uri="{FF2B5EF4-FFF2-40B4-BE49-F238E27FC236}">
              <a16:creationId xmlns:a16="http://schemas.microsoft.com/office/drawing/2014/main" id="{DAEC9BBC-00C5-4C56-8FBE-DEDC09183539}"/>
            </a:ext>
          </a:extLst>
        </xdr:cNvPr>
        <xdr:cNvSpPr txBox="1"/>
      </xdr:nvSpPr>
      <xdr:spPr>
        <a:xfrm>
          <a:off x="2797819"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5" name="n_3aveValue有形固定資産減価償却率">
          <a:extLst>
            <a:ext uri="{FF2B5EF4-FFF2-40B4-BE49-F238E27FC236}">
              <a16:creationId xmlns:a16="http://schemas.microsoft.com/office/drawing/2014/main" id="{60DC26FD-CEEA-45A3-A965-3E8B9B93AEA3}"/>
            </a:ext>
          </a:extLst>
        </xdr:cNvPr>
        <xdr:cNvSpPr txBox="1"/>
      </xdr:nvSpPr>
      <xdr:spPr>
        <a:xfrm>
          <a:off x="211201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6" name="n_4aveValue有形固定資産減価償却率">
          <a:extLst>
            <a:ext uri="{FF2B5EF4-FFF2-40B4-BE49-F238E27FC236}">
              <a16:creationId xmlns:a16="http://schemas.microsoft.com/office/drawing/2014/main" id="{52298C2A-F5E7-40D3-9378-107D6E1D2B5C}"/>
            </a:ext>
          </a:extLst>
        </xdr:cNvPr>
        <xdr:cNvSpPr txBox="1"/>
      </xdr:nvSpPr>
      <xdr:spPr>
        <a:xfrm>
          <a:off x="1426219" y="5582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112624</xdr:rowOff>
    </xdr:from>
    <xdr:ext cx="405111" cy="259045"/>
    <xdr:sp macro="" textlink="">
      <xdr:nvSpPr>
        <xdr:cNvPr id="97" name="n_1mainValue有形固定資産減価償却率">
          <a:extLst>
            <a:ext uri="{FF2B5EF4-FFF2-40B4-BE49-F238E27FC236}">
              <a16:creationId xmlns:a16="http://schemas.microsoft.com/office/drawing/2014/main" id="{F3CAE6CC-22C6-4B9F-ABAA-A2ED84BEA8A4}"/>
            </a:ext>
          </a:extLst>
        </xdr:cNvPr>
        <xdr:cNvSpPr txBox="1"/>
      </xdr:nvSpPr>
      <xdr:spPr>
        <a:xfrm>
          <a:off x="3474094" y="4979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141410</xdr:rowOff>
    </xdr:from>
    <xdr:ext cx="405111" cy="259045"/>
    <xdr:sp macro="" textlink="">
      <xdr:nvSpPr>
        <xdr:cNvPr id="98" name="n_2mainValue有形固定資産減価償却率">
          <a:extLst>
            <a:ext uri="{FF2B5EF4-FFF2-40B4-BE49-F238E27FC236}">
              <a16:creationId xmlns:a16="http://schemas.microsoft.com/office/drawing/2014/main" id="{C446A90E-AA97-441F-8741-83332A5F8C2F}"/>
            </a:ext>
          </a:extLst>
        </xdr:cNvPr>
        <xdr:cNvSpPr txBox="1"/>
      </xdr:nvSpPr>
      <xdr:spPr>
        <a:xfrm>
          <a:off x="2797819" y="5011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112624</xdr:rowOff>
    </xdr:from>
    <xdr:ext cx="405111" cy="259045"/>
    <xdr:sp macro="" textlink="">
      <xdr:nvSpPr>
        <xdr:cNvPr id="99" name="n_3mainValue有形固定資産減価償却率">
          <a:extLst>
            <a:ext uri="{FF2B5EF4-FFF2-40B4-BE49-F238E27FC236}">
              <a16:creationId xmlns:a16="http://schemas.microsoft.com/office/drawing/2014/main" id="{25B0DBB5-3A07-4F91-9862-F1094E3454C0}"/>
            </a:ext>
          </a:extLst>
        </xdr:cNvPr>
        <xdr:cNvSpPr txBox="1"/>
      </xdr:nvSpPr>
      <xdr:spPr>
        <a:xfrm>
          <a:off x="2112019" y="4979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141410</xdr:rowOff>
    </xdr:from>
    <xdr:ext cx="405111" cy="259045"/>
    <xdr:sp macro="" textlink="">
      <xdr:nvSpPr>
        <xdr:cNvPr id="100" name="n_4mainValue有形固定資産減価償却率">
          <a:extLst>
            <a:ext uri="{FF2B5EF4-FFF2-40B4-BE49-F238E27FC236}">
              <a16:creationId xmlns:a16="http://schemas.microsoft.com/office/drawing/2014/main" id="{379CE416-2AF0-492D-A5DC-242DC35F593D}"/>
            </a:ext>
          </a:extLst>
        </xdr:cNvPr>
        <xdr:cNvSpPr txBox="1"/>
      </xdr:nvSpPr>
      <xdr:spPr>
        <a:xfrm>
          <a:off x="1426219" y="5011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47B54424-9E43-4D1A-AC89-940098A3B96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8378F10-232A-445E-BBCD-ABAA0F6DC19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138E41D-2179-404F-88A2-87AD014C6D4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[ 967.1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A9B0003-BBF6-4128-8545-708B4F4BB4E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8EDE1DA-07E3-4858-A5A8-3A460B973774}"/>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18A7AF5-E679-45D1-B4CD-31A5F9E49186}"/>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C8AC0F2-5169-47F5-BB16-B5A16437269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EE0C5EC7-BE70-42A8-AC31-C4C02181C67C}"/>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B06764C2-D4A3-43B2-BD2D-246F373031A2}"/>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1B7307B-D67A-4CF5-8343-F61B54AD726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58F3C9E-CBAF-49AC-9CAC-CD0023F13AF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6ED08BF-9069-441C-88B3-8DA7D6ED81F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D07C3865-CB0C-4BA4-A93B-863657A34D0B}"/>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地方債現在高の増や、組合負担の増により、将来負担額が増となり、債務償還比率は</a:t>
          </a:r>
          <a:r>
            <a:rPr kumimoji="1" lang="en-US" altLang="ja-JP" sz="1100">
              <a:latin typeface="ＭＳ Ｐゴシック" panose="020B0600070205080204" pitchFamily="50" charset="-128"/>
              <a:ea typeface="ＭＳ Ｐゴシック" panose="020B0600070205080204" pitchFamily="50" charset="-128"/>
            </a:rPr>
            <a:t>75.2</a:t>
          </a:r>
          <a:r>
            <a:rPr kumimoji="1" lang="ja-JP" altLang="en-US" sz="1100">
              <a:latin typeface="ＭＳ Ｐゴシック" panose="020B0600070205080204" pitchFamily="50" charset="-128"/>
              <a:ea typeface="ＭＳ Ｐゴシック" panose="020B0600070205080204" pitchFamily="50" charset="-128"/>
            </a:rPr>
            <a:t>％の上昇となった。</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DDDF4D7-2A23-4959-A00A-10C863DF8198}"/>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95269C48-8AA4-4179-A336-1451A1DBC6D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5F570B4-A1C5-491F-89D9-E2591967064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9F3D75A5-390F-4C4C-8E2B-E126A4106232}"/>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51DE19FE-7DE1-456A-BD6E-62377B110743}"/>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E45C1C0C-B216-4080-81A0-C6BA7949E48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966CCF9E-BDFA-4FC4-BFE9-3179AE2B6FB5}"/>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6119A734-EBC0-44C5-971B-77D8107C5295}"/>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C8CA5D64-0BCD-4B5D-A3D9-62AA5350C808}"/>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D2933D04-66A0-4E94-A39C-2875B1E4915B}"/>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8F297E46-74B2-459C-8FB5-FB696EEE94FC}"/>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CB1185A3-7CD5-4D8E-9021-A8CD14A6EB6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A6B9C253-9367-4F79-B782-DE65264A1700}"/>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990A03E0-E143-44A3-AB6D-A9119E7BF41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12747D3C-787F-4433-A72E-15AD536EF04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9" name="直線コネクタ 128">
          <a:extLst>
            <a:ext uri="{FF2B5EF4-FFF2-40B4-BE49-F238E27FC236}">
              <a16:creationId xmlns:a16="http://schemas.microsoft.com/office/drawing/2014/main" id="{1825B74A-5D7F-453F-9934-B8CC83A905DB}"/>
            </a:ext>
          </a:extLst>
        </xdr:cNvPr>
        <xdr:cNvCxnSpPr/>
      </xdr:nvCxnSpPr>
      <xdr:spPr>
        <a:xfrm flipV="1">
          <a:off x="13326745" y="5115983"/>
          <a:ext cx="1269" cy="128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0" name="債務償還比率最小値テキスト">
          <a:extLst>
            <a:ext uri="{FF2B5EF4-FFF2-40B4-BE49-F238E27FC236}">
              <a16:creationId xmlns:a16="http://schemas.microsoft.com/office/drawing/2014/main" id="{CED9FBD7-DDA5-43FD-ABD7-BA5E992EEB97}"/>
            </a:ext>
          </a:extLst>
        </xdr:cNvPr>
        <xdr:cNvSpPr txBox="1"/>
      </xdr:nvSpPr>
      <xdr:spPr>
        <a:xfrm>
          <a:off x="13379450" y="64019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1" name="直線コネクタ 130">
          <a:extLst>
            <a:ext uri="{FF2B5EF4-FFF2-40B4-BE49-F238E27FC236}">
              <a16:creationId xmlns:a16="http://schemas.microsoft.com/office/drawing/2014/main" id="{9898F068-9E05-4264-84FB-B1CA1A066BC1}"/>
            </a:ext>
          </a:extLst>
        </xdr:cNvPr>
        <xdr:cNvCxnSpPr/>
      </xdr:nvCxnSpPr>
      <xdr:spPr>
        <a:xfrm>
          <a:off x="13255625" y="63980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1864D9EA-6B23-4DD7-92B8-9C7635B3DC7C}"/>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4A26B189-9966-452C-9493-160E7899DA04}"/>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4" name="債務償還比率平均値テキスト">
          <a:extLst>
            <a:ext uri="{FF2B5EF4-FFF2-40B4-BE49-F238E27FC236}">
              <a16:creationId xmlns:a16="http://schemas.microsoft.com/office/drawing/2014/main" id="{815ABDEF-46DE-44A4-99C8-6DA4079E5E41}"/>
            </a:ext>
          </a:extLst>
        </xdr:cNvPr>
        <xdr:cNvSpPr txBox="1"/>
      </xdr:nvSpPr>
      <xdr:spPr>
        <a:xfrm>
          <a:off x="13379450" y="5580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5" name="フローチャート: 判断 134">
          <a:extLst>
            <a:ext uri="{FF2B5EF4-FFF2-40B4-BE49-F238E27FC236}">
              <a16:creationId xmlns:a16="http://schemas.microsoft.com/office/drawing/2014/main" id="{5E995E0D-DCDE-4E52-B397-48E4B8D1A481}"/>
            </a:ext>
          </a:extLst>
        </xdr:cNvPr>
        <xdr:cNvSpPr/>
      </xdr:nvSpPr>
      <xdr:spPr>
        <a:xfrm>
          <a:off x="13293725" y="57162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6" name="フローチャート: 判断 135">
          <a:extLst>
            <a:ext uri="{FF2B5EF4-FFF2-40B4-BE49-F238E27FC236}">
              <a16:creationId xmlns:a16="http://schemas.microsoft.com/office/drawing/2014/main" id="{D23D49BE-38BA-42A7-8197-86954F79645F}"/>
            </a:ext>
          </a:extLst>
        </xdr:cNvPr>
        <xdr:cNvSpPr/>
      </xdr:nvSpPr>
      <xdr:spPr>
        <a:xfrm>
          <a:off x="12646025" y="57060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7" name="フローチャート: 判断 136">
          <a:extLst>
            <a:ext uri="{FF2B5EF4-FFF2-40B4-BE49-F238E27FC236}">
              <a16:creationId xmlns:a16="http://schemas.microsoft.com/office/drawing/2014/main" id="{F9672613-A022-4BA6-AD76-CEF7A58C4EC8}"/>
            </a:ext>
          </a:extLst>
        </xdr:cNvPr>
        <xdr:cNvSpPr/>
      </xdr:nvSpPr>
      <xdr:spPr>
        <a:xfrm>
          <a:off x="11960225" y="5698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8" name="フローチャート: 判断 137">
          <a:extLst>
            <a:ext uri="{FF2B5EF4-FFF2-40B4-BE49-F238E27FC236}">
              <a16:creationId xmlns:a16="http://schemas.microsoft.com/office/drawing/2014/main" id="{BF218DE9-4CF1-4881-A369-D3697A553E8D}"/>
            </a:ext>
          </a:extLst>
        </xdr:cNvPr>
        <xdr:cNvSpPr/>
      </xdr:nvSpPr>
      <xdr:spPr>
        <a:xfrm>
          <a:off x="11274425" y="56486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9" name="フローチャート: 判断 138">
          <a:extLst>
            <a:ext uri="{FF2B5EF4-FFF2-40B4-BE49-F238E27FC236}">
              <a16:creationId xmlns:a16="http://schemas.microsoft.com/office/drawing/2014/main" id="{DF5D71C5-3047-451F-BF86-C65FB4C91062}"/>
            </a:ext>
          </a:extLst>
        </xdr:cNvPr>
        <xdr:cNvSpPr/>
      </xdr:nvSpPr>
      <xdr:spPr>
        <a:xfrm>
          <a:off x="10588625" y="581883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532142E-2F98-445B-8E87-2D5A4F6C6B8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9FD5579-482D-428F-AFED-88DE2CF76F8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DDEFA86-5451-4CE0-AD34-413578083055}"/>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32E6BA9-0A24-4D3B-B1CE-AB42B3AD81D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962E50C-093C-4277-AB5B-39C96C41EA1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164091</xdr:rowOff>
    </xdr:from>
    <xdr:to>
      <xdr:col>76</xdr:col>
      <xdr:colOff>73025</xdr:colOff>
      <xdr:row>33</xdr:row>
      <xdr:rowOff>94241</xdr:rowOff>
    </xdr:to>
    <xdr:sp macro="" textlink="">
      <xdr:nvSpPr>
        <xdr:cNvPr id="145" name="楕円 144">
          <a:extLst>
            <a:ext uri="{FF2B5EF4-FFF2-40B4-BE49-F238E27FC236}">
              <a16:creationId xmlns:a16="http://schemas.microsoft.com/office/drawing/2014/main" id="{3F192729-6171-4158-83C4-5D839393EC42}"/>
            </a:ext>
          </a:extLst>
        </xdr:cNvPr>
        <xdr:cNvSpPr/>
      </xdr:nvSpPr>
      <xdr:spPr>
        <a:xfrm>
          <a:off x="13293725" y="61616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142518</xdr:rowOff>
    </xdr:from>
    <xdr:ext cx="469744" cy="259045"/>
    <xdr:sp macro="" textlink="">
      <xdr:nvSpPr>
        <xdr:cNvPr id="146" name="債務償還比率該当値テキスト">
          <a:extLst>
            <a:ext uri="{FF2B5EF4-FFF2-40B4-BE49-F238E27FC236}">
              <a16:creationId xmlns:a16="http://schemas.microsoft.com/office/drawing/2014/main" id="{15822944-C069-46B1-818B-1FCDAB704BF1}"/>
            </a:ext>
          </a:extLst>
        </xdr:cNvPr>
        <xdr:cNvSpPr txBox="1"/>
      </xdr:nvSpPr>
      <xdr:spPr>
        <a:xfrm>
          <a:off x="13379450" y="614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73893</xdr:rowOff>
    </xdr:from>
    <xdr:to>
      <xdr:col>72</xdr:col>
      <xdr:colOff>123825</xdr:colOff>
      <xdr:row>33</xdr:row>
      <xdr:rowOff>4043</xdr:rowOff>
    </xdr:to>
    <xdr:sp macro="" textlink="">
      <xdr:nvSpPr>
        <xdr:cNvPr id="147" name="楕円 146">
          <a:extLst>
            <a:ext uri="{FF2B5EF4-FFF2-40B4-BE49-F238E27FC236}">
              <a16:creationId xmlns:a16="http://schemas.microsoft.com/office/drawing/2014/main" id="{6FBE6A34-D885-4433-8521-CBE19FD2CB05}"/>
            </a:ext>
          </a:extLst>
        </xdr:cNvPr>
        <xdr:cNvSpPr/>
      </xdr:nvSpPr>
      <xdr:spPr>
        <a:xfrm>
          <a:off x="12646025" y="60746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124693</xdr:rowOff>
    </xdr:from>
    <xdr:to>
      <xdr:col>76</xdr:col>
      <xdr:colOff>22225</xdr:colOff>
      <xdr:row>33</xdr:row>
      <xdr:rowOff>43441</xdr:rowOff>
    </xdr:to>
    <xdr:cxnSp macro="">
      <xdr:nvCxnSpPr>
        <xdr:cNvPr id="148" name="直線コネクタ 147">
          <a:extLst>
            <a:ext uri="{FF2B5EF4-FFF2-40B4-BE49-F238E27FC236}">
              <a16:creationId xmlns:a16="http://schemas.microsoft.com/office/drawing/2014/main" id="{560ABEAD-FAA7-4C92-AC9E-B32E63F839A4}"/>
            </a:ext>
          </a:extLst>
        </xdr:cNvPr>
        <xdr:cNvCxnSpPr/>
      </xdr:nvCxnSpPr>
      <xdr:spPr>
        <a:xfrm>
          <a:off x="12693650" y="6122268"/>
          <a:ext cx="638175" cy="8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74253</xdr:rowOff>
    </xdr:from>
    <xdr:to>
      <xdr:col>68</xdr:col>
      <xdr:colOff>123825</xdr:colOff>
      <xdr:row>33</xdr:row>
      <xdr:rowOff>4403</xdr:rowOff>
    </xdr:to>
    <xdr:sp macro="" textlink="">
      <xdr:nvSpPr>
        <xdr:cNvPr id="149" name="楕円 148">
          <a:extLst>
            <a:ext uri="{FF2B5EF4-FFF2-40B4-BE49-F238E27FC236}">
              <a16:creationId xmlns:a16="http://schemas.microsoft.com/office/drawing/2014/main" id="{A0082353-BBE6-4EFE-BDE9-54CFC59C673A}"/>
            </a:ext>
          </a:extLst>
        </xdr:cNvPr>
        <xdr:cNvSpPr/>
      </xdr:nvSpPr>
      <xdr:spPr>
        <a:xfrm>
          <a:off x="11960225" y="60750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124693</xdr:rowOff>
    </xdr:from>
    <xdr:to>
      <xdr:col>72</xdr:col>
      <xdr:colOff>73025</xdr:colOff>
      <xdr:row>32</xdr:row>
      <xdr:rowOff>125053</xdr:rowOff>
    </xdr:to>
    <xdr:cxnSp macro="">
      <xdr:nvCxnSpPr>
        <xdr:cNvPr id="150" name="直線コネクタ 149">
          <a:extLst>
            <a:ext uri="{FF2B5EF4-FFF2-40B4-BE49-F238E27FC236}">
              <a16:creationId xmlns:a16="http://schemas.microsoft.com/office/drawing/2014/main" id="{ED6BEE6F-1D0B-4B4C-BFE8-EA58AC27C3F9}"/>
            </a:ext>
          </a:extLst>
        </xdr:cNvPr>
        <xdr:cNvCxnSpPr/>
      </xdr:nvCxnSpPr>
      <xdr:spPr>
        <a:xfrm flipV="1">
          <a:off x="12007850" y="6122268"/>
          <a:ext cx="6858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69695</xdr:rowOff>
    </xdr:from>
    <xdr:to>
      <xdr:col>64</xdr:col>
      <xdr:colOff>123825</xdr:colOff>
      <xdr:row>32</xdr:row>
      <xdr:rowOff>171295</xdr:rowOff>
    </xdr:to>
    <xdr:sp macro="" textlink="">
      <xdr:nvSpPr>
        <xdr:cNvPr id="151" name="楕円 150">
          <a:extLst>
            <a:ext uri="{FF2B5EF4-FFF2-40B4-BE49-F238E27FC236}">
              <a16:creationId xmlns:a16="http://schemas.microsoft.com/office/drawing/2014/main" id="{CB7388A0-3226-4E35-AA57-75E0B1CD1B7E}"/>
            </a:ext>
          </a:extLst>
        </xdr:cNvPr>
        <xdr:cNvSpPr/>
      </xdr:nvSpPr>
      <xdr:spPr>
        <a:xfrm>
          <a:off x="11274425" y="6067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120495</xdr:rowOff>
    </xdr:from>
    <xdr:to>
      <xdr:col>68</xdr:col>
      <xdr:colOff>73025</xdr:colOff>
      <xdr:row>32</xdr:row>
      <xdr:rowOff>125053</xdr:rowOff>
    </xdr:to>
    <xdr:cxnSp macro="">
      <xdr:nvCxnSpPr>
        <xdr:cNvPr id="152" name="直線コネクタ 151">
          <a:extLst>
            <a:ext uri="{FF2B5EF4-FFF2-40B4-BE49-F238E27FC236}">
              <a16:creationId xmlns:a16="http://schemas.microsoft.com/office/drawing/2014/main" id="{584F0345-BDF8-4BB9-830D-68DFAE20D894}"/>
            </a:ext>
          </a:extLst>
        </xdr:cNvPr>
        <xdr:cNvCxnSpPr/>
      </xdr:nvCxnSpPr>
      <xdr:spPr>
        <a:xfrm>
          <a:off x="11322050" y="6124420"/>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85408</xdr:rowOff>
    </xdr:from>
    <xdr:to>
      <xdr:col>60</xdr:col>
      <xdr:colOff>123825</xdr:colOff>
      <xdr:row>33</xdr:row>
      <xdr:rowOff>15558</xdr:rowOff>
    </xdr:to>
    <xdr:sp macro="" textlink="">
      <xdr:nvSpPr>
        <xdr:cNvPr id="153" name="楕円 152">
          <a:extLst>
            <a:ext uri="{FF2B5EF4-FFF2-40B4-BE49-F238E27FC236}">
              <a16:creationId xmlns:a16="http://schemas.microsoft.com/office/drawing/2014/main" id="{1759F6A3-90F2-4F07-B095-8E9922C850E6}"/>
            </a:ext>
          </a:extLst>
        </xdr:cNvPr>
        <xdr:cNvSpPr/>
      </xdr:nvSpPr>
      <xdr:spPr>
        <a:xfrm>
          <a:off x="10588625" y="60893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120495</xdr:rowOff>
    </xdr:from>
    <xdr:to>
      <xdr:col>64</xdr:col>
      <xdr:colOff>73025</xdr:colOff>
      <xdr:row>32</xdr:row>
      <xdr:rowOff>136208</xdr:rowOff>
    </xdr:to>
    <xdr:cxnSp macro="">
      <xdr:nvCxnSpPr>
        <xdr:cNvPr id="154" name="直線コネクタ 153">
          <a:extLst>
            <a:ext uri="{FF2B5EF4-FFF2-40B4-BE49-F238E27FC236}">
              <a16:creationId xmlns:a16="http://schemas.microsoft.com/office/drawing/2014/main" id="{BD430709-9963-4A88-8C40-BDAF3DDA1DF8}"/>
            </a:ext>
          </a:extLst>
        </xdr:cNvPr>
        <xdr:cNvCxnSpPr/>
      </xdr:nvCxnSpPr>
      <xdr:spPr>
        <a:xfrm flipV="1">
          <a:off x="10636250" y="6124420"/>
          <a:ext cx="685800" cy="1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5" name="n_1aveValue債務償還比率">
          <a:extLst>
            <a:ext uri="{FF2B5EF4-FFF2-40B4-BE49-F238E27FC236}">
              <a16:creationId xmlns:a16="http://schemas.microsoft.com/office/drawing/2014/main" id="{1F4AF7CC-3DCB-4762-A41D-4783E86BFAC1}"/>
            </a:ext>
          </a:extLst>
        </xdr:cNvPr>
        <xdr:cNvSpPr txBox="1"/>
      </xdr:nvSpPr>
      <xdr:spPr>
        <a:xfrm>
          <a:off x="12465127" y="550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6" name="n_2aveValue債務償還比率">
          <a:extLst>
            <a:ext uri="{FF2B5EF4-FFF2-40B4-BE49-F238E27FC236}">
              <a16:creationId xmlns:a16="http://schemas.microsoft.com/office/drawing/2014/main" id="{8DC5C120-784B-4AD2-ACC6-E974A272507E}"/>
            </a:ext>
          </a:extLst>
        </xdr:cNvPr>
        <xdr:cNvSpPr txBox="1"/>
      </xdr:nvSpPr>
      <xdr:spPr>
        <a:xfrm>
          <a:off x="11788852" y="549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7" name="n_3aveValue債務償還比率">
          <a:extLst>
            <a:ext uri="{FF2B5EF4-FFF2-40B4-BE49-F238E27FC236}">
              <a16:creationId xmlns:a16="http://schemas.microsoft.com/office/drawing/2014/main" id="{F49BCB0E-06E7-48C9-8987-FCAC2494B06E}"/>
            </a:ext>
          </a:extLst>
        </xdr:cNvPr>
        <xdr:cNvSpPr txBox="1"/>
      </xdr:nvSpPr>
      <xdr:spPr>
        <a:xfrm>
          <a:off x="11103052" y="543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8" name="n_4aveValue債務償還比率">
          <a:extLst>
            <a:ext uri="{FF2B5EF4-FFF2-40B4-BE49-F238E27FC236}">
              <a16:creationId xmlns:a16="http://schemas.microsoft.com/office/drawing/2014/main" id="{55C21BAB-6106-49A1-B267-F50927B9A623}"/>
            </a:ext>
          </a:extLst>
        </xdr:cNvPr>
        <xdr:cNvSpPr txBox="1"/>
      </xdr:nvSpPr>
      <xdr:spPr>
        <a:xfrm>
          <a:off x="10417252" y="5603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166620</xdr:rowOff>
    </xdr:from>
    <xdr:ext cx="469744" cy="259045"/>
    <xdr:sp macro="" textlink="">
      <xdr:nvSpPr>
        <xdr:cNvPr id="159" name="n_1mainValue債務償還比率">
          <a:extLst>
            <a:ext uri="{FF2B5EF4-FFF2-40B4-BE49-F238E27FC236}">
              <a16:creationId xmlns:a16="http://schemas.microsoft.com/office/drawing/2014/main" id="{DE7C0FA9-D7F1-426B-8DFA-773CAE544493}"/>
            </a:ext>
          </a:extLst>
        </xdr:cNvPr>
        <xdr:cNvSpPr txBox="1"/>
      </xdr:nvSpPr>
      <xdr:spPr>
        <a:xfrm>
          <a:off x="12465127" y="6164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166980</xdr:rowOff>
    </xdr:from>
    <xdr:ext cx="469744" cy="259045"/>
    <xdr:sp macro="" textlink="">
      <xdr:nvSpPr>
        <xdr:cNvPr id="160" name="n_2mainValue債務償還比率">
          <a:extLst>
            <a:ext uri="{FF2B5EF4-FFF2-40B4-BE49-F238E27FC236}">
              <a16:creationId xmlns:a16="http://schemas.microsoft.com/office/drawing/2014/main" id="{8D9F2E02-F5A4-4E5C-9A4B-A567A04FD0F5}"/>
            </a:ext>
          </a:extLst>
        </xdr:cNvPr>
        <xdr:cNvSpPr txBox="1"/>
      </xdr:nvSpPr>
      <xdr:spPr>
        <a:xfrm>
          <a:off x="11788852" y="616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162422</xdr:rowOff>
    </xdr:from>
    <xdr:ext cx="469744" cy="259045"/>
    <xdr:sp macro="" textlink="">
      <xdr:nvSpPr>
        <xdr:cNvPr id="161" name="n_3mainValue債務償還比率">
          <a:extLst>
            <a:ext uri="{FF2B5EF4-FFF2-40B4-BE49-F238E27FC236}">
              <a16:creationId xmlns:a16="http://schemas.microsoft.com/office/drawing/2014/main" id="{9D9A7920-E84F-4C5A-B3BE-3386113C9A51}"/>
            </a:ext>
          </a:extLst>
        </xdr:cNvPr>
        <xdr:cNvSpPr txBox="1"/>
      </xdr:nvSpPr>
      <xdr:spPr>
        <a:xfrm>
          <a:off x="11103052" y="615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6685</xdr:rowOff>
    </xdr:from>
    <xdr:ext cx="469744" cy="259045"/>
    <xdr:sp macro="" textlink="">
      <xdr:nvSpPr>
        <xdr:cNvPr id="162" name="n_4mainValue債務償還比率">
          <a:extLst>
            <a:ext uri="{FF2B5EF4-FFF2-40B4-BE49-F238E27FC236}">
              <a16:creationId xmlns:a16="http://schemas.microsoft.com/office/drawing/2014/main" id="{26FC1CC3-4D5D-4E95-B232-A00B44972D0E}"/>
            </a:ext>
          </a:extLst>
        </xdr:cNvPr>
        <xdr:cNvSpPr txBox="1"/>
      </xdr:nvSpPr>
      <xdr:spPr>
        <a:xfrm>
          <a:off x="10417252" y="617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BDC2FCA5-7078-40E1-9900-C810B0BD7AF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DB7C026-9C51-4930-81C5-1E8587B5069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8B8A870-35F5-4ED5-B6F1-3B2E2DD717C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93456A98-C20B-4B64-AF4E-464F5B9A1DE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9185CB22-7C8F-4029-AFED-3A33753E4694}"/>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C59E9A0-8391-4CA8-A500-E153B5B54A06}"/>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B5619F-C159-4FA8-BBF0-8F001129D92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74D4B1-96EB-49B4-9106-69B4A2871DC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0B75F3-4F65-4641-BF07-CCDFBEAAAA9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563D72-370F-4CC8-85E4-A9951272623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4DBFC5-C3E0-495B-A09F-565E5FAE249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29CCDE-6698-441B-8B5C-43D51DF69E5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919206-E78E-446C-B836-01EAA3C0F28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526EF2-CD25-48FD-9B7A-EB266E524DC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B15030D-F77D-4C75-B760-7F819B7E8EB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13ED38-C339-408B-9458-CDE3CCA475A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29,742
29,358
210.55
25,784,973
24,676,336
776,511
9,543,199
25,494,905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C0B7EA-CB6A-4A74-9481-AD99E79781A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8E27DB-EC2C-4C9A-82D1-576E839D5E0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67E1EE-A894-4989-93BB-9F84250F55B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820D60-7CB0-40C7-89FF-2339A634E9C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39295A-EB17-45F9-B107-DD34516E7979}"/>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CDD6A65-C5C0-4682-958B-600EA4C1BF1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729B96-7B30-44F6-88DA-20B4993644A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C0699C6-065B-4FF4-932F-C91A23A70F6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1293836-46A4-4121-87AE-8D2F5D2DD71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C59541-A21C-4BB8-B133-F729FBE293A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AFA5B7-F530-4D46-98A6-04AB3FEE733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D311A50-A8ED-4064-9E5C-A7648476E81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BEAA5B-7F17-4920-9856-D996F4F1DB0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B5B7BF-892F-4034-AC37-7014CF7BE18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6C8ACF-46C0-44E3-BE77-EA7DA0944B8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622F70D-F872-45A6-83A8-D398D43BC03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E038FB-80E6-40F1-8D00-7AE91084A4C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040F32-9B0B-4C3E-BC91-E1E79BF9C5C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D60DBF-0E4D-4902-B66B-D7DAA7F49E2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9A961E-27C6-4681-A5BA-BA43368C5CE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806BA21-E825-4E88-84F1-134ED9F0611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52D987-4FD4-4B2B-B0E6-D63EAEC558A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9064FF3-509C-4708-9FA2-B4DAE09AEC9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419C60-3C95-42E4-B3B8-254517799A0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20EBA9-F7CA-41DB-B238-141C5854F91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EF0AFCA-4BD2-4ED5-97E3-6F5A2C36E16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684FD83-3289-47A4-B80E-9B95E5D0191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3FF8C2F-26CE-4AE1-B4AA-AF7C66F41E5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B4DD98B-D581-49D0-85B2-60F90E594E3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DF271D6-41AF-44C8-AC26-F10D9569DB9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3FFE6A5-45BB-4566-A776-45C55D5FA517}"/>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387CF97-9629-4130-BCBC-FCFA04D2C85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DF98356-CE0B-4F91-8513-B9C968AB2BB9}"/>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D4569CD-5AEC-4324-ACDE-0BACE28CD38F}"/>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38CC8F1-FE8D-49F3-A525-A355E189F580}"/>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4A4DE4A-75FD-4650-9420-E5BFC0710D7F}"/>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450C3F3-D6B3-48F4-BBE7-CBAC79AE4521}"/>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9E2377F-F67F-44DE-8542-D76D6188F4E0}"/>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802EEDA-75AF-4AB6-ABF4-3DBFBCC18B10}"/>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57A3467-2355-4555-9D30-F831CBFD418A}"/>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D008F49-B96C-4D5F-A483-AC1A1D09D71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4D6505B-D217-48F2-89CC-2652550AB5E1}"/>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56276AC-8484-4FD5-A29C-BF1310567EB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2933079D-F2A4-4732-9A2F-86E4AB7D1DE0}"/>
            </a:ext>
          </a:extLst>
        </xdr:cNvPr>
        <xdr:cNvCxnSpPr/>
      </xdr:nvCxnSpPr>
      <xdr:spPr>
        <a:xfrm flipV="1">
          <a:off x="4180840" y="5431536"/>
          <a:ext cx="0" cy="1290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5D3244D3-2D1A-489D-BD68-B8BB2F5D011C}"/>
            </a:ext>
          </a:extLst>
        </xdr:cNvPr>
        <xdr:cNvSpPr txBox="1"/>
      </xdr:nvSpPr>
      <xdr:spPr>
        <a:xfrm>
          <a:off x="4219575" y="672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94774744-93D5-4B7E-A7B4-54BB53B63891}"/>
            </a:ext>
          </a:extLst>
        </xdr:cNvPr>
        <xdr:cNvCxnSpPr/>
      </xdr:nvCxnSpPr>
      <xdr:spPr>
        <a:xfrm>
          <a:off x="4105275" y="67223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582AEDE5-40B0-42B5-9FE4-3675084D010A}"/>
            </a:ext>
          </a:extLst>
        </xdr:cNvPr>
        <xdr:cNvSpPr txBox="1"/>
      </xdr:nvSpPr>
      <xdr:spPr>
        <a:xfrm>
          <a:off x="4219575" y="52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60B57C9C-20FF-4118-AFB4-123B9B05A55D}"/>
            </a:ext>
          </a:extLst>
        </xdr:cNvPr>
        <xdr:cNvCxnSpPr/>
      </xdr:nvCxnSpPr>
      <xdr:spPr>
        <a:xfrm>
          <a:off x="4105275" y="54315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D228578A-8E28-4C50-A599-3356C21D172E}"/>
            </a:ext>
          </a:extLst>
        </xdr:cNvPr>
        <xdr:cNvSpPr txBox="1"/>
      </xdr:nvSpPr>
      <xdr:spPr>
        <a:xfrm>
          <a:off x="4219575" y="5898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D815E0DB-9FAD-4325-B835-8DDBAC22E615}"/>
            </a:ext>
          </a:extLst>
        </xdr:cNvPr>
        <xdr:cNvSpPr/>
      </xdr:nvSpPr>
      <xdr:spPr>
        <a:xfrm>
          <a:off x="4124325"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8B0BCD46-3CA9-4A14-A19B-2015F5FE4E69}"/>
            </a:ext>
          </a:extLst>
        </xdr:cNvPr>
        <xdr:cNvSpPr/>
      </xdr:nvSpPr>
      <xdr:spPr>
        <a:xfrm>
          <a:off x="3381375" y="601103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BB1865DD-654A-43F4-A412-E5DB0619F284}"/>
            </a:ext>
          </a:extLst>
        </xdr:cNvPr>
        <xdr:cNvSpPr/>
      </xdr:nvSpPr>
      <xdr:spPr>
        <a:xfrm>
          <a:off x="2571750" y="597941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95E3FE59-03F8-4B0C-A291-ADDF30CBEF24}"/>
            </a:ext>
          </a:extLst>
        </xdr:cNvPr>
        <xdr:cNvSpPr/>
      </xdr:nvSpPr>
      <xdr:spPr>
        <a:xfrm>
          <a:off x="1781175" y="5945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8A99B4EC-1A29-49FE-91CA-5A6243FDCB03}"/>
            </a:ext>
          </a:extLst>
        </xdr:cNvPr>
        <xdr:cNvSpPr/>
      </xdr:nvSpPr>
      <xdr:spPr>
        <a:xfrm>
          <a:off x="981075" y="5906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89BE0BA-B67A-4D52-A6FF-F1B5D047A4F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9AF357F-8C83-4BF5-9023-9C3EC710889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32AAFA-BE5D-435E-A248-64FD79207B7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7CF02C3-428D-413C-8F4E-7475A431702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BD6985F-D533-406D-BB16-B03A055FCD9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162560</xdr:rowOff>
    </xdr:from>
    <xdr:to>
      <xdr:col>24</xdr:col>
      <xdr:colOff>114300</xdr:colOff>
      <xdr:row>39</xdr:row>
      <xdr:rowOff>92710</xdr:rowOff>
    </xdr:to>
    <xdr:sp macro="" textlink="">
      <xdr:nvSpPr>
        <xdr:cNvPr id="71" name="楕円 70">
          <a:extLst>
            <a:ext uri="{FF2B5EF4-FFF2-40B4-BE49-F238E27FC236}">
              <a16:creationId xmlns:a16="http://schemas.microsoft.com/office/drawing/2014/main" id="{B67050C5-ECDB-4462-BDD7-70FE7BD7E74C}"/>
            </a:ext>
          </a:extLst>
        </xdr:cNvPr>
        <xdr:cNvSpPr/>
      </xdr:nvSpPr>
      <xdr:spPr>
        <a:xfrm>
          <a:off x="4124325" y="632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140987</xdr:rowOff>
    </xdr:from>
    <xdr:ext cx="405111" cy="259045"/>
    <xdr:sp macro="" textlink="">
      <xdr:nvSpPr>
        <xdr:cNvPr id="72" name="【道路】&#10;有形固定資産減価償却率該当値テキスト">
          <a:extLst>
            <a:ext uri="{FF2B5EF4-FFF2-40B4-BE49-F238E27FC236}">
              <a16:creationId xmlns:a16="http://schemas.microsoft.com/office/drawing/2014/main" id="{CA65A92B-755F-41C4-8DB9-8468DD99B8F8}"/>
            </a:ext>
          </a:extLst>
        </xdr:cNvPr>
        <xdr:cNvSpPr txBox="1"/>
      </xdr:nvSpPr>
      <xdr:spPr>
        <a:xfrm>
          <a:off x="4219575"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121412</xdr:rowOff>
    </xdr:from>
    <xdr:to>
      <xdr:col>20</xdr:col>
      <xdr:colOff>38100</xdr:colOff>
      <xdr:row>39</xdr:row>
      <xdr:rowOff>51562</xdr:rowOff>
    </xdr:to>
    <xdr:sp macro="" textlink="">
      <xdr:nvSpPr>
        <xdr:cNvPr id="73" name="楕円 72">
          <a:extLst>
            <a:ext uri="{FF2B5EF4-FFF2-40B4-BE49-F238E27FC236}">
              <a16:creationId xmlns:a16="http://schemas.microsoft.com/office/drawing/2014/main" id="{10983657-D653-4B85-88D0-386E2734EF07}"/>
            </a:ext>
          </a:extLst>
        </xdr:cNvPr>
        <xdr:cNvSpPr/>
      </xdr:nvSpPr>
      <xdr:spPr>
        <a:xfrm>
          <a:off x="3381375" y="62872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762</xdr:rowOff>
    </xdr:from>
    <xdr:to>
      <xdr:col>24</xdr:col>
      <xdr:colOff>63500</xdr:colOff>
      <xdr:row>39</xdr:row>
      <xdr:rowOff>41910</xdr:rowOff>
    </xdr:to>
    <xdr:cxnSp macro="">
      <xdr:nvCxnSpPr>
        <xdr:cNvPr id="74" name="直線コネクタ 73">
          <a:extLst>
            <a:ext uri="{FF2B5EF4-FFF2-40B4-BE49-F238E27FC236}">
              <a16:creationId xmlns:a16="http://schemas.microsoft.com/office/drawing/2014/main" id="{11A61410-F262-42B0-8E9C-DF0AA433440C}"/>
            </a:ext>
          </a:extLst>
        </xdr:cNvPr>
        <xdr:cNvCxnSpPr/>
      </xdr:nvCxnSpPr>
      <xdr:spPr>
        <a:xfrm>
          <a:off x="3429000" y="6325362"/>
          <a:ext cx="752475"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75692</xdr:rowOff>
    </xdr:from>
    <xdr:to>
      <xdr:col>15</xdr:col>
      <xdr:colOff>101600</xdr:colOff>
      <xdr:row>39</xdr:row>
      <xdr:rowOff>5842</xdr:rowOff>
    </xdr:to>
    <xdr:sp macro="" textlink="">
      <xdr:nvSpPr>
        <xdr:cNvPr id="75" name="楕円 74">
          <a:extLst>
            <a:ext uri="{FF2B5EF4-FFF2-40B4-BE49-F238E27FC236}">
              <a16:creationId xmlns:a16="http://schemas.microsoft.com/office/drawing/2014/main" id="{04866DE8-075B-4262-B002-B0221FABFED9}"/>
            </a:ext>
          </a:extLst>
        </xdr:cNvPr>
        <xdr:cNvSpPr/>
      </xdr:nvSpPr>
      <xdr:spPr>
        <a:xfrm>
          <a:off x="2571750" y="62383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126492</xdr:rowOff>
    </xdr:from>
    <xdr:to>
      <xdr:col>19</xdr:col>
      <xdr:colOff>177800</xdr:colOff>
      <xdr:row>39</xdr:row>
      <xdr:rowOff>762</xdr:rowOff>
    </xdr:to>
    <xdr:cxnSp macro="">
      <xdr:nvCxnSpPr>
        <xdr:cNvPr id="76" name="直線コネクタ 75">
          <a:extLst>
            <a:ext uri="{FF2B5EF4-FFF2-40B4-BE49-F238E27FC236}">
              <a16:creationId xmlns:a16="http://schemas.microsoft.com/office/drawing/2014/main" id="{2296C542-2DFF-42F8-954C-A9EB33632EF2}"/>
            </a:ext>
          </a:extLst>
        </xdr:cNvPr>
        <xdr:cNvCxnSpPr/>
      </xdr:nvCxnSpPr>
      <xdr:spPr>
        <a:xfrm>
          <a:off x="2619375" y="6285992"/>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29972</xdr:rowOff>
    </xdr:from>
    <xdr:to>
      <xdr:col>10</xdr:col>
      <xdr:colOff>165100</xdr:colOff>
      <xdr:row>38</xdr:row>
      <xdr:rowOff>131572</xdr:rowOff>
    </xdr:to>
    <xdr:sp macro="" textlink="">
      <xdr:nvSpPr>
        <xdr:cNvPr id="77" name="楕円 76">
          <a:extLst>
            <a:ext uri="{FF2B5EF4-FFF2-40B4-BE49-F238E27FC236}">
              <a16:creationId xmlns:a16="http://schemas.microsoft.com/office/drawing/2014/main" id="{4A70BC68-DD98-444F-A6FD-CCB1E7A55C61}"/>
            </a:ext>
          </a:extLst>
        </xdr:cNvPr>
        <xdr:cNvSpPr/>
      </xdr:nvSpPr>
      <xdr:spPr>
        <a:xfrm>
          <a:off x="1781175" y="61894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80772</xdr:rowOff>
    </xdr:from>
    <xdr:to>
      <xdr:col>15</xdr:col>
      <xdr:colOff>50800</xdr:colOff>
      <xdr:row>38</xdr:row>
      <xdr:rowOff>126492</xdr:rowOff>
    </xdr:to>
    <xdr:cxnSp macro="">
      <xdr:nvCxnSpPr>
        <xdr:cNvPr id="78" name="直線コネクタ 77">
          <a:extLst>
            <a:ext uri="{FF2B5EF4-FFF2-40B4-BE49-F238E27FC236}">
              <a16:creationId xmlns:a16="http://schemas.microsoft.com/office/drawing/2014/main" id="{DADCA80A-9A28-4529-BF7C-96D5CC13A843}"/>
            </a:ext>
          </a:extLst>
        </xdr:cNvPr>
        <xdr:cNvCxnSpPr/>
      </xdr:nvCxnSpPr>
      <xdr:spPr>
        <a:xfrm>
          <a:off x="1828800" y="6246622"/>
          <a:ext cx="7905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155702</xdr:rowOff>
    </xdr:from>
    <xdr:to>
      <xdr:col>6</xdr:col>
      <xdr:colOff>38100</xdr:colOff>
      <xdr:row>38</xdr:row>
      <xdr:rowOff>85852</xdr:rowOff>
    </xdr:to>
    <xdr:sp macro="" textlink="">
      <xdr:nvSpPr>
        <xdr:cNvPr id="79" name="楕円 78">
          <a:extLst>
            <a:ext uri="{FF2B5EF4-FFF2-40B4-BE49-F238E27FC236}">
              <a16:creationId xmlns:a16="http://schemas.microsoft.com/office/drawing/2014/main" id="{B7C6C629-74A0-4D75-92AC-CB58268044EA}"/>
            </a:ext>
          </a:extLst>
        </xdr:cNvPr>
        <xdr:cNvSpPr/>
      </xdr:nvSpPr>
      <xdr:spPr>
        <a:xfrm>
          <a:off x="981075" y="61596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35052</xdr:rowOff>
    </xdr:from>
    <xdr:to>
      <xdr:col>10</xdr:col>
      <xdr:colOff>114300</xdr:colOff>
      <xdr:row>38</xdr:row>
      <xdr:rowOff>80772</xdr:rowOff>
    </xdr:to>
    <xdr:cxnSp macro="">
      <xdr:nvCxnSpPr>
        <xdr:cNvPr id="80" name="直線コネクタ 79">
          <a:extLst>
            <a:ext uri="{FF2B5EF4-FFF2-40B4-BE49-F238E27FC236}">
              <a16:creationId xmlns:a16="http://schemas.microsoft.com/office/drawing/2014/main" id="{6C163160-6CC3-4B20-86B6-E9EB4379D3EC}"/>
            </a:ext>
          </a:extLst>
        </xdr:cNvPr>
        <xdr:cNvCxnSpPr/>
      </xdr:nvCxnSpPr>
      <xdr:spPr>
        <a:xfrm>
          <a:off x="1028700" y="6197727"/>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25EBF75A-024C-4225-87F8-87B47B0E8AB8}"/>
            </a:ext>
          </a:extLst>
        </xdr:cNvPr>
        <xdr:cNvSpPr txBox="1"/>
      </xdr:nvSpPr>
      <xdr:spPr>
        <a:xfrm>
          <a:off x="3239144" y="5798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D75E8B0A-65C8-4CDE-A17C-05241C4BF482}"/>
            </a:ext>
          </a:extLst>
        </xdr:cNvPr>
        <xdr:cNvSpPr txBox="1"/>
      </xdr:nvSpPr>
      <xdr:spPr>
        <a:xfrm>
          <a:off x="2439044" y="57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CF432BBB-8628-4C8C-9B96-897D3826F297}"/>
            </a:ext>
          </a:extLst>
        </xdr:cNvPr>
        <xdr:cNvSpPr txBox="1"/>
      </xdr:nvSpPr>
      <xdr:spPr>
        <a:xfrm>
          <a:off x="1648469" y="573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6C19C207-E597-4BD7-9169-F4D9F4B85A05}"/>
            </a:ext>
          </a:extLst>
        </xdr:cNvPr>
        <xdr:cNvSpPr txBox="1"/>
      </xdr:nvSpPr>
      <xdr:spPr>
        <a:xfrm>
          <a:off x="84836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42689</xdr:rowOff>
    </xdr:from>
    <xdr:ext cx="405111" cy="259045"/>
    <xdr:sp macro="" textlink="">
      <xdr:nvSpPr>
        <xdr:cNvPr id="85" name="n_1mainValue【道路】&#10;有形固定資産減価償却率">
          <a:extLst>
            <a:ext uri="{FF2B5EF4-FFF2-40B4-BE49-F238E27FC236}">
              <a16:creationId xmlns:a16="http://schemas.microsoft.com/office/drawing/2014/main" id="{17E0B701-2E52-4374-9C46-29E533843B67}"/>
            </a:ext>
          </a:extLst>
        </xdr:cNvPr>
        <xdr:cNvSpPr txBox="1"/>
      </xdr:nvSpPr>
      <xdr:spPr>
        <a:xfrm>
          <a:off x="3239144" y="637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168419</xdr:rowOff>
    </xdr:from>
    <xdr:ext cx="405111" cy="259045"/>
    <xdr:sp macro="" textlink="">
      <xdr:nvSpPr>
        <xdr:cNvPr id="86" name="n_2mainValue【道路】&#10;有形固定資産減価償却率">
          <a:extLst>
            <a:ext uri="{FF2B5EF4-FFF2-40B4-BE49-F238E27FC236}">
              <a16:creationId xmlns:a16="http://schemas.microsoft.com/office/drawing/2014/main" id="{089C7FFE-EE2D-4866-BC95-51FFEB63A7F2}"/>
            </a:ext>
          </a:extLst>
        </xdr:cNvPr>
        <xdr:cNvSpPr txBox="1"/>
      </xdr:nvSpPr>
      <xdr:spPr>
        <a:xfrm>
          <a:off x="2439044" y="6321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122699</xdr:rowOff>
    </xdr:from>
    <xdr:ext cx="405111" cy="259045"/>
    <xdr:sp macro="" textlink="">
      <xdr:nvSpPr>
        <xdr:cNvPr id="87" name="n_3mainValue【道路】&#10;有形固定資産減価償却率">
          <a:extLst>
            <a:ext uri="{FF2B5EF4-FFF2-40B4-BE49-F238E27FC236}">
              <a16:creationId xmlns:a16="http://schemas.microsoft.com/office/drawing/2014/main" id="{2645E8D7-0746-407B-9CE7-B4F92DE86DB1}"/>
            </a:ext>
          </a:extLst>
        </xdr:cNvPr>
        <xdr:cNvSpPr txBox="1"/>
      </xdr:nvSpPr>
      <xdr:spPr>
        <a:xfrm>
          <a:off x="1648469" y="628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76979</xdr:rowOff>
    </xdr:from>
    <xdr:ext cx="405111" cy="259045"/>
    <xdr:sp macro="" textlink="">
      <xdr:nvSpPr>
        <xdr:cNvPr id="88" name="n_4mainValue【道路】&#10;有形固定資産減価償却率">
          <a:extLst>
            <a:ext uri="{FF2B5EF4-FFF2-40B4-BE49-F238E27FC236}">
              <a16:creationId xmlns:a16="http://schemas.microsoft.com/office/drawing/2014/main" id="{3255C7EE-B302-4C1D-94FD-C3AF61185214}"/>
            </a:ext>
          </a:extLst>
        </xdr:cNvPr>
        <xdr:cNvSpPr txBox="1"/>
      </xdr:nvSpPr>
      <xdr:spPr>
        <a:xfrm>
          <a:off x="848369" y="6239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7579C76-AE0E-4B86-A17E-04A64F32A1E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A582569-EA6C-4C50-9841-A7615A18E27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FE2E9C6-3F95-4344-A3B8-B4F20F155BC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807A14A-769E-4344-BE50-AD9F3AD1B57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9A571E4-DAE6-46EE-97C8-6B27EFAF3A1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4DD795F-552E-4130-9B07-2E7FE8A2DE7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AB236DF-DC46-4A82-BA6C-7B8D2932E87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FF23252-ECF6-4647-B11F-8B076C5A61BE}"/>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25D95B7-413D-4D26-BFFA-40FA5AA1D894}"/>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1E834AE-9518-404F-84E9-4863AE6B822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A339958D-5529-49ED-83A2-CA518456E329}"/>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BFD0A6F0-1D30-4EFE-BB71-FD890B480E8D}"/>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AD7A5C4D-53AC-41F2-BED6-32AB3DE3C62E}"/>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3961F290-D461-412C-A456-8849C7999DE5}"/>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4C985567-5FDB-4DCA-A874-C25D1F1E732A}"/>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CC01EF76-F7BB-4363-B263-73DF687D7E04}"/>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DCB94373-0D2F-4A6F-B707-83118B9F0C1B}"/>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5228F79-FE5D-49A7-A935-5468C553E985}"/>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6865FBC9-1544-493C-8DC9-68098B3ADAA5}"/>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3F2C66B6-DCBF-44C6-BD53-AA34C6AD3579}"/>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EA45DDE5-FC3F-47DD-ACD6-07321F0F1E45}"/>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5EDD8E59-AF14-4755-8190-7C966F5E24D9}"/>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ED26041-481A-452F-897E-927DE437E26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F377AD2-87CA-4B03-8E9D-BEA45C072497}"/>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D306D6C-4B00-4D84-B04A-EB8E0DD4CBE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35242FFD-9E4B-4CA6-8A42-80730EC20652}"/>
            </a:ext>
          </a:extLst>
        </xdr:cNvPr>
        <xdr:cNvCxnSpPr/>
      </xdr:nvCxnSpPr>
      <xdr:spPr>
        <a:xfrm flipV="1">
          <a:off x="9429115" y="5524823"/>
          <a:ext cx="0" cy="1298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B6470E74-F786-4742-9B83-BF6AD42A9039}"/>
            </a:ext>
          </a:extLst>
        </xdr:cNvPr>
        <xdr:cNvSpPr txBox="1"/>
      </xdr:nvSpPr>
      <xdr:spPr>
        <a:xfrm>
          <a:off x="9467850" y="682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93B852B3-264A-4B85-A6AA-6D8A4961FEE1}"/>
            </a:ext>
          </a:extLst>
        </xdr:cNvPr>
        <xdr:cNvCxnSpPr/>
      </xdr:nvCxnSpPr>
      <xdr:spPr>
        <a:xfrm>
          <a:off x="9363075" y="68230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8570F772-8DDD-40E9-B2EB-65EF4692875E}"/>
            </a:ext>
          </a:extLst>
        </xdr:cNvPr>
        <xdr:cNvSpPr txBox="1"/>
      </xdr:nvSpPr>
      <xdr:spPr>
        <a:xfrm>
          <a:off x="9467850" y="531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92F1A627-442C-44A0-A81E-545601E5B428}"/>
            </a:ext>
          </a:extLst>
        </xdr:cNvPr>
        <xdr:cNvCxnSpPr/>
      </xdr:nvCxnSpPr>
      <xdr:spPr>
        <a:xfrm>
          <a:off x="9363075" y="5524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FBFEF936-5802-4632-883A-4AE0AD522D22}"/>
            </a:ext>
          </a:extLst>
        </xdr:cNvPr>
        <xdr:cNvSpPr txBox="1"/>
      </xdr:nvSpPr>
      <xdr:spPr>
        <a:xfrm>
          <a:off x="9467850" y="64651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2D72912D-2594-40D6-86D4-BEBDE5CCC95C}"/>
            </a:ext>
          </a:extLst>
        </xdr:cNvPr>
        <xdr:cNvSpPr/>
      </xdr:nvSpPr>
      <xdr:spPr>
        <a:xfrm>
          <a:off x="9401175" y="66010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94C49AF3-BE71-4801-BDF0-37DAEA04FE3F}"/>
            </a:ext>
          </a:extLst>
        </xdr:cNvPr>
        <xdr:cNvSpPr/>
      </xdr:nvSpPr>
      <xdr:spPr>
        <a:xfrm>
          <a:off x="8639175" y="6609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B5217C42-BD64-4378-83F4-EA44BE65221C}"/>
            </a:ext>
          </a:extLst>
        </xdr:cNvPr>
        <xdr:cNvSpPr/>
      </xdr:nvSpPr>
      <xdr:spPr>
        <a:xfrm>
          <a:off x="7839075" y="66073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F1200C6D-18A5-4BF5-9ECA-120374E3AF9A}"/>
            </a:ext>
          </a:extLst>
        </xdr:cNvPr>
        <xdr:cNvSpPr/>
      </xdr:nvSpPr>
      <xdr:spPr>
        <a:xfrm>
          <a:off x="7029450" y="6619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4DEC304F-C942-4D0B-81A9-EF6C1F8B4C2E}"/>
            </a:ext>
          </a:extLst>
        </xdr:cNvPr>
        <xdr:cNvSpPr/>
      </xdr:nvSpPr>
      <xdr:spPr>
        <a:xfrm>
          <a:off x="6238875" y="659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C457AE3-C7E4-4EC2-B177-BAFCFDA14C2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CCD6E73-D451-4D83-B6EE-1086259CB74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C0F476A-FA8D-4D68-8E57-5FFE6A4F74A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B44B777-EA57-4FA7-A664-2E660CBBAC9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B97FB7C-2581-43DC-AA20-D85F186C6DC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162070</xdr:rowOff>
    </xdr:from>
    <xdr:to>
      <xdr:col>55</xdr:col>
      <xdr:colOff>50800</xdr:colOff>
      <xdr:row>41</xdr:row>
      <xdr:rowOff>92220</xdr:rowOff>
    </xdr:to>
    <xdr:sp macro="" textlink="">
      <xdr:nvSpPr>
        <xdr:cNvPr id="130" name="楕円 129">
          <a:extLst>
            <a:ext uri="{FF2B5EF4-FFF2-40B4-BE49-F238E27FC236}">
              <a16:creationId xmlns:a16="http://schemas.microsoft.com/office/drawing/2014/main" id="{5FFFAD7F-6C06-4BC5-9C41-27783448FB63}"/>
            </a:ext>
          </a:extLst>
        </xdr:cNvPr>
        <xdr:cNvSpPr/>
      </xdr:nvSpPr>
      <xdr:spPr>
        <a:xfrm>
          <a:off x="9401175" y="66454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140497</xdr:rowOff>
    </xdr:from>
    <xdr:ext cx="534377" cy="259045"/>
    <xdr:sp macro="" textlink="">
      <xdr:nvSpPr>
        <xdr:cNvPr id="131" name="【道路】&#10;一人当たり延長該当値テキスト">
          <a:extLst>
            <a:ext uri="{FF2B5EF4-FFF2-40B4-BE49-F238E27FC236}">
              <a16:creationId xmlns:a16="http://schemas.microsoft.com/office/drawing/2014/main" id="{17125FBD-FFF1-40B6-9C9C-E21290EC17C7}"/>
            </a:ext>
          </a:extLst>
        </xdr:cNvPr>
        <xdr:cNvSpPr txBox="1"/>
      </xdr:nvSpPr>
      <xdr:spPr>
        <a:xfrm>
          <a:off x="9467850" y="663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165384</xdr:rowOff>
    </xdr:from>
    <xdr:to>
      <xdr:col>50</xdr:col>
      <xdr:colOff>165100</xdr:colOff>
      <xdr:row>41</xdr:row>
      <xdr:rowOff>95534</xdr:rowOff>
    </xdr:to>
    <xdr:sp macro="" textlink="">
      <xdr:nvSpPr>
        <xdr:cNvPr id="132" name="楕円 131">
          <a:extLst>
            <a:ext uri="{FF2B5EF4-FFF2-40B4-BE49-F238E27FC236}">
              <a16:creationId xmlns:a16="http://schemas.microsoft.com/office/drawing/2014/main" id="{AE83F968-03ED-47D9-A1FA-050A4E108062}"/>
            </a:ext>
          </a:extLst>
        </xdr:cNvPr>
        <xdr:cNvSpPr/>
      </xdr:nvSpPr>
      <xdr:spPr>
        <a:xfrm>
          <a:off x="8639175" y="66487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41420</xdr:rowOff>
    </xdr:from>
    <xdr:to>
      <xdr:col>55</xdr:col>
      <xdr:colOff>0</xdr:colOff>
      <xdr:row>41</xdr:row>
      <xdr:rowOff>44734</xdr:rowOff>
    </xdr:to>
    <xdr:cxnSp macro="">
      <xdr:nvCxnSpPr>
        <xdr:cNvPr id="133" name="直線コネクタ 132">
          <a:extLst>
            <a:ext uri="{FF2B5EF4-FFF2-40B4-BE49-F238E27FC236}">
              <a16:creationId xmlns:a16="http://schemas.microsoft.com/office/drawing/2014/main" id="{74863027-F340-4BC1-8D25-0B2191929FC0}"/>
            </a:ext>
          </a:extLst>
        </xdr:cNvPr>
        <xdr:cNvCxnSpPr/>
      </xdr:nvCxnSpPr>
      <xdr:spPr>
        <a:xfrm flipV="1">
          <a:off x="8686800" y="6693045"/>
          <a:ext cx="74295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169239</xdr:rowOff>
    </xdr:from>
    <xdr:to>
      <xdr:col>46</xdr:col>
      <xdr:colOff>38100</xdr:colOff>
      <xdr:row>41</xdr:row>
      <xdr:rowOff>99389</xdr:rowOff>
    </xdr:to>
    <xdr:sp macro="" textlink="">
      <xdr:nvSpPr>
        <xdr:cNvPr id="134" name="楕円 133">
          <a:extLst>
            <a:ext uri="{FF2B5EF4-FFF2-40B4-BE49-F238E27FC236}">
              <a16:creationId xmlns:a16="http://schemas.microsoft.com/office/drawing/2014/main" id="{13915630-8B0D-4E30-9109-566838CD9278}"/>
            </a:ext>
          </a:extLst>
        </xdr:cNvPr>
        <xdr:cNvSpPr/>
      </xdr:nvSpPr>
      <xdr:spPr>
        <a:xfrm>
          <a:off x="7839075" y="6646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44734</xdr:rowOff>
    </xdr:from>
    <xdr:to>
      <xdr:col>50</xdr:col>
      <xdr:colOff>114300</xdr:colOff>
      <xdr:row>41</xdr:row>
      <xdr:rowOff>48589</xdr:rowOff>
    </xdr:to>
    <xdr:cxnSp macro="">
      <xdr:nvCxnSpPr>
        <xdr:cNvPr id="135" name="直線コネクタ 134">
          <a:extLst>
            <a:ext uri="{FF2B5EF4-FFF2-40B4-BE49-F238E27FC236}">
              <a16:creationId xmlns:a16="http://schemas.microsoft.com/office/drawing/2014/main" id="{955E4B8E-E788-43A0-853E-F7DE084997A6}"/>
            </a:ext>
          </a:extLst>
        </xdr:cNvPr>
        <xdr:cNvCxnSpPr/>
      </xdr:nvCxnSpPr>
      <xdr:spPr>
        <a:xfrm flipV="1">
          <a:off x="7886700" y="669635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401</xdr:rowOff>
    </xdr:from>
    <xdr:to>
      <xdr:col>41</xdr:col>
      <xdr:colOff>101600</xdr:colOff>
      <xdr:row>41</xdr:row>
      <xdr:rowOff>102001</xdr:rowOff>
    </xdr:to>
    <xdr:sp macro="" textlink="">
      <xdr:nvSpPr>
        <xdr:cNvPr id="136" name="楕円 135">
          <a:extLst>
            <a:ext uri="{FF2B5EF4-FFF2-40B4-BE49-F238E27FC236}">
              <a16:creationId xmlns:a16="http://schemas.microsoft.com/office/drawing/2014/main" id="{7F08C403-0143-4840-8ECD-298362AAF0C0}"/>
            </a:ext>
          </a:extLst>
        </xdr:cNvPr>
        <xdr:cNvSpPr/>
      </xdr:nvSpPr>
      <xdr:spPr>
        <a:xfrm>
          <a:off x="7029450" y="66488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48589</xdr:rowOff>
    </xdr:from>
    <xdr:to>
      <xdr:col>45</xdr:col>
      <xdr:colOff>177800</xdr:colOff>
      <xdr:row>41</xdr:row>
      <xdr:rowOff>51201</xdr:rowOff>
    </xdr:to>
    <xdr:cxnSp macro="">
      <xdr:nvCxnSpPr>
        <xdr:cNvPr id="137" name="直線コネクタ 136">
          <a:extLst>
            <a:ext uri="{FF2B5EF4-FFF2-40B4-BE49-F238E27FC236}">
              <a16:creationId xmlns:a16="http://schemas.microsoft.com/office/drawing/2014/main" id="{6E98181E-EB36-46AE-B607-6FB789073301}"/>
            </a:ext>
          </a:extLst>
        </xdr:cNvPr>
        <xdr:cNvCxnSpPr/>
      </xdr:nvCxnSpPr>
      <xdr:spPr>
        <a:xfrm flipV="1">
          <a:off x="7077075" y="6693864"/>
          <a:ext cx="809625"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3471</xdr:rowOff>
    </xdr:from>
    <xdr:to>
      <xdr:col>36</xdr:col>
      <xdr:colOff>165100</xdr:colOff>
      <xdr:row>41</xdr:row>
      <xdr:rowOff>105071</xdr:rowOff>
    </xdr:to>
    <xdr:sp macro="" textlink="">
      <xdr:nvSpPr>
        <xdr:cNvPr id="138" name="楕円 137">
          <a:extLst>
            <a:ext uri="{FF2B5EF4-FFF2-40B4-BE49-F238E27FC236}">
              <a16:creationId xmlns:a16="http://schemas.microsoft.com/office/drawing/2014/main" id="{61AAB35A-B794-44E7-A189-A58A9C4D67E3}"/>
            </a:ext>
          </a:extLst>
        </xdr:cNvPr>
        <xdr:cNvSpPr/>
      </xdr:nvSpPr>
      <xdr:spPr>
        <a:xfrm>
          <a:off x="6238875" y="66550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51201</xdr:rowOff>
    </xdr:from>
    <xdr:to>
      <xdr:col>41</xdr:col>
      <xdr:colOff>50800</xdr:colOff>
      <xdr:row>41</xdr:row>
      <xdr:rowOff>54271</xdr:rowOff>
    </xdr:to>
    <xdr:cxnSp macro="">
      <xdr:nvCxnSpPr>
        <xdr:cNvPr id="139" name="直線コネクタ 138">
          <a:extLst>
            <a:ext uri="{FF2B5EF4-FFF2-40B4-BE49-F238E27FC236}">
              <a16:creationId xmlns:a16="http://schemas.microsoft.com/office/drawing/2014/main" id="{B61B9734-C7C8-4983-ACBC-3519CA3557E4}"/>
            </a:ext>
          </a:extLst>
        </xdr:cNvPr>
        <xdr:cNvCxnSpPr/>
      </xdr:nvCxnSpPr>
      <xdr:spPr>
        <a:xfrm flipV="1">
          <a:off x="6286500" y="6696476"/>
          <a:ext cx="790575" cy="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40986632-EA66-4892-AD85-AEEED41F785E}"/>
            </a:ext>
          </a:extLst>
        </xdr:cNvPr>
        <xdr:cNvSpPr txBox="1"/>
      </xdr:nvSpPr>
      <xdr:spPr>
        <a:xfrm>
          <a:off x="8429136" y="639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77299D99-CB7E-40DB-B804-A5587978F2B8}"/>
            </a:ext>
          </a:extLst>
        </xdr:cNvPr>
        <xdr:cNvSpPr txBox="1"/>
      </xdr:nvSpPr>
      <xdr:spPr>
        <a:xfrm>
          <a:off x="7648086" y="639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C0883F0C-823B-4C58-8DFF-0422F7EE844F}"/>
            </a:ext>
          </a:extLst>
        </xdr:cNvPr>
        <xdr:cNvSpPr txBox="1"/>
      </xdr:nvSpPr>
      <xdr:spPr>
        <a:xfrm>
          <a:off x="6847986" y="640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D9795142-88BD-429B-A275-8EE76F4E9E56}"/>
            </a:ext>
          </a:extLst>
        </xdr:cNvPr>
        <xdr:cNvSpPr txBox="1"/>
      </xdr:nvSpPr>
      <xdr:spPr>
        <a:xfrm>
          <a:off x="6038361" y="6369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86661</xdr:rowOff>
    </xdr:from>
    <xdr:ext cx="534377" cy="259045"/>
    <xdr:sp macro="" textlink="">
      <xdr:nvSpPr>
        <xdr:cNvPr id="144" name="n_1mainValue【道路】&#10;一人当たり延長">
          <a:extLst>
            <a:ext uri="{FF2B5EF4-FFF2-40B4-BE49-F238E27FC236}">
              <a16:creationId xmlns:a16="http://schemas.microsoft.com/office/drawing/2014/main" id="{C44A2029-76A1-4881-9B4D-A7AA401BAE99}"/>
            </a:ext>
          </a:extLst>
        </xdr:cNvPr>
        <xdr:cNvSpPr txBox="1"/>
      </xdr:nvSpPr>
      <xdr:spPr>
        <a:xfrm>
          <a:off x="8429136" y="673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90516</xdr:rowOff>
    </xdr:from>
    <xdr:ext cx="534377" cy="259045"/>
    <xdr:sp macro="" textlink="">
      <xdr:nvSpPr>
        <xdr:cNvPr id="145" name="n_2mainValue【道路】&#10;一人当たり延長">
          <a:extLst>
            <a:ext uri="{FF2B5EF4-FFF2-40B4-BE49-F238E27FC236}">
              <a16:creationId xmlns:a16="http://schemas.microsoft.com/office/drawing/2014/main" id="{EA3942AF-204D-45D6-9167-27747EA4CEC1}"/>
            </a:ext>
          </a:extLst>
        </xdr:cNvPr>
        <xdr:cNvSpPr txBox="1"/>
      </xdr:nvSpPr>
      <xdr:spPr>
        <a:xfrm>
          <a:off x="7648086" y="673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93128</xdr:rowOff>
    </xdr:from>
    <xdr:ext cx="534377" cy="259045"/>
    <xdr:sp macro="" textlink="">
      <xdr:nvSpPr>
        <xdr:cNvPr id="146" name="n_3mainValue【道路】&#10;一人当たり延長">
          <a:extLst>
            <a:ext uri="{FF2B5EF4-FFF2-40B4-BE49-F238E27FC236}">
              <a16:creationId xmlns:a16="http://schemas.microsoft.com/office/drawing/2014/main" id="{87CABC86-0184-4E8D-87E3-74110C2B8EFC}"/>
            </a:ext>
          </a:extLst>
        </xdr:cNvPr>
        <xdr:cNvSpPr txBox="1"/>
      </xdr:nvSpPr>
      <xdr:spPr>
        <a:xfrm>
          <a:off x="6847986" y="674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96198</xdr:rowOff>
    </xdr:from>
    <xdr:ext cx="534377" cy="259045"/>
    <xdr:sp macro="" textlink="">
      <xdr:nvSpPr>
        <xdr:cNvPr id="147" name="n_4mainValue【道路】&#10;一人当たり延長">
          <a:extLst>
            <a:ext uri="{FF2B5EF4-FFF2-40B4-BE49-F238E27FC236}">
              <a16:creationId xmlns:a16="http://schemas.microsoft.com/office/drawing/2014/main" id="{5AE00AFB-8EE6-4A22-AA33-B57D9A1EE9F6}"/>
            </a:ext>
          </a:extLst>
        </xdr:cNvPr>
        <xdr:cNvSpPr txBox="1"/>
      </xdr:nvSpPr>
      <xdr:spPr>
        <a:xfrm>
          <a:off x="6038361" y="674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FAEBD42-3686-4DC2-AE85-95F80332EF0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426FBF4-5F1C-4EE0-B917-F3A337EBC73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63334D6-783E-4BA0-8C7A-A8CA414289E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BBDFEAC-6B2F-43EB-9573-1BE8550C36D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0528753-C001-4195-AA69-D34CE145047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4FD7439-3961-47E7-96F5-5C2E469E6B3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1F5713D-711F-4B00-ACAA-E99FF0C4532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674236F-530D-4957-9232-BE405930EC6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3128413-EA7E-4F85-92B7-6B0E5EFFCF5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BD8A7D8-DA44-4653-914C-02FF71D09717}"/>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B718B68-053B-4978-90A5-B81853AE8F8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6BF7647-DFF4-4F49-B270-BB2E5504240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AA8F98A6-937C-44F7-87D0-975000B4A82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6DEA060-F194-4268-9307-F585A25FD798}"/>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89A5C305-464F-428F-B462-0B83521A1139}"/>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B1883CB-4351-432F-B07A-57D39AA96EC7}"/>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6C98A09-096E-4246-84B2-BE0C906BF77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575D262A-1206-4434-AEA3-C11E94A19B72}"/>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03EF535-A08B-4F29-8995-2A4B8D13ABB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9B1669D8-3157-4844-9B5A-291EF324424A}"/>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4ACC4D-BA6E-41AC-89E9-ECDDAEB935E5}"/>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23A7C29-7CB4-46DE-8A92-012E0B1696F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8CB22C0-0EC0-4C5B-BFC7-F4F7CCFAB3AD}"/>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68C5303-F314-4D0F-B616-EE884AB36A7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596C3C7D-BBF4-4D72-8FEE-E7EF13A07D32}"/>
            </a:ext>
          </a:extLst>
        </xdr:cNvPr>
        <xdr:cNvCxnSpPr/>
      </xdr:nvCxnSpPr>
      <xdr:spPr>
        <a:xfrm flipV="1">
          <a:off x="4180840" y="9079865"/>
          <a:ext cx="0" cy="124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0B2AA78-2152-4F0E-9152-D1FEAF36579A}"/>
            </a:ext>
          </a:extLst>
        </xdr:cNvPr>
        <xdr:cNvSpPr txBox="1"/>
      </xdr:nvSpPr>
      <xdr:spPr>
        <a:xfrm>
          <a:off x="4219575" y="1033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935B4408-CD42-43DF-AD82-2CECD8DD9CAF}"/>
            </a:ext>
          </a:extLst>
        </xdr:cNvPr>
        <xdr:cNvCxnSpPr/>
      </xdr:nvCxnSpPr>
      <xdr:spPr>
        <a:xfrm>
          <a:off x="4105275" y="10325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BBB23944-5CBD-4DC1-8CB3-3114C8262673}"/>
            </a:ext>
          </a:extLst>
        </xdr:cNvPr>
        <xdr:cNvSpPr txBox="1"/>
      </xdr:nvSpPr>
      <xdr:spPr>
        <a:xfrm>
          <a:off x="4219575" y="8867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B3437781-7127-4190-8E21-4C1AB11BC361}"/>
            </a:ext>
          </a:extLst>
        </xdr:cNvPr>
        <xdr:cNvCxnSpPr/>
      </xdr:nvCxnSpPr>
      <xdr:spPr>
        <a:xfrm>
          <a:off x="4105275" y="9079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5631363-A39B-43C0-863A-E62A8761693B}"/>
            </a:ext>
          </a:extLst>
        </xdr:cNvPr>
        <xdr:cNvSpPr txBox="1"/>
      </xdr:nvSpPr>
      <xdr:spPr>
        <a:xfrm>
          <a:off x="4219575" y="9631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74D000F5-62B7-4DA3-B385-68F76E3A869F}"/>
            </a:ext>
          </a:extLst>
        </xdr:cNvPr>
        <xdr:cNvSpPr/>
      </xdr:nvSpPr>
      <xdr:spPr>
        <a:xfrm>
          <a:off x="4124325"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40106C79-68E7-4692-9E91-99B252B5AE74}"/>
            </a:ext>
          </a:extLst>
        </xdr:cNvPr>
        <xdr:cNvSpPr/>
      </xdr:nvSpPr>
      <xdr:spPr>
        <a:xfrm>
          <a:off x="33813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DC7BE780-D3EA-43F0-8375-5D0DDB979E58}"/>
            </a:ext>
          </a:extLst>
        </xdr:cNvPr>
        <xdr:cNvSpPr/>
      </xdr:nvSpPr>
      <xdr:spPr>
        <a:xfrm>
          <a:off x="2571750" y="97231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998E7EA3-068A-40B7-92AE-09240E3C7400}"/>
            </a:ext>
          </a:extLst>
        </xdr:cNvPr>
        <xdr:cNvSpPr/>
      </xdr:nvSpPr>
      <xdr:spPr>
        <a:xfrm>
          <a:off x="1781175" y="96888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20A2BEBF-6884-4880-871D-AC4981D9564C}"/>
            </a:ext>
          </a:extLst>
        </xdr:cNvPr>
        <xdr:cNvSpPr/>
      </xdr:nvSpPr>
      <xdr:spPr>
        <a:xfrm>
          <a:off x="981075" y="96888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40C2A3-220F-4B9A-95B6-F97858E7023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FD485E-C802-4003-B9F4-423A0E3AFF3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0E2F4E8-2868-4AB7-B611-D55CDD74454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89F9D2-F404-4343-9C7C-7B334D851AF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7E0703C-30BA-4E1C-A8B4-1D135BEAFE3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88" name="楕円 187">
          <a:extLst>
            <a:ext uri="{FF2B5EF4-FFF2-40B4-BE49-F238E27FC236}">
              <a16:creationId xmlns:a16="http://schemas.microsoft.com/office/drawing/2014/main" id="{EADA1610-E608-428B-A716-BBB858767A3E}"/>
            </a:ext>
          </a:extLst>
        </xdr:cNvPr>
        <xdr:cNvSpPr/>
      </xdr:nvSpPr>
      <xdr:spPr>
        <a:xfrm>
          <a:off x="4124325" y="9904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167657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4BBFA93-50EF-48A4-B90E-2BD8670DE020}"/>
            </a:ext>
          </a:extLst>
        </xdr:cNvPr>
        <xdr:cNvSpPr txBox="1"/>
      </xdr:nvSpPr>
      <xdr:spPr>
        <a:xfrm>
          <a:off x="4219575"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164465</xdr:rowOff>
    </xdr:from>
    <xdr:to>
      <xdr:col>20</xdr:col>
      <xdr:colOff>38100</xdr:colOff>
      <xdr:row>61</xdr:row>
      <xdr:rowOff>94615</xdr:rowOff>
    </xdr:to>
    <xdr:sp macro="" textlink="">
      <xdr:nvSpPr>
        <xdr:cNvPr id="190" name="楕円 189">
          <a:extLst>
            <a:ext uri="{FF2B5EF4-FFF2-40B4-BE49-F238E27FC236}">
              <a16:creationId xmlns:a16="http://schemas.microsoft.com/office/drawing/2014/main" id="{DB88CA04-6154-4E5E-935E-719C11E05214}"/>
            </a:ext>
          </a:extLst>
        </xdr:cNvPr>
        <xdr:cNvSpPr/>
      </xdr:nvSpPr>
      <xdr:spPr>
        <a:xfrm>
          <a:off x="3381375" y="9886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43815</xdr:rowOff>
    </xdr:from>
    <xdr:to>
      <xdr:col>24</xdr:col>
      <xdr:colOff>63500</xdr:colOff>
      <xdr:row>61</xdr:row>
      <xdr:rowOff>68580</xdr:rowOff>
    </xdr:to>
    <xdr:cxnSp macro="">
      <xdr:nvCxnSpPr>
        <xdr:cNvPr id="191" name="直線コネクタ 190">
          <a:extLst>
            <a:ext uri="{FF2B5EF4-FFF2-40B4-BE49-F238E27FC236}">
              <a16:creationId xmlns:a16="http://schemas.microsoft.com/office/drawing/2014/main" id="{6E6C6C5E-DB12-4435-944C-76231A629AE2}"/>
            </a:ext>
          </a:extLst>
        </xdr:cNvPr>
        <xdr:cNvCxnSpPr/>
      </xdr:nvCxnSpPr>
      <xdr:spPr>
        <a:xfrm>
          <a:off x="3429000" y="9933940"/>
          <a:ext cx="7524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137795</xdr:rowOff>
    </xdr:from>
    <xdr:to>
      <xdr:col>15</xdr:col>
      <xdr:colOff>101600</xdr:colOff>
      <xdr:row>61</xdr:row>
      <xdr:rowOff>67945</xdr:rowOff>
    </xdr:to>
    <xdr:sp macro="" textlink="">
      <xdr:nvSpPr>
        <xdr:cNvPr id="192" name="楕円 191">
          <a:extLst>
            <a:ext uri="{FF2B5EF4-FFF2-40B4-BE49-F238E27FC236}">
              <a16:creationId xmlns:a16="http://schemas.microsoft.com/office/drawing/2014/main" id="{FDBBB439-133E-41FC-91D3-F2D341BD887E}"/>
            </a:ext>
          </a:extLst>
        </xdr:cNvPr>
        <xdr:cNvSpPr/>
      </xdr:nvSpPr>
      <xdr:spPr>
        <a:xfrm>
          <a:off x="2571750" y="9865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17145</xdr:rowOff>
    </xdr:from>
    <xdr:to>
      <xdr:col>19</xdr:col>
      <xdr:colOff>177800</xdr:colOff>
      <xdr:row>61</xdr:row>
      <xdr:rowOff>43815</xdr:rowOff>
    </xdr:to>
    <xdr:cxnSp macro="">
      <xdr:nvCxnSpPr>
        <xdr:cNvPr id="193" name="直線コネクタ 192">
          <a:extLst>
            <a:ext uri="{FF2B5EF4-FFF2-40B4-BE49-F238E27FC236}">
              <a16:creationId xmlns:a16="http://schemas.microsoft.com/office/drawing/2014/main" id="{D3D2F516-C1FF-415D-96BA-207B5C76A523}"/>
            </a:ext>
          </a:extLst>
        </xdr:cNvPr>
        <xdr:cNvCxnSpPr/>
      </xdr:nvCxnSpPr>
      <xdr:spPr>
        <a:xfrm>
          <a:off x="2619375" y="9904095"/>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113030</xdr:rowOff>
    </xdr:from>
    <xdr:to>
      <xdr:col>10</xdr:col>
      <xdr:colOff>165100</xdr:colOff>
      <xdr:row>61</xdr:row>
      <xdr:rowOff>43180</xdr:rowOff>
    </xdr:to>
    <xdr:sp macro="" textlink="">
      <xdr:nvSpPr>
        <xdr:cNvPr id="194" name="楕円 193">
          <a:extLst>
            <a:ext uri="{FF2B5EF4-FFF2-40B4-BE49-F238E27FC236}">
              <a16:creationId xmlns:a16="http://schemas.microsoft.com/office/drawing/2014/main" id="{D3A464C6-FAA2-4D59-B957-FB347220CEC3}"/>
            </a:ext>
          </a:extLst>
        </xdr:cNvPr>
        <xdr:cNvSpPr/>
      </xdr:nvSpPr>
      <xdr:spPr>
        <a:xfrm>
          <a:off x="1781175" y="98380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163830</xdr:rowOff>
    </xdr:from>
    <xdr:to>
      <xdr:col>15</xdr:col>
      <xdr:colOff>50800</xdr:colOff>
      <xdr:row>61</xdr:row>
      <xdr:rowOff>17145</xdr:rowOff>
    </xdr:to>
    <xdr:cxnSp macro="">
      <xdr:nvCxnSpPr>
        <xdr:cNvPr id="195" name="直線コネクタ 194">
          <a:extLst>
            <a:ext uri="{FF2B5EF4-FFF2-40B4-BE49-F238E27FC236}">
              <a16:creationId xmlns:a16="http://schemas.microsoft.com/office/drawing/2014/main" id="{4698E4CC-8ACA-4D07-9085-41FC36122443}"/>
            </a:ext>
          </a:extLst>
        </xdr:cNvPr>
        <xdr:cNvCxnSpPr/>
      </xdr:nvCxnSpPr>
      <xdr:spPr>
        <a:xfrm>
          <a:off x="1828800" y="9885680"/>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6" name="楕円 195">
          <a:extLst>
            <a:ext uri="{FF2B5EF4-FFF2-40B4-BE49-F238E27FC236}">
              <a16:creationId xmlns:a16="http://schemas.microsoft.com/office/drawing/2014/main" id="{5E1B3A26-091F-496A-B6C8-6FC160DE78BE}"/>
            </a:ext>
          </a:extLst>
        </xdr:cNvPr>
        <xdr:cNvSpPr/>
      </xdr:nvSpPr>
      <xdr:spPr>
        <a:xfrm>
          <a:off x="981075" y="9808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60</xdr:row>
      <xdr:rowOff>163830</xdr:rowOff>
    </xdr:to>
    <xdr:cxnSp macro="">
      <xdr:nvCxnSpPr>
        <xdr:cNvPr id="197" name="直線コネクタ 196">
          <a:extLst>
            <a:ext uri="{FF2B5EF4-FFF2-40B4-BE49-F238E27FC236}">
              <a16:creationId xmlns:a16="http://schemas.microsoft.com/office/drawing/2014/main" id="{B40AF6B7-37CE-4DE2-9107-3A55689322F4}"/>
            </a:ext>
          </a:extLst>
        </xdr:cNvPr>
        <xdr:cNvCxnSpPr/>
      </xdr:nvCxnSpPr>
      <xdr:spPr>
        <a:xfrm>
          <a:off x="1028700" y="986536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0EBB450-CAC5-490F-B1E9-93646852057F}"/>
            </a:ext>
          </a:extLst>
        </xdr:cNvPr>
        <xdr:cNvSpPr txBox="1"/>
      </xdr:nvSpPr>
      <xdr:spPr>
        <a:xfrm>
          <a:off x="323914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60B977F-BF7B-4FAD-A034-6689BF1D8433}"/>
            </a:ext>
          </a:extLst>
        </xdr:cNvPr>
        <xdr:cNvSpPr txBox="1"/>
      </xdr:nvSpPr>
      <xdr:spPr>
        <a:xfrm>
          <a:off x="2439044" y="950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9438B614-89AF-4F83-AD0C-8BC449ACE858}"/>
            </a:ext>
          </a:extLst>
        </xdr:cNvPr>
        <xdr:cNvSpPr txBox="1"/>
      </xdr:nvSpPr>
      <xdr:spPr>
        <a:xfrm>
          <a:off x="1648469" y="946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CA69957-B230-44B2-9865-43E6F017E8F6}"/>
            </a:ext>
          </a:extLst>
        </xdr:cNvPr>
        <xdr:cNvSpPr txBox="1"/>
      </xdr:nvSpPr>
      <xdr:spPr>
        <a:xfrm>
          <a:off x="848369" y="946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85742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C4C8BC5C-C70C-4ECE-9C31-1AF334DD1F66}"/>
            </a:ext>
          </a:extLst>
        </xdr:cNvPr>
        <xdr:cNvSpPr txBox="1"/>
      </xdr:nvSpPr>
      <xdr:spPr>
        <a:xfrm>
          <a:off x="32391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59072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88F7B10-8E6B-49E2-8B8F-D7B1D023B273}"/>
            </a:ext>
          </a:extLst>
        </xdr:cNvPr>
        <xdr:cNvSpPr txBox="1"/>
      </xdr:nvSpPr>
      <xdr:spPr>
        <a:xfrm>
          <a:off x="2439044"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34307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AC1A1140-3276-44D3-ABF3-B450A2B6F3F8}"/>
            </a:ext>
          </a:extLst>
        </xdr:cNvPr>
        <xdr:cNvSpPr txBox="1"/>
      </xdr:nvSpPr>
      <xdr:spPr>
        <a:xfrm>
          <a:off x="1648469"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B8B94311-0A3F-431F-9233-60DC6BE76823}"/>
            </a:ext>
          </a:extLst>
        </xdr:cNvPr>
        <xdr:cNvSpPr txBox="1"/>
      </xdr:nvSpPr>
      <xdr:spPr>
        <a:xfrm>
          <a:off x="848369"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DF19D73-1DCC-422D-88CC-4F44FD8AEB2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9FBBE18-D735-45F8-BB1E-EBECEC98632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D25CA66-4776-4992-A67C-5307F7F2E2B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CFF593D-931F-4B03-8BF0-F798E0ABBC5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69CBE11-2A0B-40FC-A3BF-67EE2E08943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3CF03D7-ADBC-4A4F-94CE-402F13BEE2D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5FBC88A-8F24-44D4-867D-B21956EC0AB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DB463F6-85CF-415C-9DED-CA68DF3E918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C2ACD21-FB5D-4C27-9D54-5DE28A079E2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9E85B38-1365-4DC7-B0A6-F1E8A731264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B7875067-B89F-4501-9A81-D2E7DF938AB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F9034C3D-D596-4600-A39C-F2FF8A36361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9FD4FBA-48F9-4D58-B968-C3254DAF970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90E16D08-10BD-4BF0-A6F6-8CB5320FDBB4}"/>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9D63E6E-6B07-4CCA-9A63-7513A167944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31831C9C-AF5F-4065-99B7-8B8790232773}"/>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9099A4F-DF95-4B2C-A27C-5E193D30056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6AB1DF96-28F0-4709-97A4-29F2B44A06AC}"/>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78CEDBB5-B555-41A5-868C-0FEBF0F1FC9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5B6673EE-5CDF-4FB8-BB77-9CE0B3D71D69}"/>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46E21FC-16BA-4BAF-B52C-356787CC106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1373BE5A-AF68-414A-AD36-8695CAC32CA7}"/>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E234C45-6998-44EF-AC57-F7ABDA46D04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ED0AA2BD-08F3-4D6E-BD47-5BEE5B822352}"/>
            </a:ext>
          </a:extLst>
        </xdr:cNvPr>
        <xdr:cNvCxnSpPr/>
      </xdr:nvCxnSpPr>
      <xdr:spPr>
        <a:xfrm flipV="1">
          <a:off x="9429115" y="9127109"/>
          <a:ext cx="0" cy="1319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060863E-FE08-49FE-B881-5E5E8B3758B4}"/>
            </a:ext>
          </a:extLst>
        </xdr:cNvPr>
        <xdr:cNvSpPr txBox="1"/>
      </xdr:nvSpPr>
      <xdr:spPr>
        <a:xfrm>
          <a:off x="9467850" y="1045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63E8E86A-9533-4FB4-B179-7ABAFB355E89}"/>
            </a:ext>
          </a:extLst>
        </xdr:cNvPr>
        <xdr:cNvCxnSpPr/>
      </xdr:nvCxnSpPr>
      <xdr:spPr>
        <a:xfrm>
          <a:off x="9363075" y="1044691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5BF5980A-2EA4-4C65-A1A9-ED94584A12FD}"/>
            </a:ext>
          </a:extLst>
        </xdr:cNvPr>
        <xdr:cNvSpPr txBox="1"/>
      </xdr:nvSpPr>
      <xdr:spPr>
        <a:xfrm>
          <a:off x="9467850" y="8915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21C29DD5-DE34-4FF3-A3AE-4EB2F7B89699}"/>
            </a:ext>
          </a:extLst>
        </xdr:cNvPr>
        <xdr:cNvCxnSpPr/>
      </xdr:nvCxnSpPr>
      <xdr:spPr>
        <a:xfrm>
          <a:off x="9363075" y="91271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E6E42BC9-EE45-4FFE-AF6F-CD880CD17ACE}"/>
            </a:ext>
          </a:extLst>
        </xdr:cNvPr>
        <xdr:cNvSpPr txBox="1"/>
      </xdr:nvSpPr>
      <xdr:spPr>
        <a:xfrm>
          <a:off x="9467850" y="100484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CCE5BB64-5657-4875-9F2E-929FFD48C222}"/>
            </a:ext>
          </a:extLst>
        </xdr:cNvPr>
        <xdr:cNvSpPr/>
      </xdr:nvSpPr>
      <xdr:spPr>
        <a:xfrm>
          <a:off x="9401175" y="100604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98DCB77C-3F60-4638-A8F4-7134AD639746}"/>
            </a:ext>
          </a:extLst>
        </xdr:cNvPr>
        <xdr:cNvSpPr/>
      </xdr:nvSpPr>
      <xdr:spPr>
        <a:xfrm>
          <a:off x="8639175" y="100661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94EB4548-6731-4AA5-A7F7-F9530EB6A9BB}"/>
            </a:ext>
          </a:extLst>
        </xdr:cNvPr>
        <xdr:cNvSpPr/>
      </xdr:nvSpPr>
      <xdr:spPr>
        <a:xfrm>
          <a:off x="7839075" y="100797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7EFC0DAA-049B-48C0-BE4A-DC281BD6AE66}"/>
            </a:ext>
          </a:extLst>
        </xdr:cNvPr>
        <xdr:cNvSpPr/>
      </xdr:nvSpPr>
      <xdr:spPr>
        <a:xfrm>
          <a:off x="7029450" y="101126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998DB62A-C4A4-439C-9B37-3FBC7CAE8E1E}"/>
            </a:ext>
          </a:extLst>
        </xdr:cNvPr>
        <xdr:cNvSpPr/>
      </xdr:nvSpPr>
      <xdr:spPr>
        <a:xfrm>
          <a:off x="6238875" y="100471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9AE6E68-0133-493D-BE71-BF0140A2927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AF8A9D8-B037-40A1-AF6A-3C204591981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7DDF684-227F-418B-A4C6-F62B26B5164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2B67112-F9A1-422B-B20B-4FFD3EC7219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D8564C1-9066-4735-86CD-EF2E9C94292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10012</xdr:rowOff>
    </xdr:from>
    <xdr:to>
      <xdr:col>55</xdr:col>
      <xdr:colOff>50800</xdr:colOff>
      <xdr:row>61</xdr:row>
      <xdr:rowOff>111612</xdr:rowOff>
    </xdr:to>
    <xdr:sp macro="" textlink="">
      <xdr:nvSpPr>
        <xdr:cNvPr id="245" name="楕円 244">
          <a:extLst>
            <a:ext uri="{FF2B5EF4-FFF2-40B4-BE49-F238E27FC236}">
              <a16:creationId xmlns:a16="http://schemas.microsoft.com/office/drawing/2014/main" id="{D40FBF7A-BFD4-4B17-831C-6D739E877355}"/>
            </a:ext>
          </a:extLst>
        </xdr:cNvPr>
        <xdr:cNvSpPr/>
      </xdr:nvSpPr>
      <xdr:spPr>
        <a:xfrm>
          <a:off x="9401175" y="989378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32889</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46918111-A866-4C4D-A15A-C0D7779CAC13}"/>
            </a:ext>
          </a:extLst>
        </xdr:cNvPr>
        <xdr:cNvSpPr txBox="1"/>
      </xdr:nvSpPr>
      <xdr:spPr>
        <a:xfrm>
          <a:off x="9467850" y="9754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17907</xdr:rowOff>
    </xdr:from>
    <xdr:to>
      <xdr:col>50</xdr:col>
      <xdr:colOff>165100</xdr:colOff>
      <xdr:row>61</xdr:row>
      <xdr:rowOff>119507</xdr:rowOff>
    </xdr:to>
    <xdr:sp macro="" textlink="">
      <xdr:nvSpPr>
        <xdr:cNvPr id="247" name="楕円 246">
          <a:extLst>
            <a:ext uri="{FF2B5EF4-FFF2-40B4-BE49-F238E27FC236}">
              <a16:creationId xmlns:a16="http://schemas.microsoft.com/office/drawing/2014/main" id="{8395E2E6-B5A3-4B61-AFA4-6ABAC931260E}"/>
            </a:ext>
          </a:extLst>
        </xdr:cNvPr>
        <xdr:cNvSpPr/>
      </xdr:nvSpPr>
      <xdr:spPr>
        <a:xfrm>
          <a:off x="8639175" y="99048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60812</xdr:rowOff>
    </xdr:from>
    <xdr:to>
      <xdr:col>55</xdr:col>
      <xdr:colOff>0</xdr:colOff>
      <xdr:row>61</xdr:row>
      <xdr:rowOff>68707</xdr:rowOff>
    </xdr:to>
    <xdr:cxnSp macro="">
      <xdr:nvCxnSpPr>
        <xdr:cNvPr id="248" name="直線コネクタ 247">
          <a:extLst>
            <a:ext uri="{FF2B5EF4-FFF2-40B4-BE49-F238E27FC236}">
              <a16:creationId xmlns:a16="http://schemas.microsoft.com/office/drawing/2014/main" id="{629020A6-093C-4406-B1E4-3C7B2D670233}"/>
            </a:ext>
          </a:extLst>
        </xdr:cNvPr>
        <xdr:cNvCxnSpPr/>
      </xdr:nvCxnSpPr>
      <xdr:spPr>
        <a:xfrm flipV="1">
          <a:off x="8686800" y="9950937"/>
          <a:ext cx="742950" cy="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27109</xdr:rowOff>
    </xdr:from>
    <xdr:to>
      <xdr:col>46</xdr:col>
      <xdr:colOff>38100</xdr:colOff>
      <xdr:row>61</xdr:row>
      <xdr:rowOff>128709</xdr:rowOff>
    </xdr:to>
    <xdr:sp macro="" textlink="">
      <xdr:nvSpPr>
        <xdr:cNvPr id="249" name="楕円 248">
          <a:extLst>
            <a:ext uri="{FF2B5EF4-FFF2-40B4-BE49-F238E27FC236}">
              <a16:creationId xmlns:a16="http://schemas.microsoft.com/office/drawing/2014/main" id="{4B876EAF-ACD7-4F63-9FBD-85620A617DFA}"/>
            </a:ext>
          </a:extLst>
        </xdr:cNvPr>
        <xdr:cNvSpPr/>
      </xdr:nvSpPr>
      <xdr:spPr>
        <a:xfrm>
          <a:off x="7839075" y="99172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68707</xdr:rowOff>
    </xdr:from>
    <xdr:to>
      <xdr:col>50</xdr:col>
      <xdr:colOff>114300</xdr:colOff>
      <xdr:row>61</xdr:row>
      <xdr:rowOff>77909</xdr:rowOff>
    </xdr:to>
    <xdr:cxnSp macro="">
      <xdr:nvCxnSpPr>
        <xdr:cNvPr id="250" name="直線コネクタ 249">
          <a:extLst>
            <a:ext uri="{FF2B5EF4-FFF2-40B4-BE49-F238E27FC236}">
              <a16:creationId xmlns:a16="http://schemas.microsoft.com/office/drawing/2014/main" id="{3344D1DA-5B6B-43F4-88A4-63AD1B4B7BE4}"/>
            </a:ext>
          </a:extLst>
        </xdr:cNvPr>
        <xdr:cNvCxnSpPr/>
      </xdr:nvCxnSpPr>
      <xdr:spPr>
        <a:xfrm flipV="1">
          <a:off x="7886700" y="9952482"/>
          <a:ext cx="800100" cy="1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33729</xdr:rowOff>
    </xdr:from>
    <xdr:to>
      <xdr:col>41</xdr:col>
      <xdr:colOff>101600</xdr:colOff>
      <xdr:row>61</xdr:row>
      <xdr:rowOff>135329</xdr:rowOff>
    </xdr:to>
    <xdr:sp macro="" textlink="">
      <xdr:nvSpPr>
        <xdr:cNvPr id="251" name="楕円 250">
          <a:extLst>
            <a:ext uri="{FF2B5EF4-FFF2-40B4-BE49-F238E27FC236}">
              <a16:creationId xmlns:a16="http://schemas.microsoft.com/office/drawing/2014/main" id="{4220916C-F353-4457-B04D-F243478900F7}"/>
            </a:ext>
          </a:extLst>
        </xdr:cNvPr>
        <xdr:cNvSpPr/>
      </xdr:nvSpPr>
      <xdr:spPr>
        <a:xfrm>
          <a:off x="7029450" y="99175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77909</xdr:rowOff>
    </xdr:from>
    <xdr:to>
      <xdr:col>45</xdr:col>
      <xdr:colOff>177800</xdr:colOff>
      <xdr:row>61</xdr:row>
      <xdr:rowOff>84529</xdr:rowOff>
    </xdr:to>
    <xdr:cxnSp macro="">
      <xdr:nvCxnSpPr>
        <xdr:cNvPr id="252" name="直線コネクタ 251">
          <a:extLst>
            <a:ext uri="{FF2B5EF4-FFF2-40B4-BE49-F238E27FC236}">
              <a16:creationId xmlns:a16="http://schemas.microsoft.com/office/drawing/2014/main" id="{2C065710-6901-45C0-AC67-44B08661973D}"/>
            </a:ext>
          </a:extLst>
        </xdr:cNvPr>
        <xdr:cNvCxnSpPr/>
      </xdr:nvCxnSpPr>
      <xdr:spPr>
        <a:xfrm flipV="1">
          <a:off x="7077075" y="9964859"/>
          <a:ext cx="809625" cy="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40511</xdr:rowOff>
    </xdr:from>
    <xdr:to>
      <xdr:col>36</xdr:col>
      <xdr:colOff>165100</xdr:colOff>
      <xdr:row>61</xdr:row>
      <xdr:rowOff>142111</xdr:rowOff>
    </xdr:to>
    <xdr:sp macro="" textlink="">
      <xdr:nvSpPr>
        <xdr:cNvPr id="253" name="楕円 252">
          <a:extLst>
            <a:ext uri="{FF2B5EF4-FFF2-40B4-BE49-F238E27FC236}">
              <a16:creationId xmlns:a16="http://schemas.microsoft.com/office/drawing/2014/main" id="{0ABE2145-1A50-41D3-88ED-25A15015BCE2}"/>
            </a:ext>
          </a:extLst>
        </xdr:cNvPr>
        <xdr:cNvSpPr/>
      </xdr:nvSpPr>
      <xdr:spPr>
        <a:xfrm>
          <a:off x="6238875" y="99274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84529</xdr:rowOff>
    </xdr:from>
    <xdr:to>
      <xdr:col>41</xdr:col>
      <xdr:colOff>50800</xdr:colOff>
      <xdr:row>61</xdr:row>
      <xdr:rowOff>91311</xdr:rowOff>
    </xdr:to>
    <xdr:cxnSp macro="">
      <xdr:nvCxnSpPr>
        <xdr:cNvPr id="254" name="直線コネクタ 253">
          <a:extLst>
            <a:ext uri="{FF2B5EF4-FFF2-40B4-BE49-F238E27FC236}">
              <a16:creationId xmlns:a16="http://schemas.microsoft.com/office/drawing/2014/main" id="{4D7F8157-C61D-40FF-806F-E8E018D67CA8}"/>
            </a:ext>
          </a:extLst>
        </xdr:cNvPr>
        <xdr:cNvCxnSpPr/>
      </xdr:nvCxnSpPr>
      <xdr:spPr>
        <a:xfrm flipV="1">
          <a:off x="6286500" y="9974654"/>
          <a:ext cx="790575"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1AAA2287-487A-42C5-9003-61B13225A945}"/>
            </a:ext>
          </a:extLst>
        </xdr:cNvPr>
        <xdr:cNvSpPr txBox="1"/>
      </xdr:nvSpPr>
      <xdr:spPr>
        <a:xfrm>
          <a:off x="8399995" y="10155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793B94EF-6781-463F-9099-AE73E6C1E32F}"/>
            </a:ext>
          </a:extLst>
        </xdr:cNvPr>
        <xdr:cNvSpPr txBox="1"/>
      </xdr:nvSpPr>
      <xdr:spPr>
        <a:xfrm>
          <a:off x="7609420" y="1017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CD8EC720-AFBC-4BE8-A063-64F32070AF93}"/>
            </a:ext>
          </a:extLst>
        </xdr:cNvPr>
        <xdr:cNvSpPr txBox="1"/>
      </xdr:nvSpPr>
      <xdr:spPr>
        <a:xfrm>
          <a:off x="6818845" y="10202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E60FC481-2DBA-4044-A029-206D9EC851C8}"/>
            </a:ext>
          </a:extLst>
        </xdr:cNvPr>
        <xdr:cNvSpPr txBox="1"/>
      </xdr:nvSpPr>
      <xdr:spPr>
        <a:xfrm>
          <a:off x="6009220" y="1013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136034</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B9AFAF34-9ECB-4814-A05F-D2BFD3A3BD2D}"/>
            </a:ext>
          </a:extLst>
        </xdr:cNvPr>
        <xdr:cNvSpPr txBox="1"/>
      </xdr:nvSpPr>
      <xdr:spPr>
        <a:xfrm>
          <a:off x="8399995" y="969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145236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DA39DF8-4DEA-4CB4-A381-009691A22370}"/>
            </a:ext>
          </a:extLst>
        </xdr:cNvPr>
        <xdr:cNvSpPr txBox="1"/>
      </xdr:nvSpPr>
      <xdr:spPr>
        <a:xfrm>
          <a:off x="7609420" y="970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151856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B0CE5839-F492-405B-B29F-2D2712CA14DE}"/>
            </a:ext>
          </a:extLst>
        </xdr:cNvPr>
        <xdr:cNvSpPr txBox="1"/>
      </xdr:nvSpPr>
      <xdr:spPr>
        <a:xfrm>
          <a:off x="6818845" y="9714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158638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DF3409AB-6857-4CC9-800F-728349D347EF}"/>
            </a:ext>
          </a:extLst>
        </xdr:cNvPr>
        <xdr:cNvSpPr txBox="1"/>
      </xdr:nvSpPr>
      <xdr:spPr>
        <a:xfrm>
          <a:off x="6009220" y="9724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D200BCD3-79BC-49E8-8A6B-6F0B999E6CA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D2280256-5F70-4568-9A4B-9FEDF3162AD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B8114D5-C2EC-46D0-9217-68E3F3268F2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98BA39A-128D-4857-831F-BD4C0EAD247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491A4018-3A30-404C-9A2C-D7059A6AABD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3CD3371D-19A5-4FB6-B9AD-4BC61974F36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E1E5FC1-A942-4BF5-9D64-DA5F2D314D8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FA0E8C7A-0959-4718-AA7F-98101FB7EDA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32EAFFC-D99C-41DD-A441-50EFE17FD92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71417DD-A7F0-400E-A6CF-02EEA6E1F89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1B57771-19D8-455A-8B7C-CF5760AFEB3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AC76563-1907-4D10-A182-F768870C104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B1E05091-BEB1-40EB-8ED5-C5D5158CF979}"/>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7F7EC065-C0E0-47AB-9B21-BCA6E0A5321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C147256A-13FB-4223-AA57-E983029B590D}"/>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94ABEBE9-70CC-4061-B8D9-E49291A96D9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6B9BDC2C-A4D3-40E0-BE74-2C5D7AA2EDBC}"/>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D686764E-1190-45CF-9B0B-74699D97BED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4E250885-A9C9-461C-94A5-155AFDED513C}"/>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3C889893-5C60-44EB-A9F4-D40619508F3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E61AD7F2-8BE2-4104-AE15-54D48B760D5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8B327A57-9760-4237-9351-A334CF3A79D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D62B1F39-185B-4557-9563-2D1E82B1420C}"/>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589239C-E785-4FF4-9C4C-66FAF75F114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0AA04BCD-07AF-40DD-B440-24CB8D84E38F}"/>
            </a:ext>
          </a:extLst>
        </xdr:cNvPr>
        <xdr:cNvCxnSpPr/>
      </xdr:nvCxnSpPr>
      <xdr:spPr>
        <a:xfrm flipV="1">
          <a:off x="4180840" y="1279842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B2A960D7-6E7A-449D-8EA4-740D4FC2B3A8}"/>
            </a:ext>
          </a:extLst>
        </xdr:cNvPr>
        <xdr:cNvSpPr txBox="1"/>
      </xdr:nvSpPr>
      <xdr:spPr>
        <a:xfrm>
          <a:off x="4219575" y="14040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03BF9B9F-35D2-4A0B-8068-AD3A2435E56B}"/>
            </a:ext>
          </a:extLst>
        </xdr:cNvPr>
        <xdr:cNvCxnSpPr/>
      </xdr:nvCxnSpPr>
      <xdr:spPr>
        <a:xfrm>
          <a:off x="4105275" y="14036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0D36034F-7742-4C61-A833-287F1D848EA1}"/>
            </a:ext>
          </a:extLst>
        </xdr:cNvPr>
        <xdr:cNvSpPr txBox="1"/>
      </xdr:nvSpPr>
      <xdr:spPr>
        <a:xfrm>
          <a:off x="4219575" y="1258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6EB5BBDD-99DD-47A2-9620-A1002750E54A}"/>
            </a:ext>
          </a:extLst>
        </xdr:cNvPr>
        <xdr:cNvCxnSpPr/>
      </xdr:nvCxnSpPr>
      <xdr:spPr>
        <a:xfrm>
          <a:off x="4105275" y="12798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47F58850-64C8-40BF-9B88-07EAC41E0A92}"/>
            </a:ext>
          </a:extLst>
        </xdr:cNvPr>
        <xdr:cNvSpPr txBox="1"/>
      </xdr:nvSpPr>
      <xdr:spPr>
        <a:xfrm>
          <a:off x="4219575" y="13478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AF104042-52B8-4D51-8C4A-742B3E5FC48B}"/>
            </a:ext>
          </a:extLst>
        </xdr:cNvPr>
        <xdr:cNvSpPr/>
      </xdr:nvSpPr>
      <xdr:spPr>
        <a:xfrm>
          <a:off x="4124325" y="13503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5F4988B7-BEE7-4415-8CB2-08403BD4BBBD}"/>
            </a:ext>
          </a:extLst>
        </xdr:cNvPr>
        <xdr:cNvSpPr/>
      </xdr:nvSpPr>
      <xdr:spPr>
        <a:xfrm>
          <a:off x="3381375" y="13488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2A4FCC51-8CBD-45B3-BE11-775F9226B5E1}"/>
            </a:ext>
          </a:extLst>
        </xdr:cNvPr>
        <xdr:cNvSpPr/>
      </xdr:nvSpPr>
      <xdr:spPr>
        <a:xfrm>
          <a:off x="2571750" y="13498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8215C1A7-E64B-4021-8634-15EED1C8F84C}"/>
            </a:ext>
          </a:extLst>
        </xdr:cNvPr>
        <xdr:cNvSpPr/>
      </xdr:nvSpPr>
      <xdr:spPr>
        <a:xfrm>
          <a:off x="1781175" y="1346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8893123B-2B05-4F0E-9A3C-74D7BE0A67E2}"/>
            </a:ext>
          </a:extLst>
        </xdr:cNvPr>
        <xdr:cNvSpPr/>
      </xdr:nvSpPr>
      <xdr:spPr>
        <a:xfrm>
          <a:off x="981075" y="134772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282692A-D999-4DC8-AEA7-19F33730FA9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8469128-54D4-4250-9F87-850237CF334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A3979EF-91F0-411F-965E-6CBC33DDA97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EBED52A-0EA9-4EF5-8C38-5A725AB3EFB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EFAFAD7-87BD-4F75-B300-3DE17A70AA6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113030</xdr:rowOff>
    </xdr:from>
    <xdr:to>
      <xdr:col>24</xdr:col>
      <xdr:colOff>114300</xdr:colOff>
      <xdr:row>83</xdr:row>
      <xdr:rowOff>43180</xdr:rowOff>
    </xdr:to>
    <xdr:sp macro="" textlink="">
      <xdr:nvSpPr>
        <xdr:cNvPr id="303" name="楕円 302">
          <a:extLst>
            <a:ext uri="{FF2B5EF4-FFF2-40B4-BE49-F238E27FC236}">
              <a16:creationId xmlns:a16="http://schemas.microsoft.com/office/drawing/2014/main" id="{DFFBD409-FB9A-46EF-9DA9-6FA78888E00B}"/>
            </a:ext>
          </a:extLst>
        </xdr:cNvPr>
        <xdr:cNvSpPr/>
      </xdr:nvSpPr>
      <xdr:spPr>
        <a:xfrm>
          <a:off x="4124325" y="13400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135907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4163611-377A-4F24-8272-BCA172E74F33}"/>
            </a:ext>
          </a:extLst>
        </xdr:cNvPr>
        <xdr:cNvSpPr txBox="1"/>
      </xdr:nvSpPr>
      <xdr:spPr>
        <a:xfrm>
          <a:off x="4219575"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48261</xdr:rowOff>
    </xdr:from>
    <xdr:to>
      <xdr:col>20</xdr:col>
      <xdr:colOff>38100</xdr:colOff>
      <xdr:row>83</xdr:row>
      <xdr:rowOff>149861</xdr:rowOff>
    </xdr:to>
    <xdr:sp macro="" textlink="">
      <xdr:nvSpPr>
        <xdr:cNvPr id="305" name="楕円 304">
          <a:extLst>
            <a:ext uri="{FF2B5EF4-FFF2-40B4-BE49-F238E27FC236}">
              <a16:creationId xmlns:a16="http://schemas.microsoft.com/office/drawing/2014/main" id="{896ADE54-15DC-4311-AAEA-595401FBFBF0}"/>
            </a:ext>
          </a:extLst>
        </xdr:cNvPr>
        <xdr:cNvSpPr/>
      </xdr:nvSpPr>
      <xdr:spPr>
        <a:xfrm>
          <a:off x="3381375" y="13494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99061</xdr:rowOff>
    </xdr:to>
    <xdr:cxnSp macro="">
      <xdr:nvCxnSpPr>
        <xdr:cNvPr id="306" name="直線コネクタ 305">
          <a:extLst>
            <a:ext uri="{FF2B5EF4-FFF2-40B4-BE49-F238E27FC236}">
              <a16:creationId xmlns:a16="http://schemas.microsoft.com/office/drawing/2014/main" id="{CD4E4A72-ED7D-4C1F-B5BC-601AF68FFBE7}"/>
            </a:ext>
          </a:extLst>
        </xdr:cNvPr>
        <xdr:cNvCxnSpPr/>
      </xdr:nvCxnSpPr>
      <xdr:spPr>
        <a:xfrm flipV="1">
          <a:off x="3429000" y="13448030"/>
          <a:ext cx="752475" cy="10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4445</xdr:rowOff>
    </xdr:from>
    <xdr:to>
      <xdr:col>15</xdr:col>
      <xdr:colOff>101600</xdr:colOff>
      <xdr:row>85</xdr:row>
      <xdr:rowOff>106045</xdr:rowOff>
    </xdr:to>
    <xdr:sp macro="" textlink="">
      <xdr:nvSpPr>
        <xdr:cNvPr id="307" name="楕円 306">
          <a:extLst>
            <a:ext uri="{FF2B5EF4-FFF2-40B4-BE49-F238E27FC236}">
              <a16:creationId xmlns:a16="http://schemas.microsoft.com/office/drawing/2014/main" id="{A5B7D0F4-CFAE-4648-98B6-2A09794F988A}"/>
            </a:ext>
          </a:extLst>
        </xdr:cNvPr>
        <xdr:cNvSpPr/>
      </xdr:nvSpPr>
      <xdr:spPr>
        <a:xfrm>
          <a:off x="2571750" y="13780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99061</xdr:rowOff>
    </xdr:from>
    <xdr:to>
      <xdr:col>19</xdr:col>
      <xdr:colOff>177800</xdr:colOff>
      <xdr:row>85</xdr:row>
      <xdr:rowOff>55245</xdr:rowOff>
    </xdr:to>
    <xdr:cxnSp macro="">
      <xdr:nvCxnSpPr>
        <xdr:cNvPr id="308" name="直線コネクタ 307">
          <a:extLst>
            <a:ext uri="{FF2B5EF4-FFF2-40B4-BE49-F238E27FC236}">
              <a16:creationId xmlns:a16="http://schemas.microsoft.com/office/drawing/2014/main" id="{0F4D4CDC-E7FA-4CE4-8F1E-E75DD918846E}"/>
            </a:ext>
          </a:extLst>
        </xdr:cNvPr>
        <xdr:cNvCxnSpPr/>
      </xdr:nvCxnSpPr>
      <xdr:spPr>
        <a:xfrm flipV="1">
          <a:off x="2619375" y="13551536"/>
          <a:ext cx="809625" cy="27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139700</xdr:rowOff>
    </xdr:from>
    <xdr:to>
      <xdr:col>10</xdr:col>
      <xdr:colOff>165100</xdr:colOff>
      <xdr:row>85</xdr:row>
      <xdr:rowOff>69850</xdr:rowOff>
    </xdr:to>
    <xdr:sp macro="" textlink="">
      <xdr:nvSpPr>
        <xdr:cNvPr id="309" name="楕円 308">
          <a:extLst>
            <a:ext uri="{FF2B5EF4-FFF2-40B4-BE49-F238E27FC236}">
              <a16:creationId xmlns:a16="http://schemas.microsoft.com/office/drawing/2014/main" id="{4E153925-4A63-4564-B347-857FF693E264}"/>
            </a:ext>
          </a:extLst>
        </xdr:cNvPr>
        <xdr:cNvSpPr/>
      </xdr:nvSpPr>
      <xdr:spPr>
        <a:xfrm>
          <a:off x="1781175" y="13754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19050</xdr:rowOff>
    </xdr:from>
    <xdr:to>
      <xdr:col>15</xdr:col>
      <xdr:colOff>50800</xdr:colOff>
      <xdr:row>85</xdr:row>
      <xdr:rowOff>55245</xdr:rowOff>
    </xdr:to>
    <xdr:cxnSp macro="">
      <xdr:nvCxnSpPr>
        <xdr:cNvPr id="310" name="直線コネクタ 309">
          <a:extLst>
            <a:ext uri="{FF2B5EF4-FFF2-40B4-BE49-F238E27FC236}">
              <a16:creationId xmlns:a16="http://schemas.microsoft.com/office/drawing/2014/main" id="{C69161E8-688A-4484-A6AB-0520DA3FE38C}"/>
            </a:ext>
          </a:extLst>
        </xdr:cNvPr>
        <xdr:cNvCxnSpPr/>
      </xdr:nvCxnSpPr>
      <xdr:spPr>
        <a:xfrm>
          <a:off x="1828800" y="1379220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101600</xdr:rowOff>
    </xdr:from>
    <xdr:to>
      <xdr:col>6</xdr:col>
      <xdr:colOff>38100</xdr:colOff>
      <xdr:row>85</xdr:row>
      <xdr:rowOff>31750</xdr:rowOff>
    </xdr:to>
    <xdr:sp macro="" textlink="">
      <xdr:nvSpPr>
        <xdr:cNvPr id="311" name="楕円 310">
          <a:extLst>
            <a:ext uri="{FF2B5EF4-FFF2-40B4-BE49-F238E27FC236}">
              <a16:creationId xmlns:a16="http://schemas.microsoft.com/office/drawing/2014/main" id="{6D16B301-F6FC-4C7B-B79E-751805A2A31C}"/>
            </a:ext>
          </a:extLst>
        </xdr:cNvPr>
        <xdr:cNvSpPr/>
      </xdr:nvSpPr>
      <xdr:spPr>
        <a:xfrm>
          <a:off x="981075" y="13716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152400</xdr:rowOff>
    </xdr:from>
    <xdr:to>
      <xdr:col>10</xdr:col>
      <xdr:colOff>114300</xdr:colOff>
      <xdr:row>85</xdr:row>
      <xdr:rowOff>19050</xdr:rowOff>
    </xdr:to>
    <xdr:cxnSp macro="">
      <xdr:nvCxnSpPr>
        <xdr:cNvPr id="312" name="直線コネクタ 311">
          <a:extLst>
            <a:ext uri="{FF2B5EF4-FFF2-40B4-BE49-F238E27FC236}">
              <a16:creationId xmlns:a16="http://schemas.microsoft.com/office/drawing/2014/main" id="{3C488CFA-C832-4237-A670-4215F1D4B8ED}"/>
            </a:ext>
          </a:extLst>
        </xdr:cNvPr>
        <xdr:cNvCxnSpPr/>
      </xdr:nvCxnSpPr>
      <xdr:spPr>
        <a:xfrm>
          <a:off x="1028700" y="1376362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E22A98E8-DD42-4559-9B5D-80D71CDB7F8C}"/>
            </a:ext>
          </a:extLst>
        </xdr:cNvPr>
        <xdr:cNvSpPr txBox="1"/>
      </xdr:nvSpPr>
      <xdr:spPr>
        <a:xfrm>
          <a:off x="3239144" y="1328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0CDC55B5-3F84-4AB3-884D-6D817CE76ECF}"/>
            </a:ext>
          </a:extLst>
        </xdr:cNvPr>
        <xdr:cNvSpPr txBox="1"/>
      </xdr:nvSpPr>
      <xdr:spPr>
        <a:xfrm>
          <a:off x="2439044" y="13286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77C1CDC0-AEE6-49F6-A9E9-F2E5389958EB}"/>
            </a:ext>
          </a:extLst>
        </xdr:cNvPr>
        <xdr:cNvSpPr txBox="1"/>
      </xdr:nvSpPr>
      <xdr:spPr>
        <a:xfrm>
          <a:off x="1648469" y="1326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6" name="n_4aveValue【公営住宅】&#10;有形固定資産減価償却率">
          <a:extLst>
            <a:ext uri="{FF2B5EF4-FFF2-40B4-BE49-F238E27FC236}">
              <a16:creationId xmlns:a16="http://schemas.microsoft.com/office/drawing/2014/main" id="{F0F97638-9FA2-4E70-AFB6-61CC57D00000}"/>
            </a:ext>
          </a:extLst>
        </xdr:cNvPr>
        <xdr:cNvSpPr txBox="1"/>
      </xdr:nvSpPr>
      <xdr:spPr>
        <a:xfrm>
          <a:off x="848369" y="1327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140988</xdr:rowOff>
    </xdr:from>
    <xdr:ext cx="405111" cy="259045"/>
    <xdr:sp macro="" textlink="">
      <xdr:nvSpPr>
        <xdr:cNvPr id="317" name="n_1mainValue【公営住宅】&#10;有形固定資産減価償却率">
          <a:extLst>
            <a:ext uri="{FF2B5EF4-FFF2-40B4-BE49-F238E27FC236}">
              <a16:creationId xmlns:a16="http://schemas.microsoft.com/office/drawing/2014/main" id="{F5C4AE5A-6573-49CA-8814-B1FE4CF28F2A}"/>
            </a:ext>
          </a:extLst>
        </xdr:cNvPr>
        <xdr:cNvSpPr txBox="1"/>
      </xdr:nvSpPr>
      <xdr:spPr>
        <a:xfrm>
          <a:off x="3239144" y="1359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97172</xdr:rowOff>
    </xdr:from>
    <xdr:ext cx="405111" cy="259045"/>
    <xdr:sp macro="" textlink="">
      <xdr:nvSpPr>
        <xdr:cNvPr id="318" name="n_2mainValue【公営住宅】&#10;有形固定資産減価償却率">
          <a:extLst>
            <a:ext uri="{FF2B5EF4-FFF2-40B4-BE49-F238E27FC236}">
              <a16:creationId xmlns:a16="http://schemas.microsoft.com/office/drawing/2014/main" id="{E1CC6737-DE9F-407A-B2CF-8A75F22B2263}"/>
            </a:ext>
          </a:extLst>
        </xdr:cNvPr>
        <xdr:cNvSpPr txBox="1"/>
      </xdr:nvSpPr>
      <xdr:spPr>
        <a:xfrm>
          <a:off x="2439044" y="1387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60977</xdr:rowOff>
    </xdr:from>
    <xdr:ext cx="405111" cy="259045"/>
    <xdr:sp macro="" textlink="">
      <xdr:nvSpPr>
        <xdr:cNvPr id="319" name="n_3mainValue【公営住宅】&#10;有形固定資産減価償却率">
          <a:extLst>
            <a:ext uri="{FF2B5EF4-FFF2-40B4-BE49-F238E27FC236}">
              <a16:creationId xmlns:a16="http://schemas.microsoft.com/office/drawing/2014/main" id="{44DD8124-70E6-45A8-B85E-6E359DF18677}"/>
            </a:ext>
          </a:extLst>
        </xdr:cNvPr>
        <xdr:cNvSpPr txBox="1"/>
      </xdr:nvSpPr>
      <xdr:spPr>
        <a:xfrm>
          <a:off x="1648469" y="1383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22877</xdr:rowOff>
    </xdr:from>
    <xdr:ext cx="405111" cy="259045"/>
    <xdr:sp macro="" textlink="">
      <xdr:nvSpPr>
        <xdr:cNvPr id="320" name="n_4mainValue【公営住宅】&#10;有形固定資産減価償却率">
          <a:extLst>
            <a:ext uri="{FF2B5EF4-FFF2-40B4-BE49-F238E27FC236}">
              <a16:creationId xmlns:a16="http://schemas.microsoft.com/office/drawing/2014/main" id="{8C6500FA-6363-4D7E-94DC-971012383290}"/>
            </a:ext>
          </a:extLst>
        </xdr:cNvPr>
        <xdr:cNvSpPr txBox="1"/>
      </xdr:nvSpPr>
      <xdr:spPr>
        <a:xfrm>
          <a:off x="848369" y="1379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CD6D936-5489-49A8-8002-7F8EE25C938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095BFF5-C8FF-4301-9D07-39342FFC80A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4285062-E68F-4F86-BBE6-70ECB3DD023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F1DC9A5-6091-4FBD-8162-4783DD34E00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DFF5B4F-8927-41CB-BC54-0476A569E64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EBBDFAE-A847-49A4-90AE-E4B2F158B61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BED075D-6152-41B9-82B5-1A9D421B4DE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AA6B31C-E169-40C0-A59C-9AA208CE6BD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237B1A04-316F-470C-949D-AC69F269946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EA5DE53-AC46-4526-B109-3711BDA683C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94819758-3FE8-4A0B-BBE8-8EEE02146254}"/>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831E3F2C-095C-44F5-A307-601B511A5D67}"/>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986EB01F-56BC-42AB-927E-B0C44867D46A}"/>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AD8DD1F0-6546-4D6A-B90C-0082B3CFA551}"/>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8B5D98C-3305-43E7-9DB7-C4869F9B4E5E}"/>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BB50B9FD-1AC6-4AD7-AC76-1BDD4801C654}"/>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181363F3-EBA1-4D63-A052-1CA7BD4097FE}"/>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D18FCE24-1B75-4A81-970D-8ED14B7D7284}"/>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BE3C6EB5-0FA5-43C0-9482-2952DA21B99C}"/>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C8387BEB-C717-43F9-8137-1C9EBF823DC8}"/>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E393E1E-9D13-4602-9268-8934E07F269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2926EE51-8361-421A-AD35-63AFFA1D9D27}"/>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8A58F599-99BC-4055-BCD5-791B580710B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370777A2-6B7F-4B86-A5C7-BF6D81DF77CE}"/>
            </a:ext>
          </a:extLst>
        </xdr:cNvPr>
        <xdr:cNvCxnSpPr/>
      </xdr:nvCxnSpPr>
      <xdr:spPr>
        <a:xfrm flipV="1">
          <a:off x="9429115" y="12544640"/>
          <a:ext cx="0" cy="1502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E2C85B11-C2F2-41BF-B907-E9A05B52F19A}"/>
            </a:ext>
          </a:extLst>
        </xdr:cNvPr>
        <xdr:cNvSpPr txBox="1"/>
      </xdr:nvSpPr>
      <xdr:spPr>
        <a:xfrm>
          <a:off x="9467850" y="14051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FBE6E1EA-922E-40B7-8DE7-3835F2ADE51B}"/>
            </a:ext>
          </a:extLst>
        </xdr:cNvPr>
        <xdr:cNvCxnSpPr/>
      </xdr:nvCxnSpPr>
      <xdr:spPr>
        <a:xfrm>
          <a:off x="9363075" y="140472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528D2EE8-35DE-4CC2-B7A2-FD6ED9FB02BF}"/>
            </a:ext>
          </a:extLst>
        </xdr:cNvPr>
        <xdr:cNvSpPr txBox="1"/>
      </xdr:nvSpPr>
      <xdr:spPr>
        <a:xfrm>
          <a:off x="9467850" y="1233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B3046844-C0AB-442A-9BED-0A0D1FA50BCB}"/>
            </a:ext>
          </a:extLst>
        </xdr:cNvPr>
        <xdr:cNvCxnSpPr/>
      </xdr:nvCxnSpPr>
      <xdr:spPr>
        <a:xfrm>
          <a:off x="9363075" y="125446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C66671C9-7E2B-4D8F-8026-A06CDB833F05}"/>
            </a:ext>
          </a:extLst>
        </xdr:cNvPr>
        <xdr:cNvSpPr txBox="1"/>
      </xdr:nvSpPr>
      <xdr:spPr>
        <a:xfrm>
          <a:off x="9467850" y="13908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7C589D61-C0D9-4104-91E1-95603BDD7CF6}"/>
            </a:ext>
          </a:extLst>
        </xdr:cNvPr>
        <xdr:cNvSpPr/>
      </xdr:nvSpPr>
      <xdr:spPr>
        <a:xfrm>
          <a:off x="9401175" y="13933323"/>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9DA8CF9F-2859-4297-9827-3C86EC051494}"/>
            </a:ext>
          </a:extLst>
        </xdr:cNvPr>
        <xdr:cNvSpPr/>
      </xdr:nvSpPr>
      <xdr:spPr>
        <a:xfrm>
          <a:off x="8639175" y="1393480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6EE854DC-CAA6-47E9-B44B-1EDAF4C5F33D}"/>
            </a:ext>
          </a:extLst>
        </xdr:cNvPr>
        <xdr:cNvSpPr/>
      </xdr:nvSpPr>
      <xdr:spPr>
        <a:xfrm>
          <a:off x="7839075" y="139376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CB628641-C796-4FA7-A4A7-E0BB11AF58D2}"/>
            </a:ext>
          </a:extLst>
        </xdr:cNvPr>
        <xdr:cNvSpPr/>
      </xdr:nvSpPr>
      <xdr:spPr>
        <a:xfrm>
          <a:off x="7029450" y="13936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6B911B12-454F-4AB5-8547-00A596AAB81B}"/>
            </a:ext>
          </a:extLst>
        </xdr:cNvPr>
        <xdr:cNvSpPr/>
      </xdr:nvSpPr>
      <xdr:spPr>
        <a:xfrm>
          <a:off x="6238875" y="138955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97FD028-1D97-4A8D-A2C1-988049A219D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E875868-47EC-4F19-81D1-2FCD0F9D3A86}"/>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9E3CC5F-87A6-49A6-984E-345207D38B9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C1CDE4D-D806-4610-AC48-2321144A76F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5A99498-79D1-4F91-8698-3A1AD14DA02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119887</xdr:rowOff>
    </xdr:from>
    <xdr:to>
      <xdr:col>55</xdr:col>
      <xdr:colOff>50800</xdr:colOff>
      <xdr:row>86</xdr:row>
      <xdr:rowOff>50037</xdr:rowOff>
    </xdr:to>
    <xdr:sp macro="" textlink="">
      <xdr:nvSpPr>
        <xdr:cNvPr id="360" name="楕円 359">
          <a:extLst>
            <a:ext uri="{FF2B5EF4-FFF2-40B4-BE49-F238E27FC236}">
              <a16:creationId xmlns:a16="http://schemas.microsoft.com/office/drawing/2014/main" id="{21C2E62F-250F-4F14-BE76-85DD021D96A9}"/>
            </a:ext>
          </a:extLst>
        </xdr:cNvPr>
        <xdr:cNvSpPr/>
      </xdr:nvSpPr>
      <xdr:spPr>
        <a:xfrm>
          <a:off x="9401175" y="1389621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79264</xdr:rowOff>
    </xdr:from>
    <xdr:ext cx="469744" cy="259045"/>
    <xdr:sp macro="" textlink="">
      <xdr:nvSpPr>
        <xdr:cNvPr id="361" name="【公営住宅】&#10;一人当たり面積該当値テキスト">
          <a:extLst>
            <a:ext uri="{FF2B5EF4-FFF2-40B4-BE49-F238E27FC236}">
              <a16:creationId xmlns:a16="http://schemas.microsoft.com/office/drawing/2014/main" id="{09CCEF7A-8A56-4DBC-9D3F-CBC1478C82F5}"/>
            </a:ext>
          </a:extLst>
        </xdr:cNvPr>
        <xdr:cNvSpPr txBox="1"/>
      </xdr:nvSpPr>
      <xdr:spPr>
        <a:xfrm>
          <a:off x="9467850" y="1369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129642</xdr:rowOff>
    </xdr:from>
    <xdr:to>
      <xdr:col>50</xdr:col>
      <xdr:colOff>165100</xdr:colOff>
      <xdr:row>86</xdr:row>
      <xdr:rowOff>59792</xdr:rowOff>
    </xdr:to>
    <xdr:sp macro="" textlink="">
      <xdr:nvSpPr>
        <xdr:cNvPr id="362" name="楕円 361">
          <a:extLst>
            <a:ext uri="{FF2B5EF4-FFF2-40B4-BE49-F238E27FC236}">
              <a16:creationId xmlns:a16="http://schemas.microsoft.com/office/drawing/2014/main" id="{C7E25A66-9D57-48E6-A1D8-447D130FAE96}"/>
            </a:ext>
          </a:extLst>
        </xdr:cNvPr>
        <xdr:cNvSpPr/>
      </xdr:nvSpPr>
      <xdr:spPr>
        <a:xfrm>
          <a:off x="8639175" y="138996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170687</xdr:rowOff>
    </xdr:from>
    <xdr:to>
      <xdr:col>55</xdr:col>
      <xdr:colOff>0</xdr:colOff>
      <xdr:row>86</xdr:row>
      <xdr:rowOff>8992</xdr:rowOff>
    </xdr:to>
    <xdr:cxnSp macro="">
      <xdr:nvCxnSpPr>
        <xdr:cNvPr id="363" name="直線コネクタ 362">
          <a:extLst>
            <a:ext uri="{FF2B5EF4-FFF2-40B4-BE49-F238E27FC236}">
              <a16:creationId xmlns:a16="http://schemas.microsoft.com/office/drawing/2014/main" id="{834D87D6-8DEA-4DB7-8713-DE787999294E}"/>
            </a:ext>
          </a:extLst>
        </xdr:cNvPr>
        <xdr:cNvCxnSpPr/>
      </xdr:nvCxnSpPr>
      <xdr:spPr>
        <a:xfrm flipV="1">
          <a:off x="8686800" y="13934312"/>
          <a:ext cx="742950" cy="1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143739</xdr:rowOff>
    </xdr:from>
    <xdr:to>
      <xdr:col>46</xdr:col>
      <xdr:colOff>38100</xdr:colOff>
      <xdr:row>86</xdr:row>
      <xdr:rowOff>73889</xdr:rowOff>
    </xdr:to>
    <xdr:sp macro="" textlink="">
      <xdr:nvSpPr>
        <xdr:cNvPr id="364" name="楕円 363">
          <a:extLst>
            <a:ext uri="{FF2B5EF4-FFF2-40B4-BE49-F238E27FC236}">
              <a16:creationId xmlns:a16="http://schemas.microsoft.com/office/drawing/2014/main" id="{333CC2A6-B4FD-422B-8642-DF3F4EA686BE}"/>
            </a:ext>
          </a:extLst>
        </xdr:cNvPr>
        <xdr:cNvSpPr/>
      </xdr:nvSpPr>
      <xdr:spPr>
        <a:xfrm>
          <a:off x="7839075" y="139137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8992</xdr:rowOff>
    </xdr:from>
    <xdr:to>
      <xdr:col>50</xdr:col>
      <xdr:colOff>114300</xdr:colOff>
      <xdr:row>86</xdr:row>
      <xdr:rowOff>23089</xdr:rowOff>
    </xdr:to>
    <xdr:cxnSp macro="">
      <xdr:nvCxnSpPr>
        <xdr:cNvPr id="365" name="直線コネクタ 364">
          <a:extLst>
            <a:ext uri="{FF2B5EF4-FFF2-40B4-BE49-F238E27FC236}">
              <a16:creationId xmlns:a16="http://schemas.microsoft.com/office/drawing/2014/main" id="{3F8F507B-C28A-4791-904C-509429A698E3}"/>
            </a:ext>
          </a:extLst>
        </xdr:cNvPr>
        <xdr:cNvCxnSpPr/>
      </xdr:nvCxnSpPr>
      <xdr:spPr>
        <a:xfrm flipV="1">
          <a:off x="7886700" y="13947242"/>
          <a:ext cx="8001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144920</xdr:rowOff>
    </xdr:from>
    <xdr:to>
      <xdr:col>41</xdr:col>
      <xdr:colOff>101600</xdr:colOff>
      <xdr:row>86</xdr:row>
      <xdr:rowOff>75070</xdr:rowOff>
    </xdr:to>
    <xdr:sp macro="" textlink="">
      <xdr:nvSpPr>
        <xdr:cNvPr id="366" name="楕円 365">
          <a:extLst>
            <a:ext uri="{FF2B5EF4-FFF2-40B4-BE49-F238E27FC236}">
              <a16:creationId xmlns:a16="http://schemas.microsoft.com/office/drawing/2014/main" id="{0B07AE07-2504-4617-A8F8-391223260C8D}"/>
            </a:ext>
          </a:extLst>
        </xdr:cNvPr>
        <xdr:cNvSpPr/>
      </xdr:nvSpPr>
      <xdr:spPr>
        <a:xfrm>
          <a:off x="7029450" y="139148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23089</xdr:rowOff>
    </xdr:from>
    <xdr:to>
      <xdr:col>45</xdr:col>
      <xdr:colOff>177800</xdr:colOff>
      <xdr:row>86</xdr:row>
      <xdr:rowOff>24270</xdr:rowOff>
    </xdr:to>
    <xdr:cxnSp macro="">
      <xdr:nvCxnSpPr>
        <xdr:cNvPr id="367" name="直線コネクタ 366">
          <a:extLst>
            <a:ext uri="{FF2B5EF4-FFF2-40B4-BE49-F238E27FC236}">
              <a16:creationId xmlns:a16="http://schemas.microsoft.com/office/drawing/2014/main" id="{16F36909-13ED-4CE3-A8C4-F8342285A9EF}"/>
            </a:ext>
          </a:extLst>
        </xdr:cNvPr>
        <xdr:cNvCxnSpPr/>
      </xdr:nvCxnSpPr>
      <xdr:spPr>
        <a:xfrm flipV="1">
          <a:off x="7077075" y="13961339"/>
          <a:ext cx="809625"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146101</xdr:rowOff>
    </xdr:from>
    <xdr:to>
      <xdr:col>36</xdr:col>
      <xdr:colOff>165100</xdr:colOff>
      <xdr:row>86</xdr:row>
      <xdr:rowOff>76251</xdr:rowOff>
    </xdr:to>
    <xdr:sp macro="" textlink="">
      <xdr:nvSpPr>
        <xdr:cNvPr id="368" name="楕円 367">
          <a:extLst>
            <a:ext uri="{FF2B5EF4-FFF2-40B4-BE49-F238E27FC236}">
              <a16:creationId xmlns:a16="http://schemas.microsoft.com/office/drawing/2014/main" id="{6DD1BE6E-1841-4CE7-942F-73878D82EB55}"/>
            </a:ext>
          </a:extLst>
        </xdr:cNvPr>
        <xdr:cNvSpPr/>
      </xdr:nvSpPr>
      <xdr:spPr>
        <a:xfrm>
          <a:off x="6238875" y="139160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24270</xdr:rowOff>
    </xdr:from>
    <xdr:to>
      <xdr:col>41</xdr:col>
      <xdr:colOff>50800</xdr:colOff>
      <xdr:row>86</xdr:row>
      <xdr:rowOff>25451</xdr:rowOff>
    </xdr:to>
    <xdr:cxnSp macro="">
      <xdr:nvCxnSpPr>
        <xdr:cNvPr id="369" name="直線コネクタ 368">
          <a:extLst>
            <a:ext uri="{FF2B5EF4-FFF2-40B4-BE49-F238E27FC236}">
              <a16:creationId xmlns:a16="http://schemas.microsoft.com/office/drawing/2014/main" id="{4C7540A1-5757-4550-B3C3-B047D4752347}"/>
            </a:ext>
          </a:extLst>
        </xdr:cNvPr>
        <xdr:cNvCxnSpPr/>
      </xdr:nvCxnSpPr>
      <xdr:spPr>
        <a:xfrm flipV="1">
          <a:off x="6286500" y="13962520"/>
          <a:ext cx="790575"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505390C8-97C5-48C8-BED4-E6BA4D741CF3}"/>
            </a:ext>
          </a:extLst>
        </xdr:cNvPr>
        <xdr:cNvSpPr txBox="1"/>
      </xdr:nvSpPr>
      <xdr:spPr>
        <a:xfrm>
          <a:off x="8458277" y="1401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591154FF-128E-40B2-8651-2EA65DE11A46}"/>
            </a:ext>
          </a:extLst>
        </xdr:cNvPr>
        <xdr:cNvSpPr txBox="1"/>
      </xdr:nvSpPr>
      <xdr:spPr>
        <a:xfrm>
          <a:off x="7677227" y="1402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C7FD793A-8516-40EE-84A5-2BC9A4BC3AC7}"/>
            </a:ext>
          </a:extLst>
        </xdr:cNvPr>
        <xdr:cNvSpPr txBox="1"/>
      </xdr:nvSpPr>
      <xdr:spPr>
        <a:xfrm>
          <a:off x="6867602" y="1401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5E9350CE-69F5-407D-B46F-4EA22C243C29}"/>
            </a:ext>
          </a:extLst>
        </xdr:cNvPr>
        <xdr:cNvSpPr txBox="1"/>
      </xdr:nvSpPr>
      <xdr:spPr>
        <a:xfrm>
          <a:off x="6067502" y="136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76319</xdr:rowOff>
    </xdr:from>
    <xdr:ext cx="469744" cy="259045"/>
    <xdr:sp macro="" textlink="">
      <xdr:nvSpPr>
        <xdr:cNvPr id="374" name="n_1mainValue【公営住宅】&#10;一人当たり面積">
          <a:extLst>
            <a:ext uri="{FF2B5EF4-FFF2-40B4-BE49-F238E27FC236}">
              <a16:creationId xmlns:a16="http://schemas.microsoft.com/office/drawing/2014/main" id="{2D0CFF53-FBD1-49EF-B34F-BF4BF6A2A300}"/>
            </a:ext>
          </a:extLst>
        </xdr:cNvPr>
        <xdr:cNvSpPr txBox="1"/>
      </xdr:nvSpPr>
      <xdr:spPr>
        <a:xfrm>
          <a:off x="8458277" y="1368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90416</xdr:rowOff>
    </xdr:from>
    <xdr:ext cx="469744" cy="259045"/>
    <xdr:sp macro="" textlink="">
      <xdr:nvSpPr>
        <xdr:cNvPr id="375" name="n_2mainValue【公営住宅】&#10;一人当たり面積">
          <a:extLst>
            <a:ext uri="{FF2B5EF4-FFF2-40B4-BE49-F238E27FC236}">
              <a16:creationId xmlns:a16="http://schemas.microsoft.com/office/drawing/2014/main" id="{7AA953BD-3EDA-4C06-B54D-E768629253A2}"/>
            </a:ext>
          </a:extLst>
        </xdr:cNvPr>
        <xdr:cNvSpPr txBox="1"/>
      </xdr:nvSpPr>
      <xdr:spPr>
        <a:xfrm>
          <a:off x="7677227" y="1369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91597</xdr:rowOff>
    </xdr:from>
    <xdr:ext cx="469744" cy="259045"/>
    <xdr:sp macro="" textlink="">
      <xdr:nvSpPr>
        <xdr:cNvPr id="376" name="n_3mainValue【公営住宅】&#10;一人当たり面積">
          <a:extLst>
            <a:ext uri="{FF2B5EF4-FFF2-40B4-BE49-F238E27FC236}">
              <a16:creationId xmlns:a16="http://schemas.microsoft.com/office/drawing/2014/main" id="{69E0DB65-74ED-4A09-B3FF-A44366277B0E}"/>
            </a:ext>
          </a:extLst>
        </xdr:cNvPr>
        <xdr:cNvSpPr txBox="1"/>
      </xdr:nvSpPr>
      <xdr:spPr>
        <a:xfrm>
          <a:off x="6867602" y="1369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67378</xdr:rowOff>
    </xdr:from>
    <xdr:ext cx="469744" cy="259045"/>
    <xdr:sp macro="" textlink="">
      <xdr:nvSpPr>
        <xdr:cNvPr id="377" name="n_4mainValue【公営住宅】&#10;一人当たり面積">
          <a:extLst>
            <a:ext uri="{FF2B5EF4-FFF2-40B4-BE49-F238E27FC236}">
              <a16:creationId xmlns:a16="http://schemas.microsoft.com/office/drawing/2014/main" id="{05865776-30CC-41E2-8C53-6A93447DACB5}"/>
            </a:ext>
          </a:extLst>
        </xdr:cNvPr>
        <xdr:cNvSpPr txBox="1"/>
      </xdr:nvSpPr>
      <xdr:spPr>
        <a:xfrm>
          <a:off x="6067502" y="13999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A4E5ABD-5687-4FFC-9E8C-0515D0AB58E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20505FA1-1D19-4D6E-83D2-16EBF0105F2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F9B7FBE-27A4-4C5D-B0EA-12FE5C4597A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B9AA5680-38CA-40D2-83BB-F2DBB08DFE7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7213C37-047C-44E2-90D0-6433E5CA2FA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656F9548-86EF-4ECE-A662-8A30274468A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105A30C-EEDF-456A-9EE0-D763F3DB7FD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D4056A4-B656-4673-AF6E-828D113C639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ECC69E4-0ADB-4F82-86DB-124526F2AD3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36A7BE15-85D3-4E0A-8AC6-E19B6250836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A4EFE25E-AC0F-4029-8E51-062F545F633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A3DB5DB8-F58F-4EA9-9B9E-0D9E1070ECC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9C30B602-5FCD-47A8-BFD0-D720682BFE2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AA6C2916-9012-4962-A838-32A024DCCF0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A3B48E31-DA05-4A7D-90B4-8C8B6593739B}"/>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746CD33F-2075-443A-A8BA-F6D56782411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1B31F12-8726-43E2-A27C-0FF12E8E26D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3BDC216-690E-46E6-96E3-4002DBC150B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73713D23-0045-4884-903B-0F413A8BB75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6FA511C-4E78-439C-BC8E-DBC74533CB3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E80BC7D-1D86-4E6C-B0EF-131EFDAADF5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D4F88958-6258-44EB-B157-A3B8E867878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6CAD69B9-66C3-4208-924F-69C365DBB42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10D1D35F-10F9-43A8-94A0-9988DAFCEAD5}"/>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15F61C07-F550-42E7-92D3-21FD466C19D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3AB04BA5-1526-4C3F-A0FF-5818EDE4010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202498E9-D150-403F-9812-6E522AB2EF1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E0C2B553-BEA6-40B2-80D5-4C1D09E914D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753A9D02-55E9-4012-977F-EFA2DA2DEB9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B865F1FB-B925-47EF-838B-2D9B0802DCA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DBD2E671-AC66-4D3C-A63F-2E15BCB6AF1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EFB601E4-122C-420D-81DD-C4B96BEAF055}"/>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8F655B67-DEB4-433B-AFFA-35C89DDF044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D799898-EFB4-4EF6-8424-C0391DC70A7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A7A31066-ADCC-4A45-AE4B-C0B12F54C0D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9D8C9CB9-EBAB-439A-BC5F-DD8FCFA4DD1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2964EA32-0161-4244-A911-CDF4276745B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EAFEA48B-CE78-4EF8-88B2-570D6312B52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70231CA4-B8CB-467E-B3A1-929066FF6B6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A7297ADA-0C05-4D23-946B-BDDE80488AB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2E47CCA-EBE6-435F-9141-0531C902EE9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3DC93D51-1BF5-4D16-B272-608D1124F71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B305AB20-885E-4CB2-B049-02187D71BEE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476D1F37-5EB4-4DA2-98C8-59AF896E317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18F654E4-9981-452D-ABDB-F25E7223D08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FC3EEECB-E05E-4918-B258-4925F326C00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7BDD4129-1AA3-48CA-BFF5-6CB5B609627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A2FB312E-2263-416C-80DB-8EAB71E77D6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AE76E9A4-5EE1-4A41-BC80-203E77AFB8D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FBAC38D9-9596-45FB-BF3D-BA19E03217CC}"/>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5273D803-ED2F-4E21-BEFA-579123F9F68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8C30128F-6C5E-446A-9AFE-1AD92FC57324}"/>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5D93FD22-7BE7-4005-AD01-E9F459BF6EB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B296FD44-A437-440A-92F7-606F3E6C155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1BEC3FB1-4C32-40E9-B8A5-0961514CE33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学校施設】&#10;有形固定資産減価償却率グラフ枠">
          <a:extLst>
            <a:ext uri="{FF2B5EF4-FFF2-40B4-BE49-F238E27FC236}">
              <a16:creationId xmlns:a16="http://schemas.microsoft.com/office/drawing/2014/main" id="{E4E65ADA-0FD0-405A-90B7-1F1485805AF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434" name="直線コネクタ 433">
          <a:extLst>
            <a:ext uri="{FF2B5EF4-FFF2-40B4-BE49-F238E27FC236}">
              <a16:creationId xmlns:a16="http://schemas.microsoft.com/office/drawing/2014/main" id="{F56E22D6-BDD3-410A-A2FB-26B51C711346}"/>
            </a:ext>
          </a:extLst>
        </xdr:cNvPr>
        <xdr:cNvCxnSpPr/>
      </xdr:nvCxnSpPr>
      <xdr:spPr>
        <a:xfrm flipV="1">
          <a:off x="14696439" y="9181465"/>
          <a:ext cx="0" cy="1122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435" name="【学校施設】&#10;有形固定資産減価償却率最小値テキスト">
          <a:extLst>
            <a:ext uri="{FF2B5EF4-FFF2-40B4-BE49-F238E27FC236}">
              <a16:creationId xmlns:a16="http://schemas.microsoft.com/office/drawing/2014/main" id="{12118D72-50B1-462C-A919-BFB244ADB261}"/>
            </a:ext>
          </a:extLst>
        </xdr:cNvPr>
        <xdr:cNvSpPr txBox="1"/>
      </xdr:nvSpPr>
      <xdr:spPr>
        <a:xfrm>
          <a:off x="14735175"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436" name="直線コネクタ 435">
          <a:extLst>
            <a:ext uri="{FF2B5EF4-FFF2-40B4-BE49-F238E27FC236}">
              <a16:creationId xmlns:a16="http://schemas.microsoft.com/office/drawing/2014/main" id="{8FD308CF-3DC9-4099-BA61-64526B0C0268}"/>
            </a:ext>
          </a:extLst>
        </xdr:cNvPr>
        <xdr:cNvCxnSpPr/>
      </xdr:nvCxnSpPr>
      <xdr:spPr>
        <a:xfrm>
          <a:off x="14611350" y="10304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437" name="【学校施設】&#10;有形固定資産減価償却率最大値テキスト">
          <a:extLst>
            <a:ext uri="{FF2B5EF4-FFF2-40B4-BE49-F238E27FC236}">
              <a16:creationId xmlns:a16="http://schemas.microsoft.com/office/drawing/2014/main" id="{9EE559AC-7A53-4860-B627-C88D87859B06}"/>
            </a:ext>
          </a:extLst>
        </xdr:cNvPr>
        <xdr:cNvSpPr txBox="1"/>
      </xdr:nvSpPr>
      <xdr:spPr>
        <a:xfrm>
          <a:off x="14735175" y="895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438" name="直線コネクタ 437">
          <a:extLst>
            <a:ext uri="{FF2B5EF4-FFF2-40B4-BE49-F238E27FC236}">
              <a16:creationId xmlns:a16="http://schemas.microsoft.com/office/drawing/2014/main" id="{5EE7AC92-CABC-45F7-B47C-4B3325463DDA}"/>
            </a:ext>
          </a:extLst>
        </xdr:cNvPr>
        <xdr:cNvCxnSpPr/>
      </xdr:nvCxnSpPr>
      <xdr:spPr>
        <a:xfrm>
          <a:off x="14611350" y="91814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439" name="【学校施設】&#10;有形固定資産減価償却率平均値テキスト">
          <a:extLst>
            <a:ext uri="{FF2B5EF4-FFF2-40B4-BE49-F238E27FC236}">
              <a16:creationId xmlns:a16="http://schemas.microsoft.com/office/drawing/2014/main" id="{2704737F-FF76-488F-A3AA-0D5FA94D893F}"/>
            </a:ext>
          </a:extLst>
        </xdr:cNvPr>
        <xdr:cNvSpPr txBox="1"/>
      </xdr:nvSpPr>
      <xdr:spPr>
        <a:xfrm>
          <a:off x="14735175" y="9592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440" name="フローチャート: 判断 439">
          <a:extLst>
            <a:ext uri="{FF2B5EF4-FFF2-40B4-BE49-F238E27FC236}">
              <a16:creationId xmlns:a16="http://schemas.microsoft.com/office/drawing/2014/main" id="{EDCACB8D-6348-4DD9-AC45-09733DFCB0A4}"/>
            </a:ext>
          </a:extLst>
        </xdr:cNvPr>
        <xdr:cNvSpPr/>
      </xdr:nvSpPr>
      <xdr:spPr>
        <a:xfrm>
          <a:off x="14649450" y="97320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441" name="フローチャート: 判断 440">
          <a:extLst>
            <a:ext uri="{FF2B5EF4-FFF2-40B4-BE49-F238E27FC236}">
              <a16:creationId xmlns:a16="http://schemas.microsoft.com/office/drawing/2014/main" id="{3D6891CA-E001-4B31-9C8B-35BEEA875715}"/>
            </a:ext>
          </a:extLst>
        </xdr:cNvPr>
        <xdr:cNvSpPr/>
      </xdr:nvSpPr>
      <xdr:spPr>
        <a:xfrm>
          <a:off x="138874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442" name="フローチャート: 判断 441">
          <a:extLst>
            <a:ext uri="{FF2B5EF4-FFF2-40B4-BE49-F238E27FC236}">
              <a16:creationId xmlns:a16="http://schemas.microsoft.com/office/drawing/2014/main" id="{90993444-20A4-4910-BEFA-F1F3E5E5430D}"/>
            </a:ext>
          </a:extLst>
        </xdr:cNvPr>
        <xdr:cNvSpPr/>
      </xdr:nvSpPr>
      <xdr:spPr>
        <a:xfrm>
          <a:off x="13096875" y="97123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443" name="フローチャート: 判断 442">
          <a:extLst>
            <a:ext uri="{FF2B5EF4-FFF2-40B4-BE49-F238E27FC236}">
              <a16:creationId xmlns:a16="http://schemas.microsoft.com/office/drawing/2014/main" id="{9418A106-5F89-4A97-989B-AB68811D4106}"/>
            </a:ext>
          </a:extLst>
        </xdr:cNvPr>
        <xdr:cNvSpPr/>
      </xdr:nvSpPr>
      <xdr:spPr>
        <a:xfrm>
          <a:off x="12296775" y="97224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444" name="フローチャート: 判断 443">
          <a:extLst>
            <a:ext uri="{FF2B5EF4-FFF2-40B4-BE49-F238E27FC236}">
              <a16:creationId xmlns:a16="http://schemas.microsoft.com/office/drawing/2014/main" id="{78154C43-2AD0-47D3-9A57-200964905CD3}"/>
            </a:ext>
          </a:extLst>
        </xdr:cNvPr>
        <xdr:cNvSpPr/>
      </xdr:nvSpPr>
      <xdr:spPr>
        <a:xfrm>
          <a:off x="11487150" y="97447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1AF46568-9C68-4A22-A298-2D816289A42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25C762A9-9654-4A03-B553-3993429DFEF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1011BC4B-2825-4A16-9F0E-2B22BFCFAC5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4266B71-A970-438F-83A7-242F842B1C5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564B767-10FA-4C7E-980A-D3AD95E362C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97790</xdr:rowOff>
    </xdr:from>
    <xdr:to>
      <xdr:col>85</xdr:col>
      <xdr:colOff>177800</xdr:colOff>
      <xdr:row>63</xdr:row>
      <xdr:rowOff>27940</xdr:rowOff>
    </xdr:to>
    <xdr:sp macro="" textlink="">
      <xdr:nvSpPr>
        <xdr:cNvPr id="450" name="楕円 449">
          <a:extLst>
            <a:ext uri="{FF2B5EF4-FFF2-40B4-BE49-F238E27FC236}">
              <a16:creationId xmlns:a16="http://schemas.microsoft.com/office/drawing/2014/main" id="{23F520F8-11B3-44F1-AD58-67379F7B5FE2}"/>
            </a:ext>
          </a:extLst>
        </xdr:cNvPr>
        <xdr:cNvSpPr/>
      </xdr:nvSpPr>
      <xdr:spPr>
        <a:xfrm>
          <a:off x="14649450" y="101466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12717</xdr:rowOff>
    </xdr:from>
    <xdr:ext cx="405111" cy="259045"/>
    <xdr:sp macro="" textlink="">
      <xdr:nvSpPr>
        <xdr:cNvPr id="451" name="【学校施設】&#10;有形固定資産減価償却率該当値テキスト">
          <a:extLst>
            <a:ext uri="{FF2B5EF4-FFF2-40B4-BE49-F238E27FC236}">
              <a16:creationId xmlns:a16="http://schemas.microsoft.com/office/drawing/2014/main" id="{7AB3D28E-C0A3-4747-AFC4-A1E8655E6310}"/>
            </a:ext>
          </a:extLst>
        </xdr:cNvPr>
        <xdr:cNvSpPr txBox="1"/>
      </xdr:nvSpPr>
      <xdr:spPr>
        <a:xfrm>
          <a:off x="14735175"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74930</xdr:rowOff>
    </xdr:from>
    <xdr:to>
      <xdr:col>81</xdr:col>
      <xdr:colOff>101600</xdr:colOff>
      <xdr:row>63</xdr:row>
      <xdr:rowOff>5080</xdr:rowOff>
    </xdr:to>
    <xdr:sp macro="" textlink="">
      <xdr:nvSpPr>
        <xdr:cNvPr id="452" name="楕円 451">
          <a:extLst>
            <a:ext uri="{FF2B5EF4-FFF2-40B4-BE49-F238E27FC236}">
              <a16:creationId xmlns:a16="http://schemas.microsoft.com/office/drawing/2014/main" id="{63D7B5F2-67CA-4410-B86A-A11BD9056AAD}"/>
            </a:ext>
          </a:extLst>
        </xdr:cNvPr>
        <xdr:cNvSpPr/>
      </xdr:nvSpPr>
      <xdr:spPr>
        <a:xfrm>
          <a:off x="13887450" y="10123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125730</xdr:rowOff>
    </xdr:from>
    <xdr:to>
      <xdr:col>85</xdr:col>
      <xdr:colOff>127000</xdr:colOff>
      <xdr:row>62</xdr:row>
      <xdr:rowOff>148590</xdr:rowOff>
    </xdr:to>
    <xdr:cxnSp macro="">
      <xdr:nvCxnSpPr>
        <xdr:cNvPr id="453" name="直線コネクタ 452">
          <a:extLst>
            <a:ext uri="{FF2B5EF4-FFF2-40B4-BE49-F238E27FC236}">
              <a16:creationId xmlns:a16="http://schemas.microsoft.com/office/drawing/2014/main" id="{007730A5-2CC6-4D8C-8F31-94A5FDD171D3}"/>
            </a:ext>
          </a:extLst>
        </xdr:cNvPr>
        <xdr:cNvCxnSpPr/>
      </xdr:nvCxnSpPr>
      <xdr:spPr>
        <a:xfrm>
          <a:off x="13935075" y="1017143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46355</xdr:rowOff>
    </xdr:from>
    <xdr:to>
      <xdr:col>76</xdr:col>
      <xdr:colOff>165100</xdr:colOff>
      <xdr:row>62</xdr:row>
      <xdr:rowOff>147955</xdr:rowOff>
    </xdr:to>
    <xdr:sp macro="" textlink="">
      <xdr:nvSpPr>
        <xdr:cNvPr id="454" name="楕円 453">
          <a:extLst>
            <a:ext uri="{FF2B5EF4-FFF2-40B4-BE49-F238E27FC236}">
              <a16:creationId xmlns:a16="http://schemas.microsoft.com/office/drawing/2014/main" id="{9717BE0B-E640-493E-B68C-04256FFDB73A}"/>
            </a:ext>
          </a:extLst>
        </xdr:cNvPr>
        <xdr:cNvSpPr/>
      </xdr:nvSpPr>
      <xdr:spPr>
        <a:xfrm>
          <a:off x="13096875" y="10098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97155</xdr:rowOff>
    </xdr:from>
    <xdr:to>
      <xdr:col>81</xdr:col>
      <xdr:colOff>50800</xdr:colOff>
      <xdr:row>62</xdr:row>
      <xdr:rowOff>125730</xdr:rowOff>
    </xdr:to>
    <xdr:cxnSp macro="">
      <xdr:nvCxnSpPr>
        <xdr:cNvPr id="455" name="直線コネクタ 454">
          <a:extLst>
            <a:ext uri="{FF2B5EF4-FFF2-40B4-BE49-F238E27FC236}">
              <a16:creationId xmlns:a16="http://schemas.microsoft.com/office/drawing/2014/main" id="{92581429-3817-4048-A1C7-021E1DD727EA}"/>
            </a:ext>
          </a:extLst>
        </xdr:cNvPr>
        <xdr:cNvCxnSpPr/>
      </xdr:nvCxnSpPr>
      <xdr:spPr>
        <a:xfrm>
          <a:off x="13144500" y="1014603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19685</xdr:rowOff>
    </xdr:from>
    <xdr:to>
      <xdr:col>72</xdr:col>
      <xdr:colOff>38100</xdr:colOff>
      <xdr:row>62</xdr:row>
      <xdr:rowOff>121285</xdr:rowOff>
    </xdr:to>
    <xdr:sp macro="" textlink="">
      <xdr:nvSpPr>
        <xdr:cNvPr id="456" name="楕円 455">
          <a:extLst>
            <a:ext uri="{FF2B5EF4-FFF2-40B4-BE49-F238E27FC236}">
              <a16:creationId xmlns:a16="http://schemas.microsoft.com/office/drawing/2014/main" id="{DEC9F0C9-E562-4756-89F1-065195270EB7}"/>
            </a:ext>
          </a:extLst>
        </xdr:cNvPr>
        <xdr:cNvSpPr/>
      </xdr:nvSpPr>
      <xdr:spPr>
        <a:xfrm>
          <a:off x="12296775" y="100685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70485</xdr:rowOff>
    </xdr:from>
    <xdr:to>
      <xdr:col>76</xdr:col>
      <xdr:colOff>114300</xdr:colOff>
      <xdr:row>62</xdr:row>
      <xdr:rowOff>97155</xdr:rowOff>
    </xdr:to>
    <xdr:cxnSp macro="">
      <xdr:nvCxnSpPr>
        <xdr:cNvPr id="457" name="直線コネクタ 456">
          <a:extLst>
            <a:ext uri="{FF2B5EF4-FFF2-40B4-BE49-F238E27FC236}">
              <a16:creationId xmlns:a16="http://schemas.microsoft.com/office/drawing/2014/main" id="{E6B21A69-19BA-42AE-BAC2-6403886E3C8B}"/>
            </a:ext>
          </a:extLst>
        </xdr:cNvPr>
        <xdr:cNvCxnSpPr/>
      </xdr:nvCxnSpPr>
      <xdr:spPr>
        <a:xfrm>
          <a:off x="12344400" y="1011618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156845</xdr:rowOff>
    </xdr:from>
    <xdr:to>
      <xdr:col>67</xdr:col>
      <xdr:colOff>101600</xdr:colOff>
      <xdr:row>62</xdr:row>
      <xdr:rowOff>86995</xdr:rowOff>
    </xdr:to>
    <xdr:sp macro="" textlink="">
      <xdr:nvSpPr>
        <xdr:cNvPr id="458" name="楕円 457">
          <a:extLst>
            <a:ext uri="{FF2B5EF4-FFF2-40B4-BE49-F238E27FC236}">
              <a16:creationId xmlns:a16="http://schemas.microsoft.com/office/drawing/2014/main" id="{10F16BD3-EAFC-49F4-98B9-A4BFA1AB8278}"/>
            </a:ext>
          </a:extLst>
        </xdr:cNvPr>
        <xdr:cNvSpPr/>
      </xdr:nvSpPr>
      <xdr:spPr>
        <a:xfrm>
          <a:off x="11487150" y="100469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36195</xdr:rowOff>
    </xdr:from>
    <xdr:to>
      <xdr:col>71</xdr:col>
      <xdr:colOff>177800</xdr:colOff>
      <xdr:row>62</xdr:row>
      <xdr:rowOff>70485</xdr:rowOff>
    </xdr:to>
    <xdr:cxnSp macro="">
      <xdr:nvCxnSpPr>
        <xdr:cNvPr id="459" name="直線コネクタ 458">
          <a:extLst>
            <a:ext uri="{FF2B5EF4-FFF2-40B4-BE49-F238E27FC236}">
              <a16:creationId xmlns:a16="http://schemas.microsoft.com/office/drawing/2014/main" id="{83CC82A1-4A7A-45C3-B049-D513657ACD03}"/>
            </a:ext>
          </a:extLst>
        </xdr:cNvPr>
        <xdr:cNvCxnSpPr/>
      </xdr:nvCxnSpPr>
      <xdr:spPr>
        <a:xfrm>
          <a:off x="11534775" y="10085070"/>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460" name="n_1aveValue【学校施設】&#10;有形固定資産減価償却率">
          <a:extLst>
            <a:ext uri="{FF2B5EF4-FFF2-40B4-BE49-F238E27FC236}">
              <a16:creationId xmlns:a16="http://schemas.microsoft.com/office/drawing/2014/main" id="{3E6F4B34-FC39-417E-AED4-B1FE9DF54ACB}"/>
            </a:ext>
          </a:extLst>
        </xdr:cNvPr>
        <xdr:cNvSpPr txBox="1"/>
      </xdr:nvSpPr>
      <xdr:spPr>
        <a:xfrm>
          <a:off x="13745219"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461" name="n_2aveValue【学校施設】&#10;有形固定資産減価償却率">
          <a:extLst>
            <a:ext uri="{FF2B5EF4-FFF2-40B4-BE49-F238E27FC236}">
              <a16:creationId xmlns:a16="http://schemas.microsoft.com/office/drawing/2014/main" id="{4DE563EF-1D7A-4467-B940-C82C39432550}"/>
            </a:ext>
          </a:extLst>
        </xdr:cNvPr>
        <xdr:cNvSpPr txBox="1"/>
      </xdr:nvSpPr>
      <xdr:spPr>
        <a:xfrm>
          <a:off x="12964169"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462" name="n_3aveValue【学校施設】&#10;有形固定資産減価償却率">
          <a:extLst>
            <a:ext uri="{FF2B5EF4-FFF2-40B4-BE49-F238E27FC236}">
              <a16:creationId xmlns:a16="http://schemas.microsoft.com/office/drawing/2014/main" id="{268A631B-92B6-4F48-9619-D3D596BD945F}"/>
            </a:ext>
          </a:extLst>
        </xdr:cNvPr>
        <xdr:cNvSpPr txBox="1"/>
      </xdr:nvSpPr>
      <xdr:spPr>
        <a:xfrm>
          <a:off x="12164069"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463" name="n_4aveValue【学校施設】&#10;有形固定資産減価償却率">
          <a:extLst>
            <a:ext uri="{FF2B5EF4-FFF2-40B4-BE49-F238E27FC236}">
              <a16:creationId xmlns:a16="http://schemas.microsoft.com/office/drawing/2014/main" id="{047E3C61-233F-427F-AE03-33A7B9370E63}"/>
            </a:ext>
          </a:extLst>
        </xdr:cNvPr>
        <xdr:cNvSpPr txBox="1"/>
      </xdr:nvSpPr>
      <xdr:spPr>
        <a:xfrm>
          <a:off x="11354444" y="9542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167657</xdr:rowOff>
    </xdr:from>
    <xdr:ext cx="405111" cy="259045"/>
    <xdr:sp macro="" textlink="">
      <xdr:nvSpPr>
        <xdr:cNvPr id="464" name="n_1mainValue【学校施設】&#10;有形固定資産減価償却率">
          <a:extLst>
            <a:ext uri="{FF2B5EF4-FFF2-40B4-BE49-F238E27FC236}">
              <a16:creationId xmlns:a16="http://schemas.microsoft.com/office/drawing/2014/main" id="{49E5C936-9FEC-4BDD-A192-70689A51FDEF}"/>
            </a:ext>
          </a:extLst>
        </xdr:cNvPr>
        <xdr:cNvSpPr txBox="1"/>
      </xdr:nvSpPr>
      <xdr:spPr>
        <a:xfrm>
          <a:off x="13745219"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139082</xdr:rowOff>
    </xdr:from>
    <xdr:ext cx="405111" cy="259045"/>
    <xdr:sp macro="" textlink="">
      <xdr:nvSpPr>
        <xdr:cNvPr id="465" name="n_2mainValue【学校施設】&#10;有形固定資産減価償却率">
          <a:extLst>
            <a:ext uri="{FF2B5EF4-FFF2-40B4-BE49-F238E27FC236}">
              <a16:creationId xmlns:a16="http://schemas.microsoft.com/office/drawing/2014/main" id="{E603EE1D-720C-4BC5-BF36-C2E3E136CD32}"/>
            </a:ext>
          </a:extLst>
        </xdr:cNvPr>
        <xdr:cNvSpPr txBox="1"/>
      </xdr:nvSpPr>
      <xdr:spPr>
        <a:xfrm>
          <a:off x="12964169" y="10191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112412</xdr:rowOff>
    </xdr:from>
    <xdr:ext cx="405111" cy="259045"/>
    <xdr:sp macro="" textlink="">
      <xdr:nvSpPr>
        <xdr:cNvPr id="466" name="n_3mainValue【学校施設】&#10;有形固定資産減価償却率">
          <a:extLst>
            <a:ext uri="{FF2B5EF4-FFF2-40B4-BE49-F238E27FC236}">
              <a16:creationId xmlns:a16="http://schemas.microsoft.com/office/drawing/2014/main" id="{46940572-09BA-42DD-B0D4-F8FBC4FB44A0}"/>
            </a:ext>
          </a:extLst>
        </xdr:cNvPr>
        <xdr:cNvSpPr txBox="1"/>
      </xdr:nvSpPr>
      <xdr:spPr>
        <a:xfrm>
          <a:off x="12164069"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78122</xdr:rowOff>
    </xdr:from>
    <xdr:ext cx="405111" cy="259045"/>
    <xdr:sp macro="" textlink="">
      <xdr:nvSpPr>
        <xdr:cNvPr id="467" name="n_4mainValue【学校施設】&#10;有形固定資産減価償却率">
          <a:extLst>
            <a:ext uri="{FF2B5EF4-FFF2-40B4-BE49-F238E27FC236}">
              <a16:creationId xmlns:a16="http://schemas.microsoft.com/office/drawing/2014/main" id="{78136809-C573-4E39-8E83-9119140A51CD}"/>
            </a:ext>
          </a:extLst>
        </xdr:cNvPr>
        <xdr:cNvSpPr txBox="1"/>
      </xdr:nvSpPr>
      <xdr:spPr>
        <a:xfrm>
          <a:off x="11354444" y="1012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5C80B003-8DC6-4619-A975-A47801C41BB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BD4BAC68-8683-41E5-B7C0-98263A5DC7D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2A1BBFD6-8794-406F-8B4E-220F3715055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C4E7356F-980B-4D59-BFBA-8064CE86F1F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892383E9-F976-4531-A3A8-016ACFA451A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97373EF8-242A-4E38-9D84-E887AA0E7B8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7B2B6ABD-A267-4C79-AF1A-ADDEBD683BF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E0B8B976-C323-4B40-91AB-4537C006B90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E7B4B439-ACB3-44C1-892C-F973E326BA0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B384FB4C-EF13-4830-8B3F-CEC7FD0047B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364FD970-322F-4242-BABD-25CD544F93B9}"/>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6780A60C-9AA7-4D9E-98EC-6D2A6513DC61}"/>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A5F13437-B17A-45CD-9883-ED5F612A2C4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16D87614-A577-4233-BE0F-FE0FB056FDA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8C883347-3C5A-4EE8-89A8-6B26B9E1222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247212DE-8232-445A-99F6-FA7B8B2CADBE}"/>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A0A296C8-0A71-4FF9-8A1B-62F4E232260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B0D608E2-DF5F-4204-A76A-96979D09A342}"/>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9B09D8BB-CF23-41DD-AD3F-CF6C71320357}"/>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29EBCE55-7698-49FE-BB87-492B9B6247A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A3188CBF-CD3D-43E3-8066-1214AD73D40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D367E51B-BB65-4DFC-B0C4-672D9B98810A}"/>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AA6E91DC-9091-48C1-8ECE-161BAF008D07}"/>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491" name="直線コネクタ 490">
          <a:extLst>
            <a:ext uri="{FF2B5EF4-FFF2-40B4-BE49-F238E27FC236}">
              <a16:creationId xmlns:a16="http://schemas.microsoft.com/office/drawing/2014/main" id="{48169EFF-9678-4DEB-BB6F-8DADA18AA2DD}"/>
            </a:ext>
          </a:extLst>
        </xdr:cNvPr>
        <xdr:cNvCxnSpPr/>
      </xdr:nvCxnSpPr>
      <xdr:spPr>
        <a:xfrm flipV="1">
          <a:off x="19954239" y="9240012"/>
          <a:ext cx="0" cy="1016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492" name="【学校施設】&#10;一人当たり面積最小値テキスト">
          <a:extLst>
            <a:ext uri="{FF2B5EF4-FFF2-40B4-BE49-F238E27FC236}">
              <a16:creationId xmlns:a16="http://schemas.microsoft.com/office/drawing/2014/main" id="{6B99C24A-7091-457A-9E29-2BA786A30EA7}"/>
            </a:ext>
          </a:extLst>
        </xdr:cNvPr>
        <xdr:cNvSpPr txBox="1"/>
      </xdr:nvSpPr>
      <xdr:spPr>
        <a:xfrm>
          <a:off x="19992975" y="10260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493" name="直線コネクタ 492">
          <a:extLst>
            <a:ext uri="{FF2B5EF4-FFF2-40B4-BE49-F238E27FC236}">
              <a16:creationId xmlns:a16="http://schemas.microsoft.com/office/drawing/2014/main" id="{088487A9-BE28-4EEB-9042-8ACBFE22FD29}"/>
            </a:ext>
          </a:extLst>
        </xdr:cNvPr>
        <xdr:cNvCxnSpPr/>
      </xdr:nvCxnSpPr>
      <xdr:spPr>
        <a:xfrm>
          <a:off x="19878675" y="102566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494" name="【学校施設】&#10;一人当たり面積最大値テキスト">
          <a:extLst>
            <a:ext uri="{FF2B5EF4-FFF2-40B4-BE49-F238E27FC236}">
              <a16:creationId xmlns:a16="http://schemas.microsoft.com/office/drawing/2014/main" id="{3DA96088-13AE-47A1-9566-660290B12FE2}"/>
            </a:ext>
          </a:extLst>
        </xdr:cNvPr>
        <xdr:cNvSpPr txBox="1"/>
      </xdr:nvSpPr>
      <xdr:spPr>
        <a:xfrm>
          <a:off x="19992975" y="903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495" name="直線コネクタ 494">
          <a:extLst>
            <a:ext uri="{FF2B5EF4-FFF2-40B4-BE49-F238E27FC236}">
              <a16:creationId xmlns:a16="http://schemas.microsoft.com/office/drawing/2014/main" id="{64E2B2E2-B0A4-485D-B5ED-797EE1A58B26}"/>
            </a:ext>
          </a:extLst>
        </xdr:cNvPr>
        <xdr:cNvCxnSpPr/>
      </xdr:nvCxnSpPr>
      <xdr:spPr>
        <a:xfrm>
          <a:off x="19878675" y="92400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496" name="【学校施設】&#10;一人当たり面積平均値テキスト">
          <a:extLst>
            <a:ext uri="{FF2B5EF4-FFF2-40B4-BE49-F238E27FC236}">
              <a16:creationId xmlns:a16="http://schemas.microsoft.com/office/drawing/2014/main" id="{A68B9DDE-46E2-478E-920F-6A49369F51EE}"/>
            </a:ext>
          </a:extLst>
        </xdr:cNvPr>
        <xdr:cNvSpPr txBox="1"/>
      </xdr:nvSpPr>
      <xdr:spPr>
        <a:xfrm>
          <a:off x="19992975" y="9896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497" name="フローチャート: 判断 496">
          <a:extLst>
            <a:ext uri="{FF2B5EF4-FFF2-40B4-BE49-F238E27FC236}">
              <a16:creationId xmlns:a16="http://schemas.microsoft.com/office/drawing/2014/main" id="{F91622AC-688B-493C-A9F7-69D3149B538E}"/>
            </a:ext>
          </a:extLst>
        </xdr:cNvPr>
        <xdr:cNvSpPr/>
      </xdr:nvSpPr>
      <xdr:spPr>
        <a:xfrm>
          <a:off x="19897725" y="100511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498" name="フローチャート: 判断 497">
          <a:extLst>
            <a:ext uri="{FF2B5EF4-FFF2-40B4-BE49-F238E27FC236}">
              <a16:creationId xmlns:a16="http://schemas.microsoft.com/office/drawing/2014/main" id="{50F69A7B-C2C9-414A-81AA-CACA4E19717E}"/>
            </a:ext>
          </a:extLst>
        </xdr:cNvPr>
        <xdr:cNvSpPr/>
      </xdr:nvSpPr>
      <xdr:spPr>
        <a:xfrm>
          <a:off x="19154775" y="100507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499" name="フローチャート: 判断 498">
          <a:extLst>
            <a:ext uri="{FF2B5EF4-FFF2-40B4-BE49-F238E27FC236}">
              <a16:creationId xmlns:a16="http://schemas.microsoft.com/office/drawing/2014/main" id="{7EEDC877-10E7-4911-8355-1AA27206BB8C}"/>
            </a:ext>
          </a:extLst>
        </xdr:cNvPr>
        <xdr:cNvSpPr/>
      </xdr:nvSpPr>
      <xdr:spPr>
        <a:xfrm>
          <a:off x="18345150" y="100516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00" name="フローチャート: 判断 499">
          <a:extLst>
            <a:ext uri="{FF2B5EF4-FFF2-40B4-BE49-F238E27FC236}">
              <a16:creationId xmlns:a16="http://schemas.microsoft.com/office/drawing/2014/main" id="{40A9A698-8576-4030-A98A-A9C6A6272EA8}"/>
            </a:ext>
          </a:extLst>
        </xdr:cNvPr>
        <xdr:cNvSpPr/>
      </xdr:nvSpPr>
      <xdr:spPr>
        <a:xfrm>
          <a:off x="17554575" y="100582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01" name="フローチャート: 判断 500">
          <a:extLst>
            <a:ext uri="{FF2B5EF4-FFF2-40B4-BE49-F238E27FC236}">
              <a16:creationId xmlns:a16="http://schemas.microsoft.com/office/drawing/2014/main" id="{EFD2EDE5-0DB9-47CB-913B-A857DCE56A71}"/>
            </a:ext>
          </a:extLst>
        </xdr:cNvPr>
        <xdr:cNvSpPr/>
      </xdr:nvSpPr>
      <xdr:spPr>
        <a:xfrm>
          <a:off x="16754475" y="1004944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4489D73-C69E-422A-9E64-95368792345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444C2CAA-BA95-43A5-8CF7-5F6875E6BF9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674AA1C-F88E-4C68-8194-7AF1BBFF470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D6615E0-A908-4241-A01B-FEFE76E03ED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A63FB8CF-97F2-45CD-8C84-79D4F34A91E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20256</xdr:rowOff>
    </xdr:from>
    <xdr:to>
      <xdr:col>116</xdr:col>
      <xdr:colOff>114300</xdr:colOff>
      <xdr:row>62</xdr:row>
      <xdr:rowOff>121856</xdr:rowOff>
    </xdr:to>
    <xdr:sp macro="" textlink="">
      <xdr:nvSpPr>
        <xdr:cNvPr id="507" name="楕円 506">
          <a:extLst>
            <a:ext uri="{FF2B5EF4-FFF2-40B4-BE49-F238E27FC236}">
              <a16:creationId xmlns:a16="http://schemas.microsoft.com/office/drawing/2014/main" id="{F60266A7-634E-4ADC-80C2-F13D3BA0F139}"/>
            </a:ext>
          </a:extLst>
        </xdr:cNvPr>
        <xdr:cNvSpPr/>
      </xdr:nvSpPr>
      <xdr:spPr>
        <a:xfrm>
          <a:off x="19897725" y="100691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170133</xdr:rowOff>
    </xdr:from>
    <xdr:ext cx="469744" cy="259045"/>
    <xdr:sp macro="" textlink="">
      <xdr:nvSpPr>
        <xdr:cNvPr id="508" name="【学校施設】&#10;一人当たり面積該当値テキスト">
          <a:extLst>
            <a:ext uri="{FF2B5EF4-FFF2-40B4-BE49-F238E27FC236}">
              <a16:creationId xmlns:a16="http://schemas.microsoft.com/office/drawing/2014/main" id="{32981D7B-672E-439F-8682-D668D486C5BC}"/>
            </a:ext>
          </a:extLst>
        </xdr:cNvPr>
        <xdr:cNvSpPr txBox="1"/>
      </xdr:nvSpPr>
      <xdr:spPr>
        <a:xfrm>
          <a:off x="19992975" y="1004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25591</xdr:rowOff>
    </xdr:from>
    <xdr:to>
      <xdr:col>112</xdr:col>
      <xdr:colOff>38100</xdr:colOff>
      <xdr:row>62</xdr:row>
      <xdr:rowOff>127191</xdr:rowOff>
    </xdr:to>
    <xdr:sp macro="" textlink="">
      <xdr:nvSpPr>
        <xdr:cNvPr id="509" name="楕円 508">
          <a:extLst>
            <a:ext uri="{FF2B5EF4-FFF2-40B4-BE49-F238E27FC236}">
              <a16:creationId xmlns:a16="http://schemas.microsoft.com/office/drawing/2014/main" id="{E866A9C9-E7B5-4DBD-91B0-2E23A219DCE5}"/>
            </a:ext>
          </a:extLst>
        </xdr:cNvPr>
        <xdr:cNvSpPr/>
      </xdr:nvSpPr>
      <xdr:spPr>
        <a:xfrm>
          <a:off x="19154775" y="100776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71056</xdr:rowOff>
    </xdr:from>
    <xdr:to>
      <xdr:col>116</xdr:col>
      <xdr:colOff>63500</xdr:colOff>
      <xdr:row>62</xdr:row>
      <xdr:rowOff>76391</xdr:rowOff>
    </xdr:to>
    <xdr:cxnSp macro="">
      <xdr:nvCxnSpPr>
        <xdr:cNvPr id="510" name="直線コネクタ 509">
          <a:extLst>
            <a:ext uri="{FF2B5EF4-FFF2-40B4-BE49-F238E27FC236}">
              <a16:creationId xmlns:a16="http://schemas.microsoft.com/office/drawing/2014/main" id="{CD61180E-6725-40CA-BAE4-555D04A40D26}"/>
            </a:ext>
          </a:extLst>
        </xdr:cNvPr>
        <xdr:cNvCxnSpPr/>
      </xdr:nvCxnSpPr>
      <xdr:spPr>
        <a:xfrm flipV="1">
          <a:off x="19202400" y="10116756"/>
          <a:ext cx="752475" cy="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31686</xdr:rowOff>
    </xdr:from>
    <xdr:to>
      <xdr:col>107</xdr:col>
      <xdr:colOff>101600</xdr:colOff>
      <xdr:row>62</xdr:row>
      <xdr:rowOff>133286</xdr:rowOff>
    </xdr:to>
    <xdr:sp macro="" textlink="">
      <xdr:nvSpPr>
        <xdr:cNvPr id="511" name="楕円 510">
          <a:extLst>
            <a:ext uri="{FF2B5EF4-FFF2-40B4-BE49-F238E27FC236}">
              <a16:creationId xmlns:a16="http://schemas.microsoft.com/office/drawing/2014/main" id="{9D73477D-016E-4DF8-947A-CB42E96371D9}"/>
            </a:ext>
          </a:extLst>
        </xdr:cNvPr>
        <xdr:cNvSpPr/>
      </xdr:nvSpPr>
      <xdr:spPr>
        <a:xfrm>
          <a:off x="18345150" y="10077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76391</xdr:rowOff>
    </xdr:from>
    <xdr:to>
      <xdr:col>111</xdr:col>
      <xdr:colOff>177800</xdr:colOff>
      <xdr:row>62</xdr:row>
      <xdr:rowOff>82486</xdr:rowOff>
    </xdr:to>
    <xdr:cxnSp macro="">
      <xdr:nvCxnSpPr>
        <xdr:cNvPr id="512" name="直線コネクタ 511">
          <a:extLst>
            <a:ext uri="{FF2B5EF4-FFF2-40B4-BE49-F238E27FC236}">
              <a16:creationId xmlns:a16="http://schemas.microsoft.com/office/drawing/2014/main" id="{5EF2BDEE-9424-4058-8E0A-D9F56527D363}"/>
            </a:ext>
          </a:extLst>
        </xdr:cNvPr>
        <xdr:cNvCxnSpPr/>
      </xdr:nvCxnSpPr>
      <xdr:spPr>
        <a:xfrm flipV="1">
          <a:off x="18392775" y="10125266"/>
          <a:ext cx="809625" cy="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513" name="楕円 512">
          <a:extLst>
            <a:ext uri="{FF2B5EF4-FFF2-40B4-BE49-F238E27FC236}">
              <a16:creationId xmlns:a16="http://schemas.microsoft.com/office/drawing/2014/main" id="{80C62B1D-D8F6-4CC8-8C25-AC256FB65608}"/>
            </a:ext>
          </a:extLst>
        </xdr:cNvPr>
        <xdr:cNvSpPr/>
      </xdr:nvSpPr>
      <xdr:spPr>
        <a:xfrm>
          <a:off x="17554575" y="100849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82486</xdr:rowOff>
    </xdr:from>
    <xdr:to>
      <xdr:col>107</xdr:col>
      <xdr:colOff>50800</xdr:colOff>
      <xdr:row>62</xdr:row>
      <xdr:rowOff>86868</xdr:rowOff>
    </xdr:to>
    <xdr:cxnSp macro="">
      <xdr:nvCxnSpPr>
        <xdr:cNvPr id="514" name="直線コネクタ 513">
          <a:extLst>
            <a:ext uri="{FF2B5EF4-FFF2-40B4-BE49-F238E27FC236}">
              <a16:creationId xmlns:a16="http://schemas.microsoft.com/office/drawing/2014/main" id="{43E27F0E-862A-4552-9D31-F59D1EC2FE25}"/>
            </a:ext>
          </a:extLst>
        </xdr:cNvPr>
        <xdr:cNvCxnSpPr/>
      </xdr:nvCxnSpPr>
      <xdr:spPr>
        <a:xfrm flipV="1">
          <a:off x="17602200" y="1013453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40259</xdr:rowOff>
    </xdr:from>
    <xdr:to>
      <xdr:col>98</xdr:col>
      <xdr:colOff>38100</xdr:colOff>
      <xdr:row>62</xdr:row>
      <xdr:rowOff>141859</xdr:rowOff>
    </xdr:to>
    <xdr:sp macro="" textlink="">
      <xdr:nvSpPr>
        <xdr:cNvPr id="515" name="楕円 514">
          <a:extLst>
            <a:ext uri="{FF2B5EF4-FFF2-40B4-BE49-F238E27FC236}">
              <a16:creationId xmlns:a16="http://schemas.microsoft.com/office/drawing/2014/main" id="{2EE19F29-887F-427A-9ED5-B25341EAB797}"/>
            </a:ext>
          </a:extLst>
        </xdr:cNvPr>
        <xdr:cNvSpPr/>
      </xdr:nvSpPr>
      <xdr:spPr>
        <a:xfrm>
          <a:off x="16754475" y="1008913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86868</xdr:rowOff>
    </xdr:from>
    <xdr:to>
      <xdr:col>102</xdr:col>
      <xdr:colOff>114300</xdr:colOff>
      <xdr:row>62</xdr:row>
      <xdr:rowOff>91059</xdr:rowOff>
    </xdr:to>
    <xdr:cxnSp macro="">
      <xdr:nvCxnSpPr>
        <xdr:cNvPr id="516" name="直線コネクタ 515">
          <a:extLst>
            <a:ext uri="{FF2B5EF4-FFF2-40B4-BE49-F238E27FC236}">
              <a16:creationId xmlns:a16="http://schemas.microsoft.com/office/drawing/2014/main" id="{B6856921-DC16-4D5E-8F5D-1F37A958EB26}"/>
            </a:ext>
          </a:extLst>
        </xdr:cNvPr>
        <xdr:cNvCxnSpPr/>
      </xdr:nvCxnSpPr>
      <xdr:spPr>
        <a:xfrm flipV="1">
          <a:off x="16802100" y="10132568"/>
          <a:ext cx="8001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517" name="n_1aveValue【学校施設】&#10;一人当たり面積">
          <a:extLst>
            <a:ext uri="{FF2B5EF4-FFF2-40B4-BE49-F238E27FC236}">
              <a16:creationId xmlns:a16="http://schemas.microsoft.com/office/drawing/2014/main" id="{2582F151-148A-4AB2-9BE4-65D75077B116}"/>
            </a:ext>
          </a:extLst>
        </xdr:cNvPr>
        <xdr:cNvSpPr txBox="1"/>
      </xdr:nvSpPr>
      <xdr:spPr>
        <a:xfrm>
          <a:off x="18983402" y="983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518" name="n_2aveValue【学校施設】&#10;一人当たり面積">
          <a:extLst>
            <a:ext uri="{FF2B5EF4-FFF2-40B4-BE49-F238E27FC236}">
              <a16:creationId xmlns:a16="http://schemas.microsoft.com/office/drawing/2014/main" id="{DE4853DE-AFE3-4D7C-90B2-E9E598B73EC0}"/>
            </a:ext>
          </a:extLst>
        </xdr:cNvPr>
        <xdr:cNvSpPr txBox="1"/>
      </xdr:nvSpPr>
      <xdr:spPr>
        <a:xfrm>
          <a:off x="18183302" y="983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519" name="n_3aveValue【学校施設】&#10;一人当たり面積">
          <a:extLst>
            <a:ext uri="{FF2B5EF4-FFF2-40B4-BE49-F238E27FC236}">
              <a16:creationId xmlns:a16="http://schemas.microsoft.com/office/drawing/2014/main" id="{167E8BD5-EABD-4430-851E-35E03634BF91}"/>
            </a:ext>
          </a:extLst>
        </xdr:cNvPr>
        <xdr:cNvSpPr txBox="1"/>
      </xdr:nvSpPr>
      <xdr:spPr>
        <a:xfrm>
          <a:off x="17383202" y="984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520" name="n_4aveValue【学校施設】&#10;一人当たり面積">
          <a:extLst>
            <a:ext uri="{FF2B5EF4-FFF2-40B4-BE49-F238E27FC236}">
              <a16:creationId xmlns:a16="http://schemas.microsoft.com/office/drawing/2014/main" id="{02FD4873-6FF2-4DE3-9F14-AEE40159E610}"/>
            </a:ext>
          </a:extLst>
        </xdr:cNvPr>
        <xdr:cNvSpPr txBox="1"/>
      </xdr:nvSpPr>
      <xdr:spPr>
        <a:xfrm>
          <a:off x="16592627" y="982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118318</xdr:rowOff>
    </xdr:from>
    <xdr:ext cx="469744" cy="259045"/>
    <xdr:sp macro="" textlink="">
      <xdr:nvSpPr>
        <xdr:cNvPr id="521" name="n_1mainValue【学校施設】&#10;一人当たり面積">
          <a:extLst>
            <a:ext uri="{FF2B5EF4-FFF2-40B4-BE49-F238E27FC236}">
              <a16:creationId xmlns:a16="http://schemas.microsoft.com/office/drawing/2014/main" id="{1BA89879-3DA1-4DB4-B027-7AE60C890DC3}"/>
            </a:ext>
          </a:extLst>
        </xdr:cNvPr>
        <xdr:cNvSpPr txBox="1"/>
      </xdr:nvSpPr>
      <xdr:spPr>
        <a:xfrm>
          <a:off x="18983402" y="1017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124413</xdr:rowOff>
    </xdr:from>
    <xdr:ext cx="469744" cy="259045"/>
    <xdr:sp macro="" textlink="">
      <xdr:nvSpPr>
        <xdr:cNvPr id="522" name="n_2mainValue【学校施設】&#10;一人当たり面積">
          <a:extLst>
            <a:ext uri="{FF2B5EF4-FFF2-40B4-BE49-F238E27FC236}">
              <a16:creationId xmlns:a16="http://schemas.microsoft.com/office/drawing/2014/main" id="{71C4E950-5793-4E9C-B527-1C5F7129E17B}"/>
            </a:ext>
          </a:extLst>
        </xdr:cNvPr>
        <xdr:cNvSpPr txBox="1"/>
      </xdr:nvSpPr>
      <xdr:spPr>
        <a:xfrm>
          <a:off x="18183302" y="101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523" name="n_3mainValue【学校施設】&#10;一人当たり面積">
          <a:extLst>
            <a:ext uri="{FF2B5EF4-FFF2-40B4-BE49-F238E27FC236}">
              <a16:creationId xmlns:a16="http://schemas.microsoft.com/office/drawing/2014/main" id="{E6A86498-8800-4B5E-B93D-649795C2555E}"/>
            </a:ext>
          </a:extLst>
        </xdr:cNvPr>
        <xdr:cNvSpPr txBox="1"/>
      </xdr:nvSpPr>
      <xdr:spPr>
        <a:xfrm>
          <a:off x="17383202" y="1017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132986</xdr:rowOff>
    </xdr:from>
    <xdr:ext cx="469744" cy="259045"/>
    <xdr:sp macro="" textlink="">
      <xdr:nvSpPr>
        <xdr:cNvPr id="524" name="n_4mainValue【学校施設】&#10;一人当たり面積">
          <a:extLst>
            <a:ext uri="{FF2B5EF4-FFF2-40B4-BE49-F238E27FC236}">
              <a16:creationId xmlns:a16="http://schemas.microsoft.com/office/drawing/2014/main" id="{D54B1A51-C4F3-43E6-B576-81C681DD01E9}"/>
            </a:ext>
          </a:extLst>
        </xdr:cNvPr>
        <xdr:cNvSpPr txBox="1"/>
      </xdr:nvSpPr>
      <xdr:spPr>
        <a:xfrm>
          <a:off x="16592627" y="1018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A4E65BAB-CB20-4779-ACAB-B40443C7C47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2654DB94-8E85-4181-B808-142783C3856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5C8537AC-6D42-4350-94AA-84BDB12F310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E99E1D46-2ABF-4163-B3F6-44AE3810B17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CFE124EB-E668-4336-9DA5-7D5E5B24657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AE79E0DB-B35E-4182-8BD7-6F58C58667C8}"/>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E8D36A9F-75A4-4A72-AE70-CAC080AEADF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623A27FC-65EB-4C5A-A67F-B4A15111B637}"/>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EC3695F4-2943-4FA3-A188-8909E0BAA71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B6F4F20E-DDEC-4B31-9E8B-6A918A0A0E8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98B417C2-1914-46F8-AEA1-575FF7B666A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1A1AB479-73C2-481F-88A3-81C7E0218B4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E1987B2A-9634-4E75-9A49-E8B742F0A07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CD67BAA5-A710-4E0D-8E73-9905E612288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33D34C97-F2A9-461E-AA30-37E935B1352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A72FCDCA-56D5-493D-A12B-2AF3EB113274}"/>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1081AEC8-BC2C-48CA-857A-4401EC5F329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DA3F5B01-084D-4427-B10B-14998739873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DE5E1ED9-1152-4A1D-9826-6D5D0641799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212C7AF2-65FA-4F10-A5A1-EEC67312999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875C61C1-F81B-40B1-A09C-821699C062EC}"/>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93781AFB-A5EA-40D0-B716-1D789530E52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1C00F84D-6057-475B-A8BF-6E143DFFEFA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B9B1C239-A27F-49ED-9EFF-5DFB221EDEE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E6EE0F69-52C1-4AA1-8BC3-385AF9C7C21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351428BF-7719-4576-BD9A-15424F6DFAE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76F0177A-9CE1-4208-BB58-940FAB97D15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52" name="直線コネクタ 551">
          <a:extLst>
            <a:ext uri="{FF2B5EF4-FFF2-40B4-BE49-F238E27FC236}">
              <a16:creationId xmlns:a16="http://schemas.microsoft.com/office/drawing/2014/main" id="{BB540353-3B0F-4722-9C46-A079BC22FDE3}"/>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553" name="テキスト ボックス 552">
          <a:extLst>
            <a:ext uri="{FF2B5EF4-FFF2-40B4-BE49-F238E27FC236}">
              <a16:creationId xmlns:a16="http://schemas.microsoft.com/office/drawing/2014/main" id="{EDBAE48B-1631-497F-8016-E21DAF11D15B}"/>
            </a:ext>
          </a:extLst>
        </xdr:cNvPr>
        <xdr:cNvSpPr txBox="1"/>
      </xdr:nvSpPr>
      <xdr:spPr>
        <a:xfrm>
          <a:off x="107945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54" name="直線コネクタ 553">
          <a:extLst>
            <a:ext uri="{FF2B5EF4-FFF2-40B4-BE49-F238E27FC236}">
              <a16:creationId xmlns:a16="http://schemas.microsoft.com/office/drawing/2014/main" id="{55B199D1-89B9-4565-A441-631353D5FBAC}"/>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55" name="テキスト ボックス 554">
          <a:extLst>
            <a:ext uri="{FF2B5EF4-FFF2-40B4-BE49-F238E27FC236}">
              <a16:creationId xmlns:a16="http://schemas.microsoft.com/office/drawing/2014/main" id="{D974116B-1242-411E-86B4-0FEF4BDD53C0}"/>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56" name="直線コネクタ 555">
          <a:extLst>
            <a:ext uri="{FF2B5EF4-FFF2-40B4-BE49-F238E27FC236}">
              <a16:creationId xmlns:a16="http://schemas.microsoft.com/office/drawing/2014/main" id="{FF0827C1-1EF8-4A94-9819-8C545F8EC198}"/>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57" name="テキスト ボックス 556">
          <a:extLst>
            <a:ext uri="{FF2B5EF4-FFF2-40B4-BE49-F238E27FC236}">
              <a16:creationId xmlns:a16="http://schemas.microsoft.com/office/drawing/2014/main" id="{6034AB74-9F37-4078-B50D-C59653A39136}"/>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58" name="直線コネクタ 557">
          <a:extLst>
            <a:ext uri="{FF2B5EF4-FFF2-40B4-BE49-F238E27FC236}">
              <a16:creationId xmlns:a16="http://schemas.microsoft.com/office/drawing/2014/main" id="{4C6737BD-46E2-43E3-A91A-9D8F8B6E7C73}"/>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559" name="テキスト ボックス 558">
          <a:extLst>
            <a:ext uri="{FF2B5EF4-FFF2-40B4-BE49-F238E27FC236}">
              <a16:creationId xmlns:a16="http://schemas.microsoft.com/office/drawing/2014/main" id="{F261EB75-BE2A-43E5-ADA6-6E287DE3A425}"/>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7752902B-4A13-4FC3-8C72-899C8E0B707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561" name="テキスト ボックス 560">
          <a:extLst>
            <a:ext uri="{FF2B5EF4-FFF2-40B4-BE49-F238E27FC236}">
              <a16:creationId xmlns:a16="http://schemas.microsoft.com/office/drawing/2014/main" id="{45C89691-3929-4F6C-B8A2-598BDE5CECD8}"/>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2" name="【公民館】&#10;有形固定資産減価償却率グラフ枠">
          <a:extLst>
            <a:ext uri="{FF2B5EF4-FFF2-40B4-BE49-F238E27FC236}">
              <a16:creationId xmlns:a16="http://schemas.microsoft.com/office/drawing/2014/main" id="{E2A75C47-AF04-4ADA-B4F2-F71AFA5ECAD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563" name="直線コネクタ 562">
          <a:extLst>
            <a:ext uri="{FF2B5EF4-FFF2-40B4-BE49-F238E27FC236}">
              <a16:creationId xmlns:a16="http://schemas.microsoft.com/office/drawing/2014/main" id="{C29AECBA-2594-4F95-848D-E4D33BF3BB88}"/>
            </a:ext>
          </a:extLst>
        </xdr:cNvPr>
        <xdr:cNvCxnSpPr/>
      </xdr:nvCxnSpPr>
      <xdr:spPr>
        <a:xfrm flipV="1">
          <a:off x="14696439" y="16294481"/>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564" name="【公民館】&#10;有形固定資産減価償却率最小値テキスト">
          <a:extLst>
            <a:ext uri="{FF2B5EF4-FFF2-40B4-BE49-F238E27FC236}">
              <a16:creationId xmlns:a16="http://schemas.microsoft.com/office/drawing/2014/main" id="{DAEC15FF-B189-43C4-BAC7-A1BB335E4965}"/>
            </a:ext>
          </a:extLst>
        </xdr:cNvPr>
        <xdr:cNvSpPr txBox="1"/>
      </xdr:nvSpPr>
      <xdr:spPr>
        <a:xfrm>
          <a:off x="14735175" y="1771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565" name="直線コネクタ 564">
          <a:extLst>
            <a:ext uri="{FF2B5EF4-FFF2-40B4-BE49-F238E27FC236}">
              <a16:creationId xmlns:a16="http://schemas.microsoft.com/office/drawing/2014/main" id="{CDF98589-32F3-40A4-896F-A6A170FB8DBE}"/>
            </a:ext>
          </a:extLst>
        </xdr:cNvPr>
        <xdr:cNvCxnSpPr/>
      </xdr:nvCxnSpPr>
      <xdr:spPr>
        <a:xfrm>
          <a:off x="14611350" y="177072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566" name="【公民館】&#10;有形固定資産減価償却率最大値テキスト">
          <a:extLst>
            <a:ext uri="{FF2B5EF4-FFF2-40B4-BE49-F238E27FC236}">
              <a16:creationId xmlns:a16="http://schemas.microsoft.com/office/drawing/2014/main" id="{D717102D-79F2-430A-A0E6-7395BCD1027A}"/>
            </a:ext>
          </a:extLst>
        </xdr:cNvPr>
        <xdr:cNvSpPr txBox="1"/>
      </xdr:nvSpPr>
      <xdr:spPr>
        <a:xfrm>
          <a:off x="14735175" y="16069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567" name="直線コネクタ 566">
          <a:extLst>
            <a:ext uri="{FF2B5EF4-FFF2-40B4-BE49-F238E27FC236}">
              <a16:creationId xmlns:a16="http://schemas.microsoft.com/office/drawing/2014/main" id="{CD51CE38-09F4-4C9A-B973-94F2AA56DD47}"/>
            </a:ext>
          </a:extLst>
        </xdr:cNvPr>
        <xdr:cNvCxnSpPr/>
      </xdr:nvCxnSpPr>
      <xdr:spPr>
        <a:xfrm>
          <a:off x="14611350" y="16294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568" name="【公民館】&#10;有形固定資産減価償却率平均値テキスト">
          <a:extLst>
            <a:ext uri="{FF2B5EF4-FFF2-40B4-BE49-F238E27FC236}">
              <a16:creationId xmlns:a16="http://schemas.microsoft.com/office/drawing/2014/main" id="{37464059-5AFF-4DF7-B89C-7B1EC9F85A89}"/>
            </a:ext>
          </a:extLst>
        </xdr:cNvPr>
        <xdr:cNvSpPr txBox="1"/>
      </xdr:nvSpPr>
      <xdr:spPr>
        <a:xfrm>
          <a:off x="14735175" y="16964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569" name="フローチャート: 判断 568">
          <a:extLst>
            <a:ext uri="{FF2B5EF4-FFF2-40B4-BE49-F238E27FC236}">
              <a16:creationId xmlns:a16="http://schemas.microsoft.com/office/drawing/2014/main" id="{19D5922E-8015-4D65-8DBE-E40AFE5515B0}"/>
            </a:ext>
          </a:extLst>
        </xdr:cNvPr>
        <xdr:cNvSpPr/>
      </xdr:nvSpPr>
      <xdr:spPr>
        <a:xfrm>
          <a:off x="14649450" y="169861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570" name="フローチャート: 判断 569">
          <a:extLst>
            <a:ext uri="{FF2B5EF4-FFF2-40B4-BE49-F238E27FC236}">
              <a16:creationId xmlns:a16="http://schemas.microsoft.com/office/drawing/2014/main" id="{A7395833-A4D5-45CC-B614-3FAC4E11B061}"/>
            </a:ext>
          </a:extLst>
        </xdr:cNvPr>
        <xdr:cNvSpPr/>
      </xdr:nvSpPr>
      <xdr:spPr>
        <a:xfrm>
          <a:off x="13887450" y="1697151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571" name="フローチャート: 判断 570">
          <a:extLst>
            <a:ext uri="{FF2B5EF4-FFF2-40B4-BE49-F238E27FC236}">
              <a16:creationId xmlns:a16="http://schemas.microsoft.com/office/drawing/2014/main" id="{5C0ECF9A-0C16-4B74-BFD2-1CEF46A02E2E}"/>
            </a:ext>
          </a:extLst>
        </xdr:cNvPr>
        <xdr:cNvSpPr/>
      </xdr:nvSpPr>
      <xdr:spPr>
        <a:xfrm>
          <a:off x="13096875" y="169920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572" name="フローチャート: 判断 571">
          <a:extLst>
            <a:ext uri="{FF2B5EF4-FFF2-40B4-BE49-F238E27FC236}">
              <a16:creationId xmlns:a16="http://schemas.microsoft.com/office/drawing/2014/main" id="{ABDE8D6C-F446-4B45-992C-9DBE36C6FBB1}"/>
            </a:ext>
          </a:extLst>
        </xdr:cNvPr>
        <xdr:cNvSpPr/>
      </xdr:nvSpPr>
      <xdr:spPr>
        <a:xfrm>
          <a:off x="12296775" y="170044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573" name="フローチャート: 判断 572">
          <a:extLst>
            <a:ext uri="{FF2B5EF4-FFF2-40B4-BE49-F238E27FC236}">
              <a16:creationId xmlns:a16="http://schemas.microsoft.com/office/drawing/2014/main" id="{9104ABD5-CFF8-412B-8083-6F5C0487C224}"/>
            </a:ext>
          </a:extLst>
        </xdr:cNvPr>
        <xdr:cNvSpPr/>
      </xdr:nvSpPr>
      <xdr:spPr>
        <a:xfrm>
          <a:off x="11487150" y="169861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41E90468-F3CC-44B5-98B8-A52A16349AA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4437BE87-B324-40AE-A735-94E33BDDFE6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25266E4F-7735-45A4-BB7A-4AEB5F812E4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476B6233-A81D-4FBE-AD76-3CC2B9462C8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18CBEB49-5C31-42E1-83AD-18BA259E9A2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23113</xdr:rowOff>
    </xdr:from>
    <xdr:to>
      <xdr:col>85</xdr:col>
      <xdr:colOff>177800</xdr:colOff>
      <xdr:row>102</xdr:row>
      <xdr:rowOff>124713</xdr:rowOff>
    </xdr:to>
    <xdr:sp macro="" textlink="">
      <xdr:nvSpPr>
        <xdr:cNvPr id="579" name="楕円 578">
          <a:extLst>
            <a:ext uri="{FF2B5EF4-FFF2-40B4-BE49-F238E27FC236}">
              <a16:creationId xmlns:a16="http://schemas.microsoft.com/office/drawing/2014/main" id="{37E3B5A4-DD45-4FFE-940A-B7C5766FA3EB}"/>
            </a:ext>
          </a:extLst>
        </xdr:cNvPr>
        <xdr:cNvSpPr/>
      </xdr:nvSpPr>
      <xdr:spPr>
        <a:xfrm>
          <a:off x="14649450" y="166569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45990</xdr:rowOff>
    </xdr:from>
    <xdr:ext cx="405111" cy="259045"/>
    <xdr:sp macro="" textlink="">
      <xdr:nvSpPr>
        <xdr:cNvPr id="580" name="【公民館】&#10;有形固定資産減価償却率該当値テキスト">
          <a:extLst>
            <a:ext uri="{FF2B5EF4-FFF2-40B4-BE49-F238E27FC236}">
              <a16:creationId xmlns:a16="http://schemas.microsoft.com/office/drawing/2014/main" id="{ACFFADA5-5414-438F-AB7D-286E38487DE6}"/>
            </a:ext>
          </a:extLst>
        </xdr:cNvPr>
        <xdr:cNvSpPr txBox="1"/>
      </xdr:nvSpPr>
      <xdr:spPr>
        <a:xfrm>
          <a:off x="14735175" y="16508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52832</xdr:rowOff>
    </xdr:from>
    <xdr:to>
      <xdr:col>81</xdr:col>
      <xdr:colOff>101600</xdr:colOff>
      <xdr:row>102</xdr:row>
      <xdr:rowOff>154432</xdr:rowOff>
    </xdr:to>
    <xdr:sp macro="" textlink="">
      <xdr:nvSpPr>
        <xdr:cNvPr id="581" name="楕円 580">
          <a:extLst>
            <a:ext uri="{FF2B5EF4-FFF2-40B4-BE49-F238E27FC236}">
              <a16:creationId xmlns:a16="http://schemas.microsoft.com/office/drawing/2014/main" id="{66B82EA5-EFE4-4135-913E-E61A598F7FAC}"/>
            </a:ext>
          </a:extLst>
        </xdr:cNvPr>
        <xdr:cNvSpPr/>
      </xdr:nvSpPr>
      <xdr:spPr>
        <a:xfrm>
          <a:off x="13887450" y="166803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73913</xdr:rowOff>
    </xdr:from>
    <xdr:to>
      <xdr:col>85</xdr:col>
      <xdr:colOff>127000</xdr:colOff>
      <xdr:row>102</xdr:row>
      <xdr:rowOff>103632</xdr:rowOff>
    </xdr:to>
    <xdr:cxnSp macro="">
      <xdr:nvCxnSpPr>
        <xdr:cNvPr id="582" name="直線コネクタ 581">
          <a:extLst>
            <a:ext uri="{FF2B5EF4-FFF2-40B4-BE49-F238E27FC236}">
              <a16:creationId xmlns:a16="http://schemas.microsoft.com/office/drawing/2014/main" id="{09C7ACF5-A95A-4FE0-AFA4-86ECE12F7D20}"/>
            </a:ext>
          </a:extLst>
        </xdr:cNvPr>
        <xdr:cNvCxnSpPr/>
      </xdr:nvCxnSpPr>
      <xdr:spPr>
        <a:xfrm flipV="1">
          <a:off x="13935075" y="16704563"/>
          <a:ext cx="762000" cy="32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169418</xdr:rowOff>
    </xdr:from>
    <xdr:to>
      <xdr:col>76</xdr:col>
      <xdr:colOff>165100</xdr:colOff>
      <xdr:row>105</xdr:row>
      <xdr:rowOff>99568</xdr:rowOff>
    </xdr:to>
    <xdr:sp macro="" textlink="">
      <xdr:nvSpPr>
        <xdr:cNvPr id="583" name="楕円 582">
          <a:extLst>
            <a:ext uri="{FF2B5EF4-FFF2-40B4-BE49-F238E27FC236}">
              <a16:creationId xmlns:a16="http://schemas.microsoft.com/office/drawing/2014/main" id="{297F4693-D45D-4AF2-8895-53DCE097383F}"/>
            </a:ext>
          </a:extLst>
        </xdr:cNvPr>
        <xdr:cNvSpPr/>
      </xdr:nvSpPr>
      <xdr:spPr>
        <a:xfrm>
          <a:off x="13096875" y="171429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103632</xdr:rowOff>
    </xdr:from>
    <xdr:to>
      <xdr:col>81</xdr:col>
      <xdr:colOff>50800</xdr:colOff>
      <xdr:row>105</xdr:row>
      <xdr:rowOff>48768</xdr:rowOff>
    </xdr:to>
    <xdr:cxnSp macro="">
      <xdr:nvCxnSpPr>
        <xdr:cNvPr id="584" name="直線コネクタ 583">
          <a:extLst>
            <a:ext uri="{FF2B5EF4-FFF2-40B4-BE49-F238E27FC236}">
              <a16:creationId xmlns:a16="http://schemas.microsoft.com/office/drawing/2014/main" id="{ABA4CF3A-8D8B-4124-8DF1-CE37656C023C}"/>
            </a:ext>
          </a:extLst>
        </xdr:cNvPr>
        <xdr:cNvCxnSpPr/>
      </xdr:nvCxnSpPr>
      <xdr:spPr>
        <a:xfrm flipV="1">
          <a:off x="13144500" y="16737457"/>
          <a:ext cx="790575" cy="45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153415</xdr:rowOff>
    </xdr:from>
    <xdr:to>
      <xdr:col>72</xdr:col>
      <xdr:colOff>38100</xdr:colOff>
      <xdr:row>105</xdr:row>
      <xdr:rowOff>83565</xdr:rowOff>
    </xdr:to>
    <xdr:sp macro="" textlink="">
      <xdr:nvSpPr>
        <xdr:cNvPr id="585" name="楕円 584">
          <a:extLst>
            <a:ext uri="{FF2B5EF4-FFF2-40B4-BE49-F238E27FC236}">
              <a16:creationId xmlns:a16="http://schemas.microsoft.com/office/drawing/2014/main" id="{EA0C7A23-835D-4033-B9B0-100B2F96CFC7}"/>
            </a:ext>
          </a:extLst>
        </xdr:cNvPr>
        <xdr:cNvSpPr/>
      </xdr:nvSpPr>
      <xdr:spPr>
        <a:xfrm>
          <a:off x="12296775" y="171269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32765</xdr:rowOff>
    </xdr:from>
    <xdr:to>
      <xdr:col>76</xdr:col>
      <xdr:colOff>114300</xdr:colOff>
      <xdr:row>105</xdr:row>
      <xdr:rowOff>48768</xdr:rowOff>
    </xdr:to>
    <xdr:cxnSp macro="">
      <xdr:nvCxnSpPr>
        <xdr:cNvPr id="586" name="直線コネクタ 585">
          <a:extLst>
            <a:ext uri="{FF2B5EF4-FFF2-40B4-BE49-F238E27FC236}">
              <a16:creationId xmlns:a16="http://schemas.microsoft.com/office/drawing/2014/main" id="{7396A6FD-95FE-4E8B-AB96-A10FF0A81971}"/>
            </a:ext>
          </a:extLst>
        </xdr:cNvPr>
        <xdr:cNvCxnSpPr/>
      </xdr:nvCxnSpPr>
      <xdr:spPr>
        <a:xfrm>
          <a:off x="12344400" y="17174590"/>
          <a:ext cx="8001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107696</xdr:rowOff>
    </xdr:from>
    <xdr:to>
      <xdr:col>67</xdr:col>
      <xdr:colOff>101600</xdr:colOff>
      <xdr:row>105</xdr:row>
      <xdr:rowOff>37846</xdr:rowOff>
    </xdr:to>
    <xdr:sp macro="" textlink="">
      <xdr:nvSpPr>
        <xdr:cNvPr id="587" name="楕円 586">
          <a:extLst>
            <a:ext uri="{FF2B5EF4-FFF2-40B4-BE49-F238E27FC236}">
              <a16:creationId xmlns:a16="http://schemas.microsoft.com/office/drawing/2014/main" id="{99CA1A50-3EF0-4773-83BA-2542AD78EE36}"/>
            </a:ext>
          </a:extLst>
        </xdr:cNvPr>
        <xdr:cNvSpPr/>
      </xdr:nvSpPr>
      <xdr:spPr>
        <a:xfrm>
          <a:off x="11487150" y="170780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158496</xdr:rowOff>
    </xdr:from>
    <xdr:to>
      <xdr:col>71</xdr:col>
      <xdr:colOff>177800</xdr:colOff>
      <xdr:row>105</xdr:row>
      <xdr:rowOff>32765</xdr:rowOff>
    </xdr:to>
    <xdr:cxnSp macro="">
      <xdr:nvCxnSpPr>
        <xdr:cNvPr id="588" name="直線コネクタ 587">
          <a:extLst>
            <a:ext uri="{FF2B5EF4-FFF2-40B4-BE49-F238E27FC236}">
              <a16:creationId xmlns:a16="http://schemas.microsoft.com/office/drawing/2014/main" id="{7C86FEFB-21AF-4873-9F59-04D2EE0C4E19}"/>
            </a:ext>
          </a:extLst>
        </xdr:cNvPr>
        <xdr:cNvCxnSpPr/>
      </xdr:nvCxnSpPr>
      <xdr:spPr>
        <a:xfrm>
          <a:off x="11534775" y="17135221"/>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589" name="n_1aveValue【公民館】&#10;有形固定資産減価償却率">
          <a:extLst>
            <a:ext uri="{FF2B5EF4-FFF2-40B4-BE49-F238E27FC236}">
              <a16:creationId xmlns:a16="http://schemas.microsoft.com/office/drawing/2014/main" id="{129EA724-BE59-4582-9FA5-E3B3563C9C2F}"/>
            </a:ext>
          </a:extLst>
        </xdr:cNvPr>
        <xdr:cNvSpPr txBox="1"/>
      </xdr:nvSpPr>
      <xdr:spPr>
        <a:xfrm>
          <a:off x="13745219" y="1706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590" name="n_2aveValue【公民館】&#10;有形固定資産減価償却率">
          <a:extLst>
            <a:ext uri="{FF2B5EF4-FFF2-40B4-BE49-F238E27FC236}">
              <a16:creationId xmlns:a16="http://schemas.microsoft.com/office/drawing/2014/main" id="{13D75EE2-AEA1-4DC1-B37C-B13EDD5EE700}"/>
            </a:ext>
          </a:extLst>
        </xdr:cNvPr>
        <xdr:cNvSpPr txBox="1"/>
      </xdr:nvSpPr>
      <xdr:spPr>
        <a:xfrm>
          <a:off x="12964169" y="16770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591" name="n_3aveValue【公民館】&#10;有形固定資産減価償却率">
          <a:extLst>
            <a:ext uri="{FF2B5EF4-FFF2-40B4-BE49-F238E27FC236}">
              <a16:creationId xmlns:a16="http://schemas.microsoft.com/office/drawing/2014/main" id="{84B11ACA-347D-4746-9765-CC719F4DA10C}"/>
            </a:ext>
          </a:extLst>
        </xdr:cNvPr>
        <xdr:cNvSpPr txBox="1"/>
      </xdr:nvSpPr>
      <xdr:spPr>
        <a:xfrm>
          <a:off x="12164069" y="16773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592" name="n_4aveValue【公民館】&#10;有形固定資産減価償却率">
          <a:extLst>
            <a:ext uri="{FF2B5EF4-FFF2-40B4-BE49-F238E27FC236}">
              <a16:creationId xmlns:a16="http://schemas.microsoft.com/office/drawing/2014/main" id="{6CC4B3D0-0947-4E9D-8606-59BAA0D6332B}"/>
            </a:ext>
          </a:extLst>
        </xdr:cNvPr>
        <xdr:cNvSpPr txBox="1"/>
      </xdr:nvSpPr>
      <xdr:spPr>
        <a:xfrm>
          <a:off x="11354444" y="1675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170959</xdr:rowOff>
    </xdr:from>
    <xdr:ext cx="405111" cy="259045"/>
    <xdr:sp macro="" textlink="">
      <xdr:nvSpPr>
        <xdr:cNvPr id="593" name="n_1mainValue【公民館】&#10;有形固定資産減価償却率">
          <a:extLst>
            <a:ext uri="{FF2B5EF4-FFF2-40B4-BE49-F238E27FC236}">
              <a16:creationId xmlns:a16="http://schemas.microsoft.com/office/drawing/2014/main" id="{932E0B38-AC03-48DA-9C63-D0DB53BB86F7}"/>
            </a:ext>
          </a:extLst>
        </xdr:cNvPr>
        <xdr:cNvSpPr txBox="1"/>
      </xdr:nvSpPr>
      <xdr:spPr>
        <a:xfrm>
          <a:off x="13745219" y="1645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90695</xdr:rowOff>
    </xdr:from>
    <xdr:ext cx="405111" cy="259045"/>
    <xdr:sp macro="" textlink="">
      <xdr:nvSpPr>
        <xdr:cNvPr id="594" name="n_2mainValue【公民館】&#10;有形固定資産減価償却率">
          <a:extLst>
            <a:ext uri="{FF2B5EF4-FFF2-40B4-BE49-F238E27FC236}">
              <a16:creationId xmlns:a16="http://schemas.microsoft.com/office/drawing/2014/main" id="{8E39247D-9766-4363-8C5D-7D1867088120}"/>
            </a:ext>
          </a:extLst>
        </xdr:cNvPr>
        <xdr:cNvSpPr txBox="1"/>
      </xdr:nvSpPr>
      <xdr:spPr>
        <a:xfrm>
          <a:off x="12964169" y="1723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74692</xdr:rowOff>
    </xdr:from>
    <xdr:ext cx="405111" cy="259045"/>
    <xdr:sp macro="" textlink="">
      <xdr:nvSpPr>
        <xdr:cNvPr id="595" name="n_3mainValue【公民館】&#10;有形固定資産減価償却率">
          <a:extLst>
            <a:ext uri="{FF2B5EF4-FFF2-40B4-BE49-F238E27FC236}">
              <a16:creationId xmlns:a16="http://schemas.microsoft.com/office/drawing/2014/main" id="{8626C1FB-705E-4B7B-81D3-71689F06F9B0}"/>
            </a:ext>
          </a:extLst>
        </xdr:cNvPr>
        <xdr:cNvSpPr txBox="1"/>
      </xdr:nvSpPr>
      <xdr:spPr>
        <a:xfrm>
          <a:off x="12164069" y="17219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28973</xdr:rowOff>
    </xdr:from>
    <xdr:ext cx="405111" cy="259045"/>
    <xdr:sp macro="" textlink="">
      <xdr:nvSpPr>
        <xdr:cNvPr id="596" name="n_4mainValue【公民館】&#10;有形固定資産減価償却率">
          <a:extLst>
            <a:ext uri="{FF2B5EF4-FFF2-40B4-BE49-F238E27FC236}">
              <a16:creationId xmlns:a16="http://schemas.microsoft.com/office/drawing/2014/main" id="{697AA04F-03B5-4049-9106-A2E28121F2AF}"/>
            </a:ext>
          </a:extLst>
        </xdr:cNvPr>
        <xdr:cNvSpPr txBox="1"/>
      </xdr:nvSpPr>
      <xdr:spPr>
        <a:xfrm>
          <a:off x="11354444" y="1717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F8DB709A-24FD-4EBC-B021-783E45EA5E2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5F2676E5-EC7F-48CC-9C1B-2FEC5A32775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D183CFC8-7D8C-4491-BA28-D97B4D52D2F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A9CD6017-72F7-4504-92AE-B028A65C6F8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98CC4655-C560-407C-B559-19A825C2110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DD9E3582-4AFC-4F23-BACD-51D151A0A3ED}"/>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FD2F350E-9AA1-4AB2-A137-6AB19FDCEE4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269FAB5B-061B-467E-8F88-CF6D7546560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917C633D-3808-403F-9059-605383127DE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648F13CD-A5B2-4708-9B9B-E52B707E447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7" name="直線コネクタ 606">
          <a:extLst>
            <a:ext uri="{FF2B5EF4-FFF2-40B4-BE49-F238E27FC236}">
              <a16:creationId xmlns:a16="http://schemas.microsoft.com/office/drawing/2014/main" id="{521F752C-A942-4F5B-A18B-2FFF24921383}"/>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8" name="テキスト ボックス 607">
          <a:extLst>
            <a:ext uri="{FF2B5EF4-FFF2-40B4-BE49-F238E27FC236}">
              <a16:creationId xmlns:a16="http://schemas.microsoft.com/office/drawing/2014/main" id="{6AC4C9CD-49B8-4F49-AAE6-24AAD63076D8}"/>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09" name="直線コネクタ 608">
          <a:extLst>
            <a:ext uri="{FF2B5EF4-FFF2-40B4-BE49-F238E27FC236}">
              <a16:creationId xmlns:a16="http://schemas.microsoft.com/office/drawing/2014/main" id="{7CB5B9AE-D697-4DDF-AC16-032CD30463E9}"/>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0" name="テキスト ボックス 609">
          <a:extLst>
            <a:ext uri="{FF2B5EF4-FFF2-40B4-BE49-F238E27FC236}">
              <a16:creationId xmlns:a16="http://schemas.microsoft.com/office/drawing/2014/main" id="{8723C343-C43B-4300-A029-7EFE020ADE6F}"/>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1" name="直線コネクタ 610">
          <a:extLst>
            <a:ext uri="{FF2B5EF4-FFF2-40B4-BE49-F238E27FC236}">
              <a16:creationId xmlns:a16="http://schemas.microsoft.com/office/drawing/2014/main" id="{663F8AAF-6BF5-4F3A-92F0-CEB9EF9A57ED}"/>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2" name="テキスト ボックス 611">
          <a:extLst>
            <a:ext uri="{FF2B5EF4-FFF2-40B4-BE49-F238E27FC236}">
              <a16:creationId xmlns:a16="http://schemas.microsoft.com/office/drawing/2014/main" id="{45970C83-FD25-41D8-9024-C9F3078F7FFB}"/>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3" name="直線コネクタ 612">
          <a:extLst>
            <a:ext uri="{FF2B5EF4-FFF2-40B4-BE49-F238E27FC236}">
              <a16:creationId xmlns:a16="http://schemas.microsoft.com/office/drawing/2014/main" id="{B67A78B0-0183-403B-9C61-0437DD3D5F19}"/>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4" name="テキスト ボックス 613">
          <a:extLst>
            <a:ext uri="{FF2B5EF4-FFF2-40B4-BE49-F238E27FC236}">
              <a16:creationId xmlns:a16="http://schemas.microsoft.com/office/drawing/2014/main" id="{9437310D-B260-4A59-8140-854E20A80509}"/>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a:extLst>
            <a:ext uri="{FF2B5EF4-FFF2-40B4-BE49-F238E27FC236}">
              <a16:creationId xmlns:a16="http://schemas.microsoft.com/office/drawing/2014/main" id="{03DE9E82-7305-4306-88C8-4807153DB7C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a:extLst>
            <a:ext uri="{FF2B5EF4-FFF2-40B4-BE49-F238E27FC236}">
              <a16:creationId xmlns:a16="http://schemas.microsoft.com/office/drawing/2014/main" id="{C6432370-349C-4B61-BF38-B214F160647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公民館】&#10;一人当たり面積グラフ枠">
          <a:extLst>
            <a:ext uri="{FF2B5EF4-FFF2-40B4-BE49-F238E27FC236}">
              <a16:creationId xmlns:a16="http://schemas.microsoft.com/office/drawing/2014/main" id="{3A1D53D2-9847-4043-82E8-F5CC511BD8F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618" name="直線コネクタ 617">
          <a:extLst>
            <a:ext uri="{FF2B5EF4-FFF2-40B4-BE49-F238E27FC236}">
              <a16:creationId xmlns:a16="http://schemas.microsoft.com/office/drawing/2014/main" id="{A7618F45-FEBF-45F1-9B28-607EF87CDA3F}"/>
            </a:ext>
          </a:extLst>
        </xdr:cNvPr>
        <xdr:cNvCxnSpPr/>
      </xdr:nvCxnSpPr>
      <xdr:spPr>
        <a:xfrm flipV="1">
          <a:off x="19954239" y="1641881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619" name="【公民館】&#10;一人当たり面積最小値テキスト">
          <a:extLst>
            <a:ext uri="{FF2B5EF4-FFF2-40B4-BE49-F238E27FC236}">
              <a16:creationId xmlns:a16="http://schemas.microsoft.com/office/drawing/2014/main" id="{89AF3B47-3E77-4C7C-8034-EB447794A5F1}"/>
            </a:ext>
          </a:extLst>
        </xdr:cNvPr>
        <xdr:cNvSpPr txBox="1"/>
      </xdr:nvSpPr>
      <xdr:spPr>
        <a:xfrm>
          <a:off x="19992975" y="1768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620" name="直線コネクタ 619">
          <a:extLst>
            <a:ext uri="{FF2B5EF4-FFF2-40B4-BE49-F238E27FC236}">
              <a16:creationId xmlns:a16="http://schemas.microsoft.com/office/drawing/2014/main" id="{A45F031F-FCA2-42BC-AFCF-F81AF94EBB51}"/>
            </a:ext>
          </a:extLst>
        </xdr:cNvPr>
        <xdr:cNvCxnSpPr/>
      </xdr:nvCxnSpPr>
      <xdr:spPr>
        <a:xfrm>
          <a:off x="19878675" y="17678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621" name="【公民館】&#10;一人当たり面積最大値テキスト">
          <a:extLst>
            <a:ext uri="{FF2B5EF4-FFF2-40B4-BE49-F238E27FC236}">
              <a16:creationId xmlns:a16="http://schemas.microsoft.com/office/drawing/2014/main" id="{76F03BA5-D484-480A-BE9D-7DA5EFCE2386}"/>
            </a:ext>
          </a:extLst>
        </xdr:cNvPr>
        <xdr:cNvSpPr txBox="1"/>
      </xdr:nvSpPr>
      <xdr:spPr>
        <a:xfrm>
          <a:off x="19992975" y="1619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622" name="直線コネクタ 621">
          <a:extLst>
            <a:ext uri="{FF2B5EF4-FFF2-40B4-BE49-F238E27FC236}">
              <a16:creationId xmlns:a16="http://schemas.microsoft.com/office/drawing/2014/main" id="{823230EF-A405-48A4-99BA-373A74BCB189}"/>
            </a:ext>
          </a:extLst>
        </xdr:cNvPr>
        <xdr:cNvCxnSpPr/>
      </xdr:nvCxnSpPr>
      <xdr:spPr>
        <a:xfrm>
          <a:off x="19878675" y="16418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623" name="【公民館】&#10;一人当たり面積平均値テキスト">
          <a:extLst>
            <a:ext uri="{FF2B5EF4-FFF2-40B4-BE49-F238E27FC236}">
              <a16:creationId xmlns:a16="http://schemas.microsoft.com/office/drawing/2014/main" id="{6F2E9B28-3F92-47E5-BB90-8F949FF9344F}"/>
            </a:ext>
          </a:extLst>
        </xdr:cNvPr>
        <xdr:cNvSpPr txBox="1"/>
      </xdr:nvSpPr>
      <xdr:spPr>
        <a:xfrm>
          <a:off x="19992975" y="17098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624" name="フローチャート: 判断 623">
          <a:extLst>
            <a:ext uri="{FF2B5EF4-FFF2-40B4-BE49-F238E27FC236}">
              <a16:creationId xmlns:a16="http://schemas.microsoft.com/office/drawing/2014/main" id="{32AF4689-2CCA-4CBE-8002-FF7D4E835DC3}"/>
            </a:ext>
          </a:extLst>
        </xdr:cNvPr>
        <xdr:cNvSpPr/>
      </xdr:nvSpPr>
      <xdr:spPr>
        <a:xfrm>
          <a:off x="19897725" y="172467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625" name="フローチャート: 判断 624">
          <a:extLst>
            <a:ext uri="{FF2B5EF4-FFF2-40B4-BE49-F238E27FC236}">
              <a16:creationId xmlns:a16="http://schemas.microsoft.com/office/drawing/2014/main" id="{2236FCBC-9EA9-475B-8809-F058B154E4BA}"/>
            </a:ext>
          </a:extLst>
        </xdr:cNvPr>
        <xdr:cNvSpPr/>
      </xdr:nvSpPr>
      <xdr:spPr>
        <a:xfrm>
          <a:off x="191547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626" name="フローチャート: 判断 625">
          <a:extLst>
            <a:ext uri="{FF2B5EF4-FFF2-40B4-BE49-F238E27FC236}">
              <a16:creationId xmlns:a16="http://schemas.microsoft.com/office/drawing/2014/main" id="{3BF42D0D-D8D7-48C0-8C82-D0992E18528A}"/>
            </a:ext>
          </a:extLst>
        </xdr:cNvPr>
        <xdr:cNvSpPr/>
      </xdr:nvSpPr>
      <xdr:spPr>
        <a:xfrm>
          <a:off x="18345150"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627" name="フローチャート: 判断 626">
          <a:extLst>
            <a:ext uri="{FF2B5EF4-FFF2-40B4-BE49-F238E27FC236}">
              <a16:creationId xmlns:a16="http://schemas.microsoft.com/office/drawing/2014/main" id="{2D1FCC6B-B76F-40BD-A4AD-3B537FDBEFB5}"/>
            </a:ext>
          </a:extLst>
        </xdr:cNvPr>
        <xdr:cNvSpPr/>
      </xdr:nvSpPr>
      <xdr:spPr>
        <a:xfrm>
          <a:off x="17554575" y="172718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628" name="フローチャート: 判断 627">
          <a:extLst>
            <a:ext uri="{FF2B5EF4-FFF2-40B4-BE49-F238E27FC236}">
              <a16:creationId xmlns:a16="http://schemas.microsoft.com/office/drawing/2014/main" id="{E538D484-6ED4-48CF-B43F-B778EE9BC357}"/>
            </a:ext>
          </a:extLst>
        </xdr:cNvPr>
        <xdr:cNvSpPr/>
      </xdr:nvSpPr>
      <xdr:spPr>
        <a:xfrm>
          <a:off x="16754475" y="172572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32F9422A-2036-4E6D-ACF4-77967E0F1A7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CD978B9B-6F51-40C1-923A-962BFB6E184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F13A2441-94A9-4456-A722-6BE23779DC7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10212EF4-F647-430F-B32D-733827D873A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6EEDF7C9-1897-4867-B517-E56400A1833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16256</xdr:rowOff>
    </xdr:from>
    <xdr:to>
      <xdr:col>116</xdr:col>
      <xdr:colOff>114300</xdr:colOff>
      <xdr:row>106</xdr:row>
      <xdr:rowOff>117856</xdr:rowOff>
    </xdr:to>
    <xdr:sp macro="" textlink="">
      <xdr:nvSpPr>
        <xdr:cNvPr id="634" name="楕円 633">
          <a:extLst>
            <a:ext uri="{FF2B5EF4-FFF2-40B4-BE49-F238E27FC236}">
              <a16:creationId xmlns:a16="http://schemas.microsoft.com/office/drawing/2014/main" id="{60C57B8B-ED9C-4BCB-8741-768E0B129D49}"/>
            </a:ext>
          </a:extLst>
        </xdr:cNvPr>
        <xdr:cNvSpPr/>
      </xdr:nvSpPr>
      <xdr:spPr>
        <a:xfrm>
          <a:off x="19897725" y="173327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166133</xdr:rowOff>
    </xdr:from>
    <xdr:ext cx="469744" cy="259045"/>
    <xdr:sp macro="" textlink="">
      <xdr:nvSpPr>
        <xdr:cNvPr id="635" name="【公民館】&#10;一人当たり面積該当値テキスト">
          <a:extLst>
            <a:ext uri="{FF2B5EF4-FFF2-40B4-BE49-F238E27FC236}">
              <a16:creationId xmlns:a16="http://schemas.microsoft.com/office/drawing/2014/main" id="{962B7E19-8916-4360-BCE6-0AC587CBAA62}"/>
            </a:ext>
          </a:extLst>
        </xdr:cNvPr>
        <xdr:cNvSpPr txBox="1"/>
      </xdr:nvSpPr>
      <xdr:spPr>
        <a:xfrm>
          <a:off x="19992975" y="173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146558</xdr:rowOff>
    </xdr:from>
    <xdr:to>
      <xdr:col>112</xdr:col>
      <xdr:colOff>38100</xdr:colOff>
      <xdr:row>106</xdr:row>
      <xdr:rowOff>76708</xdr:rowOff>
    </xdr:to>
    <xdr:sp macro="" textlink="">
      <xdr:nvSpPr>
        <xdr:cNvPr id="636" name="楕円 635">
          <a:extLst>
            <a:ext uri="{FF2B5EF4-FFF2-40B4-BE49-F238E27FC236}">
              <a16:creationId xmlns:a16="http://schemas.microsoft.com/office/drawing/2014/main" id="{DB61D7C2-985C-4D83-AE89-468C2A0AEDFE}"/>
            </a:ext>
          </a:extLst>
        </xdr:cNvPr>
        <xdr:cNvSpPr/>
      </xdr:nvSpPr>
      <xdr:spPr>
        <a:xfrm>
          <a:off x="19154775" y="172883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25908</xdr:rowOff>
    </xdr:from>
    <xdr:to>
      <xdr:col>116</xdr:col>
      <xdr:colOff>63500</xdr:colOff>
      <xdr:row>106</xdr:row>
      <xdr:rowOff>67056</xdr:rowOff>
    </xdr:to>
    <xdr:cxnSp macro="">
      <xdr:nvCxnSpPr>
        <xdr:cNvPr id="637" name="直線コネクタ 636">
          <a:extLst>
            <a:ext uri="{FF2B5EF4-FFF2-40B4-BE49-F238E27FC236}">
              <a16:creationId xmlns:a16="http://schemas.microsoft.com/office/drawing/2014/main" id="{ADE47522-29B6-4002-AB18-662803768392}"/>
            </a:ext>
          </a:extLst>
        </xdr:cNvPr>
        <xdr:cNvCxnSpPr/>
      </xdr:nvCxnSpPr>
      <xdr:spPr>
        <a:xfrm>
          <a:off x="19202400" y="17345533"/>
          <a:ext cx="752475"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20828</xdr:rowOff>
    </xdr:from>
    <xdr:to>
      <xdr:col>107</xdr:col>
      <xdr:colOff>101600</xdr:colOff>
      <xdr:row>106</xdr:row>
      <xdr:rowOff>122428</xdr:rowOff>
    </xdr:to>
    <xdr:sp macro="" textlink="">
      <xdr:nvSpPr>
        <xdr:cNvPr id="638" name="楕円 637">
          <a:extLst>
            <a:ext uri="{FF2B5EF4-FFF2-40B4-BE49-F238E27FC236}">
              <a16:creationId xmlns:a16="http://schemas.microsoft.com/office/drawing/2014/main" id="{A8FEFB13-6DE4-46AD-B5D9-392965125E0B}"/>
            </a:ext>
          </a:extLst>
        </xdr:cNvPr>
        <xdr:cNvSpPr/>
      </xdr:nvSpPr>
      <xdr:spPr>
        <a:xfrm>
          <a:off x="18345150" y="173372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25908</xdr:rowOff>
    </xdr:from>
    <xdr:to>
      <xdr:col>111</xdr:col>
      <xdr:colOff>177800</xdr:colOff>
      <xdr:row>106</xdr:row>
      <xdr:rowOff>71628</xdr:rowOff>
    </xdr:to>
    <xdr:cxnSp macro="">
      <xdr:nvCxnSpPr>
        <xdr:cNvPr id="639" name="直線コネクタ 638">
          <a:extLst>
            <a:ext uri="{FF2B5EF4-FFF2-40B4-BE49-F238E27FC236}">
              <a16:creationId xmlns:a16="http://schemas.microsoft.com/office/drawing/2014/main" id="{C2D62334-B965-4BB5-8A1A-858BECA2377F}"/>
            </a:ext>
          </a:extLst>
        </xdr:cNvPr>
        <xdr:cNvCxnSpPr/>
      </xdr:nvCxnSpPr>
      <xdr:spPr>
        <a:xfrm flipV="1">
          <a:off x="18392775" y="17345533"/>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40" name="楕円 639">
          <a:extLst>
            <a:ext uri="{FF2B5EF4-FFF2-40B4-BE49-F238E27FC236}">
              <a16:creationId xmlns:a16="http://schemas.microsoft.com/office/drawing/2014/main" id="{3F7B3DE4-ADA6-460D-BDD3-11EBC460D2C4}"/>
            </a:ext>
          </a:extLst>
        </xdr:cNvPr>
        <xdr:cNvSpPr/>
      </xdr:nvSpPr>
      <xdr:spPr>
        <a:xfrm>
          <a:off x="17554575" y="173038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35052</xdr:rowOff>
    </xdr:from>
    <xdr:to>
      <xdr:col>107</xdr:col>
      <xdr:colOff>50800</xdr:colOff>
      <xdr:row>106</xdr:row>
      <xdr:rowOff>71628</xdr:rowOff>
    </xdr:to>
    <xdr:cxnSp macro="">
      <xdr:nvCxnSpPr>
        <xdr:cNvPr id="641" name="直線コネクタ 640">
          <a:extLst>
            <a:ext uri="{FF2B5EF4-FFF2-40B4-BE49-F238E27FC236}">
              <a16:creationId xmlns:a16="http://schemas.microsoft.com/office/drawing/2014/main" id="{96A9E98C-7F4C-44E2-A309-6D08507A4AC2}"/>
            </a:ext>
          </a:extLst>
        </xdr:cNvPr>
        <xdr:cNvCxnSpPr/>
      </xdr:nvCxnSpPr>
      <xdr:spPr>
        <a:xfrm>
          <a:off x="17602200" y="17351502"/>
          <a:ext cx="790575"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162561</xdr:rowOff>
    </xdr:from>
    <xdr:to>
      <xdr:col>98</xdr:col>
      <xdr:colOff>38100</xdr:colOff>
      <xdr:row>106</xdr:row>
      <xdr:rowOff>92711</xdr:rowOff>
    </xdr:to>
    <xdr:sp macro="" textlink="">
      <xdr:nvSpPr>
        <xdr:cNvPr id="642" name="楕円 641">
          <a:extLst>
            <a:ext uri="{FF2B5EF4-FFF2-40B4-BE49-F238E27FC236}">
              <a16:creationId xmlns:a16="http://schemas.microsoft.com/office/drawing/2014/main" id="{215E958B-07EF-4AF6-B586-8F74E18C6452}"/>
            </a:ext>
          </a:extLst>
        </xdr:cNvPr>
        <xdr:cNvSpPr/>
      </xdr:nvSpPr>
      <xdr:spPr>
        <a:xfrm>
          <a:off x="16754475" y="17304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35052</xdr:rowOff>
    </xdr:from>
    <xdr:to>
      <xdr:col>102</xdr:col>
      <xdr:colOff>114300</xdr:colOff>
      <xdr:row>106</xdr:row>
      <xdr:rowOff>41911</xdr:rowOff>
    </xdr:to>
    <xdr:cxnSp macro="">
      <xdr:nvCxnSpPr>
        <xdr:cNvPr id="643" name="直線コネクタ 642">
          <a:extLst>
            <a:ext uri="{FF2B5EF4-FFF2-40B4-BE49-F238E27FC236}">
              <a16:creationId xmlns:a16="http://schemas.microsoft.com/office/drawing/2014/main" id="{5009F56C-2A86-4693-BCB2-B0C9DBE8F3D5}"/>
            </a:ext>
          </a:extLst>
        </xdr:cNvPr>
        <xdr:cNvCxnSpPr/>
      </xdr:nvCxnSpPr>
      <xdr:spPr>
        <a:xfrm flipV="1">
          <a:off x="16802100" y="17351502"/>
          <a:ext cx="800100"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644" name="n_1aveValue【公民館】&#10;一人当たり面積">
          <a:extLst>
            <a:ext uri="{FF2B5EF4-FFF2-40B4-BE49-F238E27FC236}">
              <a16:creationId xmlns:a16="http://schemas.microsoft.com/office/drawing/2014/main" id="{8232F763-95A8-4B88-B6CB-A3F030996542}"/>
            </a:ext>
          </a:extLst>
        </xdr:cNvPr>
        <xdr:cNvSpPr txBox="1"/>
      </xdr:nvSpPr>
      <xdr:spPr>
        <a:xfrm>
          <a:off x="18983402"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645" name="n_2aveValue【公民館】&#10;一人当たり面積">
          <a:extLst>
            <a:ext uri="{FF2B5EF4-FFF2-40B4-BE49-F238E27FC236}">
              <a16:creationId xmlns:a16="http://schemas.microsoft.com/office/drawing/2014/main" id="{B9BE0F4C-AF34-4C3E-9FF1-72DD9AC4CF3D}"/>
            </a:ext>
          </a:extLst>
        </xdr:cNvPr>
        <xdr:cNvSpPr txBox="1"/>
      </xdr:nvSpPr>
      <xdr:spPr>
        <a:xfrm>
          <a:off x="18183302" y="1704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646" name="n_3aveValue【公民館】&#10;一人当たり面積">
          <a:extLst>
            <a:ext uri="{FF2B5EF4-FFF2-40B4-BE49-F238E27FC236}">
              <a16:creationId xmlns:a16="http://schemas.microsoft.com/office/drawing/2014/main" id="{1CCB9E52-D199-4A09-8852-359CA5B9E9F2}"/>
            </a:ext>
          </a:extLst>
        </xdr:cNvPr>
        <xdr:cNvSpPr txBox="1"/>
      </xdr:nvSpPr>
      <xdr:spPr>
        <a:xfrm>
          <a:off x="17383202" y="1704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647" name="n_4aveValue【公民館】&#10;一人当たり面積">
          <a:extLst>
            <a:ext uri="{FF2B5EF4-FFF2-40B4-BE49-F238E27FC236}">
              <a16:creationId xmlns:a16="http://schemas.microsoft.com/office/drawing/2014/main" id="{1F44FE1D-FCCA-49DC-AA51-5963E416C45D}"/>
            </a:ext>
          </a:extLst>
        </xdr:cNvPr>
        <xdr:cNvSpPr txBox="1"/>
      </xdr:nvSpPr>
      <xdr:spPr>
        <a:xfrm>
          <a:off x="16592627" y="1703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67835</xdr:rowOff>
    </xdr:from>
    <xdr:ext cx="469744" cy="259045"/>
    <xdr:sp macro="" textlink="">
      <xdr:nvSpPr>
        <xdr:cNvPr id="648" name="n_1mainValue【公民館】&#10;一人当たり面積">
          <a:extLst>
            <a:ext uri="{FF2B5EF4-FFF2-40B4-BE49-F238E27FC236}">
              <a16:creationId xmlns:a16="http://schemas.microsoft.com/office/drawing/2014/main" id="{66F111ED-DB47-4783-A9FD-5128320A922E}"/>
            </a:ext>
          </a:extLst>
        </xdr:cNvPr>
        <xdr:cNvSpPr txBox="1"/>
      </xdr:nvSpPr>
      <xdr:spPr>
        <a:xfrm>
          <a:off x="18983402" y="1738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649" name="n_2mainValue【公民館】&#10;一人当たり面積">
          <a:extLst>
            <a:ext uri="{FF2B5EF4-FFF2-40B4-BE49-F238E27FC236}">
              <a16:creationId xmlns:a16="http://schemas.microsoft.com/office/drawing/2014/main" id="{EA27C518-D04F-4CF2-A569-BE141E395A59}"/>
            </a:ext>
          </a:extLst>
        </xdr:cNvPr>
        <xdr:cNvSpPr txBox="1"/>
      </xdr:nvSpPr>
      <xdr:spPr>
        <a:xfrm>
          <a:off x="18183302" y="1743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50" name="n_3mainValue【公民館】&#10;一人当たり面積">
          <a:extLst>
            <a:ext uri="{FF2B5EF4-FFF2-40B4-BE49-F238E27FC236}">
              <a16:creationId xmlns:a16="http://schemas.microsoft.com/office/drawing/2014/main" id="{C671CF07-D25E-4544-8A45-46F55038FE57}"/>
            </a:ext>
          </a:extLst>
        </xdr:cNvPr>
        <xdr:cNvSpPr txBox="1"/>
      </xdr:nvSpPr>
      <xdr:spPr>
        <a:xfrm>
          <a:off x="17383202" y="1739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83838</xdr:rowOff>
    </xdr:from>
    <xdr:ext cx="469744" cy="259045"/>
    <xdr:sp macro="" textlink="">
      <xdr:nvSpPr>
        <xdr:cNvPr id="651" name="n_4mainValue【公民館】&#10;一人当たり面積">
          <a:extLst>
            <a:ext uri="{FF2B5EF4-FFF2-40B4-BE49-F238E27FC236}">
              <a16:creationId xmlns:a16="http://schemas.microsoft.com/office/drawing/2014/main" id="{74120E40-5B11-4F33-8F7D-6534A3B5ECC7}"/>
            </a:ext>
          </a:extLst>
        </xdr:cNvPr>
        <xdr:cNvSpPr txBox="1"/>
      </xdr:nvSpPr>
      <xdr:spPr>
        <a:xfrm>
          <a:off x="1659262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2" name="正方形/長方形 651">
          <a:extLst>
            <a:ext uri="{FF2B5EF4-FFF2-40B4-BE49-F238E27FC236}">
              <a16:creationId xmlns:a16="http://schemas.microsoft.com/office/drawing/2014/main" id="{3D20864F-9CB3-4E42-85B2-26DCFD7B4DF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3" name="正方形/長方形 652">
          <a:extLst>
            <a:ext uri="{FF2B5EF4-FFF2-40B4-BE49-F238E27FC236}">
              <a16:creationId xmlns:a16="http://schemas.microsoft.com/office/drawing/2014/main" id="{98A242AF-6035-40A8-AF06-ECE3B4FC836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4" name="テキスト ボックス 653">
          <a:extLst>
            <a:ext uri="{FF2B5EF4-FFF2-40B4-BE49-F238E27FC236}">
              <a16:creationId xmlns:a16="http://schemas.microsoft.com/office/drawing/2014/main" id="{D3A1B96B-4657-4B9B-BECD-5D723930183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ほとんどの類型において類似団体を上回っており、施設の老朽化が進んでいることが分かる。特に学校施設においては類似団体との差が</a:t>
          </a:r>
          <a:r>
            <a:rPr kumimoji="1" lang="en-US" altLang="ja-JP" sz="1300">
              <a:latin typeface="ＭＳ Ｐゴシック" panose="020B0600070205080204" pitchFamily="50" charset="-128"/>
              <a:ea typeface="ＭＳ Ｐゴシック" panose="020B0600070205080204" pitchFamily="50" charset="-128"/>
            </a:rPr>
            <a:t>22.6</a:t>
          </a:r>
          <a:r>
            <a:rPr kumimoji="1" lang="ja-JP" altLang="en-US" sz="1300">
              <a:latin typeface="ＭＳ Ｐゴシック" panose="020B0600070205080204" pitchFamily="50" charset="-128"/>
              <a:ea typeface="ＭＳ Ｐゴシック" panose="020B0600070205080204" pitchFamily="50" charset="-128"/>
            </a:rPr>
            <a:t>％とかなり大きくなっている。小学校の有形固定資産減価償却率が</a:t>
          </a:r>
          <a:r>
            <a:rPr kumimoji="1" lang="en-US" altLang="ja-JP" sz="1300">
              <a:latin typeface="ＭＳ Ｐゴシック" panose="020B0600070205080204" pitchFamily="50" charset="-128"/>
              <a:ea typeface="ＭＳ Ｐゴシック" panose="020B0600070205080204" pitchFamily="50" charset="-128"/>
            </a:rPr>
            <a:t>90.3</a:t>
          </a:r>
          <a:r>
            <a:rPr kumimoji="1" lang="ja-JP" altLang="en-US" sz="1300">
              <a:latin typeface="ＭＳ Ｐゴシック" panose="020B0600070205080204" pitchFamily="50" charset="-128"/>
              <a:ea typeface="ＭＳ Ｐゴシック" panose="020B0600070205080204" pitchFamily="50" charset="-128"/>
            </a:rPr>
            <a:t>％、中学校が</a:t>
          </a:r>
          <a:r>
            <a:rPr kumimoji="1" lang="en-US" altLang="ja-JP" sz="1300">
              <a:latin typeface="ＭＳ Ｐゴシック" panose="020B0600070205080204" pitchFamily="50" charset="-128"/>
              <a:ea typeface="ＭＳ Ｐゴシック" panose="020B0600070205080204" pitchFamily="50" charset="-128"/>
            </a:rPr>
            <a:t>85.1</a:t>
          </a:r>
          <a:r>
            <a:rPr kumimoji="1" lang="ja-JP" altLang="en-US" sz="1300">
              <a:latin typeface="ＭＳ Ｐゴシック" panose="020B0600070205080204" pitchFamily="50" charset="-128"/>
              <a:ea typeface="ＭＳ Ｐゴシック" panose="020B0600070205080204" pitchFamily="50" charset="-128"/>
            </a:rPr>
            <a:t>％となっており、特に小学校の有形固定資産減価償却率が高くなっている。今後も引き続き公共施設等総合管理計画に則り、計画的な更新に取り組んでいく。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95D362-C05E-47DD-A8AE-A7D489BFAA4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1E34411-2DD9-4B4E-B682-F543057DA59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F2CF96-C626-4FFB-9D2B-62E11501FAA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B5E0CF-AEEF-4930-9EE1-040B42E261F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熊本県人吉市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AE8D37-2D64-46B7-BAAC-815C0D18A19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B2BE43-FFDA-4F49-9FF7-C599F84B60D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218CEA-BF49-412B-90AE-67A9EB28BFF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445D8D-F8F7-4828-AD67-85BDDDF456D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F66AF4-C0EB-4897-A694-A03AB537C54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931ABC8-9C33-45D9-8864-208D913D984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29,742
29,358
210.55
25,784,973
24,676,336
776,511
9,543,199
25,494,905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A8A0E1-D772-4407-AD61-4AFFC599A6D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CD970B-0498-4E40-ACB2-38966BC87D6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CCA2C0-576C-45AC-9E07-8DBD7AA942C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7A4830-5F7D-4CD3-97BC-5C816FA174F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761E7A-08D7-495A-B2F0-FEEC12860E4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247C490-2F84-4B4E-8CFB-3B5E497CF26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8A7FB8-118F-4C90-9166-45665F9DEA8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9D3CF01-BBED-419B-B5AF-A9B6D02FC85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A0D3486-5F2C-42BC-BBB3-ED7744C6184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CBB301-822C-4712-B3A2-A30F57A564B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F4A79C7-7A8D-459D-B382-1B1B5B50376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DDB00B-FF9A-4D65-9DA9-A7C65FD561C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328ACE-5D8A-4EB4-8E3A-9CE6A3A1569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F88774-AC0C-4063-8ECC-7708123DA4A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67029D-12E4-4157-A30B-1FE71D13761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707FF70-4A3A-4077-95C2-00D0FA93584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987577-72DB-4382-840E-00DF1796E55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39916B4-F9D3-4877-88A0-8D35FE8C493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AEA7B7B-8AF4-490A-9C78-71CA493EF0D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C906E6-5CBF-485B-82B1-AC086C6917C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695EBB-2E42-4C80-B2FC-CBFC6E17A37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018E998-66E0-411C-918D-027B5A5A15E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C0902A-054C-4D90-8EF8-8706F716B61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2D3DA0-9C1D-416B-9E2F-A63DC7A13C6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9FA873-D864-4645-AA08-FB2358EF181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DF936C-7B3F-4059-9AA8-0A07A4633C0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6715162-B174-4983-804A-88E4D56B64B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B0FF36-5D2E-46E7-8E99-3E3E14686DF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03887B-3C6A-4DE6-9E1E-03593D20AFCD}"/>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63BF7B6-62A1-4391-A144-59FB5EFE95E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33E5C11-F109-4847-98E5-13AD8BC96A7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2FE70E5-C254-42DD-9B74-9AFE86B7FA9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24841D8-3B5C-4FF0-A134-972C28EC481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27B5BBF-5DA1-4448-9456-5287543F30D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6E27307-FE62-48CB-97F7-91BEABCDCA4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FB23D0B-AE0D-43B5-BEED-A02A8FF7A0E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1732B8C-41FB-4B5B-9F6F-75E62E75ED8D}"/>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FBA8C2E-EDB6-4E9C-B088-64D43FE4D06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62F0EED-4A16-49F6-B76E-B32C5D8482D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51CF155-A5EC-4E1C-B806-72A860FCB5B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78AA8B2-5AE5-4C84-A48A-2F73F1EBDF7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72E27B0-9156-46B2-894A-BF6B69D064B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5767664-FEA2-4A1A-B47D-BB919D7A3CE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7071962-A67E-4D3B-A87F-7D13809CAE7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DB4E2FD-CD38-450D-98D6-B635E974879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207106F-5CA2-4F6B-BEDE-E03A67A899C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3E12EC1-6713-40B2-9DFB-D4027EF5C62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BB69CA4-248E-4887-B6E7-062B0C004B6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17D4B99-9A9D-4E2F-A883-C3E24C6FAB95}"/>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184A743-7FB0-4DD7-AC9B-A98F31B3E88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0F4CA35-1E12-4E5B-8263-7AB101F011F1}"/>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235F8A-FBAA-4BD9-A0B5-AE6D3186FB43}"/>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5E4A256-F975-446F-A5E8-23E6DC5A1EFB}"/>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5A75388D-F020-4967-8774-55063560E815}"/>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BAC01A4-D28F-4719-B6DD-8BDA2C670F50}"/>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A6E90BE-6FFD-4A9B-9805-57C2BB7B4F5C}"/>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4C958FE4-A27B-4A8D-8B2E-29EB3AEB9828}"/>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7C1325C-2E61-4B1C-9939-4621D8FC6008}"/>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24A73BC-DEB8-4D87-ABA7-D58802B60CB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A90EF1AC-8020-4A74-B78B-858F52D04F92}"/>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0B4B8E5-9B65-4873-8B19-6CF4CD7EAF8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E2C24B1B-04F6-496F-81EB-68C160CAD831}"/>
            </a:ext>
          </a:extLst>
        </xdr:cNvPr>
        <xdr:cNvCxnSpPr/>
      </xdr:nvCxnSpPr>
      <xdr:spPr>
        <a:xfrm flipV="1">
          <a:off x="4180840" y="9036050"/>
          <a:ext cx="0" cy="141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39300C94-96A5-443E-AE2D-51C17B6CCCA0}"/>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2BA4934-29E6-4070-8C2B-72719B874837}"/>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8040B1F1-11A7-4FF7-8240-E18BB2A24CA8}"/>
            </a:ext>
          </a:extLst>
        </xdr:cNvPr>
        <xdr:cNvSpPr txBox="1"/>
      </xdr:nvSpPr>
      <xdr:spPr>
        <a:xfrm>
          <a:off x="4219575" y="882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77" name="直線コネクタ 76">
          <a:extLst>
            <a:ext uri="{FF2B5EF4-FFF2-40B4-BE49-F238E27FC236}">
              <a16:creationId xmlns:a16="http://schemas.microsoft.com/office/drawing/2014/main" id="{6D605A12-CF52-4A96-9F9E-D44C489F268D}"/>
            </a:ext>
          </a:extLst>
        </xdr:cNvPr>
        <xdr:cNvCxnSpPr/>
      </xdr:nvCxnSpPr>
      <xdr:spPr>
        <a:xfrm>
          <a:off x="4105275" y="903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B5EB8BC-CE86-4E13-A890-5B01BBD514DD}"/>
            </a:ext>
          </a:extLst>
        </xdr:cNvPr>
        <xdr:cNvSpPr txBox="1"/>
      </xdr:nvSpPr>
      <xdr:spPr>
        <a:xfrm>
          <a:off x="4219575" y="9827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79" name="フローチャート: 判断 78">
          <a:extLst>
            <a:ext uri="{FF2B5EF4-FFF2-40B4-BE49-F238E27FC236}">
              <a16:creationId xmlns:a16="http://schemas.microsoft.com/office/drawing/2014/main" id="{A19C536D-89DD-472B-ACAF-8D0445A242FD}"/>
            </a:ext>
          </a:extLst>
        </xdr:cNvPr>
        <xdr:cNvSpPr/>
      </xdr:nvSpPr>
      <xdr:spPr>
        <a:xfrm>
          <a:off x="4124325" y="98488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80" name="フローチャート: 判断 79">
          <a:extLst>
            <a:ext uri="{FF2B5EF4-FFF2-40B4-BE49-F238E27FC236}">
              <a16:creationId xmlns:a16="http://schemas.microsoft.com/office/drawing/2014/main" id="{40EC996B-D4E7-4306-8CCD-2C29514DF956}"/>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81" name="フローチャート: 判断 80">
          <a:extLst>
            <a:ext uri="{FF2B5EF4-FFF2-40B4-BE49-F238E27FC236}">
              <a16:creationId xmlns:a16="http://schemas.microsoft.com/office/drawing/2014/main" id="{77F182FE-6B6A-4F38-BBB9-CD9F26D49E08}"/>
            </a:ext>
          </a:extLst>
        </xdr:cNvPr>
        <xdr:cNvSpPr/>
      </xdr:nvSpPr>
      <xdr:spPr>
        <a:xfrm>
          <a:off x="2571750" y="9789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82" name="フローチャート: 判断 81">
          <a:extLst>
            <a:ext uri="{FF2B5EF4-FFF2-40B4-BE49-F238E27FC236}">
              <a16:creationId xmlns:a16="http://schemas.microsoft.com/office/drawing/2014/main" id="{025499DC-9A0E-42AC-8675-E126E76435B8}"/>
            </a:ext>
          </a:extLst>
        </xdr:cNvPr>
        <xdr:cNvSpPr/>
      </xdr:nvSpPr>
      <xdr:spPr>
        <a:xfrm>
          <a:off x="1781175" y="97701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83" name="フローチャート: 判断 82">
          <a:extLst>
            <a:ext uri="{FF2B5EF4-FFF2-40B4-BE49-F238E27FC236}">
              <a16:creationId xmlns:a16="http://schemas.microsoft.com/office/drawing/2014/main" id="{612FA7DC-00B4-4E23-8390-FB5AD87016D1}"/>
            </a:ext>
          </a:extLst>
        </xdr:cNvPr>
        <xdr:cNvSpPr/>
      </xdr:nvSpPr>
      <xdr:spPr>
        <a:xfrm>
          <a:off x="981075" y="9792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7C24D03-3E63-4029-A267-5D69F0FD026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7652F12-8C6E-4278-9B08-ABE31B9EFC6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414C0E7-76C5-4442-8BE7-D697A2B7935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7AD8D46-429B-4C5D-B697-FBE8054CED1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8743A89-D25C-4939-A706-101CE6F0748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89" name="楕円 88">
          <a:extLst>
            <a:ext uri="{FF2B5EF4-FFF2-40B4-BE49-F238E27FC236}">
              <a16:creationId xmlns:a16="http://schemas.microsoft.com/office/drawing/2014/main" id="{BC3F07C7-B93E-4248-B79E-30F39E938915}"/>
            </a:ext>
          </a:extLst>
        </xdr:cNvPr>
        <xdr:cNvSpPr/>
      </xdr:nvSpPr>
      <xdr:spPr>
        <a:xfrm>
          <a:off x="4124325" y="97040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900BAD9-683B-4CA4-8B8E-00A908770829}"/>
            </a:ext>
          </a:extLst>
        </xdr:cNvPr>
        <xdr:cNvSpPr txBox="1"/>
      </xdr:nvSpPr>
      <xdr:spPr>
        <a:xfrm>
          <a:off x="4219575"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97790</xdr:rowOff>
    </xdr:from>
    <xdr:to>
      <xdr:col>20</xdr:col>
      <xdr:colOff>38100</xdr:colOff>
      <xdr:row>60</xdr:row>
      <xdr:rowOff>27940</xdr:rowOff>
    </xdr:to>
    <xdr:sp macro="" textlink="">
      <xdr:nvSpPr>
        <xdr:cNvPr id="91" name="楕円 90">
          <a:extLst>
            <a:ext uri="{FF2B5EF4-FFF2-40B4-BE49-F238E27FC236}">
              <a16:creationId xmlns:a16="http://schemas.microsoft.com/office/drawing/2014/main" id="{13DE9BB1-66D3-41FF-B3FC-73CA2A14A8AF}"/>
            </a:ext>
          </a:extLst>
        </xdr:cNvPr>
        <xdr:cNvSpPr/>
      </xdr:nvSpPr>
      <xdr:spPr>
        <a:xfrm>
          <a:off x="3381375" y="9660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17145</xdr:rowOff>
    </xdr:to>
    <xdr:cxnSp macro="">
      <xdr:nvCxnSpPr>
        <xdr:cNvPr id="92" name="直線コネクタ 91">
          <a:extLst>
            <a:ext uri="{FF2B5EF4-FFF2-40B4-BE49-F238E27FC236}">
              <a16:creationId xmlns:a16="http://schemas.microsoft.com/office/drawing/2014/main" id="{F1A3C614-A061-4BAE-8E3E-86D63DAD44E9}"/>
            </a:ext>
          </a:extLst>
        </xdr:cNvPr>
        <xdr:cNvCxnSpPr/>
      </xdr:nvCxnSpPr>
      <xdr:spPr>
        <a:xfrm>
          <a:off x="3429000" y="9708515"/>
          <a:ext cx="7524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52070</xdr:rowOff>
    </xdr:from>
    <xdr:to>
      <xdr:col>15</xdr:col>
      <xdr:colOff>101600</xdr:colOff>
      <xdr:row>59</xdr:row>
      <xdr:rowOff>153670</xdr:rowOff>
    </xdr:to>
    <xdr:sp macro="" textlink="">
      <xdr:nvSpPr>
        <xdr:cNvPr id="93" name="楕円 92">
          <a:extLst>
            <a:ext uri="{FF2B5EF4-FFF2-40B4-BE49-F238E27FC236}">
              <a16:creationId xmlns:a16="http://schemas.microsoft.com/office/drawing/2014/main" id="{EBEEFD42-5A8F-4732-AA65-5D0DF699CFE4}"/>
            </a:ext>
          </a:extLst>
        </xdr:cNvPr>
        <xdr:cNvSpPr/>
      </xdr:nvSpPr>
      <xdr:spPr>
        <a:xfrm>
          <a:off x="2571750" y="9611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102870</xdr:rowOff>
    </xdr:from>
    <xdr:to>
      <xdr:col>19</xdr:col>
      <xdr:colOff>177800</xdr:colOff>
      <xdr:row>59</xdr:row>
      <xdr:rowOff>148590</xdr:rowOff>
    </xdr:to>
    <xdr:cxnSp macro="">
      <xdr:nvCxnSpPr>
        <xdr:cNvPr id="94" name="直線コネクタ 93">
          <a:extLst>
            <a:ext uri="{FF2B5EF4-FFF2-40B4-BE49-F238E27FC236}">
              <a16:creationId xmlns:a16="http://schemas.microsoft.com/office/drawing/2014/main" id="{0B1FA2FA-3D2C-458E-B44E-A38B42F3215E}"/>
            </a:ext>
          </a:extLst>
        </xdr:cNvPr>
        <xdr:cNvCxnSpPr/>
      </xdr:nvCxnSpPr>
      <xdr:spPr>
        <a:xfrm>
          <a:off x="2619375" y="9669145"/>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95" name="楕円 94">
          <a:extLst>
            <a:ext uri="{FF2B5EF4-FFF2-40B4-BE49-F238E27FC236}">
              <a16:creationId xmlns:a16="http://schemas.microsoft.com/office/drawing/2014/main" id="{0B60F742-DDE5-4BF3-8865-4D861DB9312B}"/>
            </a:ext>
          </a:extLst>
        </xdr:cNvPr>
        <xdr:cNvSpPr/>
      </xdr:nvSpPr>
      <xdr:spPr>
        <a:xfrm>
          <a:off x="1781175" y="9572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102870</xdr:rowOff>
    </xdr:to>
    <xdr:cxnSp macro="">
      <xdr:nvCxnSpPr>
        <xdr:cNvPr id="96" name="直線コネクタ 95">
          <a:extLst>
            <a:ext uri="{FF2B5EF4-FFF2-40B4-BE49-F238E27FC236}">
              <a16:creationId xmlns:a16="http://schemas.microsoft.com/office/drawing/2014/main" id="{8E1FC320-1140-44F4-89F2-ECDE88BC4A93}"/>
            </a:ext>
          </a:extLst>
        </xdr:cNvPr>
        <xdr:cNvCxnSpPr/>
      </xdr:nvCxnSpPr>
      <xdr:spPr>
        <a:xfrm>
          <a:off x="1828800" y="962025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23495</xdr:rowOff>
    </xdr:from>
    <xdr:to>
      <xdr:col>6</xdr:col>
      <xdr:colOff>38100</xdr:colOff>
      <xdr:row>59</xdr:row>
      <xdr:rowOff>125095</xdr:rowOff>
    </xdr:to>
    <xdr:sp macro="" textlink="">
      <xdr:nvSpPr>
        <xdr:cNvPr id="97" name="楕円 96">
          <a:extLst>
            <a:ext uri="{FF2B5EF4-FFF2-40B4-BE49-F238E27FC236}">
              <a16:creationId xmlns:a16="http://schemas.microsoft.com/office/drawing/2014/main" id="{E024D0E1-C356-47A9-A599-1F33E18CF386}"/>
            </a:ext>
          </a:extLst>
        </xdr:cNvPr>
        <xdr:cNvSpPr/>
      </xdr:nvSpPr>
      <xdr:spPr>
        <a:xfrm>
          <a:off x="981075" y="9589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57150</xdr:rowOff>
    </xdr:from>
    <xdr:to>
      <xdr:col>10</xdr:col>
      <xdr:colOff>114300</xdr:colOff>
      <xdr:row>59</xdr:row>
      <xdr:rowOff>74295</xdr:rowOff>
    </xdr:to>
    <xdr:cxnSp macro="">
      <xdr:nvCxnSpPr>
        <xdr:cNvPr id="98" name="直線コネクタ 97">
          <a:extLst>
            <a:ext uri="{FF2B5EF4-FFF2-40B4-BE49-F238E27FC236}">
              <a16:creationId xmlns:a16="http://schemas.microsoft.com/office/drawing/2014/main" id="{AF827ACD-7DF9-467D-9B79-D86D8FE7B1DE}"/>
            </a:ext>
          </a:extLst>
        </xdr:cNvPr>
        <xdr:cNvCxnSpPr/>
      </xdr:nvCxnSpPr>
      <xdr:spPr>
        <a:xfrm flipV="1">
          <a:off x="1028700" y="9620250"/>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99" name="n_1aveValue【体育館・プール】&#10;有形固定資産減価償却率">
          <a:extLst>
            <a:ext uri="{FF2B5EF4-FFF2-40B4-BE49-F238E27FC236}">
              <a16:creationId xmlns:a16="http://schemas.microsoft.com/office/drawing/2014/main" id="{0B17B1D1-B9C9-461C-96A7-FD83C55AB786}"/>
            </a:ext>
          </a:extLst>
        </xdr:cNvPr>
        <xdr:cNvSpPr txBox="1"/>
      </xdr:nvSpPr>
      <xdr:spPr>
        <a:xfrm>
          <a:off x="3239144"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100" name="n_2aveValue【体育館・プール】&#10;有形固定資産減価償却率">
          <a:extLst>
            <a:ext uri="{FF2B5EF4-FFF2-40B4-BE49-F238E27FC236}">
              <a16:creationId xmlns:a16="http://schemas.microsoft.com/office/drawing/2014/main" id="{B86E0647-8427-4A27-95CF-16BEE7D31909}"/>
            </a:ext>
          </a:extLst>
        </xdr:cNvPr>
        <xdr:cNvSpPr txBox="1"/>
      </xdr:nvSpPr>
      <xdr:spPr>
        <a:xfrm>
          <a:off x="24390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101" name="n_3aveValue【体育館・プール】&#10;有形固定資産減価償却率">
          <a:extLst>
            <a:ext uri="{FF2B5EF4-FFF2-40B4-BE49-F238E27FC236}">
              <a16:creationId xmlns:a16="http://schemas.microsoft.com/office/drawing/2014/main" id="{F87D1C1F-F758-4A3B-A007-B4D43437C462}"/>
            </a:ext>
          </a:extLst>
        </xdr:cNvPr>
        <xdr:cNvSpPr txBox="1"/>
      </xdr:nvSpPr>
      <xdr:spPr>
        <a:xfrm>
          <a:off x="1648469" y="986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102" name="n_4aveValue【体育館・プール】&#10;有形固定資産減価償却率">
          <a:extLst>
            <a:ext uri="{FF2B5EF4-FFF2-40B4-BE49-F238E27FC236}">
              <a16:creationId xmlns:a16="http://schemas.microsoft.com/office/drawing/2014/main" id="{43525682-8CC5-4A88-9C4E-B34C8DB47374}"/>
            </a:ext>
          </a:extLst>
        </xdr:cNvPr>
        <xdr:cNvSpPr txBox="1"/>
      </xdr:nvSpPr>
      <xdr:spPr>
        <a:xfrm>
          <a:off x="848369"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44467</xdr:rowOff>
    </xdr:from>
    <xdr:ext cx="405111" cy="259045"/>
    <xdr:sp macro="" textlink="">
      <xdr:nvSpPr>
        <xdr:cNvPr id="103" name="n_1mainValue【体育館・プール】&#10;有形固定資産減価償却率">
          <a:extLst>
            <a:ext uri="{FF2B5EF4-FFF2-40B4-BE49-F238E27FC236}">
              <a16:creationId xmlns:a16="http://schemas.microsoft.com/office/drawing/2014/main" id="{EB56E689-5795-4B14-A490-ED91F85E91A0}"/>
            </a:ext>
          </a:extLst>
        </xdr:cNvPr>
        <xdr:cNvSpPr txBox="1"/>
      </xdr:nvSpPr>
      <xdr:spPr>
        <a:xfrm>
          <a:off x="3239144"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170197</xdr:rowOff>
    </xdr:from>
    <xdr:ext cx="405111" cy="259045"/>
    <xdr:sp macro="" textlink="">
      <xdr:nvSpPr>
        <xdr:cNvPr id="104" name="n_2mainValue【体育館・プール】&#10;有形固定資産減価償却率">
          <a:extLst>
            <a:ext uri="{FF2B5EF4-FFF2-40B4-BE49-F238E27FC236}">
              <a16:creationId xmlns:a16="http://schemas.microsoft.com/office/drawing/2014/main" id="{72D59803-B75E-44FC-9DCF-F593AD993FF7}"/>
            </a:ext>
          </a:extLst>
        </xdr:cNvPr>
        <xdr:cNvSpPr txBox="1"/>
      </xdr:nvSpPr>
      <xdr:spPr>
        <a:xfrm>
          <a:off x="24390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105" name="n_3mainValue【体育館・プール】&#10;有形固定資産減価償却率">
          <a:extLst>
            <a:ext uri="{FF2B5EF4-FFF2-40B4-BE49-F238E27FC236}">
              <a16:creationId xmlns:a16="http://schemas.microsoft.com/office/drawing/2014/main" id="{01D8CD62-7275-4F3B-94C3-EAB12A608A94}"/>
            </a:ext>
          </a:extLst>
        </xdr:cNvPr>
        <xdr:cNvSpPr txBox="1"/>
      </xdr:nvSpPr>
      <xdr:spPr>
        <a:xfrm>
          <a:off x="1648469"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141622</xdr:rowOff>
    </xdr:from>
    <xdr:ext cx="405111" cy="259045"/>
    <xdr:sp macro="" textlink="">
      <xdr:nvSpPr>
        <xdr:cNvPr id="106" name="n_4mainValue【体育館・プール】&#10;有形固定資産減価償却率">
          <a:extLst>
            <a:ext uri="{FF2B5EF4-FFF2-40B4-BE49-F238E27FC236}">
              <a16:creationId xmlns:a16="http://schemas.microsoft.com/office/drawing/2014/main" id="{2472E984-42FC-4F8E-89CA-B4625A6B9751}"/>
            </a:ext>
          </a:extLst>
        </xdr:cNvPr>
        <xdr:cNvSpPr txBox="1"/>
      </xdr:nvSpPr>
      <xdr:spPr>
        <a:xfrm>
          <a:off x="848369" y="938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9FA248F3-BD93-4D84-AF1B-4D0A18270FF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9A55A33D-F566-465E-9DA6-E8354AEFD74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EAD5419D-4ADF-40A6-9C4A-0953D583F8C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52E8AC0-8AE1-4271-94F0-0D02FD254C7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E2ACB05B-E0F0-4BD8-B160-3B7D3E04D5B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9B70488-933E-4B0B-9894-9828B3A7D55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F328A29-954E-44A8-8152-59397CC37B1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6D53ECA-CB48-4A0F-A4DD-1923549B999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FA68070F-C00B-4780-A94B-21DF0C3E68B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E39709F-5EF8-457D-8110-AEB4269495E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FF8CC36A-8F21-4973-854B-84B4FA33448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B1AB639-7D4E-41EF-95A9-D970FD50770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11D4CD29-A898-45F2-98E7-C7C0E36B927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CED1956F-CF4D-4FB4-A646-97D193F7F175}"/>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A0519AA-F6B1-4442-82D2-41C0543A9DD5}"/>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284E92AD-000B-4CB3-BDB1-BFFDE94E8254}"/>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D5EF7A4C-B2AE-407E-9EEE-9876E855DAD1}"/>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69A91440-67B7-46E5-A8A5-181C76E65D7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9D21C3B1-F9FD-4E97-8404-49AF0F99A590}"/>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78CB521-F642-4B50-98B0-AA33DC9FD729}"/>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708AE19F-4E4E-4A67-B136-6316FD42DC5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F3860B48-9BA9-47BD-885C-026B209FE236}"/>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A87A3FEC-A1F6-4CCF-A3F2-6B9CD246334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30" name="直線コネクタ 129">
          <a:extLst>
            <a:ext uri="{FF2B5EF4-FFF2-40B4-BE49-F238E27FC236}">
              <a16:creationId xmlns:a16="http://schemas.microsoft.com/office/drawing/2014/main" id="{2AC65A19-B36C-4832-A467-68EF4D7FEFF2}"/>
            </a:ext>
          </a:extLst>
        </xdr:cNvPr>
        <xdr:cNvCxnSpPr/>
      </xdr:nvCxnSpPr>
      <xdr:spPr>
        <a:xfrm flipV="1">
          <a:off x="9429115" y="8946515"/>
          <a:ext cx="0" cy="1456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131" name="【体育館・プール】&#10;一人当たり面積最小値テキスト">
          <a:extLst>
            <a:ext uri="{FF2B5EF4-FFF2-40B4-BE49-F238E27FC236}">
              <a16:creationId xmlns:a16="http://schemas.microsoft.com/office/drawing/2014/main" id="{1CB50B21-0FFB-4C60-A653-63961BDA163F}"/>
            </a:ext>
          </a:extLst>
        </xdr:cNvPr>
        <xdr:cNvSpPr txBox="1"/>
      </xdr:nvSpPr>
      <xdr:spPr>
        <a:xfrm>
          <a:off x="9467850"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32" name="直線コネクタ 131">
          <a:extLst>
            <a:ext uri="{FF2B5EF4-FFF2-40B4-BE49-F238E27FC236}">
              <a16:creationId xmlns:a16="http://schemas.microsoft.com/office/drawing/2014/main" id="{1491D2EC-182D-4EAB-B303-134DD4F46CB2}"/>
            </a:ext>
          </a:extLst>
        </xdr:cNvPr>
        <xdr:cNvCxnSpPr/>
      </xdr:nvCxnSpPr>
      <xdr:spPr>
        <a:xfrm>
          <a:off x="9363075" y="104025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3" name="【体育館・プール】&#10;一人当たり面積最大値テキスト">
          <a:extLst>
            <a:ext uri="{FF2B5EF4-FFF2-40B4-BE49-F238E27FC236}">
              <a16:creationId xmlns:a16="http://schemas.microsoft.com/office/drawing/2014/main" id="{F4A788A4-8E08-4092-A127-901ECAD18096}"/>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4" name="直線コネクタ 133">
          <a:extLst>
            <a:ext uri="{FF2B5EF4-FFF2-40B4-BE49-F238E27FC236}">
              <a16:creationId xmlns:a16="http://schemas.microsoft.com/office/drawing/2014/main" id="{105F6FD8-909C-4247-AA42-2BF528354B99}"/>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135" name="【体育館・プール】&#10;一人当たり面積平均値テキスト">
          <a:extLst>
            <a:ext uri="{FF2B5EF4-FFF2-40B4-BE49-F238E27FC236}">
              <a16:creationId xmlns:a16="http://schemas.microsoft.com/office/drawing/2014/main" id="{9B8015D1-FA39-40CE-82C9-32FAAE3ADCC6}"/>
            </a:ext>
          </a:extLst>
        </xdr:cNvPr>
        <xdr:cNvSpPr txBox="1"/>
      </xdr:nvSpPr>
      <xdr:spPr>
        <a:xfrm>
          <a:off x="9467850" y="10050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136" name="フローチャート: 判断 135">
          <a:extLst>
            <a:ext uri="{FF2B5EF4-FFF2-40B4-BE49-F238E27FC236}">
              <a16:creationId xmlns:a16="http://schemas.microsoft.com/office/drawing/2014/main" id="{99C9DD14-CF23-4A25-A5F9-63CC1A940E5D}"/>
            </a:ext>
          </a:extLst>
        </xdr:cNvPr>
        <xdr:cNvSpPr/>
      </xdr:nvSpPr>
      <xdr:spPr>
        <a:xfrm>
          <a:off x="9401175" y="1005586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137" name="フローチャート: 判断 136">
          <a:extLst>
            <a:ext uri="{FF2B5EF4-FFF2-40B4-BE49-F238E27FC236}">
              <a16:creationId xmlns:a16="http://schemas.microsoft.com/office/drawing/2014/main" id="{497701D8-9DAC-4FA3-8A47-C4CADB16B767}"/>
            </a:ext>
          </a:extLst>
        </xdr:cNvPr>
        <xdr:cNvSpPr/>
      </xdr:nvSpPr>
      <xdr:spPr>
        <a:xfrm>
          <a:off x="8639175" y="100609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138" name="フローチャート: 判断 137">
          <a:extLst>
            <a:ext uri="{FF2B5EF4-FFF2-40B4-BE49-F238E27FC236}">
              <a16:creationId xmlns:a16="http://schemas.microsoft.com/office/drawing/2014/main" id="{BA643CB1-E9F4-435C-BF2C-E71EBED8338C}"/>
            </a:ext>
          </a:extLst>
        </xdr:cNvPr>
        <xdr:cNvSpPr/>
      </xdr:nvSpPr>
      <xdr:spPr>
        <a:xfrm>
          <a:off x="7839075" y="100679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139" name="フローチャート: 判断 138">
          <a:extLst>
            <a:ext uri="{FF2B5EF4-FFF2-40B4-BE49-F238E27FC236}">
              <a16:creationId xmlns:a16="http://schemas.microsoft.com/office/drawing/2014/main" id="{C0F55CBF-71CC-4A52-8460-0B8DC6A66E8A}"/>
            </a:ext>
          </a:extLst>
        </xdr:cNvPr>
        <xdr:cNvSpPr/>
      </xdr:nvSpPr>
      <xdr:spPr>
        <a:xfrm>
          <a:off x="7029450"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140" name="フローチャート: 判断 139">
          <a:extLst>
            <a:ext uri="{FF2B5EF4-FFF2-40B4-BE49-F238E27FC236}">
              <a16:creationId xmlns:a16="http://schemas.microsoft.com/office/drawing/2014/main" id="{DFC9F708-D1D6-4A13-AE17-8F297B53F651}"/>
            </a:ext>
          </a:extLst>
        </xdr:cNvPr>
        <xdr:cNvSpPr/>
      </xdr:nvSpPr>
      <xdr:spPr>
        <a:xfrm>
          <a:off x="6238875" y="1004633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FC1B893-86CD-4205-B8DF-FE61F5643D4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F48CB37-4FFD-412F-B20B-2E81184EDE9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6687FC9-31F7-40A2-B7E2-9FE7ED3EA5B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B599DAD-A18A-4C7E-94ED-EC00604A17A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A2C23C6B-DE3B-4839-886A-A34937A5A71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58420</xdr:rowOff>
    </xdr:from>
    <xdr:to>
      <xdr:col>55</xdr:col>
      <xdr:colOff>50800</xdr:colOff>
      <xdr:row>61</xdr:row>
      <xdr:rowOff>160020</xdr:rowOff>
    </xdr:to>
    <xdr:sp macro="" textlink="">
      <xdr:nvSpPr>
        <xdr:cNvPr id="146" name="楕円 145">
          <a:extLst>
            <a:ext uri="{FF2B5EF4-FFF2-40B4-BE49-F238E27FC236}">
              <a16:creationId xmlns:a16="http://schemas.microsoft.com/office/drawing/2014/main" id="{B8E6BD6D-D5D3-45E2-B992-B41FA6082C89}"/>
            </a:ext>
          </a:extLst>
        </xdr:cNvPr>
        <xdr:cNvSpPr/>
      </xdr:nvSpPr>
      <xdr:spPr>
        <a:xfrm>
          <a:off x="9401175" y="994537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81297</xdr:rowOff>
    </xdr:from>
    <xdr:ext cx="469744" cy="259045"/>
    <xdr:sp macro="" textlink="">
      <xdr:nvSpPr>
        <xdr:cNvPr id="147" name="【体育館・プール】&#10;一人当たり面積該当値テキスト">
          <a:extLst>
            <a:ext uri="{FF2B5EF4-FFF2-40B4-BE49-F238E27FC236}">
              <a16:creationId xmlns:a16="http://schemas.microsoft.com/office/drawing/2014/main" id="{D2338E0A-9215-4185-AA30-4E6296A1BB58}"/>
            </a:ext>
          </a:extLst>
        </xdr:cNvPr>
        <xdr:cNvSpPr txBox="1"/>
      </xdr:nvSpPr>
      <xdr:spPr>
        <a:xfrm>
          <a:off x="9467850" y="980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66040</xdr:rowOff>
    </xdr:from>
    <xdr:to>
      <xdr:col>50</xdr:col>
      <xdr:colOff>165100</xdr:colOff>
      <xdr:row>61</xdr:row>
      <xdr:rowOff>167640</xdr:rowOff>
    </xdr:to>
    <xdr:sp macro="" textlink="">
      <xdr:nvSpPr>
        <xdr:cNvPr id="148" name="楕円 147">
          <a:extLst>
            <a:ext uri="{FF2B5EF4-FFF2-40B4-BE49-F238E27FC236}">
              <a16:creationId xmlns:a16="http://schemas.microsoft.com/office/drawing/2014/main" id="{5A660038-596A-4721-90B1-A338F807B98A}"/>
            </a:ext>
          </a:extLst>
        </xdr:cNvPr>
        <xdr:cNvSpPr/>
      </xdr:nvSpPr>
      <xdr:spPr>
        <a:xfrm>
          <a:off x="8639175" y="99561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109220</xdr:rowOff>
    </xdr:from>
    <xdr:to>
      <xdr:col>55</xdr:col>
      <xdr:colOff>0</xdr:colOff>
      <xdr:row>61</xdr:row>
      <xdr:rowOff>116840</xdr:rowOff>
    </xdr:to>
    <xdr:cxnSp macro="">
      <xdr:nvCxnSpPr>
        <xdr:cNvPr id="149" name="直線コネクタ 148">
          <a:extLst>
            <a:ext uri="{FF2B5EF4-FFF2-40B4-BE49-F238E27FC236}">
              <a16:creationId xmlns:a16="http://schemas.microsoft.com/office/drawing/2014/main" id="{EC74AF19-CFEE-4F3A-9973-00F7B96434F4}"/>
            </a:ext>
          </a:extLst>
        </xdr:cNvPr>
        <xdr:cNvCxnSpPr/>
      </xdr:nvCxnSpPr>
      <xdr:spPr>
        <a:xfrm flipV="1">
          <a:off x="8686800" y="9992995"/>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73660</xdr:rowOff>
    </xdr:from>
    <xdr:to>
      <xdr:col>46</xdr:col>
      <xdr:colOff>38100</xdr:colOff>
      <xdr:row>62</xdr:row>
      <xdr:rowOff>3810</xdr:rowOff>
    </xdr:to>
    <xdr:sp macro="" textlink="">
      <xdr:nvSpPr>
        <xdr:cNvPr id="150" name="楕円 149">
          <a:extLst>
            <a:ext uri="{FF2B5EF4-FFF2-40B4-BE49-F238E27FC236}">
              <a16:creationId xmlns:a16="http://schemas.microsoft.com/office/drawing/2014/main" id="{2644DDB7-6E83-45A4-B6D8-1191019C43FA}"/>
            </a:ext>
          </a:extLst>
        </xdr:cNvPr>
        <xdr:cNvSpPr/>
      </xdr:nvSpPr>
      <xdr:spPr>
        <a:xfrm>
          <a:off x="7839075" y="99606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116840</xdr:rowOff>
    </xdr:from>
    <xdr:to>
      <xdr:col>50</xdr:col>
      <xdr:colOff>114300</xdr:colOff>
      <xdr:row>61</xdr:row>
      <xdr:rowOff>124460</xdr:rowOff>
    </xdr:to>
    <xdr:cxnSp macro="">
      <xdr:nvCxnSpPr>
        <xdr:cNvPr id="151" name="直線コネクタ 150">
          <a:extLst>
            <a:ext uri="{FF2B5EF4-FFF2-40B4-BE49-F238E27FC236}">
              <a16:creationId xmlns:a16="http://schemas.microsoft.com/office/drawing/2014/main" id="{0BD9D5D9-B0C7-4D28-AB95-93B5435CD575}"/>
            </a:ext>
          </a:extLst>
        </xdr:cNvPr>
        <xdr:cNvCxnSpPr/>
      </xdr:nvCxnSpPr>
      <xdr:spPr>
        <a:xfrm flipV="1">
          <a:off x="7886700" y="10003790"/>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161290</xdr:rowOff>
    </xdr:from>
    <xdr:to>
      <xdr:col>41</xdr:col>
      <xdr:colOff>101600</xdr:colOff>
      <xdr:row>62</xdr:row>
      <xdr:rowOff>91440</xdr:rowOff>
    </xdr:to>
    <xdr:sp macro="" textlink="">
      <xdr:nvSpPr>
        <xdr:cNvPr id="152" name="楕円 151">
          <a:extLst>
            <a:ext uri="{FF2B5EF4-FFF2-40B4-BE49-F238E27FC236}">
              <a16:creationId xmlns:a16="http://schemas.microsoft.com/office/drawing/2014/main" id="{44A3F89B-7CBA-48E8-B9DA-1A1674821298}"/>
            </a:ext>
          </a:extLst>
        </xdr:cNvPr>
        <xdr:cNvSpPr/>
      </xdr:nvSpPr>
      <xdr:spPr>
        <a:xfrm>
          <a:off x="7029450" y="1005141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124460</xdr:rowOff>
    </xdr:from>
    <xdr:to>
      <xdr:col>45</xdr:col>
      <xdr:colOff>177800</xdr:colOff>
      <xdr:row>62</xdr:row>
      <xdr:rowOff>40640</xdr:rowOff>
    </xdr:to>
    <xdr:cxnSp macro="">
      <xdr:nvCxnSpPr>
        <xdr:cNvPr id="153" name="直線コネクタ 152">
          <a:extLst>
            <a:ext uri="{FF2B5EF4-FFF2-40B4-BE49-F238E27FC236}">
              <a16:creationId xmlns:a16="http://schemas.microsoft.com/office/drawing/2014/main" id="{A522AF13-5179-4C75-A765-3CDA0B360C08}"/>
            </a:ext>
          </a:extLst>
        </xdr:cNvPr>
        <xdr:cNvCxnSpPr/>
      </xdr:nvCxnSpPr>
      <xdr:spPr>
        <a:xfrm flipV="1">
          <a:off x="7077075" y="10008235"/>
          <a:ext cx="809625"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86360</xdr:rowOff>
    </xdr:from>
    <xdr:to>
      <xdr:col>36</xdr:col>
      <xdr:colOff>165100</xdr:colOff>
      <xdr:row>62</xdr:row>
      <xdr:rowOff>16510</xdr:rowOff>
    </xdr:to>
    <xdr:sp macro="" textlink="">
      <xdr:nvSpPr>
        <xdr:cNvPr id="154" name="楕円 153">
          <a:extLst>
            <a:ext uri="{FF2B5EF4-FFF2-40B4-BE49-F238E27FC236}">
              <a16:creationId xmlns:a16="http://schemas.microsoft.com/office/drawing/2014/main" id="{CA889C47-238E-4EB3-A5E2-DCCB19723B57}"/>
            </a:ext>
          </a:extLst>
        </xdr:cNvPr>
        <xdr:cNvSpPr/>
      </xdr:nvSpPr>
      <xdr:spPr>
        <a:xfrm>
          <a:off x="6238875" y="9970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137160</xdr:rowOff>
    </xdr:from>
    <xdr:to>
      <xdr:col>41</xdr:col>
      <xdr:colOff>50800</xdr:colOff>
      <xdr:row>62</xdr:row>
      <xdr:rowOff>40640</xdr:rowOff>
    </xdr:to>
    <xdr:cxnSp macro="">
      <xdr:nvCxnSpPr>
        <xdr:cNvPr id="155" name="直線コネクタ 154">
          <a:extLst>
            <a:ext uri="{FF2B5EF4-FFF2-40B4-BE49-F238E27FC236}">
              <a16:creationId xmlns:a16="http://schemas.microsoft.com/office/drawing/2014/main" id="{803FD037-7DF2-4638-8353-EB8BB176D291}"/>
            </a:ext>
          </a:extLst>
        </xdr:cNvPr>
        <xdr:cNvCxnSpPr/>
      </xdr:nvCxnSpPr>
      <xdr:spPr>
        <a:xfrm>
          <a:off x="6286500" y="10027285"/>
          <a:ext cx="790575"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156" name="n_1aveValue【体育館・プール】&#10;一人当たり面積">
          <a:extLst>
            <a:ext uri="{FF2B5EF4-FFF2-40B4-BE49-F238E27FC236}">
              <a16:creationId xmlns:a16="http://schemas.microsoft.com/office/drawing/2014/main" id="{A85F02BC-FEE7-4A38-935C-6DD78A5D08FF}"/>
            </a:ext>
          </a:extLst>
        </xdr:cNvPr>
        <xdr:cNvSpPr txBox="1"/>
      </xdr:nvSpPr>
      <xdr:spPr>
        <a:xfrm>
          <a:off x="8458277" y="1015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157" name="n_2aveValue【体育館・プール】&#10;一人当たり面積">
          <a:extLst>
            <a:ext uri="{FF2B5EF4-FFF2-40B4-BE49-F238E27FC236}">
              <a16:creationId xmlns:a16="http://schemas.microsoft.com/office/drawing/2014/main" id="{EC196DB5-446D-4549-B9C6-C18A641FF1E8}"/>
            </a:ext>
          </a:extLst>
        </xdr:cNvPr>
        <xdr:cNvSpPr txBox="1"/>
      </xdr:nvSpPr>
      <xdr:spPr>
        <a:xfrm>
          <a:off x="7677227" y="1016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158" name="n_3aveValue【体育館・プール】&#10;一人当たり面積">
          <a:extLst>
            <a:ext uri="{FF2B5EF4-FFF2-40B4-BE49-F238E27FC236}">
              <a16:creationId xmlns:a16="http://schemas.microsoft.com/office/drawing/2014/main" id="{49AB8193-DAB6-421A-8851-7B123126149A}"/>
            </a:ext>
          </a:extLst>
        </xdr:cNvPr>
        <xdr:cNvSpPr txBox="1"/>
      </xdr:nvSpPr>
      <xdr:spPr>
        <a:xfrm>
          <a:off x="6867602"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159" name="n_4aveValue【体育館・プール】&#10;一人当たり面積">
          <a:extLst>
            <a:ext uri="{FF2B5EF4-FFF2-40B4-BE49-F238E27FC236}">
              <a16:creationId xmlns:a16="http://schemas.microsoft.com/office/drawing/2014/main" id="{E72F3E5D-7031-4583-B060-FB2FDB5FFF3D}"/>
            </a:ext>
          </a:extLst>
        </xdr:cNvPr>
        <xdr:cNvSpPr txBox="1"/>
      </xdr:nvSpPr>
      <xdr:spPr>
        <a:xfrm>
          <a:off x="6067502" y="1012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12717</xdr:rowOff>
    </xdr:from>
    <xdr:ext cx="469744" cy="259045"/>
    <xdr:sp macro="" textlink="">
      <xdr:nvSpPr>
        <xdr:cNvPr id="160" name="n_1mainValue【体育館・プール】&#10;一人当たり面積">
          <a:extLst>
            <a:ext uri="{FF2B5EF4-FFF2-40B4-BE49-F238E27FC236}">
              <a16:creationId xmlns:a16="http://schemas.microsoft.com/office/drawing/2014/main" id="{AB03C801-A309-42A6-B7C2-1E977BCBC738}"/>
            </a:ext>
          </a:extLst>
        </xdr:cNvPr>
        <xdr:cNvSpPr txBox="1"/>
      </xdr:nvSpPr>
      <xdr:spPr>
        <a:xfrm>
          <a:off x="8458277" y="9734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20337</xdr:rowOff>
    </xdr:from>
    <xdr:ext cx="469744" cy="259045"/>
    <xdr:sp macro="" textlink="">
      <xdr:nvSpPr>
        <xdr:cNvPr id="161" name="n_2mainValue【体育館・プール】&#10;一人当たり面積">
          <a:extLst>
            <a:ext uri="{FF2B5EF4-FFF2-40B4-BE49-F238E27FC236}">
              <a16:creationId xmlns:a16="http://schemas.microsoft.com/office/drawing/2014/main" id="{92E359F9-B022-434A-AE85-795BDB897466}"/>
            </a:ext>
          </a:extLst>
        </xdr:cNvPr>
        <xdr:cNvSpPr txBox="1"/>
      </xdr:nvSpPr>
      <xdr:spPr>
        <a:xfrm>
          <a:off x="7677227" y="9745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107967</xdr:rowOff>
    </xdr:from>
    <xdr:ext cx="469744" cy="259045"/>
    <xdr:sp macro="" textlink="">
      <xdr:nvSpPr>
        <xdr:cNvPr id="162" name="n_3mainValue【体育館・プール】&#10;一人当たり面積">
          <a:extLst>
            <a:ext uri="{FF2B5EF4-FFF2-40B4-BE49-F238E27FC236}">
              <a16:creationId xmlns:a16="http://schemas.microsoft.com/office/drawing/2014/main" id="{D19F3DDF-D3EB-4450-9932-A949F3713EC3}"/>
            </a:ext>
          </a:extLst>
        </xdr:cNvPr>
        <xdr:cNvSpPr txBox="1"/>
      </xdr:nvSpPr>
      <xdr:spPr>
        <a:xfrm>
          <a:off x="6867602" y="982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33037</xdr:rowOff>
    </xdr:from>
    <xdr:ext cx="469744" cy="259045"/>
    <xdr:sp macro="" textlink="">
      <xdr:nvSpPr>
        <xdr:cNvPr id="163" name="n_4mainValue【体育館・プール】&#10;一人当たり面積">
          <a:extLst>
            <a:ext uri="{FF2B5EF4-FFF2-40B4-BE49-F238E27FC236}">
              <a16:creationId xmlns:a16="http://schemas.microsoft.com/office/drawing/2014/main" id="{3D65071B-624D-4FFB-A904-5404BE3525F0}"/>
            </a:ext>
          </a:extLst>
        </xdr:cNvPr>
        <xdr:cNvSpPr txBox="1"/>
      </xdr:nvSpPr>
      <xdr:spPr>
        <a:xfrm>
          <a:off x="6067502" y="975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8E20E75E-639F-4ED3-B900-1E696871D5D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13565947-65B5-475B-943B-C96B77BFD00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756747E3-AD94-4860-BE30-EBB540DCE26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7F59948A-AA74-4922-B5DE-1720334B225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6EAA4F19-A095-410E-8D35-63974210C60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714D0F25-165C-475E-AFFA-3C711253501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84F716AA-97E1-429A-88F6-BE6C4357342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8CE1436F-7784-4F3A-B657-2E9F698C7B9D}"/>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2" name="正方形/長方形 171">
          <a:extLst>
            <a:ext uri="{FF2B5EF4-FFF2-40B4-BE49-F238E27FC236}">
              <a16:creationId xmlns:a16="http://schemas.microsoft.com/office/drawing/2014/main" id="{AFF5F9A8-E93F-40B0-BC2D-431AB4A56E6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3" name="正方形/長方形 172">
          <a:extLst>
            <a:ext uri="{FF2B5EF4-FFF2-40B4-BE49-F238E27FC236}">
              <a16:creationId xmlns:a16="http://schemas.microsoft.com/office/drawing/2014/main" id="{13540883-DC40-4C82-AF3E-A8A23E355A4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4" name="正方形/長方形 173">
          <a:extLst>
            <a:ext uri="{FF2B5EF4-FFF2-40B4-BE49-F238E27FC236}">
              <a16:creationId xmlns:a16="http://schemas.microsoft.com/office/drawing/2014/main" id="{0A841672-1973-4FFF-BB5F-F17583EC3EE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5" name="正方形/長方形 174">
          <a:extLst>
            <a:ext uri="{FF2B5EF4-FFF2-40B4-BE49-F238E27FC236}">
              <a16:creationId xmlns:a16="http://schemas.microsoft.com/office/drawing/2014/main" id="{ACFE9E5B-A3FC-492D-8448-000523679E2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6" name="正方形/長方形 175">
          <a:extLst>
            <a:ext uri="{FF2B5EF4-FFF2-40B4-BE49-F238E27FC236}">
              <a16:creationId xmlns:a16="http://schemas.microsoft.com/office/drawing/2014/main" id="{637156E7-A510-46E5-AB6B-304AEC55821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7" name="正方形/長方形 176">
          <a:extLst>
            <a:ext uri="{FF2B5EF4-FFF2-40B4-BE49-F238E27FC236}">
              <a16:creationId xmlns:a16="http://schemas.microsoft.com/office/drawing/2014/main" id="{718610E8-FC7C-4558-BCE7-112CF85E675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8" name="正方形/長方形 177">
          <a:extLst>
            <a:ext uri="{FF2B5EF4-FFF2-40B4-BE49-F238E27FC236}">
              <a16:creationId xmlns:a16="http://schemas.microsoft.com/office/drawing/2014/main" id="{11ACCAEB-F8E1-4474-ABD0-B71AE74B2D1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9" name="正方形/長方形 178">
          <a:extLst>
            <a:ext uri="{FF2B5EF4-FFF2-40B4-BE49-F238E27FC236}">
              <a16:creationId xmlns:a16="http://schemas.microsoft.com/office/drawing/2014/main" id="{15607363-C7C8-41E4-B094-91577C8CE026}"/>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0" name="正方形/長方形 179">
          <a:extLst>
            <a:ext uri="{FF2B5EF4-FFF2-40B4-BE49-F238E27FC236}">
              <a16:creationId xmlns:a16="http://schemas.microsoft.com/office/drawing/2014/main" id="{6FBCD273-43DD-4427-A610-9E2BAB0B62F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1" name="正方形/長方形 180">
          <a:extLst>
            <a:ext uri="{FF2B5EF4-FFF2-40B4-BE49-F238E27FC236}">
              <a16:creationId xmlns:a16="http://schemas.microsoft.com/office/drawing/2014/main" id="{78E2DB74-D569-46F3-90F1-C3E8D3FBDB3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2" name="正方形/長方形 181">
          <a:extLst>
            <a:ext uri="{FF2B5EF4-FFF2-40B4-BE49-F238E27FC236}">
              <a16:creationId xmlns:a16="http://schemas.microsoft.com/office/drawing/2014/main" id="{8A6F0999-5FF2-451D-9D8D-A4F5253AFFA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3" name="正方形/長方形 182">
          <a:extLst>
            <a:ext uri="{FF2B5EF4-FFF2-40B4-BE49-F238E27FC236}">
              <a16:creationId xmlns:a16="http://schemas.microsoft.com/office/drawing/2014/main" id="{CE69A628-CE89-468A-A1A6-DD95B336CF2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4" name="正方形/長方形 183">
          <a:extLst>
            <a:ext uri="{FF2B5EF4-FFF2-40B4-BE49-F238E27FC236}">
              <a16:creationId xmlns:a16="http://schemas.microsoft.com/office/drawing/2014/main" id="{7D03D082-E896-400A-85CA-4BABAB1E849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5" name="正方形/長方形 184">
          <a:extLst>
            <a:ext uri="{FF2B5EF4-FFF2-40B4-BE49-F238E27FC236}">
              <a16:creationId xmlns:a16="http://schemas.microsoft.com/office/drawing/2014/main" id="{49F91F34-B312-4703-8F17-DF4178B220B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6" name="正方形/長方形 185">
          <a:extLst>
            <a:ext uri="{FF2B5EF4-FFF2-40B4-BE49-F238E27FC236}">
              <a16:creationId xmlns:a16="http://schemas.microsoft.com/office/drawing/2014/main" id="{586B4106-4C30-4556-95F1-4061E39A2C4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7" name="正方形/長方形 186">
          <a:extLst>
            <a:ext uri="{FF2B5EF4-FFF2-40B4-BE49-F238E27FC236}">
              <a16:creationId xmlns:a16="http://schemas.microsoft.com/office/drawing/2014/main" id="{283962D3-4D77-47A9-A78F-834E201FB4C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8" name="テキスト ボックス 187">
          <a:extLst>
            <a:ext uri="{FF2B5EF4-FFF2-40B4-BE49-F238E27FC236}">
              <a16:creationId xmlns:a16="http://schemas.microsoft.com/office/drawing/2014/main" id="{76B6EB40-5EB0-429B-A0F3-3AA8385E01B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9" name="直線コネクタ 188">
          <a:extLst>
            <a:ext uri="{FF2B5EF4-FFF2-40B4-BE49-F238E27FC236}">
              <a16:creationId xmlns:a16="http://schemas.microsoft.com/office/drawing/2014/main" id="{3F5052E0-33F8-49AE-992C-DC5095EE584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0" name="テキスト ボックス 189">
          <a:extLst>
            <a:ext uri="{FF2B5EF4-FFF2-40B4-BE49-F238E27FC236}">
              <a16:creationId xmlns:a16="http://schemas.microsoft.com/office/drawing/2014/main" id="{EA1C088C-1C6B-4C7F-8A9F-6AE847DBBF7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91" name="直線コネクタ 190">
          <a:extLst>
            <a:ext uri="{FF2B5EF4-FFF2-40B4-BE49-F238E27FC236}">
              <a16:creationId xmlns:a16="http://schemas.microsoft.com/office/drawing/2014/main" id="{3B64BDF0-CEBD-4804-B38D-E2026C568DDB}"/>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2" name="テキスト ボックス 191">
          <a:extLst>
            <a:ext uri="{FF2B5EF4-FFF2-40B4-BE49-F238E27FC236}">
              <a16:creationId xmlns:a16="http://schemas.microsoft.com/office/drawing/2014/main" id="{31E7EE99-FA09-4487-9841-7ADB86EF1AEF}"/>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3" name="直線コネクタ 192">
          <a:extLst>
            <a:ext uri="{FF2B5EF4-FFF2-40B4-BE49-F238E27FC236}">
              <a16:creationId xmlns:a16="http://schemas.microsoft.com/office/drawing/2014/main" id="{573C0E1C-710E-4D8A-8D28-621FA9A574F6}"/>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4" name="テキスト ボックス 193">
          <a:extLst>
            <a:ext uri="{FF2B5EF4-FFF2-40B4-BE49-F238E27FC236}">
              <a16:creationId xmlns:a16="http://schemas.microsoft.com/office/drawing/2014/main" id="{60DCEEA9-B78C-46AA-8C0D-8C76A326DF12}"/>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5" name="直線コネクタ 194">
          <a:extLst>
            <a:ext uri="{FF2B5EF4-FFF2-40B4-BE49-F238E27FC236}">
              <a16:creationId xmlns:a16="http://schemas.microsoft.com/office/drawing/2014/main" id="{DB72632E-8280-41DE-BD1E-B6935CEB0BC1}"/>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6" name="テキスト ボックス 195">
          <a:extLst>
            <a:ext uri="{FF2B5EF4-FFF2-40B4-BE49-F238E27FC236}">
              <a16:creationId xmlns:a16="http://schemas.microsoft.com/office/drawing/2014/main" id="{3345309A-765A-4A75-B900-9CA6E94195E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7" name="直線コネクタ 196">
          <a:extLst>
            <a:ext uri="{FF2B5EF4-FFF2-40B4-BE49-F238E27FC236}">
              <a16:creationId xmlns:a16="http://schemas.microsoft.com/office/drawing/2014/main" id="{0E121CCE-BE56-4B33-81C1-A200A830F3B7}"/>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8" name="テキスト ボックス 197">
          <a:extLst>
            <a:ext uri="{FF2B5EF4-FFF2-40B4-BE49-F238E27FC236}">
              <a16:creationId xmlns:a16="http://schemas.microsoft.com/office/drawing/2014/main" id="{34BDE89F-5F1E-4041-8508-2B215F06ECC8}"/>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9" name="直線コネクタ 198">
          <a:extLst>
            <a:ext uri="{FF2B5EF4-FFF2-40B4-BE49-F238E27FC236}">
              <a16:creationId xmlns:a16="http://schemas.microsoft.com/office/drawing/2014/main" id="{1A2B13AB-A7FC-4187-A273-023C62DE42B2}"/>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00" name="テキスト ボックス 199">
          <a:extLst>
            <a:ext uri="{FF2B5EF4-FFF2-40B4-BE49-F238E27FC236}">
              <a16:creationId xmlns:a16="http://schemas.microsoft.com/office/drawing/2014/main" id="{533C0BCB-CCE5-4DF7-954F-4C111829FBCB}"/>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1" name="直線コネクタ 200">
          <a:extLst>
            <a:ext uri="{FF2B5EF4-FFF2-40B4-BE49-F238E27FC236}">
              <a16:creationId xmlns:a16="http://schemas.microsoft.com/office/drawing/2014/main" id="{F1ED0575-7DCD-44FB-AFAD-D98C8871D1C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2" name="テキスト ボックス 201">
          <a:extLst>
            <a:ext uri="{FF2B5EF4-FFF2-40B4-BE49-F238E27FC236}">
              <a16:creationId xmlns:a16="http://schemas.microsoft.com/office/drawing/2014/main" id="{44703D8B-7B89-419E-B474-D4F1A82CECB0}"/>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3" name="【市民会館】&#10;有形固定資産減価償却率グラフ枠">
          <a:extLst>
            <a:ext uri="{FF2B5EF4-FFF2-40B4-BE49-F238E27FC236}">
              <a16:creationId xmlns:a16="http://schemas.microsoft.com/office/drawing/2014/main" id="{878C627F-1B62-4BC8-9098-A5548CFF0FF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204" name="直線コネクタ 203">
          <a:extLst>
            <a:ext uri="{FF2B5EF4-FFF2-40B4-BE49-F238E27FC236}">
              <a16:creationId xmlns:a16="http://schemas.microsoft.com/office/drawing/2014/main" id="{03ADFCBF-DEE8-4C81-94D4-80DE7164EA83}"/>
            </a:ext>
          </a:extLst>
        </xdr:cNvPr>
        <xdr:cNvCxnSpPr/>
      </xdr:nvCxnSpPr>
      <xdr:spPr>
        <a:xfrm flipV="1">
          <a:off x="4180840" y="16221711"/>
          <a:ext cx="0" cy="1590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5" name="【市民会館】&#10;有形固定資産減価償却率最小値テキスト">
          <a:extLst>
            <a:ext uri="{FF2B5EF4-FFF2-40B4-BE49-F238E27FC236}">
              <a16:creationId xmlns:a16="http://schemas.microsoft.com/office/drawing/2014/main" id="{895CF7FB-73EA-4DDE-A57A-ABD165908A07}"/>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6" name="直線コネクタ 205">
          <a:extLst>
            <a:ext uri="{FF2B5EF4-FFF2-40B4-BE49-F238E27FC236}">
              <a16:creationId xmlns:a16="http://schemas.microsoft.com/office/drawing/2014/main" id="{A668113E-D701-441B-9386-40212CE46EFA}"/>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207" name="【市民会館】&#10;有形固定資産減価償却率最大値テキスト">
          <a:extLst>
            <a:ext uri="{FF2B5EF4-FFF2-40B4-BE49-F238E27FC236}">
              <a16:creationId xmlns:a16="http://schemas.microsoft.com/office/drawing/2014/main" id="{B636504B-6C47-482A-BE90-7EC2A77D0E2C}"/>
            </a:ext>
          </a:extLst>
        </xdr:cNvPr>
        <xdr:cNvSpPr txBox="1"/>
      </xdr:nvSpPr>
      <xdr:spPr>
        <a:xfrm>
          <a:off x="4219575" y="1600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208" name="直線コネクタ 207">
          <a:extLst>
            <a:ext uri="{FF2B5EF4-FFF2-40B4-BE49-F238E27FC236}">
              <a16:creationId xmlns:a16="http://schemas.microsoft.com/office/drawing/2014/main" id="{3974ECC5-2BFA-424C-A855-39F69811150B}"/>
            </a:ext>
          </a:extLst>
        </xdr:cNvPr>
        <xdr:cNvCxnSpPr/>
      </xdr:nvCxnSpPr>
      <xdr:spPr>
        <a:xfrm>
          <a:off x="4105275" y="162217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209" name="【市民会館】&#10;有形固定資産減価償却率平均値テキスト">
          <a:extLst>
            <a:ext uri="{FF2B5EF4-FFF2-40B4-BE49-F238E27FC236}">
              <a16:creationId xmlns:a16="http://schemas.microsoft.com/office/drawing/2014/main" id="{0A59CCCF-7F01-4C73-A43D-3529076F30DA}"/>
            </a:ext>
          </a:extLst>
        </xdr:cNvPr>
        <xdr:cNvSpPr txBox="1"/>
      </xdr:nvSpPr>
      <xdr:spPr>
        <a:xfrm>
          <a:off x="4219575" y="16831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210" name="フローチャート: 判断 209">
          <a:extLst>
            <a:ext uri="{FF2B5EF4-FFF2-40B4-BE49-F238E27FC236}">
              <a16:creationId xmlns:a16="http://schemas.microsoft.com/office/drawing/2014/main" id="{228072F8-7F4E-4272-87B7-4C235C564414}"/>
            </a:ext>
          </a:extLst>
        </xdr:cNvPr>
        <xdr:cNvSpPr/>
      </xdr:nvSpPr>
      <xdr:spPr>
        <a:xfrm>
          <a:off x="4124325" y="169805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211" name="フローチャート: 判断 210">
          <a:extLst>
            <a:ext uri="{FF2B5EF4-FFF2-40B4-BE49-F238E27FC236}">
              <a16:creationId xmlns:a16="http://schemas.microsoft.com/office/drawing/2014/main" id="{EDE38CB0-AEE9-4D58-94A4-2386B2513768}"/>
            </a:ext>
          </a:extLst>
        </xdr:cNvPr>
        <xdr:cNvSpPr/>
      </xdr:nvSpPr>
      <xdr:spPr>
        <a:xfrm>
          <a:off x="3381375" y="169551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212" name="フローチャート: 判断 211">
          <a:extLst>
            <a:ext uri="{FF2B5EF4-FFF2-40B4-BE49-F238E27FC236}">
              <a16:creationId xmlns:a16="http://schemas.microsoft.com/office/drawing/2014/main" id="{023B2490-17C3-496E-A81D-0A0D48393C4C}"/>
            </a:ext>
          </a:extLst>
        </xdr:cNvPr>
        <xdr:cNvSpPr/>
      </xdr:nvSpPr>
      <xdr:spPr>
        <a:xfrm>
          <a:off x="2571750" y="169068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213" name="フローチャート: 判断 212">
          <a:extLst>
            <a:ext uri="{FF2B5EF4-FFF2-40B4-BE49-F238E27FC236}">
              <a16:creationId xmlns:a16="http://schemas.microsoft.com/office/drawing/2014/main" id="{DC944F9C-86CD-45F7-B363-7F7CA4BF11D8}"/>
            </a:ext>
          </a:extLst>
        </xdr:cNvPr>
        <xdr:cNvSpPr/>
      </xdr:nvSpPr>
      <xdr:spPr>
        <a:xfrm>
          <a:off x="1781175" y="16894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214" name="フローチャート: 判断 213">
          <a:extLst>
            <a:ext uri="{FF2B5EF4-FFF2-40B4-BE49-F238E27FC236}">
              <a16:creationId xmlns:a16="http://schemas.microsoft.com/office/drawing/2014/main" id="{69201AB7-71A8-43A9-89D5-E85C4A0ED20C}"/>
            </a:ext>
          </a:extLst>
        </xdr:cNvPr>
        <xdr:cNvSpPr/>
      </xdr:nvSpPr>
      <xdr:spPr>
        <a:xfrm>
          <a:off x="981075" y="169741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5725EE42-9C67-4001-A37F-F9BD655A11B8}"/>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7C33F44B-FED8-45AF-9326-7C0E8907C390}"/>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ABF7CEE0-7747-489C-A4B0-73C8A3348AD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840FA361-7D0F-4D3F-8A13-68D6AD33499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7688A02F-89D7-443C-A2D6-80080BE1BB2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42545</xdr:rowOff>
    </xdr:from>
    <xdr:to>
      <xdr:col>24</xdr:col>
      <xdr:colOff>114300</xdr:colOff>
      <xdr:row>106</xdr:row>
      <xdr:rowOff>144145</xdr:rowOff>
    </xdr:to>
    <xdr:sp macro="" textlink="">
      <xdr:nvSpPr>
        <xdr:cNvPr id="220" name="楕円 219">
          <a:extLst>
            <a:ext uri="{FF2B5EF4-FFF2-40B4-BE49-F238E27FC236}">
              <a16:creationId xmlns:a16="http://schemas.microsoft.com/office/drawing/2014/main" id="{E7A700BB-9BCE-4581-B180-B4B9C5284CCF}"/>
            </a:ext>
          </a:extLst>
        </xdr:cNvPr>
        <xdr:cNvSpPr/>
      </xdr:nvSpPr>
      <xdr:spPr>
        <a:xfrm>
          <a:off x="4124325" y="17362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20972</xdr:rowOff>
    </xdr:from>
    <xdr:ext cx="405111" cy="259045"/>
    <xdr:sp macro="" textlink="">
      <xdr:nvSpPr>
        <xdr:cNvPr id="221" name="【市民会館】&#10;有形固定資産減価償却率該当値テキスト">
          <a:extLst>
            <a:ext uri="{FF2B5EF4-FFF2-40B4-BE49-F238E27FC236}">
              <a16:creationId xmlns:a16="http://schemas.microsoft.com/office/drawing/2014/main" id="{1EFD7B5E-9818-43D0-B8BE-942EE3EC52B8}"/>
            </a:ext>
          </a:extLst>
        </xdr:cNvPr>
        <xdr:cNvSpPr txBox="1"/>
      </xdr:nvSpPr>
      <xdr:spPr>
        <a:xfrm>
          <a:off x="4219575" y="17337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10161</xdr:rowOff>
    </xdr:from>
    <xdr:to>
      <xdr:col>20</xdr:col>
      <xdr:colOff>38100</xdr:colOff>
      <xdr:row>106</xdr:row>
      <xdr:rowOff>111761</xdr:rowOff>
    </xdr:to>
    <xdr:sp macro="" textlink="">
      <xdr:nvSpPr>
        <xdr:cNvPr id="222" name="楕円 221">
          <a:extLst>
            <a:ext uri="{FF2B5EF4-FFF2-40B4-BE49-F238E27FC236}">
              <a16:creationId xmlns:a16="http://schemas.microsoft.com/office/drawing/2014/main" id="{9DB2B8B3-3B29-49CF-9647-A17BA50AE5FC}"/>
            </a:ext>
          </a:extLst>
        </xdr:cNvPr>
        <xdr:cNvSpPr/>
      </xdr:nvSpPr>
      <xdr:spPr>
        <a:xfrm>
          <a:off x="3381375" y="17323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60961</xdr:rowOff>
    </xdr:from>
    <xdr:to>
      <xdr:col>24</xdr:col>
      <xdr:colOff>63500</xdr:colOff>
      <xdr:row>106</xdr:row>
      <xdr:rowOff>93345</xdr:rowOff>
    </xdr:to>
    <xdr:cxnSp macro="">
      <xdr:nvCxnSpPr>
        <xdr:cNvPr id="223" name="直線コネクタ 222">
          <a:extLst>
            <a:ext uri="{FF2B5EF4-FFF2-40B4-BE49-F238E27FC236}">
              <a16:creationId xmlns:a16="http://schemas.microsoft.com/office/drawing/2014/main" id="{BB096C3A-5CA2-41A4-A4CC-0B81E0C02512}"/>
            </a:ext>
          </a:extLst>
        </xdr:cNvPr>
        <xdr:cNvCxnSpPr/>
      </xdr:nvCxnSpPr>
      <xdr:spPr>
        <a:xfrm>
          <a:off x="3429000" y="17380586"/>
          <a:ext cx="75247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145414</xdr:rowOff>
    </xdr:from>
    <xdr:to>
      <xdr:col>15</xdr:col>
      <xdr:colOff>101600</xdr:colOff>
      <xdr:row>106</xdr:row>
      <xdr:rowOff>75564</xdr:rowOff>
    </xdr:to>
    <xdr:sp macro="" textlink="">
      <xdr:nvSpPr>
        <xdr:cNvPr id="224" name="楕円 223">
          <a:extLst>
            <a:ext uri="{FF2B5EF4-FFF2-40B4-BE49-F238E27FC236}">
              <a16:creationId xmlns:a16="http://schemas.microsoft.com/office/drawing/2014/main" id="{713F95E1-4D2D-4BB7-9AF0-FB8C9AB17BB4}"/>
            </a:ext>
          </a:extLst>
        </xdr:cNvPr>
        <xdr:cNvSpPr/>
      </xdr:nvSpPr>
      <xdr:spPr>
        <a:xfrm>
          <a:off x="2571750" y="17287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24764</xdr:rowOff>
    </xdr:from>
    <xdr:to>
      <xdr:col>19</xdr:col>
      <xdr:colOff>177800</xdr:colOff>
      <xdr:row>106</xdr:row>
      <xdr:rowOff>60961</xdr:rowOff>
    </xdr:to>
    <xdr:cxnSp macro="">
      <xdr:nvCxnSpPr>
        <xdr:cNvPr id="225" name="直線コネクタ 224">
          <a:extLst>
            <a:ext uri="{FF2B5EF4-FFF2-40B4-BE49-F238E27FC236}">
              <a16:creationId xmlns:a16="http://schemas.microsoft.com/office/drawing/2014/main" id="{CD473E4B-3D39-4BEC-8662-C3FA66E772A7}"/>
            </a:ext>
          </a:extLst>
        </xdr:cNvPr>
        <xdr:cNvCxnSpPr/>
      </xdr:nvCxnSpPr>
      <xdr:spPr>
        <a:xfrm>
          <a:off x="2619375" y="17344389"/>
          <a:ext cx="80962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226" name="楕円 225">
          <a:extLst>
            <a:ext uri="{FF2B5EF4-FFF2-40B4-BE49-F238E27FC236}">
              <a16:creationId xmlns:a16="http://schemas.microsoft.com/office/drawing/2014/main" id="{008D4DAC-3E79-4E5B-857B-854A6F3E7C54}"/>
            </a:ext>
          </a:extLst>
        </xdr:cNvPr>
        <xdr:cNvSpPr/>
      </xdr:nvSpPr>
      <xdr:spPr>
        <a:xfrm>
          <a:off x="1781175" y="17247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24764</xdr:rowOff>
    </xdr:to>
    <xdr:cxnSp macro="">
      <xdr:nvCxnSpPr>
        <xdr:cNvPr id="227" name="直線コネクタ 226">
          <a:extLst>
            <a:ext uri="{FF2B5EF4-FFF2-40B4-BE49-F238E27FC236}">
              <a16:creationId xmlns:a16="http://schemas.microsoft.com/office/drawing/2014/main" id="{D6367264-90EC-4210-AC35-68024929954C}"/>
            </a:ext>
          </a:extLst>
        </xdr:cNvPr>
        <xdr:cNvCxnSpPr/>
      </xdr:nvCxnSpPr>
      <xdr:spPr>
        <a:xfrm>
          <a:off x="1828800" y="17304386"/>
          <a:ext cx="790575"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67311</xdr:rowOff>
    </xdr:from>
    <xdr:to>
      <xdr:col>6</xdr:col>
      <xdr:colOff>38100</xdr:colOff>
      <xdr:row>105</xdr:row>
      <xdr:rowOff>168911</xdr:rowOff>
    </xdr:to>
    <xdr:sp macro="" textlink="">
      <xdr:nvSpPr>
        <xdr:cNvPr id="228" name="楕円 227">
          <a:extLst>
            <a:ext uri="{FF2B5EF4-FFF2-40B4-BE49-F238E27FC236}">
              <a16:creationId xmlns:a16="http://schemas.microsoft.com/office/drawing/2014/main" id="{874EEFB3-CB97-4EE9-BCEB-4AD8A464BB0F}"/>
            </a:ext>
          </a:extLst>
        </xdr:cNvPr>
        <xdr:cNvSpPr/>
      </xdr:nvSpPr>
      <xdr:spPr>
        <a:xfrm>
          <a:off x="981075" y="17209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118111</xdr:rowOff>
    </xdr:from>
    <xdr:to>
      <xdr:col>10</xdr:col>
      <xdr:colOff>114300</xdr:colOff>
      <xdr:row>105</xdr:row>
      <xdr:rowOff>156211</xdr:rowOff>
    </xdr:to>
    <xdr:cxnSp macro="">
      <xdr:nvCxnSpPr>
        <xdr:cNvPr id="229" name="直線コネクタ 228">
          <a:extLst>
            <a:ext uri="{FF2B5EF4-FFF2-40B4-BE49-F238E27FC236}">
              <a16:creationId xmlns:a16="http://schemas.microsoft.com/office/drawing/2014/main" id="{37104E17-E92F-4BB5-BAFB-E6696FD07751}"/>
            </a:ext>
          </a:extLst>
        </xdr:cNvPr>
        <xdr:cNvCxnSpPr/>
      </xdr:nvCxnSpPr>
      <xdr:spPr>
        <a:xfrm>
          <a:off x="1028700" y="17266286"/>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230" name="n_1aveValue【市民会館】&#10;有形固定資産減価償却率">
          <a:extLst>
            <a:ext uri="{FF2B5EF4-FFF2-40B4-BE49-F238E27FC236}">
              <a16:creationId xmlns:a16="http://schemas.microsoft.com/office/drawing/2014/main" id="{0B67952F-E4FD-473C-A5C7-14615C3B149A}"/>
            </a:ext>
          </a:extLst>
        </xdr:cNvPr>
        <xdr:cNvSpPr txBox="1"/>
      </xdr:nvSpPr>
      <xdr:spPr>
        <a:xfrm>
          <a:off x="3239144" y="1673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231" name="n_2aveValue【市民会館】&#10;有形固定資産減価償却率">
          <a:extLst>
            <a:ext uri="{FF2B5EF4-FFF2-40B4-BE49-F238E27FC236}">
              <a16:creationId xmlns:a16="http://schemas.microsoft.com/office/drawing/2014/main" id="{3CB31672-410D-4338-A684-92A61C920F36}"/>
            </a:ext>
          </a:extLst>
        </xdr:cNvPr>
        <xdr:cNvSpPr txBox="1"/>
      </xdr:nvSpPr>
      <xdr:spPr>
        <a:xfrm>
          <a:off x="2439044" y="16675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232" name="n_3aveValue【市民会館】&#10;有形固定資産減価償却率">
          <a:extLst>
            <a:ext uri="{FF2B5EF4-FFF2-40B4-BE49-F238E27FC236}">
              <a16:creationId xmlns:a16="http://schemas.microsoft.com/office/drawing/2014/main" id="{8ADCB981-3F52-4A60-916D-6A780BBCB4EC}"/>
            </a:ext>
          </a:extLst>
        </xdr:cNvPr>
        <xdr:cNvSpPr txBox="1"/>
      </xdr:nvSpPr>
      <xdr:spPr>
        <a:xfrm>
          <a:off x="1648469" y="1666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233" name="n_4aveValue【市民会館】&#10;有形固定資産減価償却率">
          <a:extLst>
            <a:ext uri="{FF2B5EF4-FFF2-40B4-BE49-F238E27FC236}">
              <a16:creationId xmlns:a16="http://schemas.microsoft.com/office/drawing/2014/main" id="{F93A13E0-EB6F-4376-AECE-7DE8E325808F}"/>
            </a:ext>
          </a:extLst>
        </xdr:cNvPr>
        <xdr:cNvSpPr txBox="1"/>
      </xdr:nvSpPr>
      <xdr:spPr>
        <a:xfrm>
          <a:off x="848369" y="1675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102888</xdr:rowOff>
    </xdr:from>
    <xdr:ext cx="405111" cy="259045"/>
    <xdr:sp macro="" textlink="">
      <xdr:nvSpPr>
        <xdr:cNvPr id="234" name="n_1mainValue【市民会館】&#10;有形固定資産減価償却率">
          <a:extLst>
            <a:ext uri="{FF2B5EF4-FFF2-40B4-BE49-F238E27FC236}">
              <a16:creationId xmlns:a16="http://schemas.microsoft.com/office/drawing/2014/main" id="{BC749EF4-FDDB-4FF4-88CB-E6CDAD322273}"/>
            </a:ext>
          </a:extLst>
        </xdr:cNvPr>
        <xdr:cNvSpPr txBox="1"/>
      </xdr:nvSpPr>
      <xdr:spPr>
        <a:xfrm>
          <a:off x="3239144" y="1742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66691</xdr:rowOff>
    </xdr:from>
    <xdr:ext cx="405111" cy="259045"/>
    <xdr:sp macro="" textlink="">
      <xdr:nvSpPr>
        <xdr:cNvPr id="235" name="n_2mainValue【市民会館】&#10;有形固定資産減価償却率">
          <a:extLst>
            <a:ext uri="{FF2B5EF4-FFF2-40B4-BE49-F238E27FC236}">
              <a16:creationId xmlns:a16="http://schemas.microsoft.com/office/drawing/2014/main" id="{0317960A-24F9-4C80-AF26-1D3457608DEF}"/>
            </a:ext>
          </a:extLst>
        </xdr:cNvPr>
        <xdr:cNvSpPr txBox="1"/>
      </xdr:nvSpPr>
      <xdr:spPr>
        <a:xfrm>
          <a:off x="24390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236" name="n_3mainValue【市民会館】&#10;有形固定資産減価償却率">
          <a:extLst>
            <a:ext uri="{FF2B5EF4-FFF2-40B4-BE49-F238E27FC236}">
              <a16:creationId xmlns:a16="http://schemas.microsoft.com/office/drawing/2014/main" id="{4D699B75-1CF6-4C0D-AAC2-70A64202F399}"/>
            </a:ext>
          </a:extLst>
        </xdr:cNvPr>
        <xdr:cNvSpPr txBox="1"/>
      </xdr:nvSpPr>
      <xdr:spPr>
        <a:xfrm>
          <a:off x="1648469" y="1734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160038</xdr:rowOff>
    </xdr:from>
    <xdr:ext cx="405111" cy="259045"/>
    <xdr:sp macro="" textlink="">
      <xdr:nvSpPr>
        <xdr:cNvPr id="237" name="n_4mainValue【市民会館】&#10;有形固定資産減価償却率">
          <a:extLst>
            <a:ext uri="{FF2B5EF4-FFF2-40B4-BE49-F238E27FC236}">
              <a16:creationId xmlns:a16="http://schemas.microsoft.com/office/drawing/2014/main" id="{A5B77542-FC11-45C1-8E29-FA72A9897D14}"/>
            </a:ext>
          </a:extLst>
        </xdr:cNvPr>
        <xdr:cNvSpPr txBox="1"/>
      </xdr:nvSpPr>
      <xdr:spPr>
        <a:xfrm>
          <a:off x="848369" y="1730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8" name="正方形/長方形 237">
          <a:extLst>
            <a:ext uri="{FF2B5EF4-FFF2-40B4-BE49-F238E27FC236}">
              <a16:creationId xmlns:a16="http://schemas.microsoft.com/office/drawing/2014/main" id="{5A32513B-3E19-4136-9B50-44C4C949E18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9" name="正方形/長方形 238">
          <a:extLst>
            <a:ext uri="{FF2B5EF4-FFF2-40B4-BE49-F238E27FC236}">
              <a16:creationId xmlns:a16="http://schemas.microsoft.com/office/drawing/2014/main" id="{20087ED6-FA46-4613-81A5-8A811EA596AD}"/>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0" name="正方形/長方形 239">
          <a:extLst>
            <a:ext uri="{FF2B5EF4-FFF2-40B4-BE49-F238E27FC236}">
              <a16:creationId xmlns:a16="http://schemas.microsoft.com/office/drawing/2014/main" id="{2EA90A08-9514-4F56-A27E-CD18CC65DB4E}"/>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1" name="正方形/長方形 240">
          <a:extLst>
            <a:ext uri="{FF2B5EF4-FFF2-40B4-BE49-F238E27FC236}">
              <a16:creationId xmlns:a16="http://schemas.microsoft.com/office/drawing/2014/main" id="{E45475A8-B660-4DDC-AD55-FFC23155AE8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2" name="正方形/長方形 241">
          <a:extLst>
            <a:ext uri="{FF2B5EF4-FFF2-40B4-BE49-F238E27FC236}">
              <a16:creationId xmlns:a16="http://schemas.microsoft.com/office/drawing/2014/main" id="{59628FF0-4937-4ECE-965C-5474B445B0E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3" name="正方形/長方形 242">
          <a:extLst>
            <a:ext uri="{FF2B5EF4-FFF2-40B4-BE49-F238E27FC236}">
              <a16:creationId xmlns:a16="http://schemas.microsoft.com/office/drawing/2014/main" id="{B327DF3F-5F3A-4AFA-A691-B3107CD26B1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4" name="正方形/長方形 243">
          <a:extLst>
            <a:ext uri="{FF2B5EF4-FFF2-40B4-BE49-F238E27FC236}">
              <a16:creationId xmlns:a16="http://schemas.microsoft.com/office/drawing/2014/main" id="{4A6EA9DC-EFE8-4C02-8B20-904CEB7F721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5" name="正方形/長方形 244">
          <a:extLst>
            <a:ext uri="{FF2B5EF4-FFF2-40B4-BE49-F238E27FC236}">
              <a16:creationId xmlns:a16="http://schemas.microsoft.com/office/drawing/2014/main" id="{6E5B2C99-5912-4F11-BF88-DB8BB35E853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6" name="テキスト ボックス 245">
          <a:extLst>
            <a:ext uri="{FF2B5EF4-FFF2-40B4-BE49-F238E27FC236}">
              <a16:creationId xmlns:a16="http://schemas.microsoft.com/office/drawing/2014/main" id="{D21704C8-C9F3-4972-BDCA-8DAEEEB35CE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7" name="直線コネクタ 246">
          <a:extLst>
            <a:ext uri="{FF2B5EF4-FFF2-40B4-BE49-F238E27FC236}">
              <a16:creationId xmlns:a16="http://schemas.microsoft.com/office/drawing/2014/main" id="{0831C231-2E9C-4E65-8689-195C2643054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8" name="直線コネクタ 247">
          <a:extLst>
            <a:ext uri="{FF2B5EF4-FFF2-40B4-BE49-F238E27FC236}">
              <a16:creationId xmlns:a16="http://schemas.microsoft.com/office/drawing/2014/main" id="{170B2EDE-A674-4B21-B9EA-4A19603B22F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9" name="テキスト ボックス 248">
          <a:extLst>
            <a:ext uri="{FF2B5EF4-FFF2-40B4-BE49-F238E27FC236}">
              <a16:creationId xmlns:a16="http://schemas.microsoft.com/office/drawing/2014/main" id="{48364563-F8A5-4561-BD03-3FB50CE810B5}"/>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0" name="直線コネクタ 249">
          <a:extLst>
            <a:ext uri="{FF2B5EF4-FFF2-40B4-BE49-F238E27FC236}">
              <a16:creationId xmlns:a16="http://schemas.microsoft.com/office/drawing/2014/main" id="{21233D74-0227-4336-8CE6-C2BECB29ED0A}"/>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1" name="テキスト ボックス 250">
          <a:extLst>
            <a:ext uri="{FF2B5EF4-FFF2-40B4-BE49-F238E27FC236}">
              <a16:creationId xmlns:a16="http://schemas.microsoft.com/office/drawing/2014/main" id="{307671E9-B900-444F-A384-86442707741D}"/>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2" name="直線コネクタ 251">
          <a:extLst>
            <a:ext uri="{FF2B5EF4-FFF2-40B4-BE49-F238E27FC236}">
              <a16:creationId xmlns:a16="http://schemas.microsoft.com/office/drawing/2014/main" id="{053278F4-B57C-4877-A472-1FA6D595B618}"/>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3" name="テキスト ボックス 252">
          <a:extLst>
            <a:ext uri="{FF2B5EF4-FFF2-40B4-BE49-F238E27FC236}">
              <a16:creationId xmlns:a16="http://schemas.microsoft.com/office/drawing/2014/main" id="{7E493F8A-D3BE-40BD-95F2-F83B4ADCCFA0}"/>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4" name="直線コネクタ 253">
          <a:extLst>
            <a:ext uri="{FF2B5EF4-FFF2-40B4-BE49-F238E27FC236}">
              <a16:creationId xmlns:a16="http://schemas.microsoft.com/office/drawing/2014/main" id="{695A6EA0-1BDD-40AE-9C48-CC43F527D032}"/>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5" name="テキスト ボックス 254">
          <a:extLst>
            <a:ext uri="{FF2B5EF4-FFF2-40B4-BE49-F238E27FC236}">
              <a16:creationId xmlns:a16="http://schemas.microsoft.com/office/drawing/2014/main" id="{0D738C77-AB46-4D80-9CA1-3442162098C5}"/>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6" name="直線コネクタ 255">
          <a:extLst>
            <a:ext uri="{FF2B5EF4-FFF2-40B4-BE49-F238E27FC236}">
              <a16:creationId xmlns:a16="http://schemas.microsoft.com/office/drawing/2014/main" id="{64D84872-65CC-4A3B-852F-DB8462C0536E}"/>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7" name="テキスト ボックス 256">
          <a:extLst>
            <a:ext uri="{FF2B5EF4-FFF2-40B4-BE49-F238E27FC236}">
              <a16:creationId xmlns:a16="http://schemas.microsoft.com/office/drawing/2014/main" id="{A579C70F-2DB8-4C9A-BB8E-32E501430040}"/>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8" name="直線コネクタ 257">
          <a:extLst>
            <a:ext uri="{FF2B5EF4-FFF2-40B4-BE49-F238E27FC236}">
              <a16:creationId xmlns:a16="http://schemas.microsoft.com/office/drawing/2014/main" id="{759F2B7A-35D8-4139-9F06-C8B8718B68E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9" name="テキスト ボックス 258">
          <a:extLst>
            <a:ext uri="{FF2B5EF4-FFF2-40B4-BE49-F238E27FC236}">
              <a16:creationId xmlns:a16="http://schemas.microsoft.com/office/drawing/2014/main" id="{E4EFC945-4568-423D-820E-FE1CC82E1F3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0" name="【市民会館】&#10;一人当たり面積グラフ枠">
          <a:extLst>
            <a:ext uri="{FF2B5EF4-FFF2-40B4-BE49-F238E27FC236}">
              <a16:creationId xmlns:a16="http://schemas.microsoft.com/office/drawing/2014/main" id="{66E77558-1623-42DE-83F4-37BA93D569D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261" name="直線コネクタ 260">
          <a:extLst>
            <a:ext uri="{FF2B5EF4-FFF2-40B4-BE49-F238E27FC236}">
              <a16:creationId xmlns:a16="http://schemas.microsoft.com/office/drawing/2014/main" id="{8582DF0D-B6DD-4F29-BDF8-C660D3918BAE}"/>
            </a:ext>
          </a:extLst>
        </xdr:cNvPr>
        <xdr:cNvCxnSpPr/>
      </xdr:nvCxnSpPr>
      <xdr:spPr>
        <a:xfrm flipV="1">
          <a:off x="9429115" y="16334105"/>
          <a:ext cx="0" cy="145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262" name="【市民会館】&#10;一人当たり面積最小値テキスト">
          <a:extLst>
            <a:ext uri="{FF2B5EF4-FFF2-40B4-BE49-F238E27FC236}">
              <a16:creationId xmlns:a16="http://schemas.microsoft.com/office/drawing/2014/main" id="{05006D7C-126F-4590-BF3C-1D522539AF59}"/>
            </a:ext>
          </a:extLst>
        </xdr:cNvPr>
        <xdr:cNvSpPr txBox="1"/>
      </xdr:nvSpPr>
      <xdr:spPr>
        <a:xfrm>
          <a:off x="9467850" y="17783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263" name="直線コネクタ 262">
          <a:extLst>
            <a:ext uri="{FF2B5EF4-FFF2-40B4-BE49-F238E27FC236}">
              <a16:creationId xmlns:a16="http://schemas.microsoft.com/office/drawing/2014/main" id="{912846EF-BAB4-4725-BF26-7E4E930BFB98}"/>
            </a:ext>
          </a:extLst>
        </xdr:cNvPr>
        <xdr:cNvCxnSpPr/>
      </xdr:nvCxnSpPr>
      <xdr:spPr>
        <a:xfrm>
          <a:off x="9363075" y="17785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264" name="【市民会館】&#10;一人当たり面積最大値テキスト">
          <a:extLst>
            <a:ext uri="{FF2B5EF4-FFF2-40B4-BE49-F238E27FC236}">
              <a16:creationId xmlns:a16="http://schemas.microsoft.com/office/drawing/2014/main" id="{2EB0E8F5-0BE5-4550-9299-9C05E1B94EC9}"/>
            </a:ext>
          </a:extLst>
        </xdr:cNvPr>
        <xdr:cNvSpPr txBox="1"/>
      </xdr:nvSpPr>
      <xdr:spPr>
        <a:xfrm>
          <a:off x="9467850" y="16109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265" name="直線コネクタ 264">
          <a:extLst>
            <a:ext uri="{FF2B5EF4-FFF2-40B4-BE49-F238E27FC236}">
              <a16:creationId xmlns:a16="http://schemas.microsoft.com/office/drawing/2014/main" id="{C9D455F9-E0B1-47DB-832B-69F43B4A84CB}"/>
            </a:ext>
          </a:extLst>
        </xdr:cNvPr>
        <xdr:cNvCxnSpPr/>
      </xdr:nvCxnSpPr>
      <xdr:spPr>
        <a:xfrm>
          <a:off x="9363075" y="163341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266" name="【市民会館】&#10;一人当たり面積平均値テキスト">
          <a:extLst>
            <a:ext uri="{FF2B5EF4-FFF2-40B4-BE49-F238E27FC236}">
              <a16:creationId xmlns:a16="http://schemas.microsoft.com/office/drawing/2014/main" id="{691DA32F-8081-4897-8082-2973F3D4C4C3}"/>
            </a:ext>
          </a:extLst>
        </xdr:cNvPr>
        <xdr:cNvSpPr txBox="1"/>
      </xdr:nvSpPr>
      <xdr:spPr>
        <a:xfrm>
          <a:off x="9467850" y="17517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267" name="フローチャート: 判断 266">
          <a:extLst>
            <a:ext uri="{FF2B5EF4-FFF2-40B4-BE49-F238E27FC236}">
              <a16:creationId xmlns:a16="http://schemas.microsoft.com/office/drawing/2014/main" id="{E6D64FE7-1107-4CD4-B111-955ABFBBEEBF}"/>
            </a:ext>
          </a:extLst>
        </xdr:cNvPr>
        <xdr:cNvSpPr/>
      </xdr:nvSpPr>
      <xdr:spPr>
        <a:xfrm>
          <a:off x="9401175" y="1753298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268" name="フローチャート: 判断 267">
          <a:extLst>
            <a:ext uri="{FF2B5EF4-FFF2-40B4-BE49-F238E27FC236}">
              <a16:creationId xmlns:a16="http://schemas.microsoft.com/office/drawing/2014/main" id="{59208AED-80BA-457A-B5F3-64382907F494}"/>
            </a:ext>
          </a:extLst>
        </xdr:cNvPr>
        <xdr:cNvSpPr/>
      </xdr:nvSpPr>
      <xdr:spPr>
        <a:xfrm>
          <a:off x="8639175" y="17532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269" name="フローチャート: 判断 268">
          <a:extLst>
            <a:ext uri="{FF2B5EF4-FFF2-40B4-BE49-F238E27FC236}">
              <a16:creationId xmlns:a16="http://schemas.microsoft.com/office/drawing/2014/main" id="{09C28D10-C2CF-4213-A99B-4E2D2A58A635}"/>
            </a:ext>
          </a:extLst>
        </xdr:cNvPr>
        <xdr:cNvSpPr/>
      </xdr:nvSpPr>
      <xdr:spPr>
        <a:xfrm>
          <a:off x="7839075" y="175329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270" name="フローチャート: 判断 269">
          <a:extLst>
            <a:ext uri="{FF2B5EF4-FFF2-40B4-BE49-F238E27FC236}">
              <a16:creationId xmlns:a16="http://schemas.microsoft.com/office/drawing/2014/main" id="{8B214C23-E538-4C30-9629-8554994F3ED6}"/>
            </a:ext>
          </a:extLst>
        </xdr:cNvPr>
        <xdr:cNvSpPr/>
      </xdr:nvSpPr>
      <xdr:spPr>
        <a:xfrm>
          <a:off x="7029450" y="175329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271" name="フローチャート: 判断 270">
          <a:extLst>
            <a:ext uri="{FF2B5EF4-FFF2-40B4-BE49-F238E27FC236}">
              <a16:creationId xmlns:a16="http://schemas.microsoft.com/office/drawing/2014/main" id="{A33ADB56-3A11-4B81-B005-51F50137C2B4}"/>
            </a:ext>
          </a:extLst>
        </xdr:cNvPr>
        <xdr:cNvSpPr/>
      </xdr:nvSpPr>
      <xdr:spPr>
        <a:xfrm>
          <a:off x="6238875" y="17504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391BA108-C899-4F16-8A4F-81246C3B29B7}"/>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B5DC3637-6B07-4931-AADE-AF507A695D0D}"/>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782684B7-1692-4089-B9A4-9ADB74B6144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0A81C3E5-E75A-44F7-884B-86CF65EC8FD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E885800B-44E9-49DD-B952-9B8A561FC6D7}"/>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113030</xdr:rowOff>
    </xdr:from>
    <xdr:to>
      <xdr:col>55</xdr:col>
      <xdr:colOff>50800</xdr:colOff>
      <xdr:row>107</xdr:row>
      <xdr:rowOff>43180</xdr:rowOff>
    </xdr:to>
    <xdr:sp macro="" textlink="">
      <xdr:nvSpPr>
        <xdr:cNvPr id="277" name="楕円 276">
          <a:extLst>
            <a:ext uri="{FF2B5EF4-FFF2-40B4-BE49-F238E27FC236}">
              <a16:creationId xmlns:a16="http://schemas.microsoft.com/office/drawing/2014/main" id="{731E4E14-E4CD-4177-B75D-48E3608ED23F}"/>
            </a:ext>
          </a:extLst>
        </xdr:cNvPr>
        <xdr:cNvSpPr/>
      </xdr:nvSpPr>
      <xdr:spPr>
        <a:xfrm>
          <a:off x="9401175" y="174294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135907</xdr:rowOff>
    </xdr:from>
    <xdr:ext cx="469744" cy="259045"/>
    <xdr:sp macro="" textlink="">
      <xdr:nvSpPr>
        <xdr:cNvPr id="278" name="【市民会館】&#10;一人当たり面積該当値テキスト">
          <a:extLst>
            <a:ext uri="{FF2B5EF4-FFF2-40B4-BE49-F238E27FC236}">
              <a16:creationId xmlns:a16="http://schemas.microsoft.com/office/drawing/2014/main" id="{B00A806F-83DC-44FD-825E-E1A60634CAD2}"/>
            </a:ext>
          </a:extLst>
        </xdr:cNvPr>
        <xdr:cNvSpPr txBox="1"/>
      </xdr:nvSpPr>
      <xdr:spPr>
        <a:xfrm>
          <a:off x="9467850"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118111</xdr:rowOff>
    </xdr:from>
    <xdr:to>
      <xdr:col>50</xdr:col>
      <xdr:colOff>165100</xdr:colOff>
      <xdr:row>107</xdr:row>
      <xdr:rowOff>48261</xdr:rowOff>
    </xdr:to>
    <xdr:sp macro="" textlink="">
      <xdr:nvSpPr>
        <xdr:cNvPr id="279" name="楕円 278">
          <a:extLst>
            <a:ext uri="{FF2B5EF4-FFF2-40B4-BE49-F238E27FC236}">
              <a16:creationId xmlns:a16="http://schemas.microsoft.com/office/drawing/2014/main" id="{8445FAB4-32CB-4B20-8570-123055AC1344}"/>
            </a:ext>
          </a:extLst>
        </xdr:cNvPr>
        <xdr:cNvSpPr/>
      </xdr:nvSpPr>
      <xdr:spPr>
        <a:xfrm>
          <a:off x="8639175" y="174377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163830</xdr:rowOff>
    </xdr:from>
    <xdr:to>
      <xdr:col>55</xdr:col>
      <xdr:colOff>0</xdr:colOff>
      <xdr:row>106</xdr:row>
      <xdr:rowOff>168911</xdr:rowOff>
    </xdr:to>
    <xdr:cxnSp macro="">
      <xdr:nvCxnSpPr>
        <xdr:cNvPr id="280" name="直線コネクタ 279">
          <a:extLst>
            <a:ext uri="{FF2B5EF4-FFF2-40B4-BE49-F238E27FC236}">
              <a16:creationId xmlns:a16="http://schemas.microsoft.com/office/drawing/2014/main" id="{84737979-4DEA-4915-B814-5372873B8465}"/>
            </a:ext>
          </a:extLst>
        </xdr:cNvPr>
        <xdr:cNvCxnSpPr/>
      </xdr:nvCxnSpPr>
      <xdr:spPr>
        <a:xfrm flipV="1">
          <a:off x="8686800" y="17477105"/>
          <a:ext cx="74295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124461</xdr:rowOff>
    </xdr:from>
    <xdr:to>
      <xdr:col>46</xdr:col>
      <xdr:colOff>38100</xdr:colOff>
      <xdr:row>107</xdr:row>
      <xdr:rowOff>54611</xdr:rowOff>
    </xdr:to>
    <xdr:sp macro="" textlink="">
      <xdr:nvSpPr>
        <xdr:cNvPr id="281" name="楕円 280">
          <a:extLst>
            <a:ext uri="{FF2B5EF4-FFF2-40B4-BE49-F238E27FC236}">
              <a16:creationId xmlns:a16="http://schemas.microsoft.com/office/drawing/2014/main" id="{1906F0EE-44BF-41A2-9577-4151785FBB57}"/>
            </a:ext>
          </a:extLst>
        </xdr:cNvPr>
        <xdr:cNvSpPr/>
      </xdr:nvSpPr>
      <xdr:spPr>
        <a:xfrm>
          <a:off x="7839075" y="174377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168911</xdr:rowOff>
    </xdr:from>
    <xdr:to>
      <xdr:col>50</xdr:col>
      <xdr:colOff>114300</xdr:colOff>
      <xdr:row>107</xdr:row>
      <xdr:rowOff>3811</xdr:rowOff>
    </xdr:to>
    <xdr:cxnSp macro="">
      <xdr:nvCxnSpPr>
        <xdr:cNvPr id="282" name="直線コネクタ 281">
          <a:extLst>
            <a:ext uri="{FF2B5EF4-FFF2-40B4-BE49-F238E27FC236}">
              <a16:creationId xmlns:a16="http://schemas.microsoft.com/office/drawing/2014/main" id="{A655299D-A85A-4A3B-BAA2-09641B9F4743}"/>
            </a:ext>
          </a:extLst>
        </xdr:cNvPr>
        <xdr:cNvCxnSpPr/>
      </xdr:nvCxnSpPr>
      <xdr:spPr>
        <a:xfrm flipV="1">
          <a:off x="7886700" y="17485361"/>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128270</xdr:rowOff>
    </xdr:from>
    <xdr:to>
      <xdr:col>41</xdr:col>
      <xdr:colOff>101600</xdr:colOff>
      <xdr:row>107</xdr:row>
      <xdr:rowOff>58420</xdr:rowOff>
    </xdr:to>
    <xdr:sp macro="" textlink="">
      <xdr:nvSpPr>
        <xdr:cNvPr id="283" name="楕円 282">
          <a:extLst>
            <a:ext uri="{FF2B5EF4-FFF2-40B4-BE49-F238E27FC236}">
              <a16:creationId xmlns:a16="http://schemas.microsoft.com/office/drawing/2014/main" id="{3954F802-899A-4C87-89BA-0F5EA88AC42B}"/>
            </a:ext>
          </a:extLst>
        </xdr:cNvPr>
        <xdr:cNvSpPr/>
      </xdr:nvSpPr>
      <xdr:spPr>
        <a:xfrm>
          <a:off x="7029450" y="1744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3811</xdr:rowOff>
    </xdr:from>
    <xdr:to>
      <xdr:col>45</xdr:col>
      <xdr:colOff>177800</xdr:colOff>
      <xdr:row>107</xdr:row>
      <xdr:rowOff>7620</xdr:rowOff>
    </xdr:to>
    <xdr:cxnSp macro="">
      <xdr:nvCxnSpPr>
        <xdr:cNvPr id="284" name="直線コネクタ 283">
          <a:extLst>
            <a:ext uri="{FF2B5EF4-FFF2-40B4-BE49-F238E27FC236}">
              <a16:creationId xmlns:a16="http://schemas.microsoft.com/office/drawing/2014/main" id="{120D00F8-A4BB-402D-AC8B-AEA3E632BE6F}"/>
            </a:ext>
          </a:extLst>
        </xdr:cNvPr>
        <xdr:cNvCxnSpPr/>
      </xdr:nvCxnSpPr>
      <xdr:spPr>
        <a:xfrm flipV="1">
          <a:off x="7077075" y="1749488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285" name="楕円 284">
          <a:extLst>
            <a:ext uri="{FF2B5EF4-FFF2-40B4-BE49-F238E27FC236}">
              <a16:creationId xmlns:a16="http://schemas.microsoft.com/office/drawing/2014/main" id="{CA95A8FE-E519-4450-8D17-C1BE4704A89B}"/>
            </a:ext>
          </a:extLst>
        </xdr:cNvPr>
        <xdr:cNvSpPr/>
      </xdr:nvSpPr>
      <xdr:spPr>
        <a:xfrm>
          <a:off x="6238875" y="17448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xdr:rowOff>
    </xdr:from>
    <xdr:to>
      <xdr:col>41</xdr:col>
      <xdr:colOff>50800</xdr:colOff>
      <xdr:row>107</xdr:row>
      <xdr:rowOff>11430</xdr:rowOff>
    </xdr:to>
    <xdr:cxnSp macro="">
      <xdr:nvCxnSpPr>
        <xdr:cNvPr id="286" name="直線コネクタ 285">
          <a:extLst>
            <a:ext uri="{FF2B5EF4-FFF2-40B4-BE49-F238E27FC236}">
              <a16:creationId xmlns:a16="http://schemas.microsoft.com/office/drawing/2014/main" id="{84FDD9A8-C2E4-49C7-A43F-1F8BCAFDB3C4}"/>
            </a:ext>
          </a:extLst>
        </xdr:cNvPr>
        <xdr:cNvCxnSpPr/>
      </xdr:nvCxnSpPr>
      <xdr:spPr>
        <a:xfrm flipV="1">
          <a:off x="6286500" y="174986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287" name="n_1aveValue【市民会館】&#10;一人当たり面積">
          <a:extLst>
            <a:ext uri="{FF2B5EF4-FFF2-40B4-BE49-F238E27FC236}">
              <a16:creationId xmlns:a16="http://schemas.microsoft.com/office/drawing/2014/main" id="{CE03250E-C9D7-4318-ABE1-062979BF21FC}"/>
            </a:ext>
          </a:extLst>
        </xdr:cNvPr>
        <xdr:cNvSpPr txBox="1"/>
      </xdr:nvSpPr>
      <xdr:spPr>
        <a:xfrm>
          <a:off x="8458277" y="1763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288" name="n_2aveValue【市民会館】&#10;一人当たり面積">
          <a:extLst>
            <a:ext uri="{FF2B5EF4-FFF2-40B4-BE49-F238E27FC236}">
              <a16:creationId xmlns:a16="http://schemas.microsoft.com/office/drawing/2014/main" id="{0390C9DC-F720-47BD-A5E3-21297839808F}"/>
            </a:ext>
          </a:extLst>
        </xdr:cNvPr>
        <xdr:cNvSpPr txBox="1"/>
      </xdr:nvSpPr>
      <xdr:spPr>
        <a:xfrm>
          <a:off x="7677227" y="1762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289" name="n_3aveValue【市民会館】&#10;一人当たり面積">
          <a:extLst>
            <a:ext uri="{FF2B5EF4-FFF2-40B4-BE49-F238E27FC236}">
              <a16:creationId xmlns:a16="http://schemas.microsoft.com/office/drawing/2014/main" id="{093D6A39-3951-44E5-AE88-67250C078908}"/>
            </a:ext>
          </a:extLst>
        </xdr:cNvPr>
        <xdr:cNvSpPr txBox="1"/>
      </xdr:nvSpPr>
      <xdr:spPr>
        <a:xfrm>
          <a:off x="6867602" y="1762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109238</xdr:rowOff>
    </xdr:from>
    <xdr:ext cx="469744" cy="259045"/>
    <xdr:sp macro="" textlink="">
      <xdr:nvSpPr>
        <xdr:cNvPr id="290" name="n_4aveValue【市民会館】&#10;一人当たり面積">
          <a:extLst>
            <a:ext uri="{FF2B5EF4-FFF2-40B4-BE49-F238E27FC236}">
              <a16:creationId xmlns:a16="http://schemas.microsoft.com/office/drawing/2014/main" id="{66E2C0BF-921C-4DC1-874B-2C9FE46CC75B}"/>
            </a:ext>
          </a:extLst>
        </xdr:cNvPr>
        <xdr:cNvSpPr txBox="1"/>
      </xdr:nvSpPr>
      <xdr:spPr>
        <a:xfrm>
          <a:off x="6067502" y="1759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64788</xdr:rowOff>
    </xdr:from>
    <xdr:ext cx="469744" cy="259045"/>
    <xdr:sp macro="" textlink="">
      <xdr:nvSpPr>
        <xdr:cNvPr id="291" name="n_1mainValue【市民会館】&#10;一人当たり面積">
          <a:extLst>
            <a:ext uri="{FF2B5EF4-FFF2-40B4-BE49-F238E27FC236}">
              <a16:creationId xmlns:a16="http://schemas.microsoft.com/office/drawing/2014/main" id="{8015EAF2-93D7-41B9-B7ED-05E02381E5D6}"/>
            </a:ext>
          </a:extLst>
        </xdr:cNvPr>
        <xdr:cNvSpPr txBox="1"/>
      </xdr:nvSpPr>
      <xdr:spPr>
        <a:xfrm>
          <a:off x="8458277" y="1721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71138</xdr:rowOff>
    </xdr:from>
    <xdr:ext cx="469744" cy="259045"/>
    <xdr:sp macro="" textlink="">
      <xdr:nvSpPr>
        <xdr:cNvPr id="292" name="n_2mainValue【市民会館】&#10;一人当たり面積">
          <a:extLst>
            <a:ext uri="{FF2B5EF4-FFF2-40B4-BE49-F238E27FC236}">
              <a16:creationId xmlns:a16="http://schemas.microsoft.com/office/drawing/2014/main" id="{7F8D8391-FB5B-45FD-8DAA-5556BA11D92E}"/>
            </a:ext>
          </a:extLst>
        </xdr:cNvPr>
        <xdr:cNvSpPr txBox="1"/>
      </xdr:nvSpPr>
      <xdr:spPr>
        <a:xfrm>
          <a:off x="7677227" y="1721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74947</xdr:rowOff>
    </xdr:from>
    <xdr:ext cx="469744" cy="259045"/>
    <xdr:sp macro="" textlink="">
      <xdr:nvSpPr>
        <xdr:cNvPr id="293" name="n_3mainValue【市民会館】&#10;一人当たり面積">
          <a:extLst>
            <a:ext uri="{FF2B5EF4-FFF2-40B4-BE49-F238E27FC236}">
              <a16:creationId xmlns:a16="http://schemas.microsoft.com/office/drawing/2014/main" id="{574010F8-D103-44C9-B352-3388576C2AAB}"/>
            </a:ext>
          </a:extLst>
        </xdr:cNvPr>
        <xdr:cNvSpPr txBox="1"/>
      </xdr:nvSpPr>
      <xdr:spPr>
        <a:xfrm>
          <a:off x="6867602" y="1721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78757</xdr:rowOff>
    </xdr:from>
    <xdr:ext cx="469744" cy="259045"/>
    <xdr:sp macro="" textlink="">
      <xdr:nvSpPr>
        <xdr:cNvPr id="294" name="n_4mainValue【市民会館】&#10;一人当たり面積">
          <a:extLst>
            <a:ext uri="{FF2B5EF4-FFF2-40B4-BE49-F238E27FC236}">
              <a16:creationId xmlns:a16="http://schemas.microsoft.com/office/drawing/2014/main" id="{0141960E-7409-4B3E-9CA5-7985009E3563}"/>
            </a:ext>
          </a:extLst>
        </xdr:cNvPr>
        <xdr:cNvSpPr txBox="1"/>
      </xdr:nvSpPr>
      <xdr:spPr>
        <a:xfrm>
          <a:off x="6067502" y="1722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a:extLst>
            <a:ext uri="{FF2B5EF4-FFF2-40B4-BE49-F238E27FC236}">
              <a16:creationId xmlns:a16="http://schemas.microsoft.com/office/drawing/2014/main" id="{D72B43E5-2D71-43DF-A885-BECE8AFF54B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a:extLst>
            <a:ext uri="{FF2B5EF4-FFF2-40B4-BE49-F238E27FC236}">
              <a16:creationId xmlns:a16="http://schemas.microsoft.com/office/drawing/2014/main" id="{1FE95E2D-A171-4671-807A-0DC7A2034C26}"/>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a:extLst>
            <a:ext uri="{FF2B5EF4-FFF2-40B4-BE49-F238E27FC236}">
              <a16:creationId xmlns:a16="http://schemas.microsoft.com/office/drawing/2014/main" id="{EA7AE445-2C98-4ED2-AADC-7AA8EC3052A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a:extLst>
            <a:ext uri="{FF2B5EF4-FFF2-40B4-BE49-F238E27FC236}">
              <a16:creationId xmlns:a16="http://schemas.microsoft.com/office/drawing/2014/main" id="{3B07D334-DA1E-4542-A5A7-93FAF84AA66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a:extLst>
            <a:ext uri="{FF2B5EF4-FFF2-40B4-BE49-F238E27FC236}">
              <a16:creationId xmlns:a16="http://schemas.microsoft.com/office/drawing/2014/main" id="{3108DB65-9790-4AA5-97FD-954E429F8802}"/>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a:extLst>
            <a:ext uri="{FF2B5EF4-FFF2-40B4-BE49-F238E27FC236}">
              <a16:creationId xmlns:a16="http://schemas.microsoft.com/office/drawing/2014/main" id="{10E494C2-D260-4BD0-8B54-F0601F1582E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a:extLst>
            <a:ext uri="{FF2B5EF4-FFF2-40B4-BE49-F238E27FC236}">
              <a16:creationId xmlns:a16="http://schemas.microsoft.com/office/drawing/2014/main" id="{A3316911-45BB-4A12-ACF6-703D5D1BBB8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a:extLst>
            <a:ext uri="{FF2B5EF4-FFF2-40B4-BE49-F238E27FC236}">
              <a16:creationId xmlns:a16="http://schemas.microsoft.com/office/drawing/2014/main" id="{D137BFDF-DEFB-4CD6-8F2D-E397DC5FBBF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a:extLst>
            <a:ext uri="{FF2B5EF4-FFF2-40B4-BE49-F238E27FC236}">
              <a16:creationId xmlns:a16="http://schemas.microsoft.com/office/drawing/2014/main" id="{4944379F-E4DF-430C-8F30-3F094C089DE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a:extLst>
            <a:ext uri="{FF2B5EF4-FFF2-40B4-BE49-F238E27FC236}">
              <a16:creationId xmlns:a16="http://schemas.microsoft.com/office/drawing/2014/main" id="{6E5608D8-72C1-4357-BF5B-7CBA2A57D63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a:extLst>
            <a:ext uri="{FF2B5EF4-FFF2-40B4-BE49-F238E27FC236}">
              <a16:creationId xmlns:a16="http://schemas.microsoft.com/office/drawing/2014/main" id="{C9BD172A-AD1E-4AA7-882A-5A6B045B1D9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a:extLst>
            <a:ext uri="{FF2B5EF4-FFF2-40B4-BE49-F238E27FC236}">
              <a16:creationId xmlns:a16="http://schemas.microsoft.com/office/drawing/2014/main" id="{20D393AE-4B7B-4D15-A20B-077572DD7A50}"/>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7" name="テキスト ボックス 306">
          <a:extLst>
            <a:ext uri="{FF2B5EF4-FFF2-40B4-BE49-F238E27FC236}">
              <a16:creationId xmlns:a16="http://schemas.microsoft.com/office/drawing/2014/main" id="{D5E933AC-F710-45F0-9D11-5551E28A356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a:extLst>
            <a:ext uri="{FF2B5EF4-FFF2-40B4-BE49-F238E27FC236}">
              <a16:creationId xmlns:a16="http://schemas.microsoft.com/office/drawing/2014/main" id="{B293E7E8-3053-4F71-B2AF-8507E79EDFA3}"/>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a:extLst>
            <a:ext uri="{FF2B5EF4-FFF2-40B4-BE49-F238E27FC236}">
              <a16:creationId xmlns:a16="http://schemas.microsoft.com/office/drawing/2014/main" id="{51364B9F-C233-4C0C-8E7D-02BE21093FD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a:extLst>
            <a:ext uri="{FF2B5EF4-FFF2-40B4-BE49-F238E27FC236}">
              <a16:creationId xmlns:a16="http://schemas.microsoft.com/office/drawing/2014/main" id="{83CB06C2-DBE4-4EEA-9BD9-F1D145CA652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a:extLst>
            <a:ext uri="{FF2B5EF4-FFF2-40B4-BE49-F238E27FC236}">
              <a16:creationId xmlns:a16="http://schemas.microsoft.com/office/drawing/2014/main" id="{524C21FD-B154-4F42-8E4D-6BF488D31DD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a:extLst>
            <a:ext uri="{FF2B5EF4-FFF2-40B4-BE49-F238E27FC236}">
              <a16:creationId xmlns:a16="http://schemas.microsoft.com/office/drawing/2014/main" id="{57EECD92-2D90-4932-BD10-5CBCE7B376B2}"/>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a:extLst>
            <a:ext uri="{FF2B5EF4-FFF2-40B4-BE49-F238E27FC236}">
              <a16:creationId xmlns:a16="http://schemas.microsoft.com/office/drawing/2014/main" id="{F812A5C2-810C-4915-A0A3-093DAFC089C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a:extLst>
            <a:ext uri="{FF2B5EF4-FFF2-40B4-BE49-F238E27FC236}">
              <a16:creationId xmlns:a16="http://schemas.microsoft.com/office/drawing/2014/main" id="{CA311E97-DE81-496D-8E83-AB478B3A4AC9}"/>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5" name="テキスト ボックス 314">
          <a:extLst>
            <a:ext uri="{FF2B5EF4-FFF2-40B4-BE49-F238E27FC236}">
              <a16:creationId xmlns:a16="http://schemas.microsoft.com/office/drawing/2014/main" id="{5ED43895-6C22-4400-AF10-3F3906F92E97}"/>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a:extLst>
            <a:ext uri="{FF2B5EF4-FFF2-40B4-BE49-F238E27FC236}">
              <a16:creationId xmlns:a16="http://schemas.microsoft.com/office/drawing/2014/main" id="{EE72FB78-B217-4932-871F-8D1E343255C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7" name="テキスト ボックス 316">
          <a:extLst>
            <a:ext uri="{FF2B5EF4-FFF2-40B4-BE49-F238E27FC236}">
              <a16:creationId xmlns:a16="http://schemas.microsoft.com/office/drawing/2014/main" id="{9086FDBB-0199-4291-AEB1-F9E730E1F589}"/>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2DD3A9AF-038D-4ED1-BEE4-442DCDB4095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319" name="直線コネクタ 318">
          <a:extLst>
            <a:ext uri="{FF2B5EF4-FFF2-40B4-BE49-F238E27FC236}">
              <a16:creationId xmlns:a16="http://schemas.microsoft.com/office/drawing/2014/main" id="{C7980CEB-481C-4758-BBCF-9243FDA1EE7A}"/>
            </a:ext>
          </a:extLst>
        </xdr:cNvPr>
        <xdr:cNvCxnSpPr/>
      </xdr:nvCxnSpPr>
      <xdr:spPr>
        <a:xfrm flipV="1">
          <a:off x="14696439" y="5525770"/>
          <a:ext cx="0" cy="1322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707BA96F-1B9C-435D-B934-765466701B5E}"/>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1" name="直線コネクタ 320">
          <a:extLst>
            <a:ext uri="{FF2B5EF4-FFF2-40B4-BE49-F238E27FC236}">
              <a16:creationId xmlns:a16="http://schemas.microsoft.com/office/drawing/2014/main" id="{63F0D0E0-9520-43C5-BBB8-E8F23686FFC5}"/>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322" name="【一般廃棄物処理施設】&#10;有形固定資産減価償却率最大値テキスト">
          <a:extLst>
            <a:ext uri="{FF2B5EF4-FFF2-40B4-BE49-F238E27FC236}">
              <a16:creationId xmlns:a16="http://schemas.microsoft.com/office/drawing/2014/main" id="{43BAF410-156F-42E9-9837-E91993A0AAF7}"/>
            </a:ext>
          </a:extLst>
        </xdr:cNvPr>
        <xdr:cNvSpPr txBox="1"/>
      </xdr:nvSpPr>
      <xdr:spPr>
        <a:xfrm>
          <a:off x="14735175" y="53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323" name="直線コネクタ 322">
          <a:extLst>
            <a:ext uri="{FF2B5EF4-FFF2-40B4-BE49-F238E27FC236}">
              <a16:creationId xmlns:a16="http://schemas.microsoft.com/office/drawing/2014/main" id="{4728CBDF-9A16-40B9-B1D4-B249F5532ADB}"/>
            </a:ext>
          </a:extLst>
        </xdr:cNvPr>
        <xdr:cNvCxnSpPr/>
      </xdr:nvCxnSpPr>
      <xdr:spPr>
        <a:xfrm>
          <a:off x="14611350" y="5525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5F0D99F6-9435-4C34-B0A0-BCFCB5334F86}"/>
            </a:ext>
          </a:extLst>
        </xdr:cNvPr>
        <xdr:cNvSpPr txBox="1"/>
      </xdr:nvSpPr>
      <xdr:spPr>
        <a:xfrm>
          <a:off x="14735175" y="6104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325" name="フローチャート: 判断 324">
          <a:extLst>
            <a:ext uri="{FF2B5EF4-FFF2-40B4-BE49-F238E27FC236}">
              <a16:creationId xmlns:a16="http://schemas.microsoft.com/office/drawing/2014/main" id="{AFCEAC66-7510-450E-996C-A939E040B605}"/>
            </a:ext>
          </a:extLst>
        </xdr:cNvPr>
        <xdr:cNvSpPr/>
      </xdr:nvSpPr>
      <xdr:spPr>
        <a:xfrm>
          <a:off x="14649450" y="61264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326" name="フローチャート: 判断 325">
          <a:extLst>
            <a:ext uri="{FF2B5EF4-FFF2-40B4-BE49-F238E27FC236}">
              <a16:creationId xmlns:a16="http://schemas.microsoft.com/office/drawing/2014/main" id="{F8A7A58E-DD1D-45A4-8264-699F9E5B3DA2}"/>
            </a:ext>
          </a:extLst>
        </xdr:cNvPr>
        <xdr:cNvSpPr/>
      </xdr:nvSpPr>
      <xdr:spPr>
        <a:xfrm>
          <a:off x="13887450" y="61048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327" name="フローチャート: 判断 326">
          <a:extLst>
            <a:ext uri="{FF2B5EF4-FFF2-40B4-BE49-F238E27FC236}">
              <a16:creationId xmlns:a16="http://schemas.microsoft.com/office/drawing/2014/main" id="{8E3FD314-965D-418A-AFFD-C6FC16BF1A9A}"/>
            </a:ext>
          </a:extLst>
        </xdr:cNvPr>
        <xdr:cNvSpPr/>
      </xdr:nvSpPr>
      <xdr:spPr>
        <a:xfrm>
          <a:off x="13096875" y="61410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328" name="フローチャート: 判断 327">
          <a:extLst>
            <a:ext uri="{FF2B5EF4-FFF2-40B4-BE49-F238E27FC236}">
              <a16:creationId xmlns:a16="http://schemas.microsoft.com/office/drawing/2014/main" id="{7DAB4F49-0017-4D54-90EB-3302DE492134}"/>
            </a:ext>
          </a:extLst>
        </xdr:cNvPr>
        <xdr:cNvSpPr/>
      </xdr:nvSpPr>
      <xdr:spPr>
        <a:xfrm>
          <a:off x="12296775" y="6160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329" name="フローチャート: 判断 328">
          <a:extLst>
            <a:ext uri="{FF2B5EF4-FFF2-40B4-BE49-F238E27FC236}">
              <a16:creationId xmlns:a16="http://schemas.microsoft.com/office/drawing/2014/main" id="{76F028C5-7B8A-4B94-A012-5A1E5720CF17}"/>
            </a:ext>
          </a:extLst>
        </xdr:cNvPr>
        <xdr:cNvSpPr/>
      </xdr:nvSpPr>
      <xdr:spPr>
        <a:xfrm>
          <a:off x="11487150" y="61715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9533B063-4D58-4BFC-BAA3-A268E5997B4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54E8AC82-7677-4647-9333-FF6A6ED38116}"/>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A2EB1CCE-DDF0-4CCD-9CD1-4F32484F1389}"/>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52741CA-82B9-4966-B3A8-F883FC141D9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248CF6C8-B2DB-4529-A596-F904A9C2F21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335" name="楕円 334">
          <a:extLst>
            <a:ext uri="{FF2B5EF4-FFF2-40B4-BE49-F238E27FC236}">
              <a16:creationId xmlns:a16="http://schemas.microsoft.com/office/drawing/2014/main" id="{E4ADF9DE-2C40-49AD-80B7-5A8CF0350C9B}"/>
            </a:ext>
          </a:extLst>
        </xdr:cNvPr>
        <xdr:cNvSpPr/>
      </xdr:nvSpPr>
      <xdr:spPr>
        <a:xfrm>
          <a:off x="14649450" y="6047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73042</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F1767846-9199-431E-A52F-96328F9FDFE1}"/>
            </a:ext>
          </a:extLst>
        </xdr:cNvPr>
        <xdr:cNvSpPr txBox="1"/>
      </xdr:nvSpPr>
      <xdr:spPr>
        <a:xfrm>
          <a:off x="14735175"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xdr:rowOff>
    </xdr:from>
    <xdr:to>
      <xdr:col>81</xdr:col>
      <xdr:colOff>101600</xdr:colOff>
      <xdr:row>37</xdr:row>
      <xdr:rowOff>102235</xdr:rowOff>
    </xdr:to>
    <xdr:sp macro="" textlink="">
      <xdr:nvSpPr>
        <xdr:cNvPr id="337" name="楕円 336">
          <a:extLst>
            <a:ext uri="{FF2B5EF4-FFF2-40B4-BE49-F238E27FC236}">
              <a16:creationId xmlns:a16="http://schemas.microsoft.com/office/drawing/2014/main" id="{802C756E-74FB-4B7B-AEEA-A144EF36A93F}"/>
            </a:ext>
          </a:extLst>
        </xdr:cNvPr>
        <xdr:cNvSpPr/>
      </xdr:nvSpPr>
      <xdr:spPr>
        <a:xfrm>
          <a:off x="13887450" y="60013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51435</xdr:rowOff>
    </xdr:from>
    <xdr:to>
      <xdr:col>85</xdr:col>
      <xdr:colOff>127000</xdr:colOff>
      <xdr:row>37</xdr:row>
      <xdr:rowOff>100965</xdr:rowOff>
    </xdr:to>
    <xdr:cxnSp macro="">
      <xdr:nvCxnSpPr>
        <xdr:cNvPr id="338" name="直線コネクタ 337">
          <a:extLst>
            <a:ext uri="{FF2B5EF4-FFF2-40B4-BE49-F238E27FC236}">
              <a16:creationId xmlns:a16="http://schemas.microsoft.com/office/drawing/2014/main" id="{A77FE3C6-87F6-4A5A-9DE7-E637C1F14ECC}"/>
            </a:ext>
          </a:extLst>
        </xdr:cNvPr>
        <xdr:cNvCxnSpPr/>
      </xdr:nvCxnSpPr>
      <xdr:spPr>
        <a:xfrm>
          <a:off x="13935075" y="6049010"/>
          <a:ext cx="762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339" name="楕円 338">
          <a:extLst>
            <a:ext uri="{FF2B5EF4-FFF2-40B4-BE49-F238E27FC236}">
              <a16:creationId xmlns:a16="http://schemas.microsoft.com/office/drawing/2014/main" id="{B9BF12AE-EA8D-4B08-A1E6-54822BB64790}"/>
            </a:ext>
          </a:extLst>
        </xdr:cNvPr>
        <xdr:cNvSpPr/>
      </xdr:nvSpPr>
      <xdr:spPr>
        <a:xfrm>
          <a:off x="13096875" y="59645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51435</xdr:rowOff>
    </xdr:to>
    <xdr:cxnSp macro="">
      <xdr:nvCxnSpPr>
        <xdr:cNvPr id="340" name="直線コネクタ 339">
          <a:extLst>
            <a:ext uri="{FF2B5EF4-FFF2-40B4-BE49-F238E27FC236}">
              <a16:creationId xmlns:a16="http://schemas.microsoft.com/office/drawing/2014/main" id="{12F7019A-A82C-446F-AC8C-541F0A38ECC8}"/>
            </a:ext>
          </a:extLst>
        </xdr:cNvPr>
        <xdr:cNvCxnSpPr/>
      </xdr:nvCxnSpPr>
      <xdr:spPr>
        <a:xfrm>
          <a:off x="13144500" y="6002655"/>
          <a:ext cx="7905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71120</xdr:rowOff>
    </xdr:from>
    <xdr:to>
      <xdr:col>72</xdr:col>
      <xdr:colOff>38100</xdr:colOff>
      <xdr:row>37</xdr:row>
      <xdr:rowOff>1270</xdr:rowOff>
    </xdr:to>
    <xdr:sp macro="" textlink="">
      <xdr:nvSpPr>
        <xdr:cNvPr id="341" name="楕円 340">
          <a:extLst>
            <a:ext uri="{FF2B5EF4-FFF2-40B4-BE49-F238E27FC236}">
              <a16:creationId xmlns:a16="http://schemas.microsoft.com/office/drawing/2014/main" id="{74F01226-6380-4638-892A-62DDF196FE0F}"/>
            </a:ext>
          </a:extLst>
        </xdr:cNvPr>
        <xdr:cNvSpPr/>
      </xdr:nvSpPr>
      <xdr:spPr>
        <a:xfrm>
          <a:off x="12296775" y="5906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121920</xdr:rowOff>
    </xdr:from>
    <xdr:to>
      <xdr:col>76</xdr:col>
      <xdr:colOff>114300</xdr:colOff>
      <xdr:row>37</xdr:row>
      <xdr:rowOff>1905</xdr:rowOff>
    </xdr:to>
    <xdr:cxnSp macro="">
      <xdr:nvCxnSpPr>
        <xdr:cNvPr id="342" name="直線コネクタ 341">
          <a:extLst>
            <a:ext uri="{FF2B5EF4-FFF2-40B4-BE49-F238E27FC236}">
              <a16:creationId xmlns:a16="http://schemas.microsoft.com/office/drawing/2014/main" id="{30BA4403-8EA8-4C25-8264-9213A026014D}"/>
            </a:ext>
          </a:extLst>
        </xdr:cNvPr>
        <xdr:cNvCxnSpPr/>
      </xdr:nvCxnSpPr>
      <xdr:spPr>
        <a:xfrm>
          <a:off x="12344400" y="5963920"/>
          <a:ext cx="8001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141605</xdr:rowOff>
    </xdr:from>
    <xdr:to>
      <xdr:col>67</xdr:col>
      <xdr:colOff>101600</xdr:colOff>
      <xdr:row>36</xdr:row>
      <xdr:rowOff>71755</xdr:rowOff>
    </xdr:to>
    <xdr:sp macro="" textlink="">
      <xdr:nvSpPr>
        <xdr:cNvPr id="343" name="楕円 342">
          <a:extLst>
            <a:ext uri="{FF2B5EF4-FFF2-40B4-BE49-F238E27FC236}">
              <a16:creationId xmlns:a16="http://schemas.microsoft.com/office/drawing/2014/main" id="{8045161E-BF2E-4A5B-9B7F-642A8AD3C9BB}"/>
            </a:ext>
          </a:extLst>
        </xdr:cNvPr>
        <xdr:cNvSpPr/>
      </xdr:nvSpPr>
      <xdr:spPr>
        <a:xfrm>
          <a:off x="11487150" y="58216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20955</xdr:rowOff>
    </xdr:from>
    <xdr:to>
      <xdr:col>71</xdr:col>
      <xdr:colOff>177800</xdr:colOff>
      <xdr:row>36</xdr:row>
      <xdr:rowOff>121920</xdr:rowOff>
    </xdr:to>
    <xdr:cxnSp macro="">
      <xdr:nvCxnSpPr>
        <xdr:cNvPr id="344" name="直線コネクタ 343">
          <a:extLst>
            <a:ext uri="{FF2B5EF4-FFF2-40B4-BE49-F238E27FC236}">
              <a16:creationId xmlns:a16="http://schemas.microsoft.com/office/drawing/2014/main" id="{79A663F2-802D-4FB0-B351-114105354D49}"/>
            </a:ext>
          </a:extLst>
        </xdr:cNvPr>
        <xdr:cNvCxnSpPr/>
      </xdr:nvCxnSpPr>
      <xdr:spPr>
        <a:xfrm>
          <a:off x="11534775" y="5859780"/>
          <a:ext cx="809625"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6C6045ED-ED4E-4402-B1F5-2780BC1142AF}"/>
            </a:ext>
          </a:extLst>
        </xdr:cNvPr>
        <xdr:cNvSpPr txBox="1"/>
      </xdr:nvSpPr>
      <xdr:spPr>
        <a:xfrm>
          <a:off x="13745219"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F87F71E8-AB6C-4A37-90A4-C04497A5A917}"/>
            </a:ext>
          </a:extLst>
        </xdr:cNvPr>
        <xdr:cNvSpPr txBox="1"/>
      </xdr:nvSpPr>
      <xdr:spPr>
        <a:xfrm>
          <a:off x="129641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816BF6CD-C1E2-4199-8C02-532304B7B46B}"/>
            </a:ext>
          </a:extLst>
        </xdr:cNvPr>
        <xdr:cNvSpPr txBox="1"/>
      </xdr:nvSpPr>
      <xdr:spPr>
        <a:xfrm>
          <a:off x="12164069" y="624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A2C5AB71-6D58-40A1-A9F4-B76A69FB53FD}"/>
            </a:ext>
          </a:extLst>
        </xdr:cNvPr>
        <xdr:cNvSpPr txBox="1"/>
      </xdr:nvSpPr>
      <xdr:spPr>
        <a:xfrm>
          <a:off x="1135444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118762</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DC7AF776-9459-4501-A3F7-BC37B5D0E7B3}"/>
            </a:ext>
          </a:extLst>
        </xdr:cNvPr>
        <xdr:cNvSpPr txBox="1"/>
      </xdr:nvSpPr>
      <xdr:spPr>
        <a:xfrm>
          <a:off x="13745219" y="5798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162756C2-0E56-4BAB-A7BC-68BCB09254D2}"/>
            </a:ext>
          </a:extLst>
        </xdr:cNvPr>
        <xdr:cNvSpPr txBox="1"/>
      </xdr:nvSpPr>
      <xdr:spPr>
        <a:xfrm>
          <a:off x="12964169" y="574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17797</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C413DE6A-5D39-4D4D-B6DA-4A5BB2262611}"/>
            </a:ext>
          </a:extLst>
        </xdr:cNvPr>
        <xdr:cNvSpPr txBox="1"/>
      </xdr:nvSpPr>
      <xdr:spPr>
        <a:xfrm>
          <a:off x="1216406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88282</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7F5463AB-7B69-4495-A79D-CC5CEB209EDC}"/>
            </a:ext>
          </a:extLst>
        </xdr:cNvPr>
        <xdr:cNvSpPr txBox="1"/>
      </xdr:nvSpPr>
      <xdr:spPr>
        <a:xfrm>
          <a:off x="11354444" y="560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7D2C709C-5578-459C-84CD-CE4A4675383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E1977BCE-FDF0-4852-AC03-378877FD330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8DB1E4D6-B35C-44E0-93F5-C952AD6EA5C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7E64F71F-5501-4B93-9B9D-F0C54B8063D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91767EE6-F293-4E2C-B5D8-4E0256BA78D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B4A4A66A-E97D-4C19-90D0-A9A14B1A7A2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81422889-3C2D-4E15-B24D-4CBA29F699C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36062110-6059-425E-ABE0-0B49CE7B4A9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90E5FDDA-3916-443E-9D7D-E89767D01EB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1054FCF5-AFAF-4F68-B6AE-92BA950C80E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019F117F-26C8-4C9C-9DEA-F37D20F5E782}"/>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0E33CB4F-A210-4871-96C8-9A71277D425F}"/>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5F8BF733-2A24-42C6-8828-86639175CEF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6" name="テキスト ボックス 365">
          <a:extLst>
            <a:ext uri="{FF2B5EF4-FFF2-40B4-BE49-F238E27FC236}">
              <a16:creationId xmlns:a16="http://schemas.microsoft.com/office/drawing/2014/main" id="{18612FB1-DD36-4386-8980-7D0D6B77FDB3}"/>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564B52AE-5310-4172-88E1-31A5D3367163}"/>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8" name="テキスト ボックス 367">
          <a:extLst>
            <a:ext uri="{FF2B5EF4-FFF2-40B4-BE49-F238E27FC236}">
              <a16:creationId xmlns:a16="http://schemas.microsoft.com/office/drawing/2014/main" id="{03B02B1F-80A0-4A52-ACBD-DD0BE834333D}"/>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306876BF-AAA2-4FBC-B3DD-534E42527748}"/>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0" name="テキスト ボックス 369">
          <a:extLst>
            <a:ext uri="{FF2B5EF4-FFF2-40B4-BE49-F238E27FC236}">
              <a16:creationId xmlns:a16="http://schemas.microsoft.com/office/drawing/2014/main" id="{9115A562-052C-4D83-B584-E9D8EADCAB31}"/>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59FCECCF-385C-4C35-B3F1-B2D2A8AEBFA2}"/>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2" name="テキスト ボックス 371">
          <a:extLst>
            <a:ext uri="{FF2B5EF4-FFF2-40B4-BE49-F238E27FC236}">
              <a16:creationId xmlns:a16="http://schemas.microsoft.com/office/drawing/2014/main" id="{850566B9-C9E1-4E06-8852-2EA9CF3EBA47}"/>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14997B1D-56E6-4CD9-BA56-FA1E38A8B0F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70ED8DE7-13F2-49F6-9827-F1CCB1BBC147}"/>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8614EEDB-702E-4432-8F30-91BCD875C3D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376" name="直線コネクタ 375">
          <a:extLst>
            <a:ext uri="{FF2B5EF4-FFF2-40B4-BE49-F238E27FC236}">
              <a16:creationId xmlns:a16="http://schemas.microsoft.com/office/drawing/2014/main" id="{4378418A-96A5-4B8B-8946-41CEE199A486}"/>
            </a:ext>
          </a:extLst>
        </xdr:cNvPr>
        <xdr:cNvCxnSpPr/>
      </xdr:nvCxnSpPr>
      <xdr:spPr>
        <a:xfrm flipV="1">
          <a:off x="19954239" y="5611522"/>
          <a:ext cx="0" cy="1230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53066E9B-3F23-4F30-82E1-BE7AAFDDD9C7}"/>
            </a:ext>
          </a:extLst>
        </xdr:cNvPr>
        <xdr:cNvSpPr txBox="1"/>
      </xdr:nvSpPr>
      <xdr:spPr>
        <a:xfrm>
          <a:off x="19992975" y="684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378" name="直線コネクタ 377">
          <a:extLst>
            <a:ext uri="{FF2B5EF4-FFF2-40B4-BE49-F238E27FC236}">
              <a16:creationId xmlns:a16="http://schemas.microsoft.com/office/drawing/2014/main" id="{EE670D0B-29D3-4BF8-8AEF-C7D2208702D8}"/>
            </a:ext>
          </a:extLst>
        </xdr:cNvPr>
        <xdr:cNvCxnSpPr/>
      </xdr:nvCxnSpPr>
      <xdr:spPr>
        <a:xfrm>
          <a:off x="19878675" y="68420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5594F05E-9ED2-4759-8996-3E13497B8309}"/>
            </a:ext>
          </a:extLst>
        </xdr:cNvPr>
        <xdr:cNvSpPr txBox="1"/>
      </xdr:nvSpPr>
      <xdr:spPr>
        <a:xfrm>
          <a:off x="19992975" y="539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380" name="直線コネクタ 379">
          <a:extLst>
            <a:ext uri="{FF2B5EF4-FFF2-40B4-BE49-F238E27FC236}">
              <a16:creationId xmlns:a16="http://schemas.microsoft.com/office/drawing/2014/main" id="{E6688C8A-9CCC-43FE-A580-2FD247C59B52}"/>
            </a:ext>
          </a:extLst>
        </xdr:cNvPr>
        <xdr:cNvCxnSpPr/>
      </xdr:nvCxnSpPr>
      <xdr:spPr>
        <a:xfrm>
          <a:off x="19878675" y="56115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65DB142A-5828-422F-9917-9456A582EB4E}"/>
            </a:ext>
          </a:extLst>
        </xdr:cNvPr>
        <xdr:cNvSpPr txBox="1"/>
      </xdr:nvSpPr>
      <xdr:spPr>
        <a:xfrm>
          <a:off x="19992975" y="655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382" name="フローチャート: 判断 381">
          <a:extLst>
            <a:ext uri="{FF2B5EF4-FFF2-40B4-BE49-F238E27FC236}">
              <a16:creationId xmlns:a16="http://schemas.microsoft.com/office/drawing/2014/main" id="{1E2B1F14-B930-4168-8763-FE3524182F8A}"/>
            </a:ext>
          </a:extLst>
        </xdr:cNvPr>
        <xdr:cNvSpPr/>
      </xdr:nvSpPr>
      <xdr:spPr>
        <a:xfrm>
          <a:off x="19897725" y="65792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383" name="フローチャート: 判断 382">
          <a:extLst>
            <a:ext uri="{FF2B5EF4-FFF2-40B4-BE49-F238E27FC236}">
              <a16:creationId xmlns:a16="http://schemas.microsoft.com/office/drawing/2014/main" id="{A0379867-7752-4602-B2F2-F3805F6DF56C}"/>
            </a:ext>
          </a:extLst>
        </xdr:cNvPr>
        <xdr:cNvSpPr/>
      </xdr:nvSpPr>
      <xdr:spPr>
        <a:xfrm>
          <a:off x="19154775" y="65914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384" name="フローチャート: 判断 383">
          <a:extLst>
            <a:ext uri="{FF2B5EF4-FFF2-40B4-BE49-F238E27FC236}">
              <a16:creationId xmlns:a16="http://schemas.microsoft.com/office/drawing/2014/main" id="{F330BE6B-EC21-43AB-A265-F69B4A3C15BA}"/>
            </a:ext>
          </a:extLst>
        </xdr:cNvPr>
        <xdr:cNvSpPr/>
      </xdr:nvSpPr>
      <xdr:spPr>
        <a:xfrm>
          <a:off x="18345150" y="65707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385" name="フローチャート: 判断 384">
          <a:extLst>
            <a:ext uri="{FF2B5EF4-FFF2-40B4-BE49-F238E27FC236}">
              <a16:creationId xmlns:a16="http://schemas.microsoft.com/office/drawing/2014/main" id="{6FD87B43-2E02-41A4-A0D3-D20237DE8B21}"/>
            </a:ext>
          </a:extLst>
        </xdr:cNvPr>
        <xdr:cNvSpPr/>
      </xdr:nvSpPr>
      <xdr:spPr>
        <a:xfrm>
          <a:off x="17554575" y="6588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386" name="フローチャート: 判断 385">
          <a:extLst>
            <a:ext uri="{FF2B5EF4-FFF2-40B4-BE49-F238E27FC236}">
              <a16:creationId xmlns:a16="http://schemas.microsoft.com/office/drawing/2014/main" id="{CB4757A8-B557-41A3-9E15-E411919C2948}"/>
            </a:ext>
          </a:extLst>
        </xdr:cNvPr>
        <xdr:cNvSpPr/>
      </xdr:nvSpPr>
      <xdr:spPr>
        <a:xfrm>
          <a:off x="16754475" y="658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41D398E-FC6E-46DE-95F7-2BD8F1FD7FB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4A2D13E-FE46-47E4-9207-C6E89C070E5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BD2BD03B-B7EB-436E-8AD0-A89F4A6FB44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9DFAC0C1-2CD5-40A3-B38D-A357149C640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7CF97817-548D-4C3A-B73D-94E6A3030D8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151044</xdr:rowOff>
    </xdr:from>
    <xdr:to>
      <xdr:col>116</xdr:col>
      <xdr:colOff>114300</xdr:colOff>
      <xdr:row>40</xdr:row>
      <xdr:rowOff>81194</xdr:rowOff>
    </xdr:to>
    <xdr:sp macro="" textlink="">
      <xdr:nvSpPr>
        <xdr:cNvPr id="392" name="楕円 391">
          <a:extLst>
            <a:ext uri="{FF2B5EF4-FFF2-40B4-BE49-F238E27FC236}">
              <a16:creationId xmlns:a16="http://schemas.microsoft.com/office/drawing/2014/main" id="{95750507-C5E6-46B1-A43E-F6A6B1CB4D4A}"/>
            </a:ext>
          </a:extLst>
        </xdr:cNvPr>
        <xdr:cNvSpPr/>
      </xdr:nvSpPr>
      <xdr:spPr>
        <a:xfrm>
          <a:off x="19897725" y="64756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2471</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84387BAE-97D4-4FB0-8C6B-6BF9359014C9}"/>
            </a:ext>
          </a:extLst>
        </xdr:cNvPr>
        <xdr:cNvSpPr txBox="1"/>
      </xdr:nvSpPr>
      <xdr:spPr>
        <a:xfrm>
          <a:off x="19992975" y="632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164101</xdr:rowOff>
    </xdr:from>
    <xdr:to>
      <xdr:col>112</xdr:col>
      <xdr:colOff>38100</xdr:colOff>
      <xdr:row>40</xdr:row>
      <xdr:rowOff>94251</xdr:rowOff>
    </xdr:to>
    <xdr:sp macro="" textlink="">
      <xdr:nvSpPr>
        <xdr:cNvPr id="394" name="楕円 393">
          <a:extLst>
            <a:ext uri="{FF2B5EF4-FFF2-40B4-BE49-F238E27FC236}">
              <a16:creationId xmlns:a16="http://schemas.microsoft.com/office/drawing/2014/main" id="{CB5A0CE6-F9C1-4BFA-975B-5B6ED5521076}"/>
            </a:ext>
          </a:extLst>
        </xdr:cNvPr>
        <xdr:cNvSpPr/>
      </xdr:nvSpPr>
      <xdr:spPr>
        <a:xfrm>
          <a:off x="19154775" y="64855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30394</xdr:rowOff>
    </xdr:from>
    <xdr:to>
      <xdr:col>116</xdr:col>
      <xdr:colOff>63500</xdr:colOff>
      <xdr:row>40</xdr:row>
      <xdr:rowOff>43451</xdr:rowOff>
    </xdr:to>
    <xdr:cxnSp macro="">
      <xdr:nvCxnSpPr>
        <xdr:cNvPr id="395" name="直線コネクタ 394">
          <a:extLst>
            <a:ext uri="{FF2B5EF4-FFF2-40B4-BE49-F238E27FC236}">
              <a16:creationId xmlns:a16="http://schemas.microsoft.com/office/drawing/2014/main" id="{2334402B-B969-4E09-A093-4A2FF59FC8F4}"/>
            </a:ext>
          </a:extLst>
        </xdr:cNvPr>
        <xdr:cNvCxnSpPr/>
      </xdr:nvCxnSpPr>
      <xdr:spPr>
        <a:xfrm flipV="1">
          <a:off x="19202400" y="6513744"/>
          <a:ext cx="752475" cy="1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8320</xdr:rowOff>
    </xdr:from>
    <xdr:to>
      <xdr:col>107</xdr:col>
      <xdr:colOff>101600</xdr:colOff>
      <xdr:row>40</xdr:row>
      <xdr:rowOff>109920</xdr:rowOff>
    </xdr:to>
    <xdr:sp macro="" textlink="">
      <xdr:nvSpPr>
        <xdr:cNvPr id="396" name="楕円 395">
          <a:extLst>
            <a:ext uri="{FF2B5EF4-FFF2-40B4-BE49-F238E27FC236}">
              <a16:creationId xmlns:a16="http://schemas.microsoft.com/office/drawing/2014/main" id="{8E4E4CB0-B123-4C67-BCBD-4EAF00657957}"/>
            </a:ext>
          </a:extLst>
        </xdr:cNvPr>
        <xdr:cNvSpPr/>
      </xdr:nvSpPr>
      <xdr:spPr>
        <a:xfrm>
          <a:off x="18345150" y="64980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43451</xdr:rowOff>
    </xdr:from>
    <xdr:to>
      <xdr:col>111</xdr:col>
      <xdr:colOff>177800</xdr:colOff>
      <xdr:row>40</xdr:row>
      <xdr:rowOff>59120</xdr:rowOff>
    </xdr:to>
    <xdr:cxnSp macro="">
      <xdr:nvCxnSpPr>
        <xdr:cNvPr id="397" name="直線コネクタ 396">
          <a:extLst>
            <a:ext uri="{FF2B5EF4-FFF2-40B4-BE49-F238E27FC236}">
              <a16:creationId xmlns:a16="http://schemas.microsoft.com/office/drawing/2014/main" id="{FDB490DF-F4EE-4938-BB16-300BDD9F9087}"/>
            </a:ext>
          </a:extLst>
        </xdr:cNvPr>
        <xdr:cNvCxnSpPr/>
      </xdr:nvCxnSpPr>
      <xdr:spPr>
        <a:xfrm flipV="1">
          <a:off x="18392775" y="6533151"/>
          <a:ext cx="809625" cy="1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170769</xdr:rowOff>
    </xdr:from>
    <xdr:to>
      <xdr:col>102</xdr:col>
      <xdr:colOff>165100</xdr:colOff>
      <xdr:row>40</xdr:row>
      <xdr:rowOff>100919</xdr:rowOff>
    </xdr:to>
    <xdr:sp macro="" textlink="">
      <xdr:nvSpPr>
        <xdr:cNvPr id="398" name="楕円 397">
          <a:extLst>
            <a:ext uri="{FF2B5EF4-FFF2-40B4-BE49-F238E27FC236}">
              <a16:creationId xmlns:a16="http://schemas.microsoft.com/office/drawing/2014/main" id="{C300F1B9-7F1C-4889-9B80-EBAA76C4F9AC}"/>
            </a:ext>
          </a:extLst>
        </xdr:cNvPr>
        <xdr:cNvSpPr/>
      </xdr:nvSpPr>
      <xdr:spPr>
        <a:xfrm>
          <a:off x="17554575" y="648584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50119</xdr:rowOff>
    </xdr:from>
    <xdr:to>
      <xdr:col>107</xdr:col>
      <xdr:colOff>50800</xdr:colOff>
      <xdr:row>40</xdr:row>
      <xdr:rowOff>59120</xdr:rowOff>
    </xdr:to>
    <xdr:cxnSp macro="">
      <xdr:nvCxnSpPr>
        <xdr:cNvPr id="399" name="直線コネクタ 398">
          <a:extLst>
            <a:ext uri="{FF2B5EF4-FFF2-40B4-BE49-F238E27FC236}">
              <a16:creationId xmlns:a16="http://schemas.microsoft.com/office/drawing/2014/main" id="{F1296B98-52E0-457F-9608-43DC07CEC3B7}"/>
            </a:ext>
          </a:extLst>
        </xdr:cNvPr>
        <xdr:cNvCxnSpPr/>
      </xdr:nvCxnSpPr>
      <xdr:spPr>
        <a:xfrm>
          <a:off x="17602200" y="6533469"/>
          <a:ext cx="790575" cy="1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151823</xdr:rowOff>
    </xdr:from>
    <xdr:to>
      <xdr:col>98</xdr:col>
      <xdr:colOff>38100</xdr:colOff>
      <xdr:row>40</xdr:row>
      <xdr:rowOff>81973</xdr:rowOff>
    </xdr:to>
    <xdr:sp macro="" textlink="">
      <xdr:nvSpPr>
        <xdr:cNvPr id="400" name="楕円 399">
          <a:extLst>
            <a:ext uri="{FF2B5EF4-FFF2-40B4-BE49-F238E27FC236}">
              <a16:creationId xmlns:a16="http://schemas.microsoft.com/office/drawing/2014/main" id="{6460EB97-8547-4715-9503-9BBC85C17914}"/>
            </a:ext>
          </a:extLst>
        </xdr:cNvPr>
        <xdr:cNvSpPr/>
      </xdr:nvSpPr>
      <xdr:spPr>
        <a:xfrm>
          <a:off x="16754475" y="64764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31173</xdr:rowOff>
    </xdr:from>
    <xdr:to>
      <xdr:col>102</xdr:col>
      <xdr:colOff>114300</xdr:colOff>
      <xdr:row>40</xdr:row>
      <xdr:rowOff>50119</xdr:rowOff>
    </xdr:to>
    <xdr:cxnSp macro="">
      <xdr:nvCxnSpPr>
        <xdr:cNvPr id="401" name="直線コネクタ 400">
          <a:extLst>
            <a:ext uri="{FF2B5EF4-FFF2-40B4-BE49-F238E27FC236}">
              <a16:creationId xmlns:a16="http://schemas.microsoft.com/office/drawing/2014/main" id="{60D47766-CDC7-4033-95D9-148A6E7FB100}"/>
            </a:ext>
          </a:extLst>
        </xdr:cNvPr>
        <xdr:cNvCxnSpPr/>
      </xdr:nvCxnSpPr>
      <xdr:spPr>
        <a:xfrm>
          <a:off x="16802100" y="6514523"/>
          <a:ext cx="800100" cy="1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2D8D3FEC-82CC-4574-A681-D920BD94792F}"/>
            </a:ext>
          </a:extLst>
        </xdr:cNvPr>
        <xdr:cNvSpPr txBox="1"/>
      </xdr:nvSpPr>
      <xdr:spPr>
        <a:xfrm>
          <a:off x="18915595" y="6674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BD4E833C-4BB4-483E-99F4-37701473272F}"/>
            </a:ext>
          </a:extLst>
        </xdr:cNvPr>
        <xdr:cNvSpPr txBox="1"/>
      </xdr:nvSpPr>
      <xdr:spPr>
        <a:xfrm>
          <a:off x="18134545" y="66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7F2A7BCF-181A-4973-A28C-33339A97C1CC}"/>
            </a:ext>
          </a:extLst>
        </xdr:cNvPr>
        <xdr:cNvSpPr txBox="1"/>
      </xdr:nvSpPr>
      <xdr:spPr>
        <a:xfrm>
          <a:off x="17324920" y="6677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27257</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0FDFCAD4-938A-4CDC-A765-461F053AC355}"/>
            </a:ext>
          </a:extLst>
        </xdr:cNvPr>
        <xdr:cNvSpPr txBox="1"/>
      </xdr:nvSpPr>
      <xdr:spPr>
        <a:xfrm>
          <a:off x="16524820" y="6678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110778</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56C36FF7-14B2-42DC-A6B2-E3B9DBAA2D67}"/>
            </a:ext>
          </a:extLst>
        </xdr:cNvPr>
        <xdr:cNvSpPr txBox="1"/>
      </xdr:nvSpPr>
      <xdr:spPr>
        <a:xfrm>
          <a:off x="18915595" y="6270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126447</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41B538AB-CC9B-4FC3-A7F1-853D943FE6FE}"/>
            </a:ext>
          </a:extLst>
        </xdr:cNvPr>
        <xdr:cNvSpPr txBox="1"/>
      </xdr:nvSpPr>
      <xdr:spPr>
        <a:xfrm>
          <a:off x="18134545" y="6285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117446</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0298EE33-3A33-44C6-9AE1-B7D643538C92}"/>
            </a:ext>
          </a:extLst>
        </xdr:cNvPr>
        <xdr:cNvSpPr txBox="1"/>
      </xdr:nvSpPr>
      <xdr:spPr>
        <a:xfrm>
          <a:off x="17324920" y="628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98500</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1D312274-C2E2-451D-BEE4-7C4D8F5C9B6F}"/>
            </a:ext>
          </a:extLst>
        </xdr:cNvPr>
        <xdr:cNvSpPr txBox="1"/>
      </xdr:nvSpPr>
      <xdr:spPr>
        <a:xfrm>
          <a:off x="16524820" y="626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8EA2C11E-2B07-4366-9EF5-855FBD38339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7F624966-E997-4CDC-968A-994D89DFC68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53C1DEFD-37D2-4FFC-9D31-659460642E4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1D0D0E49-E6B9-4504-8B8C-3E387913BE6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DB70FB3C-C192-4C29-A77A-2FE451EFC5D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1EB5D05B-ECCA-4296-B804-A8EE71BDE30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BE6DDC2-4D1E-4E3A-B7D8-241AE422DAD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F9D941AA-0D69-451B-89E8-7967D549541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E5A8BB1E-5668-4D49-9F0D-04E54963FA1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EED764DA-BC1F-4E32-A428-E7ABE0B081F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AEF5A1D3-95AE-4CE9-87F8-3EA31899483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15F91931-0A9F-45BD-9C5E-96B070B2D23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387960E2-6C6E-4157-A610-9EFB4019B0D5}"/>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A70821B3-BB33-45B4-9E51-1F84D76A630F}"/>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A0ED0342-8402-4FE2-943C-768675B0974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625B6DFB-05A8-4FB4-9043-D9DEBA8D7E64}"/>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42AA6725-067F-442A-B4B7-941937D0A564}"/>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E4BB79B6-3C59-4363-899D-F9BA36E2F0B7}"/>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3FA329A4-0C8F-4768-B894-7E2EDAB91F5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2D277275-C238-4B5F-AAC6-D76AB594CB1B}"/>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7AAFC5B6-0BCB-401A-B0EF-EA8396428A38}"/>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4B64A442-4402-4646-90FC-649B1120147A}"/>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27C5371D-47A2-4052-B6BF-738FED9AFCA2}"/>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548075F7-7A17-43A8-AAD0-962A06BE169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9F7D077A-5847-4F19-9135-00CE243B854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BC498592-09AB-4353-B84F-DCB7DA9E73D6}"/>
            </a:ext>
          </a:extLst>
        </xdr:cNvPr>
        <xdr:cNvCxnSpPr/>
      </xdr:nvCxnSpPr>
      <xdr:spPr>
        <a:xfrm flipV="1">
          <a:off x="14696439" y="9106807"/>
          <a:ext cx="0" cy="1396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5E9E10C9-0D6C-4BCC-9F9C-123D51318D53}"/>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70B1E68C-4D25-475A-8792-C14EA97728B8}"/>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82A6E7F1-F289-41CB-B003-81E594B93821}"/>
            </a:ext>
          </a:extLst>
        </xdr:cNvPr>
        <xdr:cNvSpPr txBox="1"/>
      </xdr:nvSpPr>
      <xdr:spPr>
        <a:xfrm>
          <a:off x="14735175" y="8904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439" name="直線コネクタ 438">
          <a:extLst>
            <a:ext uri="{FF2B5EF4-FFF2-40B4-BE49-F238E27FC236}">
              <a16:creationId xmlns:a16="http://schemas.microsoft.com/office/drawing/2014/main" id="{1EE0E5C9-0395-434E-A50E-D67AA165EA3E}"/>
            </a:ext>
          </a:extLst>
        </xdr:cNvPr>
        <xdr:cNvCxnSpPr/>
      </xdr:nvCxnSpPr>
      <xdr:spPr>
        <a:xfrm>
          <a:off x="14611350" y="91068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CFF6AE46-1D83-457D-8F71-0440FF691819}"/>
            </a:ext>
          </a:extLst>
        </xdr:cNvPr>
        <xdr:cNvSpPr txBox="1"/>
      </xdr:nvSpPr>
      <xdr:spPr>
        <a:xfrm>
          <a:off x="14735175" y="964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41" name="フローチャート: 判断 440">
          <a:extLst>
            <a:ext uri="{FF2B5EF4-FFF2-40B4-BE49-F238E27FC236}">
              <a16:creationId xmlns:a16="http://schemas.microsoft.com/office/drawing/2014/main" id="{CF1742FD-5A54-4AD8-AA7B-16DA6F044451}"/>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442" name="フローチャート: 判断 441">
          <a:extLst>
            <a:ext uri="{FF2B5EF4-FFF2-40B4-BE49-F238E27FC236}">
              <a16:creationId xmlns:a16="http://schemas.microsoft.com/office/drawing/2014/main" id="{39A76E77-BFB6-4A69-9FE1-3B1A1F21AD52}"/>
            </a:ext>
          </a:extLst>
        </xdr:cNvPr>
        <xdr:cNvSpPr/>
      </xdr:nvSpPr>
      <xdr:spPr>
        <a:xfrm>
          <a:off x="13887450" y="97510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443" name="フローチャート: 判断 442">
          <a:extLst>
            <a:ext uri="{FF2B5EF4-FFF2-40B4-BE49-F238E27FC236}">
              <a16:creationId xmlns:a16="http://schemas.microsoft.com/office/drawing/2014/main" id="{ABDC23BB-D266-459F-A80A-299CD835A85F}"/>
            </a:ext>
          </a:extLst>
        </xdr:cNvPr>
        <xdr:cNvSpPr/>
      </xdr:nvSpPr>
      <xdr:spPr>
        <a:xfrm>
          <a:off x="13096875" y="97164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444" name="フローチャート: 判断 443">
          <a:extLst>
            <a:ext uri="{FF2B5EF4-FFF2-40B4-BE49-F238E27FC236}">
              <a16:creationId xmlns:a16="http://schemas.microsoft.com/office/drawing/2014/main" id="{B67B368F-A641-49DB-B820-143D11EA4BE4}"/>
            </a:ext>
          </a:extLst>
        </xdr:cNvPr>
        <xdr:cNvSpPr/>
      </xdr:nvSpPr>
      <xdr:spPr>
        <a:xfrm>
          <a:off x="12296775" y="9688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445" name="フローチャート: 判断 444">
          <a:extLst>
            <a:ext uri="{FF2B5EF4-FFF2-40B4-BE49-F238E27FC236}">
              <a16:creationId xmlns:a16="http://schemas.microsoft.com/office/drawing/2014/main" id="{B6BB8F5F-8C3D-4780-B1AE-2C324B77C382}"/>
            </a:ext>
          </a:extLst>
        </xdr:cNvPr>
        <xdr:cNvSpPr/>
      </xdr:nvSpPr>
      <xdr:spPr>
        <a:xfrm>
          <a:off x="11487150" y="970651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B29148B-B1F7-402F-9FF1-3768D5C2199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5081B02-5B52-4790-A672-215D8FCB01F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BDCE7225-3AB7-41E3-8246-70C8E35C801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FB48513-3077-44FA-AB74-12E3EC70ED1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A3CDB1E0-E1D1-423A-8F5C-67DE214BF83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130447</xdr:rowOff>
    </xdr:from>
    <xdr:to>
      <xdr:col>85</xdr:col>
      <xdr:colOff>177800</xdr:colOff>
      <xdr:row>61</xdr:row>
      <xdr:rowOff>60597</xdr:rowOff>
    </xdr:to>
    <xdr:sp macro="" textlink="">
      <xdr:nvSpPr>
        <xdr:cNvPr id="451" name="楕円 450">
          <a:extLst>
            <a:ext uri="{FF2B5EF4-FFF2-40B4-BE49-F238E27FC236}">
              <a16:creationId xmlns:a16="http://schemas.microsoft.com/office/drawing/2014/main" id="{3F4032F1-9372-4D49-978C-DE9D2AC4C637}"/>
            </a:ext>
          </a:extLst>
        </xdr:cNvPr>
        <xdr:cNvSpPr/>
      </xdr:nvSpPr>
      <xdr:spPr>
        <a:xfrm>
          <a:off x="14649450" y="98554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108874</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F6D15C8E-1D26-40AE-A139-9FB19E0A93D2}"/>
            </a:ext>
          </a:extLst>
        </xdr:cNvPr>
        <xdr:cNvSpPr txBox="1"/>
      </xdr:nvSpPr>
      <xdr:spPr>
        <a:xfrm>
          <a:off x="14735175" y="983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76563</xdr:rowOff>
    </xdr:from>
    <xdr:to>
      <xdr:col>81</xdr:col>
      <xdr:colOff>101600</xdr:colOff>
      <xdr:row>61</xdr:row>
      <xdr:rowOff>6713</xdr:rowOff>
    </xdr:to>
    <xdr:sp macro="" textlink="">
      <xdr:nvSpPr>
        <xdr:cNvPr id="453" name="楕円 452">
          <a:extLst>
            <a:ext uri="{FF2B5EF4-FFF2-40B4-BE49-F238E27FC236}">
              <a16:creationId xmlns:a16="http://schemas.microsoft.com/office/drawing/2014/main" id="{5636D1A9-2298-497E-BB83-4C201A051C06}"/>
            </a:ext>
          </a:extLst>
        </xdr:cNvPr>
        <xdr:cNvSpPr/>
      </xdr:nvSpPr>
      <xdr:spPr>
        <a:xfrm>
          <a:off x="13887450" y="98015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127363</xdr:rowOff>
    </xdr:from>
    <xdr:to>
      <xdr:col>85</xdr:col>
      <xdr:colOff>127000</xdr:colOff>
      <xdr:row>61</xdr:row>
      <xdr:rowOff>9797</xdr:rowOff>
    </xdr:to>
    <xdr:cxnSp macro="">
      <xdr:nvCxnSpPr>
        <xdr:cNvPr id="454" name="直線コネクタ 453">
          <a:extLst>
            <a:ext uri="{FF2B5EF4-FFF2-40B4-BE49-F238E27FC236}">
              <a16:creationId xmlns:a16="http://schemas.microsoft.com/office/drawing/2014/main" id="{D83254F1-89AC-4C5A-B8C6-AAF872B4A6BB}"/>
            </a:ext>
          </a:extLst>
        </xdr:cNvPr>
        <xdr:cNvCxnSpPr/>
      </xdr:nvCxnSpPr>
      <xdr:spPr>
        <a:xfrm>
          <a:off x="13935075" y="9849213"/>
          <a:ext cx="7620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1A4C7574-6F21-47E4-802F-88DE24B370C4}"/>
            </a:ext>
          </a:extLst>
        </xdr:cNvPr>
        <xdr:cNvSpPr txBox="1"/>
      </xdr:nvSpPr>
      <xdr:spPr>
        <a:xfrm>
          <a:off x="13745219"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B15012A4-23ED-4CBC-918A-C85DACBB3ABA}"/>
            </a:ext>
          </a:extLst>
        </xdr:cNvPr>
        <xdr:cNvSpPr txBox="1"/>
      </xdr:nvSpPr>
      <xdr:spPr>
        <a:xfrm>
          <a:off x="12964169" y="950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FF03337C-594E-45EC-97FB-77C2FB516D49}"/>
            </a:ext>
          </a:extLst>
        </xdr:cNvPr>
        <xdr:cNvSpPr txBox="1"/>
      </xdr:nvSpPr>
      <xdr:spPr>
        <a:xfrm>
          <a:off x="12164069" y="947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66B01D2C-DA2E-469E-B179-644D0C136372}"/>
            </a:ext>
          </a:extLst>
        </xdr:cNvPr>
        <xdr:cNvSpPr txBox="1"/>
      </xdr:nvSpPr>
      <xdr:spPr>
        <a:xfrm>
          <a:off x="11354444" y="9484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169290</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713FF20D-B663-4E22-9BF8-98711DCAF91F}"/>
            </a:ext>
          </a:extLst>
        </xdr:cNvPr>
        <xdr:cNvSpPr txBox="1"/>
      </xdr:nvSpPr>
      <xdr:spPr>
        <a:xfrm>
          <a:off x="13745219" y="9884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2CE843A7-DEC3-4C87-B8B5-1241AD76486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750EA0DC-7F3B-481E-9EAD-A16807C7BED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53ACAF21-4FDF-403E-9FBE-A92E50C3BE4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6145D263-778A-433B-9B7C-AB6B78C089C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D5E4B3C6-10E2-4158-A0A8-D98B50FC99B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A3283769-DE9B-4CD9-8C61-0E57C4E4DE8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1B3366F7-EB11-4B1A-8455-6C770780F41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0ECCFF0C-AA3C-4570-AEFD-33D5035BD45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7C43792E-30F0-4E49-B470-EF3528F00AE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CBE8DC8F-E00A-468E-9220-C8E8A83A706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0" name="直線コネクタ 469">
          <a:extLst>
            <a:ext uri="{FF2B5EF4-FFF2-40B4-BE49-F238E27FC236}">
              <a16:creationId xmlns:a16="http://schemas.microsoft.com/office/drawing/2014/main" id="{516D5B9D-121B-4547-9FE3-09F93C572862}"/>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1" name="テキスト ボックス 470">
          <a:extLst>
            <a:ext uri="{FF2B5EF4-FFF2-40B4-BE49-F238E27FC236}">
              <a16:creationId xmlns:a16="http://schemas.microsoft.com/office/drawing/2014/main" id="{2109557D-3E14-490D-BAFD-C1818BB26D1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2" name="直線コネクタ 471">
          <a:extLst>
            <a:ext uri="{FF2B5EF4-FFF2-40B4-BE49-F238E27FC236}">
              <a16:creationId xmlns:a16="http://schemas.microsoft.com/office/drawing/2014/main" id="{7A854B6B-E66A-4AD1-BF26-ED2A2C5C458B}"/>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3" name="テキスト ボックス 472">
          <a:extLst>
            <a:ext uri="{FF2B5EF4-FFF2-40B4-BE49-F238E27FC236}">
              <a16:creationId xmlns:a16="http://schemas.microsoft.com/office/drawing/2014/main" id="{0D51F2CE-22C2-40F1-A32F-8A0BC58B3D3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4" name="直線コネクタ 473">
          <a:extLst>
            <a:ext uri="{FF2B5EF4-FFF2-40B4-BE49-F238E27FC236}">
              <a16:creationId xmlns:a16="http://schemas.microsoft.com/office/drawing/2014/main" id="{A1F57032-30E2-43D2-BAE3-D68BD0D8B16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75" name="テキスト ボックス 474">
          <a:extLst>
            <a:ext uri="{FF2B5EF4-FFF2-40B4-BE49-F238E27FC236}">
              <a16:creationId xmlns:a16="http://schemas.microsoft.com/office/drawing/2014/main" id="{20FCA068-0812-40EB-81D4-F27AAF77D57A}"/>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76" name="直線コネクタ 475">
          <a:extLst>
            <a:ext uri="{FF2B5EF4-FFF2-40B4-BE49-F238E27FC236}">
              <a16:creationId xmlns:a16="http://schemas.microsoft.com/office/drawing/2014/main" id="{D4FC1D20-161F-4792-A403-DB9D2614B71E}"/>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77" name="テキスト ボックス 476">
          <a:extLst>
            <a:ext uri="{FF2B5EF4-FFF2-40B4-BE49-F238E27FC236}">
              <a16:creationId xmlns:a16="http://schemas.microsoft.com/office/drawing/2014/main" id="{076DDA03-7ACD-4D6C-80A1-89EFF14A3521}"/>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8" name="直線コネクタ 477">
          <a:extLst>
            <a:ext uri="{FF2B5EF4-FFF2-40B4-BE49-F238E27FC236}">
              <a16:creationId xmlns:a16="http://schemas.microsoft.com/office/drawing/2014/main" id="{D9F4A9AC-3A55-4249-936F-28C587ACA81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9" name="テキスト ボックス 478">
          <a:extLst>
            <a:ext uri="{FF2B5EF4-FFF2-40B4-BE49-F238E27FC236}">
              <a16:creationId xmlns:a16="http://schemas.microsoft.com/office/drawing/2014/main" id="{A3AA9FCD-CF19-43C9-868E-57DF4CECFF9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0" name="【保健センター・保健所】&#10;一人当たり面積グラフ枠">
          <a:extLst>
            <a:ext uri="{FF2B5EF4-FFF2-40B4-BE49-F238E27FC236}">
              <a16:creationId xmlns:a16="http://schemas.microsoft.com/office/drawing/2014/main" id="{7D64B7E5-A76F-42F2-95D3-49BAFE9F77E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481" name="直線コネクタ 480">
          <a:extLst>
            <a:ext uri="{FF2B5EF4-FFF2-40B4-BE49-F238E27FC236}">
              <a16:creationId xmlns:a16="http://schemas.microsoft.com/office/drawing/2014/main" id="{E5DF1253-9F7F-41C2-8B5D-1D7FEBBF11CB}"/>
            </a:ext>
          </a:extLst>
        </xdr:cNvPr>
        <xdr:cNvCxnSpPr/>
      </xdr:nvCxnSpPr>
      <xdr:spPr>
        <a:xfrm flipV="1">
          <a:off x="19954239" y="9037955"/>
          <a:ext cx="0" cy="1297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482" name="【保健センター・保健所】&#10;一人当たり面積最小値テキスト">
          <a:extLst>
            <a:ext uri="{FF2B5EF4-FFF2-40B4-BE49-F238E27FC236}">
              <a16:creationId xmlns:a16="http://schemas.microsoft.com/office/drawing/2014/main" id="{E252B434-3607-49B0-B2DA-AD3079B26F15}"/>
            </a:ext>
          </a:extLst>
        </xdr:cNvPr>
        <xdr:cNvSpPr txBox="1"/>
      </xdr:nvSpPr>
      <xdr:spPr>
        <a:xfrm>
          <a:off x="19992975" y="1033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483" name="直線コネクタ 482">
          <a:extLst>
            <a:ext uri="{FF2B5EF4-FFF2-40B4-BE49-F238E27FC236}">
              <a16:creationId xmlns:a16="http://schemas.microsoft.com/office/drawing/2014/main" id="{79A46DD5-4A24-426B-B9BB-32EE07BC97B4}"/>
            </a:ext>
          </a:extLst>
        </xdr:cNvPr>
        <xdr:cNvCxnSpPr/>
      </xdr:nvCxnSpPr>
      <xdr:spPr>
        <a:xfrm>
          <a:off x="19878675" y="103351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484" name="【保健センター・保健所】&#10;一人当たり面積最大値テキスト">
          <a:extLst>
            <a:ext uri="{FF2B5EF4-FFF2-40B4-BE49-F238E27FC236}">
              <a16:creationId xmlns:a16="http://schemas.microsoft.com/office/drawing/2014/main" id="{2869632E-956E-4F93-BF45-C304E82BE594}"/>
            </a:ext>
          </a:extLst>
        </xdr:cNvPr>
        <xdr:cNvSpPr txBox="1"/>
      </xdr:nvSpPr>
      <xdr:spPr>
        <a:xfrm>
          <a:off x="19992975" y="882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485" name="直線コネクタ 484">
          <a:extLst>
            <a:ext uri="{FF2B5EF4-FFF2-40B4-BE49-F238E27FC236}">
              <a16:creationId xmlns:a16="http://schemas.microsoft.com/office/drawing/2014/main" id="{2C8851D7-9BC9-4464-A8A6-8D134D09DE56}"/>
            </a:ext>
          </a:extLst>
        </xdr:cNvPr>
        <xdr:cNvCxnSpPr/>
      </xdr:nvCxnSpPr>
      <xdr:spPr>
        <a:xfrm>
          <a:off x="19878675" y="9037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486" name="【保健センター・保健所】&#10;一人当たり面積平均値テキスト">
          <a:extLst>
            <a:ext uri="{FF2B5EF4-FFF2-40B4-BE49-F238E27FC236}">
              <a16:creationId xmlns:a16="http://schemas.microsoft.com/office/drawing/2014/main" id="{0AAF6B28-75C8-4FB5-9461-BD22EDF85848}"/>
            </a:ext>
          </a:extLst>
        </xdr:cNvPr>
        <xdr:cNvSpPr txBox="1"/>
      </xdr:nvSpPr>
      <xdr:spPr>
        <a:xfrm>
          <a:off x="19992975" y="9877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487" name="フローチャート: 判断 486">
          <a:extLst>
            <a:ext uri="{FF2B5EF4-FFF2-40B4-BE49-F238E27FC236}">
              <a16:creationId xmlns:a16="http://schemas.microsoft.com/office/drawing/2014/main" id="{46C08B24-F0EF-4870-8929-0BFDF7BDB73F}"/>
            </a:ext>
          </a:extLst>
        </xdr:cNvPr>
        <xdr:cNvSpPr/>
      </xdr:nvSpPr>
      <xdr:spPr>
        <a:xfrm>
          <a:off x="19897725" y="100135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488" name="フローチャート: 判断 487">
          <a:extLst>
            <a:ext uri="{FF2B5EF4-FFF2-40B4-BE49-F238E27FC236}">
              <a16:creationId xmlns:a16="http://schemas.microsoft.com/office/drawing/2014/main" id="{6932045F-9163-427A-BD16-46139626A717}"/>
            </a:ext>
          </a:extLst>
        </xdr:cNvPr>
        <xdr:cNvSpPr/>
      </xdr:nvSpPr>
      <xdr:spPr>
        <a:xfrm>
          <a:off x="19154775" y="100290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489" name="フローチャート: 判断 488">
          <a:extLst>
            <a:ext uri="{FF2B5EF4-FFF2-40B4-BE49-F238E27FC236}">
              <a16:creationId xmlns:a16="http://schemas.microsoft.com/office/drawing/2014/main" id="{21B1C4EE-0E01-4FA3-8D27-9A7CC16713BD}"/>
            </a:ext>
          </a:extLst>
        </xdr:cNvPr>
        <xdr:cNvSpPr/>
      </xdr:nvSpPr>
      <xdr:spPr>
        <a:xfrm>
          <a:off x="18345150" y="100290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490" name="フローチャート: 判断 489">
          <a:extLst>
            <a:ext uri="{FF2B5EF4-FFF2-40B4-BE49-F238E27FC236}">
              <a16:creationId xmlns:a16="http://schemas.microsoft.com/office/drawing/2014/main" id="{5450D60F-B5CC-439B-BE1E-D7CB52922D31}"/>
            </a:ext>
          </a:extLst>
        </xdr:cNvPr>
        <xdr:cNvSpPr/>
      </xdr:nvSpPr>
      <xdr:spPr>
        <a:xfrm>
          <a:off x="17554575" y="100272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491" name="フローチャート: 判断 490">
          <a:extLst>
            <a:ext uri="{FF2B5EF4-FFF2-40B4-BE49-F238E27FC236}">
              <a16:creationId xmlns:a16="http://schemas.microsoft.com/office/drawing/2014/main" id="{CF766F10-60DF-4EE9-B043-0297F19A9B6C}"/>
            </a:ext>
          </a:extLst>
        </xdr:cNvPr>
        <xdr:cNvSpPr/>
      </xdr:nvSpPr>
      <xdr:spPr>
        <a:xfrm>
          <a:off x="16754475" y="99984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48D68B3F-C2FE-4D64-A3D1-A9B1848FC6D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8206AB14-BB6B-4596-B83E-C395A47134F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109AB39F-1F15-457D-A4B9-F22A6C8BF73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20FD9E55-8059-4618-9FC8-AE98DE0837C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C40DFBE6-E0AA-433C-B58F-BD50A5F7E25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497" name="楕円 496">
          <a:extLst>
            <a:ext uri="{FF2B5EF4-FFF2-40B4-BE49-F238E27FC236}">
              <a16:creationId xmlns:a16="http://schemas.microsoft.com/office/drawing/2014/main" id="{91DEB9C3-9161-4CF8-BCE8-00828140B72B}"/>
            </a:ext>
          </a:extLst>
        </xdr:cNvPr>
        <xdr:cNvSpPr/>
      </xdr:nvSpPr>
      <xdr:spPr>
        <a:xfrm>
          <a:off x="19897725" y="100771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9923</xdr:rowOff>
    </xdr:from>
    <xdr:ext cx="469744" cy="259045"/>
    <xdr:sp macro="" textlink="">
      <xdr:nvSpPr>
        <xdr:cNvPr id="498" name="【保健センター・保健所】&#10;一人当たり面積該当値テキスト">
          <a:extLst>
            <a:ext uri="{FF2B5EF4-FFF2-40B4-BE49-F238E27FC236}">
              <a16:creationId xmlns:a16="http://schemas.microsoft.com/office/drawing/2014/main" id="{0B63BA7E-B711-4064-950B-DAAE43745A80}"/>
            </a:ext>
          </a:extLst>
        </xdr:cNvPr>
        <xdr:cNvSpPr txBox="1"/>
      </xdr:nvSpPr>
      <xdr:spPr>
        <a:xfrm>
          <a:off x="19992975" y="100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36068</xdr:rowOff>
    </xdr:from>
    <xdr:to>
      <xdr:col>112</xdr:col>
      <xdr:colOff>38100</xdr:colOff>
      <xdr:row>62</xdr:row>
      <xdr:rowOff>137668</xdr:rowOff>
    </xdr:to>
    <xdr:sp macro="" textlink="">
      <xdr:nvSpPr>
        <xdr:cNvPr id="499" name="楕円 498">
          <a:extLst>
            <a:ext uri="{FF2B5EF4-FFF2-40B4-BE49-F238E27FC236}">
              <a16:creationId xmlns:a16="http://schemas.microsoft.com/office/drawing/2014/main" id="{BCE3F2A2-03D9-4254-A63A-FC8987EBB024}"/>
            </a:ext>
          </a:extLst>
        </xdr:cNvPr>
        <xdr:cNvSpPr/>
      </xdr:nvSpPr>
      <xdr:spPr>
        <a:xfrm>
          <a:off x="19154775" y="1008494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82296</xdr:rowOff>
    </xdr:from>
    <xdr:to>
      <xdr:col>116</xdr:col>
      <xdr:colOff>63500</xdr:colOff>
      <xdr:row>62</xdr:row>
      <xdr:rowOff>86868</xdr:rowOff>
    </xdr:to>
    <xdr:cxnSp macro="">
      <xdr:nvCxnSpPr>
        <xdr:cNvPr id="500" name="直線コネクタ 499">
          <a:extLst>
            <a:ext uri="{FF2B5EF4-FFF2-40B4-BE49-F238E27FC236}">
              <a16:creationId xmlns:a16="http://schemas.microsoft.com/office/drawing/2014/main" id="{C6A3FE58-4F72-4770-B5DE-994B2A9BBB8D}"/>
            </a:ext>
          </a:extLst>
        </xdr:cNvPr>
        <xdr:cNvCxnSpPr/>
      </xdr:nvCxnSpPr>
      <xdr:spPr>
        <a:xfrm flipV="1">
          <a:off x="19202400" y="1013434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501" name="n_1aveValue【保健センター・保健所】&#10;一人当たり面積">
          <a:extLst>
            <a:ext uri="{FF2B5EF4-FFF2-40B4-BE49-F238E27FC236}">
              <a16:creationId xmlns:a16="http://schemas.microsoft.com/office/drawing/2014/main" id="{44A00A77-2941-4615-A2DB-A0FD73081ACE}"/>
            </a:ext>
          </a:extLst>
        </xdr:cNvPr>
        <xdr:cNvSpPr txBox="1"/>
      </xdr:nvSpPr>
      <xdr:spPr>
        <a:xfrm>
          <a:off x="18983402" y="981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502" name="n_2aveValue【保健センター・保健所】&#10;一人当たり面積">
          <a:extLst>
            <a:ext uri="{FF2B5EF4-FFF2-40B4-BE49-F238E27FC236}">
              <a16:creationId xmlns:a16="http://schemas.microsoft.com/office/drawing/2014/main" id="{478237D6-F9E2-46A0-8D9C-1F63B0ABFA07}"/>
            </a:ext>
          </a:extLst>
        </xdr:cNvPr>
        <xdr:cNvSpPr txBox="1"/>
      </xdr:nvSpPr>
      <xdr:spPr>
        <a:xfrm>
          <a:off x="18183302" y="981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503" name="n_3aveValue【保健センター・保健所】&#10;一人当たり面積">
          <a:extLst>
            <a:ext uri="{FF2B5EF4-FFF2-40B4-BE49-F238E27FC236}">
              <a16:creationId xmlns:a16="http://schemas.microsoft.com/office/drawing/2014/main" id="{48CE7AFA-9F4C-4A2A-9AAB-3D8300A1AE7A}"/>
            </a:ext>
          </a:extLst>
        </xdr:cNvPr>
        <xdr:cNvSpPr txBox="1"/>
      </xdr:nvSpPr>
      <xdr:spPr>
        <a:xfrm>
          <a:off x="17383202" y="981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504" name="n_4aveValue【保健センター・保健所】&#10;一人当たり面積">
          <a:extLst>
            <a:ext uri="{FF2B5EF4-FFF2-40B4-BE49-F238E27FC236}">
              <a16:creationId xmlns:a16="http://schemas.microsoft.com/office/drawing/2014/main" id="{43963E56-ACE2-4BCD-820A-362B397D0FEF}"/>
            </a:ext>
          </a:extLst>
        </xdr:cNvPr>
        <xdr:cNvSpPr txBox="1"/>
      </xdr:nvSpPr>
      <xdr:spPr>
        <a:xfrm>
          <a:off x="16592627" y="978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128795</xdr:rowOff>
    </xdr:from>
    <xdr:ext cx="469744" cy="259045"/>
    <xdr:sp macro="" textlink="">
      <xdr:nvSpPr>
        <xdr:cNvPr id="505" name="n_1mainValue【保健センター・保健所】&#10;一人当たり面積">
          <a:extLst>
            <a:ext uri="{FF2B5EF4-FFF2-40B4-BE49-F238E27FC236}">
              <a16:creationId xmlns:a16="http://schemas.microsoft.com/office/drawing/2014/main" id="{C5ECD4A1-0681-4096-9F13-FEFAD35D6C47}"/>
            </a:ext>
          </a:extLst>
        </xdr:cNvPr>
        <xdr:cNvSpPr txBox="1"/>
      </xdr:nvSpPr>
      <xdr:spPr>
        <a:xfrm>
          <a:off x="18983402" y="1017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06" name="正方形/長方形 505">
          <a:extLst>
            <a:ext uri="{FF2B5EF4-FFF2-40B4-BE49-F238E27FC236}">
              <a16:creationId xmlns:a16="http://schemas.microsoft.com/office/drawing/2014/main" id="{29B3538F-B583-4D70-91F6-616DB9E7C66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7" name="正方形/長方形 506">
          <a:extLst>
            <a:ext uri="{FF2B5EF4-FFF2-40B4-BE49-F238E27FC236}">
              <a16:creationId xmlns:a16="http://schemas.microsoft.com/office/drawing/2014/main" id="{F4BBC321-07B6-4C63-B977-66E8C869283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08" name="正方形/長方形 507">
          <a:extLst>
            <a:ext uri="{FF2B5EF4-FFF2-40B4-BE49-F238E27FC236}">
              <a16:creationId xmlns:a16="http://schemas.microsoft.com/office/drawing/2014/main" id="{FE61808D-A9E4-4C05-86D6-26210BE089B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09" name="正方形/長方形 508">
          <a:extLst>
            <a:ext uri="{FF2B5EF4-FFF2-40B4-BE49-F238E27FC236}">
              <a16:creationId xmlns:a16="http://schemas.microsoft.com/office/drawing/2014/main" id="{E9BD36A3-EE60-4DA1-B335-B5F67948CF8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0" name="正方形/長方形 509">
          <a:extLst>
            <a:ext uri="{FF2B5EF4-FFF2-40B4-BE49-F238E27FC236}">
              <a16:creationId xmlns:a16="http://schemas.microsoft.com/office/drawing/2014/main" id="{68B681C0-7278-4F6E-9B03-67F3744016C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1" name="正方形/長方形 510">
          <a:extLst>
            <a:ext uri="{FF2B5EF4-FFF2-40B4-BE49-F238E27FC236}">
              <a16:creationId xmlns:a16="http://schemas.microsoft.com/office/drawing/2014/main" id="{CA88B0B6-C02A-4685-A02D-0AAE24BB1A2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2" name="正方形/長方形 511">
          <a:extLst>
            <a:ext uri="{FF2B5EF4-FFF2-40B4-BE49-F238E27FC236}">
              <a16:creationId xmlns:a16="http://schemas.microsoft.com/office/drawing/2014/main" id="{324D9E81-725E-42FF-81A7-A86B71A5B93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3" name="正方形/長方形 512">
          <a:extLst>
            <a:ext uri="{FF2B5EF4-FFF2-40B4-BE49-F238E27FC236}">
              <a16:creationId xmlns:a16="http://schemas.microsoft.com/office/drawing/2014/main" id="{6413C1F4-D0CE-4D1C-A067-22FE3934240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4" name="テキスト ボックス 513">
          <a:extLst>
            <a:ext uri="{FF2B5EF4-FFF2-40B4-BE49-F238E27FC236}">
              <a16:creationId xmlns:a16="http://schemas.microsoft.com/office/drawing/2014/main" id="{DA7444C8-8067-4E54-AE6E-9887326250E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5" name="直線コネクタ 514">
          <a:extLst>
            <a:ext uri="{FF2B5EF4-FFF2-40B4-BE49-F238E27FC236}">
              <a16:creationId xmlns:a16="http://schemas.microsoft.com/office/drawing/2014/main" id="{AFC7F47A-CF98-4790-B6C2-745CA4E4C20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6" name="テキスト ボックス 515">
          <a:extLst>
            <a:ext uri="{FF2B5EF4-FFF2-40B4-BE49-F238E27FC236}">
              <a16:creationId xmlns:a16="http://schemas.microsoft.com/office/drawing/2014/main" id="{EFEBD901-A66F-426E-B34C-626B079DC69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17" name="直線コネクタ 516">
          <a:extLst>
            <a:ext uri="{FF2B5EF4-FFF2-40B4-BE49-F238E27FC236}">
              <a16:creationId xmlns:a16="http://schemas.microsoft.com/office/drawing/2014/main" id="{7CA22FB2-BD81-475A-8D0F-C62B4E17EC9F}"/>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18" name="テキスト ボックス 517">
          <a:extLst>
            <a:ext uri="{FF2B5EF4-FFF2-40B4-BE49-F238E27FC236}">
              <a16:creationId xmlns:a16="http://schemas.microsoft.com/office/drawing/2014/main" id="{8F6045D8-3DD9-42AF-88C8-A8D1C61BA6D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19" name="直線コネクタ 518">
          <a:extLst>
            <a:ext uri="{FF2B5EF4-FFF2-40B4-BE49-F238E27FC236}">
              <a16:creationId xmlns:a16="http://schemas.microsoft.com/office/drawing/2014/main" id="{F498886E-639A-4B54-B91B-0CF0119EDFF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0" name="テキスト ボックス 519">
          <a:extLst>
            <a:ext uri="{FF2B5EF4-FFF2-40B4-BE49-F238E27FC236}">
              <a16:creationId xmlns:a16="http://schemas.microsoft.com/office/drawing/2014/main" id="{3960FCF0-4E5C-418A-93EB-891A89272B65}"/>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21" name="直線コネクタ 520">
          <a:extLst>
            <a:ext uri="{FF2B5EF4-FFF2-40B4-BE49-F238E27FC236}">
              <a16:creationId xmlns:a16="http://schemas.microsoft.com/office/drawing/2014/main" id="{0A753327-2169-44EC-8963-61A3D32DA63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2" name="テキスト ボックス 521">
          <a:extLst>
            <a:ext uri="{FF2B5EF4-FFF2-40B4-BE49-F238E27FC236}">
              <a16:creationId xmlns:a16="http://schemas.microsoft.com/office/drawing/2014/main" id="{E574DDF6-E591-4FBE-9CF6-2DC056C86194}"/>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3" name="直線コネクタ 522">
          <a:extLst>
            <a:ext uri="{FF2B5EF4-FFF2-40B4-BE49-F238E27FC236}">
              <a16:creationId xmlns:a16="http://schemas.microsoft.com/office/drawing/2014/main" id="{1D7A64F6-9E9A-4AA0-BC7E-451A7561F5EF}"/>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24" name="テキスト ボックス 523">
          <a:extLst>
            <a:ext uri="{FF2B5EF4-FFF2-40B4-BE49-F238E27FC236}">
              <a16:creationId xmlns:a16="http://schemas.microsoft.com/office/drawing/2014/main" id="{5BED69E9-6B00-43AB-8B28-249E9EA94C4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25" name="直線コネクタ 524">
          <a:extLst>
            <a:ext uri="{FF2B5EF4-FFF2-40B4-BE49-F238E27FC236}">
              <a16:creationId xmlns:a16="http://schemas.microsoft.com/office/drawing/2014/main" id="{0C726192-9A8D-422D-AD36-F9A98FF66B62}"/>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26" name="テキスト ボックス 525">
          <a:extLst>
            <a:ext uri="{FF2B5EF4-FFF2-40B4-BE49-F238E27FC236}">
              <a16:creationId xmlns:a16="http://schemas.microsoft.com/office/drawing/2014/main" id="{86EBBEAA-DCBD-4233-B1DC-6B2D55765FC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27" name="直線コネクタ 526">
          <a:extLst>
            <a:ext uri="{FF2B5EF4-FFF2-40B4-BE49-F238E27FC236}">
              <a16:creationId xmlns:a16="http://schemas.microsoft.com/office/drawing/2014/main" id="{CCA83870-6A4F-4CA4-82F3-24CE54296DE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28" name="テキスト ボックス 527">
          <a:extLst>
            <a:ext uri="{FF2B5EF4-FFF2-40B4-BE49-F238E27FC236}">
              <a16:creationId xmlns:a16="http://schemas.microsoft.com/office/drawing/2014/main" id="{362501FC-B915-4F48-A075-95D2C1EA1A70}"/>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29" name="【消防施設】&#10;有形固定資産減価償却率グラフ枠">
          <a:extLst>
            <a:ext uri="{FF2B5EF4-FFF2-40B4-BE49-F238E27FC236}">
              <a16:creationId xmlns:a16="http://schemas.microsoft.com/office/drawing/2014/main" id="{5A3180D5-C54A-4761-B4B7-39B0738F947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530" name="直線コネクタ 529">
          <a:extLst>
            <a:ext uri="{FF2B5EF4-FFF2-40B4-BE49-F238E27FC236}">
              <a16:creationId xmlns:a16="http://schemas.microsoft.com/office/drawing/2014/main" id="{A0F0B60F-2DE7-4BC5-B059-8EB2A140C711}"/>
            </a:ext>
          </a:extLst>
        </xdr:cNvPr>
        <xdr:cNvCxnSpPr/>
      </xdr:nvCxnSpPr>
      <xdr:spPr>
        <a:xfrm flipV="1">
          <a:off x="14696439" y="125730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31" name="【消防施設】&#10;有形固定資産減価償却率最小値テキスト">
          <a:extLst>
            <a:ext uri="{FF2B5EF4-FFF2-40B4-BE49-F238E27FC236}">
              <a16:creationId xmlns:a16="http://schemas.microsoft.com/office/drawing/2014/main" id="{C19F9289-F69A-491E-B9DD-61D7573D13B1}"/>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32" name="直線コネクタ 531">
          <a:extLst>
            <a:ext uri="{FF2B5EF4-FFF2-40B4-BE49-F238E27FC236}">
              <a16:creationId xmlns:a16="http://schemas.microsoft.com/office/drawing/2014/main" id="{CEDF8B47-A374-44B4-B07E-322705889139}"/>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533" name="【消防施設】&#10;有形固定資産減価償却率最大値テキスト">
          <a:extLst>
            <a:ext uri="{FF2B5EF4-FFF2-40B4-BE49-F238E27FC236}">
              <a16:creationId xmlns:a16="http://schemas.microsoft.com/office/drawing/2014/main" id="{7FE7CCC3-1F1C-4C55-980E-EE549C0F12D0}"/>
            </a:ext>
          </a:extLst>
        </xdr:cNvPr>
        <xdr:cNvSpPr txBox="1"/>
      </xdr:nvSpPr>
      <xdr:spPr>
        <a:xfrm>
          <a:off x="14735175" y="1236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34" name="直線コネクタ 533">
          <a:extLst>
            <a:ext uri="{FF2B5EF4-FFF2-40B4-BE49-F238E27FC236}">
              <a16:creationId xmlns:a16="http://schemas.microsoft.com/office/drawing/2014/main" id="{66205EB6-BDFF-485C-8672-211D1A756982}"/>
            </a:ext>
          </a:extLst>
        </xdr:cNvPr>
        <xdr:cNvCxnSpPr/>
      </xdr:nvCxnSpPr>
      <xdr:spPr>
        <a:xfrm>
          <a:off x="14611350"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535" name="【消防施設】&#10;有形固定資産減価償却率平均値テキスト">
          <a:extLst>
            <a:ext uri="{FF2B5EF4-FFF2-40B4-BE49-F238E27FC236}">
              <a16:creationId xmlns:a16="http://schemas.microsoft.com/office/drawing/2014/main" id="{3BBAB5F6-0093-4009-93EE-50FBCE494C62}"/>
            </a:ext>
          </a:extLst>
        </xdr:cNvPr>
        <xdr:cNvSpPr txBox="1"/>
      </xdr:nvSpPr>
      <xdr:spPr>
        <a:xfrm>
          <a:off x="14735175" y="13074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536" name="フローチャート: 判断 535">
          <a:extLst>
            <a:ext uri="{FF2B5EF4-FFF2-40B4-BE49-F238E27FC236}">
              <a16:creationId xmlns:a16="http://schemas.microsoft.com/office/drawing/2014/main" id="{74D47A70-17E9-47E4-AFD1-F9F306AD17D7}"/>
            </a:ext>
          </a:extLst>
        </xdr:cNvPr>
        <xdr:cNvSpPr/>
      </xdr:nvSpPr>
      <xdr:spPr>
        <a:xfrm>
          <a:off x="14649450" y="132105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537" name="フローチャート: 判断 536">
          <a:extLst>
            <a:ext uri="{FF2B5EF4-FFF2-40B4-BE49-F238E27FC236}">
              <a16:creationId xmlns:a16="http://schemas.microsoft.com/office/drawing/2014/main" id="{502F5D8E-805B-42A2-8C6E-431FF7A82EDF}"/>
            </a:ext>
          </a:extLst>
        </xdr:cNvPr>
        <xdr:cNvSpPr/>
      </xdr:nvSpPr>
      <xdr:spPr>
        <a:xfrm>
          <a:off x="13887450" y="13251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538" name="フローチャート: 判断 537">
          <a:extLst>
            <a:ext uri="{FF2B5EF4-FFF2-40B4-BE49-F238E27FC236}">
              <a16:creationId xmlns:a16="http://schemas.microsoft.com/office/drawing/2014/main" id="{A4F036F0-4566-4A24-8876-D58A36056AB6}"/>
            </a:ext>
          </a:extLst>
        </xdr:cNvPr>
        <xdr:cNvSpPr/>
      </xdr:nvSpPr>
      <xdr:spPr>
        <a:xfrm>
          <a:off x="13096875" y="132664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539" name="フローチャート: 判断 538">
          <a:extLst>
            <a:ext uri="{FF2B5EF4-FFF2-40B4-BE49-F238E27FC236}">
              <a16:creationId xmlns:a16="http://schemas.microsoft.com/office/drawing/2014/main" id="{50F041CC-BF3C-4217-B71A-3C9C4F1BBF21}"/>
            </a:ext>
          </a:extLst>
        </xdr:cNvPr>
        <xdr:cNvSpPr/>
      </xdr:nvSpPr>
      <xdr:spPr>
        <a:xfrm>
          <a:off x="12296775" y="132232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540" name="フローチャート: 判断 539">
          <a:extLst>
            <a:ext uri="{FF2B5EF4-FFF2-40B4-BE49-F238E27FC236}">
              <a16:creationId xmlns:a16="http://schemas.microsoft.com/office/drawing/2014/main" id="{4F76C795-F06F-46D7-9138-1A07337D4495}"/>
            </a:ext>
          </a:extLst>
        </xdr:cNvPr>
        <xdr:cNvSpPr/>
      </xdr:nvSpPr>
      <xdr:spPr>
        <a:xfrm>
          <a:off x="114871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1" name="テキスト ボックス 540">
          <a:extLst>
            <a:ext uri="{FF2B5EF4-FFF2-40B4-BE49-F238E27FC236}">
              <a16:creationId xmlns:a16="http://schemas.microsoft.com/office/drawing/2014/main" id="{61588522-0A42-4C76-9F30-35C56B403E1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2" name="テキスト ボックス 541">
          <a:extLst>
            <a:ext uri="{FF2B5EF4-FFF2-40B4-BE49-F238E27FC236}">
              <a16:creationId xmlns:a16="http://schemas.microsoft.com/office/drawing/2014/main" id="{370BC2D7-8528-4BA7-AD10-58928C40E1F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3" name="テキスト ボックス 542">
          <a:extLst>
            <a:ext uri="{FF2B5EF4-FFF2-40B4-BE49-F238E27FC236}">
              <a16:creationId xmlns:a16="http://schemas.microsoft.com/office/drawing/2014/main" id="{87895AFC-6F4D-48C6-8D75-4AFC704B70E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E1F3FE41-546B-4D8D-B698-D5ADADEABEF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5" name="テキスト ボックス 544">
          <a:extLst>
            <a:ext uri="{FF2B5EF4-FFF2-40B4-BE49-F238E27FC236}">
              <a16:creationId xmlns:a16="http://schemas.microsoft.com/office/drawing/2014/main" id="{C22C358C-EEEA-403F-826C-310ACD25343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126364</xdr:rowOff>
    </xdr:from>
    <xdr:to>
      <xdr:col>85</xdr:col>
      <xdr:colOff>177800</xdr:colOff>
      <xdr:row>82</xdr:row>
      <xdr:rowOff>56514</xdr:rowOff>
    </xdr:to>
    <xdr:sp macro="" textlink="">
      <xdr:nvSpPr>
        <xdr:cNvPr id="546" name="楕円 545">
          <a:extLst>
            <a:ext uri="{FF2B5EF4-FFF2-40B4-BE49-F238E27FC236}">
              <a16:creationId xmlns:a16="http://schemas.microsoft.com/office/drawing/2014/main" id="{EBBCDD6D-3081-4B91-B294-D00714FC3762}"/>
            </a:ext>
          </a:extLst>
        </xdr:cNvPr>
        <xdr:cNvSpPr/>
      </xdr:nvSpPr>
      <xdr:spPr>
        <a:xfrm>
          <a:off x="14649450" y="132486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104791</xdr:rowOff>
    </xdr:from>
    <xdr:ext cx="405111" cy="259045"/>
    <xdr:sp macro="" textlink="">
      <xdr:nvSpPr>
        <xdr:cNvPr id="547" name="【消防施設】&#10;有形固定資産減価償却率該当値テキスト">
          <a:extLst>
            <a:ext uri="{FF2B5EF4-FFF2-40B4-BE49-F238E27FC236}">
              <a16:creationId xmlns:a16="http://schemas.microsoft.com/office/drawing/2014/main" id="{FE526F87-4587-40D9-B2DD-F3371A46BD31}"/>
            </a:ext>
          </a:extLst>
        </xdr:cNvPr>
        <xdr:cNvSpPr txBox="1"/>
      </xdr:nvSpPr>
      <xdr:spPr>
        <a:xfrm>
          <a:off x="14735175" y="1322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145414</xdr:rowOff>
    </xdr:from>
    <xdr:to>
      <xdr:col>81</xdr:col>
      <xdr:colOff>101600</xdr:colOff>
      <xdr:row>81</xdr:row>
      <xdr:rowOff>75564</xdr:rowOff>
    </xdr:to>
    <xdr:sp macro="" textlink="">
      <xdr:nvSpPr>
        <xdr:cNvPr id="548" name="楕円 547">
          <a:extLst>
            <a:ext uri="{FF2B5EF4-FFF2-40B4-BE49-F238E27FC236}">
              <a16:creationId xmlns:a16="http://schemas.microsoft.com/office/drawing/2014/main" id="{E3043262-6242-44E1-B96E-0CBA69BEBB8A}"/>
            </a:ext>
          </a:extLst>
        </xdr:cNvPr>
        <xdr:cNvSpPr/>
      </xdr:nvSpPr>
      <xdr:spPr>
        <a:xfrm>
          <a:off x="13887450" y="131057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24764</xdr:rowOff>
    </xdr:from>
    <xdr:to>
      <xdr:col>85</xdr:col>
      <xdr:colOff>127000</xdr:colOff>
      <xdr:row>82</xdr:row>
      <xdr:rowOff>5714</xdr:rowOff>
    </xdr:to>
    <xdr:cxnSp macro="">
      <xdr:nvCxnSpPr>
        <xdr:cNvPr id="549" name="直線コネクタ 548">
          <a:extLst>
            <a:ext uri="{FF2B5EF4-FFF2-40B4-BE49-F238E27FC236}">
              <a16:creationId xmlns:a16="http://schemas.microsoft.com/office/drawing/2014/main" id="{6F3F995C-A9BC-488A-9FE4-9C905E913F1A}"/>
            </a:ext>
          </a:extLst>
        </xdr:cNvPr>
        <xdr:cNvCxnSpPr/>
      </xdr:nvCxnSpPr>
      <xdr:spPr>
        <a:xfrm>
          <a:off x="13935075" y="13153389"/>
          <a:ext cx="762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46355</xdr:rowOff>
    </xdr:from>
    <xdr:to>
      <xdr:col>76</xdr:col>
      <xdr:colOff>165100</xdr:colOff>
      <xdr:row>82</xdr:row>
      <xdr:rowOff>147955</xdr:rowOff>
    </xdr:to>
    <xdr:sp macro="" textlink="">
      <xdr:nvSpPr>
        <xdr:cNvPr id="550" name="楕円 549">
          <a:extLst>
            <a:ext uri="{FF2B5EF4-FFF2-40B4-BE49-F238E27FC236}">
              <a16:creationId xmlns:a16="http://schemas.microsoft.com/office/drawing/2014/main" id="{6AA7F086-9059-4A61-8BA5-C3FBC8FA956D}"/>
            </a:ext>
          </a:extLst>
        </xdr:cNvPr>
        <xdr:cNvSpPr/>
      </xdr:nvSpPr>
      <xdr:spPr>
        <a:xfrm>
          <a:off x="13096875" y="133369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24764</xdr:rowOff>
    </xdr:from>
    <xdr:to>
      <xdr:col>81</xdr:col>
      <xdr:colOff>50800</xdr:colOff>
      <xdr:row>82</xdr:row>
      <xdr:rowOff>97155</xdr:rowOff>
    </xdr:to>
    <xdr:cxnSp macro="">
      <xdr:nvCxnSpPr>
        <xdr:cNvPr id="551" name="直線コネクタ 550">
          <a:extLst>
            <a:ext uri="{FF2B5EF4-FFF2-40B4-BE49-F238E27FC236}">
              <a16:creationId xmlns:a16="http://schemas.microsoft.com/office/drawing/2014/main" id="{DF7A520E-914F-4A62-9088-C5143CBEC9A1}"/>
            </a:ext>
          </a:extLst>
        </xdr:cNvPr>
        <xdr:cNvCxnSpPr/>
      </xdr:nvCxnSpPr>
      <xdr:spPr>
        <a:xfrm flipV="1">
          <a:off x="13144500" y="13153389"/>
          <a:ext cx="790575" cy="23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15875</xdr:rowOff>
    </xdr:from>
    <xdr:to>
      <xdr:col>72</xdr:col>
      <xdr:colOff>38100</xdr:colOff>
      <xdr:row>82</xdr:row>
      <xdr:rowOff>117475</xdr:rowOff>
    </xdr:to>
    <xdr:sp macro="" textlink="">
      <xdr:nvSpPr>
        <xdr:cNvPr id="552" name="楕円 551">
          <a:extLst>
            <a:ext uri="{FF2B5EF4-FFF2-40B4-BE49-F238E27FC236}">
              <a16:creationId xmlns:a16="http://schemas.microsoft.com/office/drawing/2014/main" id="{0CDBFEFF-D7A1-4884-92AD-5B32C877AA68}"/>
            </a:ext>
          </a:extLst>
        </xdr:cNvPr>
        <xdr:cNvSpPr/>
      </xdr:nvSpPr>
      <xdr:spPr>
        <a:xfrm>
          <a:off x="12296775" y="133032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66675</xdr:rowOff>
    </xdr:from>
    <xdr:to>
      <xdr:col>76</xdr:col>
      <xdr:colOff>114300</xdr:colOff>
      <xdr:row>82</xdr:row>
      <xdr:rowOff>97155</xdr:rowOff>
    </xdr:to>
    <xdr:cxnSp macro="">
      <xdr:nvCxnSpPr>
        <xdr:cNvPr id="553" name="直線コネクタ 552">
          <a:extLst>
            <a:ext uri="{FF2B5EF4-FFF2-40B4-BE49-F238E27FC236}">
              <a16:creationId xmlns:a16="http://schemas.microsoft.com/office/drawing/2014/main" id="{D604C4D6-931B-4FBB-8207-28A974C67ABC}"/>
            </a:ext>
          </a:extLst>
        </xdr:cNvPr>
        <xdr:cNvCxnSpPr/>
      </xdr:nvCxnSpPr>
      <xdr:spPr>
        <a:xfrm>
          <a:off x="12344400" y="13350875"/>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141605</xdr:rowOff>
    </xdr:from>
    <xdr:to>
      <xdr:col>67</xdr:col>
      <xdr:colOff>101600</xdr:colOff>
      <xdr:row>82</xdr:row>
      <xdr:rowOff>71755</xdr:rowOff>
    </xdr:to>
    <xdr:sp macro="" textlink="">
      <xdr:nvSpPr>
        <xdr:cNvPr id="554" name="楕円 553">
          <a:extLst>
            <a:ext uri="{FF2B5EF4-FFF2-40B4-BE49-F238E27FC236}">
              <a16:creationId xmlns:a16="http://schemas.microsoft.com/office/drawing/2014/main" id="{4CF81FA8-7B68-4755-9553-9EDCC6F72475}"/>
            </a:ext>
          </a:extLst>
        </xdr:cNvPr>
        <xdr:cNvSpPr/>
      </xdr:nvSpPr>
      <xdr:spPr>
        <a:xfrm>
          <a:off x="11487150" y="132702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20955</xdr:rowOff>
    </xdr:from>
    <xdr:to>
      <xdr:col>71</xdr:col>
      <xdr:colOff>177800</xdr:colOff>
      <xdr:row>82</xdr:row>
      <xdr:rowOff>66675</xdr:rowOff>
    </xdr:to>
    <xdr:cxnSp macro="">
      <xdr:nvCxnSpPr>
        <xdr:cNvPr id="555" name="直線コネクタ 554">
          <a:extLst>
            <a:ext uri="{FF2B5EF4-FFF2-40B4-BE49-F238E27FC236}">
              <a16:creationId xmlns:a16="http://schemas.microsoft.com/office/drawing/2014/main" id="{320EF597-C78E-4939-8EB9-1FD1EEB55129}"/>
            </a:ext>
          </a:extLst>
        </xdr:cNvPr>
        <xdr:cNvCxnSpPr/>
      </xdr:nvCxnSpPr>
      <xdr:spPr>
        <a:xfrm>
          <a:off x="11534775" y="13308330"/>
          <a:ext cx="80962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556" name="n_1aveValue【消防施設】&#10;有形固定資産減価償却率">
          <a:extLst>
            <a:ext uri="{FF2B5EF4-FFF2-40B4-BE49-F238E27FC236}">
              <a16:creationId xmlns:a16="http://schemas.microsoft.com/office/drawing/2014/main" id="{B6731CAD-05B1-47FB-9DC9-2D3FF71BB53F}"/>
            </a:ext>
          </a:extLst>
        </xdr:cNvPr>
        <xdr:cNvSpPr txBox="1"/>
      </xdr:nvSpPr>
      <xdr:spPr>
        <a:xfrm>
          <a:off x="13745219" y="1333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557" name="n_2aveValue【消防施設】&#10;有形固定資産減価償却率">
          <a:extLst>
            <a:ext uri="{FF2B5EF4-FFF2-40B4-BE49-F238E27FC236}">
              <a16:creationId xmlns:a16="http://schemas.microsoft.com/office/drawing/2014/main" id="{16F0C774-69DB-4229-9218-56BCB55D7ECA}"/>
            </a:ext>
          </a:extLst>
        </xdr:cNvPr>
        <xdr:cNvSpPr txBox="1"/>
      </xdr:nvSpPr>
      <xdr:spPr>
        <a:xfrm>
          <a:off x="12964169"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558" name="n_3aveValue【消防施設】&#10;有形固定資産減価償却率">
          <a:extLst>
            <a:ext uri="{FF2B5EF4-FFF2-40B4-BE49-F238E27FC236}">
              <a16:creationId xmlns:a16="http://schemas.microsoft.com/office/drawing/2014/main" id="{CDA682C7-D91F-41B3-B1F2-F9F51F31B714}"/>
            </a:ext>
          </a:extLst>
        </xdr:cNvPr>
        <xdr:cNvSpPr txBox="1"/>
      </xdr:nvSpPr>
      <xdr:spPr>
        <a:xfrm>
          <a:off x="12164069" y="1301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559" name="n_4aveValue【消防施設】&#10;有形固定資産減価償却率">
          <a:extLst>
            <a:ext uri="{FF2B5EF4-FFF2-40B4-BE49-F238E27FC236}">
              <a16:creationId xmlns:a16="http://schemas.microsoft.com/office/drawing/2014/main" id="{4222F4C3-2CF2-44CF-8A49-4BA9A6AA07D9}"/>
            </a:ext>
          </a:extLst>
        </xdr:cNvPr>
        <xdr:cNvSpPr txBox="1"/>
      </xdr:nvSpPr>
      <xdr:spPr>
        <a:xfrm>
          <a:off x="113544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92091</xdr:rowOff>
    </xdr:from>
    <xdr:ext cx="405111" cy="259045"/>
    <xdr:sp macro="" textlink="">
      <xdr:nvSpPr>
        <xdr:cNvPr id="560" name="n_1mainValue【消防施設】&#10;有形固定資産減価償却率">
          <a:extLst>
            <a:ext uri="{FF2B5EF4-FFF2-40B4-BE49-F238E27FC236}">
              <a16:creationId xmlns:a16="http://schemas.microsoft.com/office/drawing/2014/main" id="{9E592C18-2821-4658-8E64-6A9CF8CAA20C}"/>
            </a:ext>
          </a:extLst>
        </xdr:cNvPr>
        <xdr:cNvSpPr txBox="1"/>
      </xdr:nvSpPr>
      <xdr:spPr>
        <a:xfrm>
          <a:off x="13745219" y="1289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139082</xdr:rowOff>
    </xdr:from>
    <xdr:ext cx="405111" cy="259045"/>
    <xdr:sp macro="" textlink="">
      <xdr:nvSpPr>
        <xdr:cNvPr id="561" name="n_2mainValue【消防施設】&#10;有形固定資産減価償却率">
          <a:extLst>
            <a:ext uri="{FF2B5EF4-FFF2-40B4-BE49-F238E27FC236}">
              <a16:creationId xmlns:a16="http://schemas.microsoft.com/office/drawing/2014/main" id="{0C8F884C-D2A8-4D59-9E71-8E36AB48CCB6}"/>
            </a:ext>
          </a:extLst>
        </xdr:cNvPr>
        <xdr:cNvSpPr txBox="1"/>
      </xdr:nvSpPr>
      <xdr:spPr>
        <a:xfrm>
          <a:off x="12964169" y="1342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108602</xdr:rowOff>
    </xdr:from>
    <xdr:ext cx="405111" cy="259045"/>
    <xdr:sp macro="" textlink="">
      <xdr:nvSpPr>
        <xdr:cNvPr id="562" name="n_3mainValue【消防施設】&#10;有形固定資産減価償却率">
          <a:extLst>
            <a:ext uri="{FF2B5EF4-FFF2-40B4-BE49-F238E27FC236}">
              <a16:creationId xmlns:a16="http://schemas.microsoft.com/office/drawing/2014/main" id="{85F12E66-8752-4CBD-A74E-752D715079BF}"/>
            </a:ext>
          </a:extLst>
        </xdr:cNvPr>
        <xdr:cNvSpPr txBox="1"/>
      </xdr:nvSpPr>
      <xdr:spPr>
        <a:xfrm>
          <a:off x="12164069"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62882</xdr:rowOff>
    </xdr:from>
    <xdr:ext cx="405111" cy="259045"/>
    <xdr:sp macro="" textlink="">
      <xdr:nvSpPr>
        <xdr:cNvPr id="563" name="n_4mainValue【消防施設】&#10;有形固定資産減価償却率">
          <a:extLst>
            <a:ext uri="{FF2B5EF4-FFF2-40B4-BE49-F238E27FC236}">
              <a16:creationId xmlns:a16="http://schemas.microsoft.com/office/drawing/2014/main" id="{EE092686-CF8D-49CB-A263-7CEF7DCFB6E4}"/>
            </a:ext>
          </a:extLst>
        </xdr:cNvPr>
        <xdr:cNvSpPr txBox="1"/>
      </xdr:nvSpPr>
      <xdr:spPr>
        <a:xfrm>
          <a:off x="11354444" y="1335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4" name="正方形/長方形 563">
          <a:extLst>
            <a:ext uri="{FF2B5EF4-FFF2-40B4-BE49-F238E27FC236}">
              <a16:creationId xmlns:a16="http://schemas.microsoft.com/office/drawing/2014/main" id="{16B74065-064D-4DC8-959E-23F705CE49D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5" name="正方形/長方形 564">
          <a:extLst>
            <a:ext uri="{FF2B5EF4-FFF2-40B4-BE49-F238E27FC236}">
              <a16:creationId xmlns:a16="http://schemas.microsoft.com/office/drawing/2014/main" id="{CB2CB587-A974-4BF7-90E1-C3DFAD2D772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6" name="正方形/長方形 565">
          <a:extLst>
            <a:ext uri="{FF2B5EF4-FFF2-40B4-BE49-F238E27FC236}">
              <a16:creationId xmlns:a16="http://schemas.microsoft.com/office/drawing/2014/main" id="{7D145635-5C4E-48AF-A600-807C274648A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67" name="正方形/長方形 566">
          <a:extLst>
            <a:ext uri="{FF2B5EF4-FFF2-40B4-BE49-F238E27FC236}">
              <a16:creationId xmlns:a16="http://schemas.microsoft.com/office/drawing/2014/main" id="{57AF5F97-0EE1-4FC6-9D25-A47B34A4890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68" name="正方形/長方形 567">
          <a:extLst>
            <a:ext uri="{FF2B5EF4-FFF2-40B4-BE49-F238E27FC236}">
              <a16:creationId xmlns:a16="http://schemas.microsoft.com/office/drawing/2014/main" id="{25BBC4B5-AF85-49D9-AFEB-EDA463DD903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69" name="正方形/長方形 568">
          <a:extLst>
            <a:ext uri="{FF2B5EF4-FFF2-40B4-BE49-F238E27FC236}">
              <a16:creationId xmlns:a16="http://schemas.microsoft.com/office/drawing/2014/main" id="{C8A237A4-B927-4C95-9BC6-BED58853685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0" name="正方形/長方形 569">
          <a:extLst>
            <a:ext uri="{FF2B5EF4-FFF2-40B4-BE49-F238E27FC236}">
              <a16:creationId xmlns:a16="http://schemas.microsoft.com/office/drawing/2014/main" id="{8AB78F13-07C6-4172-A61D-B89F2C11F05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1" name="正方形/長方形 570">
          <a:extLst>
            <a:ext uri="{FF2B5EF4-FFF2-40B4-BE49-F238E27FC236}">
              <a16:creationId xmlns:a16="http://schemas.microsoft.com/office/drawing/2014/main" id="{7EF34674-36CF-4A3A-BF9F-9EA5BA2C6BF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2" name="テキスト ボックス 571">
          <a:extLst>
            <a:ext uri="{FF2B5EF4-FFF2-40B4-BE49-F238E27FC236}">
              <a16:creationId xmlns:a16="http://schemas.microsoft.com/office/drawing/2014/main" id="{5F9D94F2-C2F2-4B28-BB9D-2025C2EAE34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3" name="直線コネクタ 572">
          <a:extLst>
            <a:ext uri="{FF2B5EF4-FFF2-40B4-BE49-F238E27FC236}">
              <a16:creationId xmlns:a16="http://schemas.microsoft.com/office/drawing/2014/main" id="{7C089898-45F6-4872-8D92-36F0BC955DD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74" name="直線コネクタ 573">
          <a:extLst>
            <a:ext uri="{FF2B5EF4-FFF2-40B4-BE49-F238E27FC236}">
              <a16:creationId xmlns:a16="http://schemas.microsoft.com/office/drawing/2014/main" id="{6FE7400F-3F2F-4AE1-870F-2A5D36E87048}"/>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75" name="テキスト ボックス 574">
          <a:extLst>
            <a:ext uri="{FF2B5EF4-FFF2-40B4-BE49-F238E27FC236}">
              <a16:creationId xmlns:a16="http://schemas.microsoft.com/office/drawing/2014/main" id="{609A7D91-AAE7-4BC1-8F88-426BC46DC616}"/>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76" name="直線コネクタ 575">
          <a:extLst>
            <a:ext uri="{FF2B5EF4-FFF2-40B4-BE49-F238E27FC236}">
              <a16:creationId xmlns:a16="http://schemas.microsoft.com/office/drawing/2014/main" id="{E122A265-459A-4B9A-80CA-1C257E7183B4}"/>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77" name="テキスト ボックス 576">
          <a:extLst>
            <a:ext uri="{FF2B5EF4-FFF2-40B4-BE49-F238E27FC236}">
              <a16:creationId xmlns:a16="http://schemas.microsoft.com/office/drawing/2014/main" id="{EAB41EBA-CBB4-4AB0-90A4-AE56E808CC0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78" name="直線コネクタ 577">
          <a:extLst>
            <a:ext uri="{FF2B5EF4-FFF2-40B4-BE49-F238E27FC236}">
              <a16:creationId xmlns:a16="http://schemas.microsoft.com/office/drawing/2014/main" id="{4E0752B7-45F7-4143-8FE3-8961D1E529C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79" name="テキスト ボックス 578">
          <a:extLst>
            <a:ext uri="{FF2B5EF4-FFF2-40B4-BE49-F238E27FC236}">
              <a16:creationId xmlns:a16="http://schemas.microsoft.com/office/drawing/2014/main" id="{8E3E31EC-C0B5-4D7D-976B-F353B142E125}"/>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0" name="直線コネクタ 579">
          <a:extLst>
            <a:ext uri="{FF2B5EF4-FFF2-40B4-BE49-F238E27FC236}">
              <a16:creationId xmlns:a16="http://schemas.microsoft.com/office/drawing/2014/main" id="{91B8D6E2-AD70-45BE-A67F-4C34ABFB6F2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1" name="テキスト ボックス 580">
          <a:extLst>
            <a:ext uri="{FF2B5EF4-FFF2-40B4-BE49-F238E27FC236}">
              <a16:creationId xmlns:a16="http://schemas.microsoft.com/office/drawing/2014/main" id="{07436005-3096-4546-9F56-218D42AA7D99}"/>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82" name="直線コネクタ 581">
          <a:extLst>
            <a:ext uri="{FF2B5EF4-FFF2-40B4-BE49-F238E27FC236}">
              <a16:creationId xmlns:a16="http://schemas.microsoft.com/office/drawing/2014/main" id="{52C63759-3109-418F-8C4B-CD9488912A6D}"/>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3" name="テキスト ボックス 582">
          <a:extLst>
            <a:ext uri="{FF2B5EF4-FFF2-40B4-BE49-F238E27FC236}">
              <a16:creationId xmlns:a16="http://schemas.microsoft.com/office/drawing/2014/main" id="{10EC0C04-9E2D-423D-A7DF-6B838145557B}"/>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4" name="直線コネクタ 583">
          <a:extLst>
            <a:ext uri="{FF2B5EF4-FFF2-40B4-BE49-F238E27FC236}">
              <a16:creationId xmlns:a16="http://schemas.microsoft.com/office/drawing/2014/main" id="{ABE4F9C2-C58C-475C-B1BF-A7FDDBEAF55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5" name="テキスト ボックス 584">
          <a:extLst>
            <a:ext uri="{FF2B5EF4-FFF2-40B4-BE49-F238E27FC236}">
              <a16:creationId xmlns:a16="http://schemas.microsoft.com/office/drawing/2014/main" id="{0B6F7B69-A75D-4E29-82AF-0C832F1B9D2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6" name="【消防施設】&#10;一人当たり面積グラフ枠">
          <a:extLst>
            <a:ext uri="{FF2B5EF4-FFF2-40B4-BE49-F238E27FC236}">
              <a16:creationId xmlns:a16="http://schemas.microsoft.com/office/drawing/2014/main" id="{9D11D0E5-600F-4D5A-AD6C-F76A96D86FE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587" name="直線コネクタ 586">
          <a:extLst>
            <a:ext uri="{FF2B5EF4-FFF2-40B4-BE49-F238E27FC236}">
              <a16:creationId xmlns:a16="http://schemas.microsoft.com/office/drawing/2014/main" id="{823CE38C-56EB-457B-A4FD-82B7E8A31196}"/>
            </a:ext>
          </a:extLst>
        </xdr:cNvPr>
        <xdr:cNvCxnSpPr/>
      </xdr:nvCxnSpPr>
      <xdr:spPr>
        <a:xfrm flipV="1">
          <a:off x="19954239" y="12637770"/>
          <a:ext cx="0" cy="1398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588" name="【消防施設】&#10;一人当たり面積最小値テキスト">
          <a:extLst>
            <a:ext uri="{FF2B5EF4-FFF2-40B4-BE49-F238E27FC236}">
              <a16:creationId xmlns:a16="http://schemas.microsoft.com/office/drawing/2014/main" id="{61C61F52-127F-4330-B4B8-EC41A8238EA6}"/>
            </a:ext>
          </a:extLst>
        </xdr:cNvPr>
        <xdr:cNvSpPr txBox="1"/>
      </xdr:nvSpPr>
      <xdr:spPr>
        <a:xfrm>
          <a:off x="19992975" y="1404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589" name="直線コネクタ 588">
          <a:extLst>
            <a:ext uri="{FF2B5EF4-FFF2-40B4-BE49-F238E27FC236}">
              <a16:creationId xmlns:a16="http://schemas.microsoft.com/office/drawing/2014/main" id="{C4D8C725-9B2F-4D3D-9183-997A8EC31606}"/>
            </a:ext>
          </a:extLst>
        </xdr:cNvPr>
        <xdr:cNvCxnSpPr/>
      </xdr:nvCxnSpPr>
      <xdr:spPr>
        <a:xfrm>
          <a:off x="19878675" y="14036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590" name="【消防施設】&#10;一人当たり面積最大値テキスト">
          <a:extLst>
            <a:ext uri="{FF2B5EF4-FFF2-40B4-BE49-F238E27FC236}">
              <a16:creationId xmlns:a16="http://schemas.microsoft.com/office/drawing/2014/main" id="{FD0957F4-D0E8-46BC-94C3-397DE9D30268}"/>
            </a:ext>
          </a:extLst>
        </xdr:cNvPr>
        <xdr:cNvSpPr txBox="1"/>
      </xdr:nvSpPr>
      <xdr:spPr>
        <a:xfrm>
          <a:off x="19992975" y="1243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591" name="直線コネクタ 590">
          <a:extLst>
            <a:ext uri="{FF2B5EF4-FFF2-40B4-BE49-F238E27FC236}">
              <a16:creationId xmlns:a16="http://schemas.microsoft.com/office/drawing/2014/main" id="{3573D55A-0BBC-4A1D-8B04-F0318E9D98CE}"/>
            </a:ext>
          </a:extLst>
        </xdr:cNvPr>
        <xdr:cNvCxnSpPr/>
      </xdr:nvCxnSpPr>
      <xdr:spPr>
        <a:xfrm>
          <a:off x="19878675"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592" name="【消防施設】&#10;一人当たり面積平均値テキスト">
          <a:extLst>
            <a:ext uri="{FF2B5EF4-FFF2-40B4-BE49-F238E27FC236}">
              <a16:creationId xmlns:a16="http://schemas.microsoft.com/office/drawing/2014/main" id="{FB85B324-E298-419D-8F86-9C8639D910BF}"/>
            </a:ext>
          </a:extLst>
        </xdr:cNvPr>
        <xdr:cNvSpPr txBox="1"/>
      </xdr:nvSpPr>
      <xdr:spPr>
        <a:xfrm>
          <a:off x="19992975" y="13679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593" name="フローチャート: 判断 592">
          <a:extLst>
            <a:ext uri="{FF2B5EF4-FFF2-40B4-BE49-F238E27FC236}">
              <a16:creationId xmlns:a16="http://schemas.microsoft.com/office/drawing/2014/main" id="{22F48734-B568-4169-B013-B3E27BCF0E38}"/>
            </a:ext>
          </a:extLst>
        </xdr:cNvPr>
        <xdr:cNvSpPr/>
      </xdr:nvSpPr>
      <xdr:spPr>
        <a:xfrm>
          <a:off x="19897725" y="13818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594" name="フローチャート: 判断 593">
          <a:extLst>
            <a:ext uri="{FF2B5EF4-FFF2-40B4-BE49-F238E27FC236}">
              <a16:creationId xmlns:a16="http://schemas.microsoft.com/office/drawing/2014/main" id="{AD085364-7CA5-4B56-85F4-648EE349745B}"/>
            </a:ext>
          </a:extLst>
        </xdr:cNvPr>
        <xdr:cNvSpPr/>
      </xdr:nvSpPr>
      <xdr:spPr>
        <a:xfrm>
          <a:off x="19154775" y="138226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595" name="フローチャート: 判断 594">
          <a:extLst>
            <a:ext uri="{FF2B5EF4-FFF2-40B4-BE49-F238E27FC236}">
              <a16:creationId xmlns:a16="http://schemas.microsoft.com/office/drawing/2014/main" id="{C8B52379-D226-424D-9AE0-CBBBFDCDF92E}"/>
            </a:ext>
          </a:extLst>
        </xdr:cNvPr>
        <xdr:cNvSpPr/>
      </xdr:nvSpPr>
      <xdr:spPr>
        <a:xfrm>
          <a:off x="18345150" y="13820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596" name="フローチャート: 判断 595">
          <a:extLst>
            <a:ext uri="{FF2B5EF4-FFF2-40B4-BE49-F238E27FC236}">
              <a16:creationId xmlns:a16="http://schemas.microsoft.com/office/drawing/2014/main" id="{3AC0BBDE-734F-4C57-9DCE-218F94CF7F1D}"/>
            </a:ext>
          </a:extLst>
        </xdr:cNvPr>
        <xdr:cNvSpPr/>
      </xdr:nvSpPr>
      <xdr:spPr>
        <a:xfrm>
          <a:off x="17554575" y="138271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97" name="フローチャート: 判断 596">
          <a:extLst>
            <a:ext uri="{FF2B5EF4-FFF2-40B4-BE49-F238E27FC236}">
              <a16:creationId xmlns:a16="http://schemas.microsoft.com/office/drawing/2014/main" id="{F735E6E6-4711-4B53-AE1C-BFA192AC5C9D}"/>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417073E4-1AAA-477D-ACEA-C232F7D6C41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40CF7474-B0F9-45FC-A665-FAD6A7CD335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3B74BFB6-AAB4-45B0-A434-02FFD3E65A3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3EFC94F9-C083-43CF-9D4A-81AFC72A4E6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74C24B6B-2318-4F25-BC45-F5DBCBE19897}"/>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116839</xdr:rowOff>
    </xdr:from>
    <xdr:to>
      <xdr:col>116</xdr:col>
      <xdr:colOff>114300</xdr:colOff>
      <xdr:row>86</xdr:row>
      <xdr:rowOff>46989</xdr:rowOff>
    </xdr:to>
    <xdr:sp macro="" textlink="">
      <xdr:nvSpPr>
        <xdr:cNvPr id="603" name="楕円 602">
          <a:extLst>
            <a:ext uri="{FF2B5EF4-FFF2-40B4-BE49-F238E27FC236}">
              <a16:creationId xmlns:a16="http://schemas.microsoft.com/office/drawing/2014/main" id="{666DD038-BEDA-415F-8850-3716D7FD35B2}"/>
            </a:ext>
          </a:extLst>
        </xdr:cNvPr>
        <xdr:cNvSpPr/>
      </xdr:nvSpPr>
      <xdr:spPr>
        <a:xfrm>
          <a:off x="19897725" y="138899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31766</xdr:rowOff>
    </xdr:from>
    <xdr:ext cx="469744" cy="259045"/>
    <xdr:sp macro="" textlink="">
      <xdr:nvSpPr>
        <xdr:cNvPr id="604" name="【消防施設】&#10;一人当たり面積該当値テキスト">
          <a:extLst>
            <a:ext uri="{FF2B5EF4-FFF2-40B4-BE49-F238E27FC236}">
              <a16:creationId xmlns:a16="http://schemas.microsoft.com/office/drawing/2014/main" id="{C7963122-FBDF-4B60-AB23-EF0D1634029A}"/>
            </a:ext>
          </a:extLst>
        </xdr:cNvPr>
        <xdr:cNvSpPr txBox="1"/>
      </xdr:nvSpPr>
      <xdr:spPr>
        <a:xfrm>
          <a:off x="19992975" y="1380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118745</xdr:rowOff>
    </xdr:from>
    <xdr:to>
      <xdr:col>112</xdr:col>
      <xdr:colOff>38100</xdr:colOff>
      <xdr:row>86</xdr:row>
      <xdr:rowOff>48895</xdr:rowOff>
    </xdr:to>
    <xdr:sp macro="" textlink="">
      <xdr:nvSpPr>
        <xdr:cNvPr id="605" name="楕円 604">
          <a:extLst>
            <a:ext uri="{FF2B5EF4-FFF2-40B4-BE49-F238E27FC236}">
              <a16:creationId xmlns:a16="http://schemas.microsoft.com/office/drawing/2014/main" id="{0E3C0FB6-9FE5-4497-845F-953C1017E863}"/>
            </a:ext>
          </a:extLst>
        </xdr:cNvPr>
        <xdr:cNvSpPr/>
      </xdr:nvSpPr>
      <xdr:spPr>
        <a:xfrm>
          <a:off x="19154775" y="138950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167639</xdr:rowOff>
    </xdr:from>
    <xdr:to>
      <xdr:col>116</xdr:col>
      <xdr:colOff>63500</xdr:colOff>
      <xdr:row>85</xdr:row>
      <xdr:rowOff>169545</xdr:rowOff>
    </xdr:to>
    <xdr:cxnSp macro="">
      <xdr:nvCxnSpPr>
        <xdr:cNvPr id="606" name="直線コネクタ 605">
          <a:extLst>
            <a:ext uri="{FF2B5EF4-FFF2-40B4-BE49-F238E27FC236}">
              <a16:creationId xmlns:a16="http://schemas.microsoft.com/office/drawing/2014/main" id="{97184268-A42F-409B-A884-44DE9CAD42F2}"/>
            </a:ext>
          </a:extLst>
        </xdr:cNvPr>
        <xdr:cNvCxnSpPr/>
      </xdr:nvCxnSpPr>
      <xdr:spPr>
        <a:xfrm flipV="1">
          <a:off x="19202400" y="1393761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607" name="楕円 606">
          <a:extLst>
            <a:ext uri="{FF2B5EF4-FFF2-40B4-BE49-F238E27FC236}">
              <a16:creationId xmlns:a16="http://schemas.microsoft.com/office/drawing/2014/main" id="{36020F47-50D3-4BDA-8068-83D25AE96692}"/>
            </a:ext>
          </a:extLst>
        </xdr:cNvPr>
        <xdr:cNvSpPr/>
      </xdr:nvSpPr>
      <xdr:spPr>
        <a:xfrm>
          <a:off x="18345150" y="138969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169545</xdr:rowOff>
    </xdr:from>
    <xdr:to>
      <xdr:col>111</xdr:col>
      <xdr:colOff>177800</xdr:colOff>
      <xdr:row>86</xdr:row>
      <xdr:rowOff>0</xdr:rowOff>
    </xdr:to>
    <xdr:cxnSp macro="">
      <xdr:nvCxnSpPr>
        <xdr:cNvPr id="608" name="直線コネクタ 607">
          <a:extLst>
            <a:ext uri="{FF2B5EF4-FFF2-40B4-BE49-F238E27FC236}">
              <a16:creationId xmlns:a16="http://schemas.microsoft.com/office/drawing/2014/main" id="{353AFAF8-0038-4C06-8E5E-7193DC092CC3}"/>
            </a:ext>
          </a:extLst>
        </xdr:cNvPr>
        <xdr:cNvCxnSpPr/>
      </xdr:nvCxnSpPr>
      <xdr:spPr>
        <a:xfrm flipV="1">
          <a:off x="18392775" y="1393317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609" name="楕円 608">
          <a:extLst>
            <a:ext uri="{FF2B5EF4-FFF2-40B4-BE49-F238E27FC236}">
              <a16:creationId xmlns:a16="http://schemas.microsoft.com/office/drawing/2014/main" id="{94B179A0-3C86-4A2B-A7F5-92DF59AEACE4}"/>
            </a:ext>
          </a:extLst>
        </xdr:cNvPr>
        <xdr:cNvSpPr/>
      </xdr:nvSpPr>
      <xdr:spPr>
        <a:xfrm>
          <a:off x="17554575" y="138969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610" name="直線コネクタ 609">
          <a:extLst>
            <a:ext uri="{FF2B5EF4-FFF2-40B4-BE49-F238E27FC236}">
              <a16:creationId xmlns:a16="http://schemas.microsoft.com/office/drawing/2014/main" id="{2084CA2B-90FA-4331-B898-D79F8DB1C479}"/>
            </a:ext>
          </a:extLst>
        </xdr:cNvPr>
        <xdr:cNvCxnSpPr/>
      </xdr:nvCxnSpPr>
      <xdr:spPr>
        <a:xfrm>
          <a:off x="17602200" y="139350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122555</xdr:rowOff>
    </xdr:from>
    <xdr:to>
      <xdr:col>98</xdr:col>
      <xdr:colOff>38100</xdr:colOff>
      <xdr:row>86</xdr:row>
      <xdr:rowOff>52705</xdr:rowOff>
    </xdr:to>
    <xdr:sp macro="" textlink="">
      <xdr:nvSpPr>
        <xdr:cNvPr id="611" name="楕円 610">
          <a:extLst>
            <a:ext uri="{FF2B5EF4-FFF2-40B4-BE49-F238E27FC236}">
              <a16:creationId xmlns:a16="http://schemas.microsoft.com/office/drawing/2014/main" id="{15BC4C43-717D-453A-AE91-FB60687A550D}"/>
            </a:ext>
          </a:extLst>
        </xdr:cNvPr>
        <xdr:cNvSpPr/>
      </xdr:nvSpPr>
      <xdr:spPr>
        <a:xfrm>
          <a:off x="16754475" y="13898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1905</xdr:rowOff>
    </xdr:to>
    <xdr:cxnSp macro="">
      <xdr:nvCxnSpPr>
        <xdr:cNvPr id="612" name="直線コネクタ 611">
          <a:extLst>
            <a:ext uri="{FF2B5EF4-FFF2-40B4-BE49-F238E27FC236}">
              <a16:creationId xmlns:a16="http://schemas.microsoft.com/office/drawing/2014/main" id="{3E0E5569-BABF-4FE9-ACC7-AE6E2DDCA99F}"/>
            </a:ext>
          </a:extLst>
        </xdr:cNvPr>
        <xdr:cNvCxnSpPr/>
      </xdr:nvCxnSpPr>
      <xdr:spPr>
        <a:xfrm flipV="1">
          <a:off x="16802100" y="1393507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613" name="n_1aveValue【消防施設】&#10;一人当たり面積">
          <a:extLst>
            <a:ext uri="{FF2B5EF4-FFF2-40B4-BE49-F238E27FC236}">
              <a16:creationId xmlns:a16="http://schemas.microsoft.com/office/drawing/2014/main" id="{927578A1-66DF-4659-82DA-0B65D48B61E9}"/>
            </a:ext>
          </a:extLst>
        </xdr:cNvPr>
        <xdr:cNvSpPr txBox="1"/>
      </xdr:nvSpPr>
      <xdr:spPr>
        <a:xfrm>
          <a:off x="18983402" y="1361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614" name="n_2aveValue【消防施設】&#10;一人当たり面積">
          <a:extLst>
            <a:ext uri="{FF2B5EF4-FFF2-40B4-BE49-F238E27FC236}">
              <a16:creationId xmlns:a16="http://schemas.microsoft.com/office/drawing/2014/main" id="{215282DD-C12D-47A8-BAE7-A026EDF6FDB0}"/>
            </a:ext>
          </a:extLst>
        </xdr:cNvPr>
        <xdr:cNvSpPr txBox="1"/>
      </xdr:nvSpPr>
      <xdr:spPr>
        <a:xfrm>
          <a:off x="18183302" y="1360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615" name="n_3aveValue【消防施設】&#10;一人当たり面積">
          <a:extLst>
            <a:ext uri="{FF2B5EF4-FFF2-40B4-BE49-F238E27FC236}">
              <a16:creationId xmlns:a16="http://schemas.microsoft.com/office/drawing/2014/main" id="{97D172FC-1894-4C48-A8E0-B8A58E41734C}"/>
            </a:ext>
          </a:extLst>
        </xdr:cNvPr>
        <xdr:cNvSpPr txBox="1"/>
      </xdr:nvSpPr>
      <xdr:spPr>
        <a:xfrm>
          <a:off x="17383202"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16" name="n_4aveValue【消防施設】&#10;一人当たり面積">
          <a:extLst>
            <a:ext uri="{FF2B5EF4-FFF2-40B4-BE49-F238E27FC236}">
              <a16:creationId xmlns:a16="http://schemas.microsoft.com/office/drawing/2014/main" id="{22209E2B-A25D-4755-9809-1C2F8E81D5C0}"/>
            </a:ext>
          </a:extLst>
        </xdr:cNvPr>
        <xdr:cNvSpPr txBox="1"/>
      </xdr:nvSpPr>
      <xdr:spPr>
        <a:xfrm>
          <a:off x="16592627" y="1359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40022</xdr:rowOff>
    </xdr:from>
    <xdr:ext cx="469744" cy="259045"/>
    <xdr:sp macro="" textlink="">
      <xdr:nvSpPr>
        <xdr:cNvPr id="617" name="n_1mainValue【消防施設】&#10;一人当たり面積">
          <a:extLst>
            <a:ext uri="{FF2B5EF4-FFF2-40B4-BE49-F238E27FC236}">
              <a16:creationId xmlns:a16="http://schemas.microsoft.com/office/drawing/2014/main" id="{F06C6372-C19B-44EF-81A1-F2D6D0C29F68}"/>
            </a:ext>
          </a:extLst>
        </xdr:cNvPr>
        <xdr:cNvSpPr txBox="1"/>
      </xdr:nvSpPr>
      <xdr:spPr>
        <a:xfrm>
          <a:off x="18983402" y="1397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618" name="n_2mainValue【消防施設】&#10;一人当たり面積">
          <a:extLst>
            <a:ext uri="{FF2B5EF4-FFF2-40B4-BE49-F238E27FC236}">
              <a16:creationId xmlns:a16="http://schemas.microsoft.com/office/drawing/2014/main" id="{CF9C6690-018C-46E4-BCF0-55676779BEED}"/>
            </a:ext>
          </a:extLst>
        </xdr:cNvPr>
        <xdr:cNvSpPr txBox="1"/>
      </xdr:nvSpPr>
      <xdr:spPr>
        <a:xfrm>
          <a:off x="18183302"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619" name="n_3mainValue【消防施設】&#10;一人当たり面積">
          <a:extLst>
            <a:ext uri="{FF2B5EF4-FFF2-40B4-BE49-F238E27FC236}">
              <a16:creationId xmlns:a16="http://schemas.microsoft.com/office/drawing/2014/main" id="{EEDEA27D-FF57-4429-AEBC-DB69FB02057D}"/>
            </a:ext>
          </a:extLst>
        </xdr:cNvPr>
        <xdr:cNvSpPr txBox="1"/>
      </xdr:nvSpPr>
      <xdr:spPr>
        <a:xfrm>
          <a:off x="17383202"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43832</xdr:rowOff>
    </xdr:from>
    <xdr:ext cx="469744" cy="259045"/>
    <xdr:sp macro="" textlink="">
      <xdr:nvSpPr>
        <xdr:cNvPr id="620" name="n_4mainValue【消防施設】&#10;一人当たり面積">
          <a:extLst>
            <a:ext uri="{FF2B5EF4-FFF2-40B4-BE49-F238E27FC236}">
              <a16:creationId xmlns:a16="http://schemas.microsoft.com/office/drawing/2014/main" id="{CB230999-07DC-44F7-9E4F-D9E2589212A0}"/>
            </a:ext>
          </a:extLst>
        </xdr:cNvPr>
        <xdr:cNvSpPr txBox="1"/>
      </xdr:nvSpPr>
      <xdr:spPr>
        <a:xfrm>
          <a:off x="16592627" y="1398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1" name="正方形/長方形 620">
          <a:extLst>
            <a:ext uri="{FF2B5EF4-FFF2-40B4-BE49-F238E27FC236}">
              <a16:creationId xmlns:a16="http://schemas.microsoft.com/office/drawing/2014/main" id="{D727C219-5257-4224-946D-1E6E6A75902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2" name="正方形/長方形 621">
          <a:extLst>
            <a:ext uri="{FF2B5EF4-FFF2-40B4-BE49-F238E27FC236}">
              <a16:creationId xmlns:a16="http://schemas.microsoft.com/office/drawing/2014/main" id="{A62C3B32-39AA-4D79-8F95-6E314DA39C7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3" name="正方形/長方形 622">
          <a:extLst>
            <a:ext uri="{FF2B5EF4-FFF2-40B4-BE49-F238E27FC236}">
              <a16:creationId xmlns:a16="http://schemas.microsoft.com/office/drawing/2014/main" id="{11C140DA-772E-4964-B546-F4A618629E6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4" name="正方形/長方形 623">
          <a:extLst>
            <a:ext uri="{FF2B5EF4-FFF2-40B4-BE49-F238E27FC236}">
              <a16:creationId xmlns:a16="http://schemas.microsoft.com/office/drawing/2014/main" id="{2B9F0284-D930-40B9-B95A-099EEC55F5F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5" name="正方形/長方形 624">
          <a:extLst>
            <a:ext uri="{FF2B5EF4-FFF2-40B4-BE49-F238E27FC236}">
              <a16:creationId xmlns:a16="http://schemas.microsoft.com/office/drawing/2014/main" id="{12F07B38-8C9D-449B-873D-59828321DED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6" name="正方形/長方形 625">
          <a:extLst>
            <a:ext uri="{FF2B5EF4-FFF2-40B4-BE49-F238E27FC236}">
              <a16:creationId xmlns:a16="http://schemas.microsoft.com/office/drawing/2014/main" id="{922AF081-DEB3-4069-9E3B-3C07686A5CA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7" name="正方形/長方形 626">
          <a:extLst>
            <a:ext uri="{FF2B5EF4-FFF2-40B4-BE49-F238E27FC236}">
              <a16:creationId xmlns:a16="http://schemas.microsoft.com/office/drawing/2014/main" id="{B54131C9-633C-4FE8-892A-22A2F2045E6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8" name="正方形/長方形 627">
          <a:extLst>
            <a:ext uri="{FF2B5EF4-FFF2-40B4-BE49-F238E27FC236}">
              <a16:creationId xmlns:a16="http://schemas.microsoft.com/office/drawing/2014/main" id="{D8810D52-88F1-4A52-9C30-6A6515CB0D3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9" name="テキスト ボックス 628">
          <a:extLst>
            <a:ext uri="{FF2B5EF4-FFF2-40B4-BE49-F238E27FC236}">
              <a16:creationId xmlns:a16="http://schemas.microsoft.com/office/drawing/2014/main" id="{82B97757-599D-4CBC-B0DB-D585D1AD2CC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0" name="直線コネクタ 629">
          <a:extLst>
            <a:ext uri="{FF2B5EF4-FFF2-40B4-BE49-F238E27FC236}">
              <a16:creationId xmlns:a16="http://schemas.microsoft.com/office/drawing/2014/main" id="{1C92B178-FA49-4760-A912-952CA7CAC43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1" name="テキスト ボックス 630">
          <a:extLst>
            <a:ext uri="{FF2B5EF4-FFF2-40B4-BE49-F238E27FC236}">
              <a16:creationId xmlns:a16="http://schemas.microsoft.com/office/drawing/2014/main" id="{73BCA2C7-4A35-452E-B259-1737232F446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2" name="直線コネクタ 631">
          <a:extLst>
            <a:ext uri="{FF2B5EF4-FFF2-40B4-BE49-F238E27FC236}">
              <a16:creationId xmlns:a16="http://schemas.microsoft.com/office/drawing/2014/main" id="{5BB0A864-5220-4AE5-8AF8-3792EDC1B04E}"/>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3" name="テキスト ボックス 632">
          <a:extLst>
            <a:ext uri="{FF2B5EF4-FFF2-40B4-BE49-F238E27FC236}">
              <a16:creationId xmlns:a16="http://schemas.microsoft.com/office/drawing/2014/main" id="{09EB3FF0-61A9-4B01-BD19-9D6BC259783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4" name="直線コネクタ 633">
          <a:extLst>
            <a:ext uri="{FF2B5EF4-FFF2-40B4-BE49-F238E27FC236}">
              <a16:creationId xmlns:a16="http://schemas.microsoft.com/office/drawing/2014/main" id="{90944135-77C8-404C-9AC5-2CC24A16B99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5" name="テキスト ボックス 634">
          <a:extLst>
            <a:ext uri="{FF2B5EF4-FFF2-40B4-BE49-F238E27FC236}">
              <a16:creationId xmlns:a16="http://schemas.microsoft.com/office/drawing/2014/main" id="{9D8D3A21-FABF-4317-8AA6-DDD2D186771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6" name="直線コネクタ 635">
          <a:extLst>
            <a:ext uri="{FF2B5EF4-FFF2-40B4-BE49-F238E27FC236}">
              <a16:creationId xmlns:a16="http://schemas.microsoft.com/office/drawing/2014/main" id="{BD5A2FA9-0EAD-420E-9721-6EC9FE20FE8A}"/>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7" name="テキスト ボックス 636">
          <a:extLst>
            <a:ext uri="{FF2B5EF4-FFF2-40B4-BE49-F238E27FC236}">
              <a16:creationId xmlns:a16="http://schemas.microsoft.com/office/drawing/2014/main" id="{F7B0B667-41C4-417D-BDDF-4220898305D7}"/>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8" name="直線コネクタ 637">
          <a:extLst>
            <a:ext uri="{FF2B5EF4-FFF2-40B4-BE49-F238E27FC236}">
              <a16:creationId xmlns:a16="http://schemas.microsoft.com/office/drawing/2014/main" id="{1CEE56DB-0AA7-45A1-A37A-AACDC01E7B7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9" name="テキスト ボックス 638">
          <a:extLst>
            <a:ext uri="{FF2B5EF4-FFF2-40B4-BE49-F238E27FC236}">
              <a16:creationId xmlns:a16="http://schemas.microsoft.com/office/drawing/2014/main" id="{E73BB3BF-E5B8-4895-BC83-E4DC530A760E}"/>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0" name="直線コネクタ 639">
          <a:extLst>
            <a:ext uri="{FF2B5EF4-FFF2-40B4-BE49-F238E27FC236}">
              <a16:creationId xmlns:a16="http://schemas.microsoft.com/office/drawing/2014/main" id="{EB29E430-8BD5-482F-84B5-BD4EA448136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1" name="テキスト ボックス 640">
          <a:extLst>
            <a:ext uri="{FF2B5EF4-FFF2-40B4-BE49-F238E27FC236}">
              <a16:creationId xmlns:a16="http://schemas.microsoft.com/office/drawing/2014/main" id="{C621059A-72B7-40FF-A2EA-F3BA409F9FE3}"/>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2" name="直線コネクタ 641">
          <a:extLst>
            <a:ext uri="{FF2B5EF4-FFF2-40B4-BE49-F238E27FC236}">
              <a16:creationId xmlns:a16="http://schemas.microsoft.com/office/drawing/2014/main" id="{D415C7F7-00A5-43FE-B57E-0400047307A7}"/>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3" name="テキスト ボックス 642">
          <a:extLst>
            <a:ext uri="{FF2B5EF4-FFF2-40B4-BE49-F238E27FC236}">
              <a16:creationId xmlns:a16="http://schemas.microsoft.com/office/drawing/2014/main" id="{6ABE91BD-474F-416F-94B4-6516F39B3A6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4" name="直線コネクタ 643">
          <a:extLst>
            <a:ext uri="{FF2B5EF4-FFF2-40B4-BE49-F238E27FC236}">
              <a16:creationId xmlns:a16="http://schemas.microsoft.com/office/drawing/2014/main" id="{E4736EEF-0DEC-4269-B032-D9B4070113A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庁舎】&#10;有形固定資産減価償却率グラフ枠">
          <a:extLst>
            <a:ext uri="{FF2B5EF4-FFF2-40B4-BE49-F238E27FC236}">
              <a16:creationId xmlns:a16="http://schemas.microsoft.com/office/drawing/2014/main" id="{427A282E-CFBC-4EB6-A51F-A94F7BB0E5D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646" name="直線コネクタ 645">
          <a:extLst>
            <a:ext uri="{FF2B5EF4-FFF2-40B4-BE49-F238E27FC236}">
              <a16:creationId xmlns:a16="http://schemas.microsoft.com/office/drawing/2014/main" id="{BB8B2229-2B71-4DC7-B0DE-531BB732607D}"/>
            </a:ext>
          </a:extLst>
        </xdr:cNvPr>
        <xdr:cNvCxnSpPr/>
      </xdr:nvCxnSpPr>
      <xdr:spPr>
        <a:xfrm flipV="1">
          <a:off x="14696439" y="16342723"/>
          <a:ext cx="0" cy="1515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647" name="【庁舎】&#10;有形固定資産減価償却率最小値テキスト">
          <a:extLst>
            <a:ext uri="{FF2B5EF4-FFF2-40B4-BE49-F238E27FC236}">
              <a16:creationId xmlns:a16="http://schemas.microsoft.com/office/drawing/2014/main" id="{D939D2F9-2F3E-48EE-9052-F6CC706CA3E0}"/>
            </a:ext>
          </a:extLst>
        </xdr:cNvPr>
        <xdr:cNvSpPr txBox="1"/>
      </xdr:nvSpPr>
      <xdr:spPr>
        <a:xfrm>
          <a:off x="14735175" y="1786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648" name="直線コネクタ 647">
          <a:extLst>
            <a:ext uri="{FF2B5EF4-FFF2-40B4-BE49-F238E27FC236}">
              <a16:creationId xmlns:a16="http://schemas.microsoft.com/office/drawing/2014/main" id="{4E1A03FF-D441-4936-90F2-977C7B1BD591}"/>
            </a:ext>
          </a:extLst>
        </xdr:cNvPr>
        <xdr:cNvCxnSpPr/>
      </xdr:nvCxnSpPr>
      <xdr:spPr>
        <a:xfrm>
          <a:off x="14611350"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649" name="【庁舎】&#10;有形固定資産減価償却率最大値テキスト">
          <a:extLst>
            <a:ext uri="{FF2B5EF4-FFF2-40B4-BE49-F238E27FC236}">
              <a16:creationId xmlns:a16="http://schemas.microsoft.com/office/drawing/2014/main" id="{284AE762-25C2-41E7-9B3B-66F8EC391AA8}"/>
            </a:ext>
          </a:extLst>
        </xdr:cNvPr>
        <xdr:cNvSpPr txBox="1"/>
      </xdr:nvSpPr>
      <xdr:spPr>
        <a:xfrm>
          <a:off x="14735175" y="161179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650" name="直線コネクタ 649">
          <a:extLst>
            <a:ext uri="{FF2B5EF4-FFF2-40B4-BE49-F238E27FC236}">
              <a16:creationId xmlns:a16="http://schemas.microsoft.com/office/drawing/2014/main" id="{2214E656-6316-4E7E-BAC6-45A456985A5D}"/>
            </a:ext>
          </a:extLst>
        </xdr:cNvPr>
        <xdr:cNvCxnSpPr/>
      </xdr:nvCxnSpPr>
      <xdr:spPr>
        <a:xfrm>
          <a:off x="14611350" y="163427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651" name="【庁舎】&#10;有形固定資産減価償却率平均値テキスト">
          <a:extLst>
            <a:ext uri="{FF2B5EF4-FFF2-40B4-BE49-F238E27FC236}">
              <a16:creationId xmlns:a16="http://schemas.microsoft.com/office/drawing/2014/main" id="{6E087FEB-EE30-4767-9576-8C6927D17660}"/>
            </a:ext>
          </a:extLst>
        </xdr:cNvPr>
        <xdr:cNvSpPr txBox="1"/>
      </xdr:nvSpPr>
      <xdr:spPr>
        <a:xfrm>
          <a:off x="14735175" y="16905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652" name="フローチャート: 判断 651">
          <a:extLst>
            <a:ext uri="{FF2B5EF4-FFF2-40B4-BE49-F238E27FC236}">
              <a16:creationId xmlns:a16="http://schemas.microsoft.com/office/drawing/2014/main" id="{C0A15710-9264-41E6-97EB-1AA36A48B532}"/>
            </a:ext>
          </a:extLst>
        </xdr:cNvPr>
        <xdr:cNvSpPr/>
      </xdr:nvSpPr>
      <xdr:spPr>
        <a:xfrm>
          <a:off x="14649450"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653" name="フローチャート: 判断 652">
          <a:extLst>
            <a:ext uri="{FF2B5EF4-FFF2-40B4-BE49-F238E27FC236}">
              <a16:creationId xmlns:a16="http://schemas.microsoft.com/office/drawing/2014/main" id="{195A05BC-E0A2-43F1-AC11-E2D55FB31C9D}"/>
            </a:ext>
          </a:extLst>
        </xdr:cNvPr>
        <xdr:cNvSpPr/>
      </xdr:nvSpPr>
      <xdr:spPr>
        <a:xfrm>
          <a:off x="13887450" y="16923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654" name="フローチャート: 判断 653">
          <a:extLst>
            <a:ext uri="{FF2B5EF4-FFF2-40B4-BE49-F238E27FC236}">
              <a16:creationId xmlns:a16="http://schemas.microsoft.com/office/drawing/2014/main" id="{1CEA95FF-DB42-4086-B9D6-07719447D3FC}"/>
            </a:ext>
          </a:extLst>
        </xdr:cNvPr>
        <xdr:cNvSpPr/>
      </xdr:nvSpPr>
      <xdr:spPr>
        <a:xfrm>
          <a:off x="13096875" y="169059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655" name="フローチャート: 判断 654">
          <a:extLst>
            <a:ext uri="{FF2B5EF4-FFF2-40B4-BE49-F238E27FC236}">
              <a16:creationId xmlns:a16="http://schemas.microsoft.com/office/drawing/2014/main" id="{081334F3-D984-4984-A196-CD758A02BAD6}"/>
            </a:ext>
          </a:extLst>
        </xdr:cNvPr>
        <xdr:cNvSpPr/>
      </xdr:nvSpPr>
      <xdr:spPr>
        <a:xfrm>
          <a:off x="12296775" y="168894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56" name="フローチャート: 判断 655">
          <a:extLst>
            <a:ext uri="{FF2B5EF4-FFF2-40B4-BE49-F238E27FC236}">
              <a16:creationId xmlns:a16="http://schemas.microsoft.com/office/drawing/2014/main" id="{234EC160-7416-42A5-8313-8875F6B85155}"/>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id="{800E3DB2-509A-4640-986D-44E0F66892A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8FC06840-BBC4-4BCE-B97B-6F84DF9D588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7D6C9782-3F9D-425E-AC87-2541F6F055C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id="{612CE669-0832-4F07-87AF-45CA46E4B93C}"/>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id="{C0A3D62A-9824-46F1-B8FD-E953955D92D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15602</xdr:rowOff>
    </xdr:from>
    <xdr:to>
      <xdr:col>85</xdr:col>
      <xdr:colOff>177800</xdr:colOff>
      <xdr:row>100</xdr:row>
      <xdr:rowOff>117202</xdr:rowOff>
    </xdr:to>
    <xdr:sp macro="" textlink="">
      <xdr:nvSpPr>
        <xdr:cNvPr id="662" name="楕円 661">
          <a:extLst>
            <a:ext uri="{FF2B5EF4-FFF2-40B4-BE49-F238E27FC236}">
              <a16:creationId xmlns:a16="http://schemas.microsoft.com/office/drawing/2014/main" id="{DC1C500C-62BA-4E47-9E2C-50D599D28053}"/>
            </a:ext>
          </a:extLst>
        </xdr:cNvPr>
        <xdr:cNvSpPr/>
      </xdr:nvSpPr>
      <xdr:spPr>
        <a:xfrm>
          <a:off x="14649450" y="163001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128649</xdr:rowOff>
    </xdr:from>
    <xdr:ext cx="340478" cy="259045"/>
    <xdr:sp macro="" textlink="">
      <xdr:nvSpPr>
        <xdr:cNvPr id="663" name="【庁舎】&#10;有形固定資産減価償却率該当値テキスト">
          <a:extLst>
            <a:ext uri="{FF2B5EF4-FFF2-40B4-BE49-F238E27FC236}">
              <a16:creationId xmlns:a16="http://schemas.microsoft.com/office/drawing/2014/main" id="{EB052F5D-9B80-407E-AA05-EED944C4C3CB}"/>
            </a:ext>
          </a:extLst>
        </xdr:cNvPr>
        <xdr:cNvSpPr txBox="1"/>
      </xdr:nvSpPr>
      <xdr:spPr>
        <a:xfrm>
          <a:off x="14735175" y="162417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152763</xdr:rowOff>
    </xdr:from>
    <xdr:to>
      <xdr:col>81</xdr:col>
      <xdr:colOff>101600</xdr:colOff>
      <xdr:row>100</xdr:row>
      <xdr:rowOff>82913</xdr:rowOff>
    </xdr:to>
    <xdr:sp macro="" textlink="">
      <xdr:nvSpPr>
        <xdr:cNvPr id="664" name="楕円 663">
          <a:extLst>
            <a:ext uri="{FF2B5EF4-FFF2-40B4-BE49-F238E27FC236}">
              <a16:creationId xmlns:a16="http://schemas.microsoft.com/office/drawing/2014/main" id="{76C144BF-9A32-46F5-A788-D585F76BEC40}"/>
            </a:ext>
          </a:extLst>
        </xdr:cNvPr>
        <xdr:cNvSpPr/>
      </xdr:nvSpPr>
      <xdr:spPr>
        <a:xfrm>
          <a:off x="13887450" y="162690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32113</xdr:rowOff>
    </xdr:from>
    <xdr:to>
      <xdr:col>85</xdr:col>
      <xdr:colOff>127000</xdr:colOff>
      <xdr:row>100</xdr:row>
      <xdr:rowOff>66402</xdr:rowOff>
    </xdr:to>
    <xdr:cxnSp macro="">
      <xdr:nvCxnSpPr>
        <xdr:cNvPr id="665" name="直線コネクタ 664">
          <a:extLst>
            <a:ext uri="{FF2B5EF4-FFF2-40B4-BE49-F238E27FC236}">
              <a16:creationId xmlns:a16="http://schemas.microsoft.com/office/drawing/2014/main" id="{58A9326F-81BE-4E76-8078-85ECF1985D19}"/>
            </a:ext>
          </a:extLst>
        </xdr:cNvPr>
        <xdr:cNvCxnSpPr/>
      </xdr:nvCxnSpPr>
      <xdr:spPr>
        <a:xfrm>
          <a:off x="13935075" y="16316688"/>
          <a:ext cx="7620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43362</xdr:rowOff>
    </xdr:from>
    <xdr:to>
      <xdr:col>76</xdr:col>
      <xdr:colOff>165100</xdr:colOff>
      <xdr:row>100</xdr:row>
      <xdr:rowOff>144962</xdr:rowOff>
    </xdr:to>
    <xdr:sp macro="" textlink="">
      <xdr:nvSpPr>
        <xdr:cNvPr id="666" name="楕円 665">
          <a:extLst>
            <a:ext uri="{FF2B5EF4-FFF2-40B4-BE49-F238E27FC236}">
              <a16:creationId xmlns:a16="http://schemas.microsoft.com/office/drawing/2014/main" id="{E3C6884C-A41A-4ABD-AEAA-3AFB92232863}"/>
            </a:ext>
          </a:extLst>
        </xdr:cNvPr>
        <xdr:cNvSpPr/>
      </xdr:nvSpPr>
      <xdr:spPr>
        <a:xfrm>
          <a:off x="13096875" y="163342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32113</xdr:rowOff>
    </xdr:from>
    <xdr:to>
      <xdr:col>81</xdr:col>
      <xdr:colOff>50800</xdr:colOff>
      <xdr:row>100</xdr:row>
      <xdr:rowOff>94162</xdr:rowOff>
    </xdr:to>
    <xdr:cxnSp macro="">
      <xdr:nvCxnSpPr>
        <xdr:cNvPr id="667" name="直線コネクタ 666">
          <a:extLst>
            <a:ext uri="{FF2B5EF4-FFF2-40B4-BE49-F238E27FC236}">
              <a16:creationId xmlns:a16="http://schemas.microsoft.com/office/drawing/2014/main" id="{157C6B69-C856-4327-920B-349D9F0CA117}"/>
            </a:ext>
          </a:extLst>
        </xdr:cNvPr>
        <xdr:cNvCxnSpPr/>
      </xdr:nvCxnSpPr>
      <xdr:spPr>
        <a:xfrm flipV="1">
          <a:off x="13144500" y="16316688"/>
          <a:ext cx="790575"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10705</xdr:rowOff>
    </xdr:from>
    <xdr:to>
      <xdr:col>72</xdr:col>
      <xdr:colOff>38100</xdr:colOff>
      <xdr:row>100</xdr:row>
      <xdr:rowOff>112305</xdr:rowOff>
    </xdr:to>
    <xdr:sp macro="" textlink="">
      <xdr:nvSpPr>
        <xdr:cNvPr id="668" name="楕円 667">
          <a:extLst>
            <a:ext uri="{FF2B5EF4-FFF2-40B4-BE49-F238E27FC236}">
              <a16:creationId xmlns:a16="http://schemas.microsoft.com/office/drawing/2014/main" id="{47C3C182-9DF4-40C5-A37E-79952202D8E7}"/>
            </a:ext>
          </a:extLst>
        </xdr:cNvPr>
        <xdr:cNvSpPr/>
      </xdr:nvSpPr>
      <xdr:spPr>
        <a:xfrm>
          <a:off x="12296775" y="162952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61505</xdr:rowOff>
    </xdr:from>
    <xdr:to>
      <xdr:col>76</xdr:col>
      <xdr:colOff>114300</xdr:colOff>
      <xdr:row>100</xdr:row>
      <xdr:rowOff>94162</xdr:rowOff>
    </xdr:to>
    <xdr:cxnSp macro="">
      <xdr:nvCxnSpPr>
        <xdr:cNvPr id="669" name="直線コネクタ 668">
          <a:extLst>
            <a:ext uri="{FF2B5EF4-FFF2-40B4-BE49-F238E27FC236}">
              <a16:creationId xmlns:a16="http://schemas.microsoft.com/office/drawing/2014/main" id="{B9969974-83E2-4976-9973-D40838CE0A45}"/>
            </a:ext>
          </a:extLst>
        </xdr:cNvPr>
        <xdr:cNvCxnSpPr/>
      </xdr:nvCxnSpPr>
      <xdr:spPr>
        <a:xfrm>
          <a:off x="12344400" y="16352430"/>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149498</xdr:rowOff>
    </xdr:from>
    <xdr:to>
      <xdr:col>67</xdr:col>
      <xdr:colOff>101600</xdr:colOff>
      <xdr:row>106</xdr:row>
      <xdr:rowOff>79648</xdr:rowOff>
    </xdr:to>
    <xdr:sp macro="" textlink="">
      <xdr:nvSpPr>
        <xdr:cNvPr id="670" name="楕円 669">
          <a:extLst>
            <a:ext uri="{FF2B5EF4-FFF2-40B4-BE49-F238E27FC236}">
              <a16:creationId xmlns:a16="http://schemas.microsoft.com/office/drawing/2014/main" id="{B43E05C5-625B-43EA-A1B8-B16E571324DB}"/>
            </a:ext>
          </a:extLst>
        </xdr:cNvPr>
        <xdr:cNvSpPr/>
      </xdr:nvSpPr>
      <xdr:spPr>
        <a:xfrm>
          <a:off x="11487150" y="172944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61505</xdr:rowOff>
    </xdr:from>
    <xdr:to>
      <xdr:col>71</xdr:col>
      <xdr:colOff>177800</xdr:colOff>
      <xdr:row>106</xdr:row>
      <xdr:rowOff>28848</xdr:rowOff>
    </xdr:to>
    <xdr:cxnSp macro="">
      <xdr:nvCxnSpPr>
        <xdr:cNvPr id="671" name="直線コネクタ 670">
          <a:extLst>
            <a:ext uri="{FF2B5EF4-FFF2-40B4-BE49-F238E27FC236}">
              <a16:creationId xmlns:a16="http://schemas.microsoft.com/office/drawing/2014/main" id="{4240D9C3-FE31-406C-BBDF-7538E9D8D72E}"/>
            </a:ext>
          </a:extLst>
        </xdr:cNvPr>
        <xdr:cNvCxnSpPr/>
      </xdr:nvCxnSpPr>
      <xdr:spPr>
        <a:xfrm flipV="1">
          <a:off x="11534775" y="16352430"/>
          <a:ext cx="809625" cy="989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672" name="n_1aveValue【庁舎】&#10;有形固定資産減価償却率">
          <a:extLst>
            <a:ext uri="{FF2B5EF4-FFF2-40B4-BE49-F238E27FC236}">
              <a16:creationId xmlns:a16="http://schemas.microsoft.com/office/drawing/2014/main" id="{88182C03-BF2F-454D-B520-CEDB690ADB6C}"/>
            </a:ext>
          </a:extLst>
        </xdr:cNvPr>
        <xdr:cNvSpPr txBox="1"/>
      </xdr:nvSpPr>
      <xdr:spPr>
        <a:xfrm>
          <a:off x="13745219" y="1702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673" name="n_2aveValue【庁舎】&#10;有形固定資産減価償却率">
          <a:extLst>
            <a:ext uri="{FF2B5EF4-FFF2-40B4-BE49-F238E27FC236}">
              <a16:creationId xmlns:a16="http://schemas.microsoft.com/office/drawing/2014/main" id="{3FAC4BB3-209E-4336-BFD4-E59E42F5264F}"/>
            </a:ext>
          </a:extLst>
        </xdr:cNvPr>
        <xdr:cNvSpPr txBox="1"/>
      </xdr:nvSpPr>
      <xdr:spPr>
        <a:xfrm>
          <a:off x="12964169" y="1700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674" name="n_3aveValue【庁舎】&#10;有形固定資産減価償却率">
          <a:extLst>
            <a:ext uri="{FF2B5EF4-FFF2-40B4-BE49-F238E27FC236}">
              <a16:creationId xmlns:a16="http://schemas.microsoft.com/office/drawing/2014/main" id="{5A811BEB-D36C-45A6-9709-4F1A2AAF8683}"/>
            </a:ext>
          </a:extLst>
        </xdr:cNvPr>
        <xdr:cNvSpPr txBox="1"/>
      </xdr:nvSpPr>
      <xdr:spPr>
        <a:xfrm>
          <a:off x="12164069" y="16982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75" name="n_4aveValue【庁舎】&#10;有形固定資産減価償却率">
          <a:extLst>
            <a:ext uri="{FF2B5EF4-FFF2-40B4-BE49-F238E27FC236}">
              <a16:creationId xmlns:a16="http://schemas.microsoft.com/office/drawing/2014/main" id="{2E18289D-3902-4B0C-8D4A-AE546D6E81A6}"/>
            </a:ext>
          </a:extLst>
        </xdr:cNvPr>
        <xdr:cNvSpPr txBox="1"/>
      </xdr:nvSpPr>
      <xdr:spPr>
        <a:xfrm>
          <a:off x="11354444"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99440</xdr:rowOff>
    </xdr:from>
    <xdr:ext cx="340478" cy="259045"/>
    <xdr:sp macro="" textlink="">
      <xdr:nvSpPr>
        <xdr:cNvPr id="676" name="n_1mainValue【庁舎】&#10;有形固定資産減価償却率">
          <a:extLst>
            <a:ext uri="{FF2B5EF4-FFF2-40B4-BE49-F238E27FC236}">
              <a16:creationId xmlns:a16="http://schemas.microsoft.com/office/drawing/2014/main" id="{88C7B41A-CCE3-4EA2-9B31-D8EB12FE71DD}"/>
            </a:ext>
          </a:extLst>
        </xdr:cNvPr>
        <xdr:cNvSpPr txBox="1"/>
      </xdr:nvSpPr>
      <xdr:spPr>
        <a:xfrm>
          <a:off x="13774361" y="16047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161489</xdr:rowOff>
    </xdr:from>
    <xdr:ext cx="340478" cy="259045"/>
    <xdr:sp macro="" textlink="">
      <xdr:nvSpPr>
        <xdr:cNvPr id="677" name="n_2mainValue【庁舎】&#10;有形固定資産減価償却率">
          <a:extLst>
            <a:ext uri="{FF2B5EF4-FFF2-40B4-BE49-F238E27FC236}">
              <a16:creationId xmlns:a16="http://schemas.microsoft.com/office/drawing/2014/main" id="{1447D2DE-C01D-465D-8662-F8DC0A067864}"/>
            </a:ext>
          </a:extLst>
        </xdr:cNvPr>
        <xdr:cNvSpPr txBox="1"/>
      </xdr:nvSpPr>
      <xdr:spPr>
        <a:xfrm>
          <a:off x="12993311" y="161095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128832</xdr:rowOff>
    </xdr:from>
    <xdr:ext cx="340478" cy="259045"/>
    <xdr:sp macro="" textlink="">
      <xdr:nvSpPr>
        <xdr:cNvPr id="678" name="n_3mainValue【庁舎】&#10;有形固定資産減価償却率">
          <a:extLst>
            <a:ext uri="{FF2B5EF4-FFF2-40B4-BE49-F238E27FC236}">
              <a16:creationId xmlns:a16="http://schemas.microsoft.com/office/drawing/2014/main" id="{318B90F3-F050-461C-BAD4-EA401BB33FC4}"/>
            </a:ext>
          </a:extLst>
        </xdr:cNvPr>
        <xdr:cNvSpPr txBox="1"/>
      </xdr:nvSpPr>
      <xdr:spPr>
        <a:xfrm>
          <a:off x="12183686" y="160705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70775</xdr:rowOff>
    </xdr:from>
    <xdr:ext cx="405111" cy="259045"/>
    <xdr:sp macro="" textlink="">
      <xdr:nvSpPr>
        <xdr:cNvPr id="679" name="n_4mainValue【庁舎】&#10;有形固定資産減価償却率">
          <a:extLst>
            <a:ext uri="{FF2B5EF4-FFF2-40B4-BE49-F238E27FC236}">
              <a16:creationId xmlns:a16="http://schemas.microsoft.com/office/drawing/2014/main" id="{DA75EECF-05A0-4DC4-9C34-B61306906B7E}"/>
            </a:ext>
          </a:extLst>
        </xdr:cNvPr>
        <xdr:cNvSpPr txBox="1"/>
      </xdr:nvSpPr>
      <xdr:spPr>
        <a:xfrm>
          <a:off x="11354444" y="17384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0" name="正方形/長方形 679">
          <a:extLst>
            <a:ext uri="{FF2B5EF4-FFF2-40B4-BE49-F238E27FC236}">
              <a16:creationId xmlns:a16="http://schemas.microsoft.com/office/drawing/2014/main" id="{E6695E35-0EA8-4435-99E9-F33185008EB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1" name="正方形/長方形 680">
          <a:extLst>
            <a:ext uri="{FF2B5EF4-FFF2-40B4-BE49-F238E27FC236}">
              <a16:creationId xmlns:a16="http://schemas.microsoft.com/office/drawing/2014/main" id="{00C60AFC-9639-4B72-8C66-BED24577429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2" name="正方形/長方形 681">
          <a:extLst>
            <a:ext uri="{FF2B5EF4-FFF2-40B4-BE49-F238E27FC236}">
              <a16:creationId xmlns:a16="http://schemas.microsoft.com/office/drawing/2014/main" id="{6772DF2D-D050-4B92-86AB-AAFAE008D7C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3" name="正方形/長方形 682">
          <a:extLst>
            <a:ext uri="{FF2B5EF4-FFF2-40B4-BE49-F238E27FC236}">
              <a16:creationId xmlns:a16="http://schemas.microsoft.com/office/drawing/2014/main" id="{56F8CB2B-72CD-465F-8427-B11EE466986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4" name="正方形/長方形 683">
          <a:extLst>
            <a:ext uri="{FF2B5EF4-FFF2-40B4-BE49-F238E27FC236}">
              <a16:creationId xmlns:a16="http://schemas.microsoft.com/office/drawing/2014/main" id="{9BCC5A48-FB23-4065-A87E-07F52C390EE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5" name="正方形/長方形 684">
          <a:extLst>
            <a:ext uri="{FF2B5EF4-FFF2-40B4-BE49-F238E27FC236}">
              <a16:creationId xmlns:a16="http://schemas.microsoft.com/office/drawing/2014/main" id="{E0368A1D-869E-4140-9672-EC57FE1B0B6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6" name="正方形/長方形 685">
          <a:extLst>
            <a:ext uri="{FF2B5EF4-FFF2-40B4-BE49-F238E27FC236}">
              <a16:creationId xmlns:a16="http://schemas.microsoft.com/office/drawing/2014/main" id="{8AA61DBD-647B-4923-9D88-EEF2CF9FD69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7" name="正方形/長方形 686">
          <a:extLst>
            <a:ext uri="{FF2B5EF4-FFF2-40B4-BE49-F238E27FC236}">
              <a16:creationId xmlns:a16="http://schemas.microsoft.com/office/drawing/2014/main" id="{EE24ED48-E840-4802-A793-B8C33B40123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8" name="テキスト ボックス 687">
          <a:extLst>
            <a:ext uri="{FF2B5EF4-FFF2-40B4-BE49-F238E27FC236}">
              <a16:creationId xmlns:a16="http://schemas.microsoft.com/office/drawing/2014/main" id="{DB1025C0-CBF5-44F7-A3E7-DF85C2E7CC8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9" name="直線コネクタ 688">
          <a:extLst>
            <a:ext uri="{FF2B5EF4-FFF2-40B4-BE49-F238E27FC236}">
              <a16:creationId xmlns:a16="http://schemas.microsoft.com/office/drawing/2014/main" id="{75FFEC49-4401-4D42-8DD9-A84FDAA5AD8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0" name="直線コネクタ 689">
          <a:extLst>
            <a:ext uri="{FF2B5EF4-FFF2-40B4-BE49-F238E27FC236}">
              <a16:creationId xmlns:a16="http://schemas.microsoft.com/office/drawing/2014/main" id="{04F1854D-33DA-4E7A-A66A-EBCC94964B03}"/>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1" name="テキスト ボックス 690">
          <a:extLst>
            <a:ext uri="{FF2B5EF4-FFF2-40B4-BE49-F238E27FC236}">
              <a16:creationId xmlns:a16="http://schemas.microsoft.com/office/drawing/2014/main" id="{6BC14717-5CF5-4728-9D47-08F3A8F42B84}"/>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2" name="直線コネクタ 691">
          <a:extLst>
            <a:ext uri="{FF2B5EF4-FFF2-40B4-BE49-F238E27FC236}">
              <a16:creationId xmlns:a16="http://schemas.microsoft.com/office/drawing/2014/main" id="{B8C0BCDA-CC73-46CD-A4D8-6BADFCAA6CB4}"/>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3" name="テキスト ボックス 692">
          <a:extLst>
            <a:ext uri="{FF2B5EF4-FFF2-40B4-BE49-F238E27FC236}">
              <a16:creationId xmlns:a16="http://schemas.microsoft.com/office/drawing/2014/main" id="{F2C752DE-31BC-4BEB-8A68-8EFAD4D526C1}"/>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4" name="直線コネクタ 693">
          <a:extLst>
            <a:ext uri="{FF2B5EF4-FFF2-40B4-BE49-F238E27FC236}">
              <a16:creationId xmlns:a16="http://schemas.microsoft.com/office/drawing/2014/main" id="{BDA90DB8-75EB-4B8D-B641-82FC6078FC49}"/>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5" name="テキスト ボックス 694">
          <a:extLst>
            <a:ext uri="{FF2B5EF4-FFF2-40B4-BE49-F238E27FC236}">
              <a16:creationId xmlns:a16="http://schemas.microsoft.com/office/drawing/2014/main" id="{CA08D1AC-3F7F-413E-BCA9-21AD3CA284EB}"/>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6" name="直線コネクタ 695">
          <a:extLst>
            <a:ext uri="{FF2B5EF4-FFF2-40B4-BE49-F238E27FC236}">
              <a16:creationId xmlns:a16="http://schemas.microsoft.com/office/drawing/2014/main" id="{52AFD3F1-5124-4B86-8E1A-AEF6A70E2C21}"/>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7" name="テキスト ボックス 696">
          <a:extLst>
            <a:ext uri="{FF2B5EF4-FFF2-40B4-BE49-F238E27FC236}">
              <a16:creationId xmlns:a16="http://schemas.microsoft.com/office/drawing/2014/main" id="{5C409B57-08B9-486F-8DC1-4E7D8B4E11A8}"/>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98" name="直線コネクタ 697">
          <a:extLst>
            <a:ext uri="{FF2B5EF4-FFF2-40B4-BE49-F238E27FC236}">
              <a16:creationId xmlns:a16="http://schemas.microsoft.com/office/drawing/2014/main" id="{9DC0030B-20D1-487B-AD24-1075C349D955}"/>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99" name="テキスト ボックス 698">
          <a:extLst>
            <a:ext uri="{FF2B5EF4-FFF2-40B4-BE49-F238E27FC236}">
              <a16:creationId xmlns:a16="http://schemas.microsoft.com/office/drawing/2014/main" id="{019F208D-735B-44D2-883C-49D27600AC94}"/>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0" name="直線コネクタ 699">
          <a:extLst>
            <a:ext uri="{FF2B5EF4-FFF2-40B4-BE49-F238E27FC236}">
              <a16:creationId xmlns:a16="http://schemas.microsoft.com/office/drawing/2014/main" id="{D8835DD4-FE82-4105-B1CD-57E411406315}"/>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1" name="テキスト ボックス 700">
          <a:extLst>
            <a:ext uri="{FF2B5EF4-FFF2-40B4-BE49-F238E27FC236}">
              <a16:creationId xmlns:a16="http://schemas.microsoft.com/office/drawing/2014/main" id="{21FBA97B-CEDE-414B-9A4F-511ADE370015}"/>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2" name="直線コネクタ 701">
          <a:extLst>
            <a:ext uri="{FF2B5EF4-FFF2-40B4-BE49-F238E27FC236}">
              <a16:creationId xmlns:a16="http://schemas.microsoft.com/office/drawing/2014/main" id="{AB817AA1-F5E9-490D-9FFC-97196B99F6D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3" name="テキスト ボックス 702">
          <a:extLst>
            <a:ext uri="{FF2B5EF4-FFF2-40B4-BE49-F238E27FC236}">
              <a16:creationId xmlns:a16="http://schemas.microsoft.com/office/drawing/2014/main" id="{6E78CD9B-E408-487F-836A-768E892F90B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4" name="【庁舎】&#10;一人当たり面積グラフ枠">
          <a:extLst>
            <a:ext uri="{FF2B5EF4-FFF2-40B4-BE49-F238E27FC236}">
              <a16:creationId xmlns:a16="http://schemas.microsoft.com/office/drawing/2014/main" id="{732D4452-771B-4C94-B841-35985BC3180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705" name="直線コネクタ 704">
          <a:extLst>
            <a:ext uri="{FF2B5EF4-FFF2-40B4-BE49-F238E27FC236}">
              <a16:creationId xmlns:a16="http://schemas.microsoft.com/office/drawing/2014/main" id="{A01C5882-8B20-425E-BC88-F79BF7A059F6}"/>
            </a:ext>
          </a:extLst>
        </xdr:cNvPr>
        <xdr:cNvCxnSpPr/>
      </xdr:nvCxnSpPr>
      <xdr:spPr>
        <a:xfrm flipV="1">
          <a:off x="19954239" y="16394883"/>
          <a:ext cx="0" cy="133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706" name="【庁舎】&#10;一人当たり面積最小値テキスト">
          <a:extLst>
            <a:ext uri="{FF2B5EF4-FFF2-40B4-BE49-F238E27FC236}">
              <a16:creationId xmlns:a16="http://schemas.microsoft.com/office/drawing/2014/main" id="{ECEC1715-B38E-4D2E-BD91-350A028FD2C0}"/>
            </a:ext>
          </a:extLst>
        </xdr:cNvPr>
        <xdr:cNvSpPr txBox="1"/>
      </xdr:nvSpPr>
      <xdr:spPr>
        <a:xfrm>
          <a:off x="19992975" y="1773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707" name="直線コネクタ 706">
          <a:extLst>
            <a:ext uri="{FF2B5EF4-FFF2-40B4-BE49-F238E27FC236}">
              <a16:creationId xmlns:a16="http://schemas.microsoft.com/office/drawing/2014/main" id="{8823093F-0890-4009-8EC8-D2CA15899EB1}"/>
            </a:ext>
          </a:extLst>
        </xdr:cNvPr>
        <xdr:cNvCxnSpPr/>
      </xdr:nvCxnSpPr>
      <xdr:spPr>
        <a:xfrm>
          <a:off x="19878675" y="177291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708" name="【庁舎】&#10;一人当たり面積最大値テキスト">
          <a:extLst>
            <a:ext uri="{FF2B5EF4-FFF2-40B4-BE49-F238E27FC236}">
              <a16:creationId xmlns:a16="http://schemas.microsoft.com/office/drawing/2014/main" id="{5D6E9719-8022-4113-9D38-CEDAC194EBF7}"/>
            </a:ext>
          </a:extLst>
        </xdr:cNvPr>
        <xdr:cNvSpPr txBox="1"/>
      </xdr:nvSpPr>
      <xdr:spPr>
        <a:xfrm>
          <a:off x="19992975" y="1616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709" name="直線コネクタ 708">
          <a:extLst>
            <a:ext uri="{FF2B5EF4-FFF2-40B4-BE49-F238E27FC236}">
              <a16:creationId xmlns:a16="http://schemas.microsoft.com/office/drawing/2014/main" id="{159710F6-4ABF-40AC-B44E-5CCBEDB34C34}"/>
            </a:ext>
          </a:extLst>
        </xdr:cNvPr>
        <xdr:cNvCxnSpPr/>
      </xdr:nvCxnSpPr>
      <xdr:spPr>
        <a:xfrm>
          <a:off x="19878675" y="16394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710" name="【庁舎】&#10;一人当たり面積平均値テキスト">
          <a:extLst>
            <a:ext uri="{FF2B5EF4-FFF2-40B4-BE49-F238E27FC236}">
              <a16:creationId xmlns:a16="http://schemas.microsoft.com/office/drawing/2014/main" id="{F1672E4D-CE35-41B5-A346-D8918CE78DF1}"/>
            </a:ext>
          </a:extLst>
        </xdr:cNvPr>
        <xdr:cNvSpPr txBox="1"/>
      </xdr:nvSpPr>
      <xdr:spPr>
        <a:xfrm>
          <a:off x="19992975" y="172858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711" name="フローチャート: 判断 710">
          <a:extLst>
            <a:ext uri="{FF2B5EF4-FFF2-40B4-BE49-F238E27FC236}">
              <a16:creationId xmlns:a16="http://schemas.microsoft.com/office/drawing/2014/main" id="{3B2D8C98-9F92-4761-9C3D-D72CF7F4C79E}"/>
            </a:ext>
          </a:extLst>
        </xdr:cNvPr>
        <xdr:cNvSpPr/>
      </xdr:nvSpPr>
      <xdr:spPr>
        <a:xfrm>
          <a:off x="19897725" y="173074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12" name="フローチャート: 判断 711">
          <a:extLst>
            <a:ext uri="{FF2B5EF4-FFF2-40B4-BE49-F238E27FC236}">
              <a16:creationId xmlns:a16="http://schemas.microsoft.com/office/drawing/2014/main" id="{61BAF8AD-D33C-446B-8800-54C4C39FF661}"/>
            </a:ext>
          </a:extLst>
        </xdr:cNvPr>
        <xdr:cNvSpPr/>
      </xdr:nvSpPr>
      <xdr:spPr>
        <a:xfrm>
          <a:off x="19154775" y="1731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713" name="フローチャート: 判断 712">
          <a:extLst>
            <a:ext uri="{FF2B5EF4-FFF2-40B4-BE49-F238E27FC236}">
              <a16:creationId xmlns:a16="http://schemas.microsoft.com/office/drawing/2014/main" id="{73E55E1E-3DFC-452F-853D-85C6BA843A73}"/>
            </a:ext>
          </a:extLst>
        </xdr:cNvPr>
        <xdr:cNvSpPr/>
      </xdr:nvSpPr>
      <xdr:spPr>
        <a:xfrm>
          <a:off x="18345150" y="173256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714" name="フローチャート: 判断 713">
          <a:extLst>
            <a:ext uri="{FF2B5EF4-FFF2-40B4-BE49-F238E27FC236}">
              <a16:creationId xmlns:a16="http://schemas.microsoft.com/office/drawing/2014/main" id="{387E26F7-31C8-4DB6-B79E-592CE99C5D03}"/>
            </a:ext>
          </a:extLst>
        </xdr:cNvPr>
        <xdr:cNvSpPr/>
      </xdr:nvSpPr>
      <xdr:spPr>
        <a:xfrm>
          <a:off x="175545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715" name="フローチャート: 判断 714">
          <a:extLst>
            <a:ext uri="{FF2B5EF4-FFF2-40B4-BE49-F238E27FC236}">
              <a16:creationId xmlns:a16="http://schemas.microsoft.com/office/drawing/2014/main" id="{9E59E4F9-7733-4A34-B921-3683DCFE394E}"/>
            </a:ext>
          </a:extLst>
        </xdr:cNvPr>
        <xdr:cNvSpPr/>
      </xdr:nvSpPr>
      <xdr:spPr>
        <a:xfrm>
          <a:off x="16754475" y="173664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1501C485-2D1F-42B6-916E-A79D72D09D6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969D83D0-ECFE-4DE8-A18F-D7E938B1FDC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C5216293-430D-424E-BCF9-E9D2F603946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37605836-BC7E-4559-A252-A68B9C1FE24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0A152E72-8352-4BFD-8C09-697F3FED818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72752</xdr:rowOff>
    </xdr:from>
    <xdr:to>
      <xdr:col>116</xdr:col>
      <xdr:colOff>114300</xdr:colOff>
      <xdr:row>106</xdr:row>
      <xdr:rowOff>2902</xdr:rowOff>
    </xdr:to>
    <xdr:sp macro="" textlink="">
      <xdr:nvSpPr>
        <xdr:cNvPr id="721" name="楕円 720">
          <a:extLst>
            <a:ext uri="{FF2B5EF4-FFF2-40B4-BE49-F238E27FC236}">
              <a16:creationId xmlns:a16="http://schemas.microsoft.com/office/drawing/2014/main" id="{1B4F1D5F-4250-4264-A91A-E6D0166C1B13}"/>
            </a:ext>
          </a:extLst>
        </xdr:cNvPr>
        <xdr:cNvSpPr/>
      </xdr:nvSpPr>
      <xdr:spPr>
        <a:xfrm>
          <a:off x="19897725" y="172145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95629</xdr:rowOff>
    </xdr:from>
    <xdr:ext cx="469744" cy="259045"/>
    <xdr:sp macro="" textlink="">
      <xdr:nvSpPr>
        <xdr:cNvPr id="722" name="【庁舎】&#10;一人当たり面積該当値テキスト">
          <a:extLst>
            <a:ext uri="{FF2B5EF4-FFF2-40B4-BE49-F238E27FC236}">
              <a16:creationId xmlns:a16="http://schemas.microsoft.com/office/drawing/2014/main" id="{2E200ACB-DB28-4346-9DAE-78A3E2F22E33}"/>
            </a:ext>
          </a:extLst>
        </xdr:cNvPr>
        <xdr:cNvSpPr txBox="1"/>
      </xdr:nvSpPr>
      <xdr:spPr>
        <a:xfrm>
          <a:off x="19992975" y="1706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46627</xdr:rowOff>
    </xdr:from>
    <xdr:to>
      <xdr:col>112</xdr:col>
      <xdr:colOff>38100</xdr:colOff>
      <xdr:row>105</xdr:row>
      <xdr:rowOff>148227</xdr:rowOff>
    </xdr:to>
    <xdr:sp macro="" textlink="">
      <xdr:nvSpPr>
        <xdr:cNvPr id="723" name="楕円 722">
          <a:extLst>
            <a:ext uri="{FF2B5EF4-FFF2-40B4-BE49-F238E27FC236}">
              <a16:creationId xmlns:a16="http://schemas.microsoft.com/office/drawing/2014/main" id="{0BAC5B4D-2D6C-434A-879C-AA58BDFD4371}"/>
            </a:ext>
          </a:extLst>
        </xdr:cNvPr>
        <xdr:cNvSpPr/>
      </xdr:nvSpPr>
      <xdr:spPr>
        <a:xfrm>
          <a:off x="19154775" y="171948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97427</xdr:rowOff>
    </xdr:from>
    <xdr:to>
      <xdr:col>116</xdr:col>
      <xdr:colOff>63500</xdr:colOff>
      <xdr:row>105</xdr:row>
      <xdr:rowOff>123552</xdr:rowOff>
    </xdr:to>
    <xdr:cxnSp macro="">
      <xdr:nvCxnSpPr>
        <xdr:cNvPr id="724" name="直線コネクタ 723">
          <a:extLst>
            <a:ext uri="{FF2B5EF4-FFF2-40B4-BE49-F238E27FC236}">
              <a16:creationId xmlns:a16="http://schemas.microsoft.com/office/drawing/2014/main" id="{52037A89-2F51-4DA8-82B8-9CA59744C6FA}"/>
            </a:ext>
          </a:extLst>
        </xdr:cNvPr>
        <xdr:cNvCxnSpPr/>
      </xdr:nvCxnSpPr>
      <xdr:spPr>
        <a:xfrm>
          <a:off x="19202400" y="17242427"/>
          <a:ext cx="7524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56424</xdr:rowOff>
    </xdr:from>
    <xdr:to>
      <xdr:col>107</xdr:col>
      <xdr:colOff>101600</xdr:colOff>
      <xdr:row>105</xdr:row>
      <xdr:rowOff>158024</xdr:rowOff>
    </xdr:to>
    <xdr:sp macro="" textlink="">
      <xdr:nvSpPr>
        <xdr:cNvPr id="725" name="楕円 724">
          <a:extLst>
            <a:ext uri="{FF2B5EF4-FFF2-40B4-BE49-F238E27FC236}">
              <a16:creationId xmlns:a16="http://schemas.microsoft.com/office/drawing/2014/main" id="{93B54B9F-BD5E-475A-AD72-96942207BB5D}"/>
            </a:ext>
          </a:extLst>
        </xdr:cNvPr>
        <xdr:cNvSpPr/>
      </xdr:nvSpPr>
      <xdr:spPr>
        <a:xfrm>
          <a:off x="18345150" y="172014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97427</xdr:rowOff>
    </xdr:from>
    <xdr:to>
      <xdr:col>111</xdr:col>
      <xdr:colOff>177800</xdr:colOff>
      <xdr:row>105</xdr:row>
      <xdr:rowOff>107224</xdr:rowOff>
    </xdr:to>
    <xdr:cxnSp macro="">
      <xdr:nvCxnSpPr>
        <xdr:cNvPr id="726" name="直線コネクタ 725">
          <a:extLst>
            <a:ext uri="{FF2B5EF4-FFF2-40B4-BE49-F238E27FC236}">
              <a16:creationId xmlns:a16="http://schemas.microsoft.com/office/drawing/2014/main" id="{037ED852-B967-4C8F-AFFE-1EAA379F1E45}"/>
            </a:ext>
          </a:extLst>
        </xdr:cNvPr>
        <xdr:cNvCxnSpPr/>
      </xdr:nvCxnSpPr>
      <xdr:spPr>
        <a:xfrm flipV="1">
          <a:off x="18392775" y="17242427"/>
          <a:ext cx="80962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27032</xdr:rowOff>
    </xdr:from>
    <xdr:to>
      <xdr:col>102</xdr:col>
      <xdr:colOff>165100</xdr:colOff>
      <xdr:row>107</xdr:row>
      <xdr:rowOff>128632</xdr:rowOff>
    </xdr:to>
    <xdr:sp macro="" textlink="">
      <xdr:nvSpPr>
        <xdr:cNvPr id="727" name="楕円 726">
          <a:extLst>
            <a:ext uri="{FF2B5EF4-FFF2-40B4-BE49-F238E27FC236}">
              <a16:creationId xmlns:a16="http://schemas.microsoft.com/office/drawing/2014/main" id="{30861441-F142-48AA-83D0-A2DC806D5513}"/>
            </a:ext>
          </a:extLst>
        </xdr:cNvPr>
        <xdr:cNvSpPr/>
      </xdr:nvSpPr>
      <xdr:spPr>
        <a:xfrm>
          <a:off x="17554575" y="175181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107224</xdr:rowOff>
    </xdr:from>
    <xdr:to>
      <xdr:col>107</xdr:col>
      <xdr:colOff>50800</xdr:colOff>
      <xdr:row>107</xdr:row>
      <xdr:rowOff>77832</xdr:rowOff>
    </xdr:to>
    <xdr:cxnSp macro="">
      <xdr:nvCxnSpPr>
        <xdr:cNvPr id="728" name="直線コネクタ 727">
          <a:extLst>
            <a:ext uri="{FF2B5EF4-FFF2-40B4-BE49-F238E27FC236}">
              <a16:creationId xmlns:a16="http://schemas.microsoft.com/office/drawing/2014/main" id="{1E04D077-32AF-43E8-A4D4-0899ECEE4AE2}"/>
            </a:ext>
          </a:extLst>
        </xdr:cNvPr>
        <xdr:cNvCxnSpPr/>
      </xdr:nvCxnSpPr>
      <xdr:spPr>
        <a:xfrm flipV="1">
          <a:off x="17602200" y="17249049"/>
          <a:ext cx="790575" cy="31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30299</xdr:rowOff>
    </xdr:from>
    <xdr:to>
      <xdr:col>98</xdr:col>
      <xdr:colOff>38100</xdr:colOff>
      <xdr:row>107</xdr:row>
      <xdr:rowOff>131899</xdr:rowOff>
    </xdr:to>
    <xdr:sp macro="" textlink="">
      <xdr:nvSpPr>
        <xdr:cNvPr id="729" name="楕円 728">
          <a:extLst>
            <a:ext uri="{FF2B5EF4-FFF2-40B4-BE49-F238E27FC236}">
              <a16:creationId xmlns:a16="http://schemas.microsoft.com/office/drawing/2014/main" id="{286CA0B2-5BC3-4092-98B4-04ED5FBD08F1}"/>
            </a:ext>
          </a:extLst>
        </xdr:cNvPr>
        <xdr:cNvSpPr/>
      </xdr:nvSpPr>
      <xdr:spPr>
        <a:xfrm>
          <a:off x="16754475" y="175150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77832</xdr:rowOff>
    </xdr:from>
    <xdr:to>
      <xdr:col>102</xdr:col>
      <xdr:colOff>114300</xdr:colOff>
      <xdr:row>107</xdr:row>
      <xdr:rowOff>81099</xdr:rowOff>
    </xdr:to>
    <xdr:cxnSp macro="">
      <xdr:nvCxnSpPr>
        <xdr:cNvPr id="730" name="直線コネクタ 729">
          <a:extLst>
            <a:ext uri="{FF2B5EF4-FFF2-40B4-BE49-F238E27FC236}">
              <a16:creationId xmlns:a16="http://schemas.microsoft.com/office/drawing/2014/main" id="{FAC6F550-D6B2-4861-8719-C9CF94CF7228}"/>
            </a:ext>
          </a:extLst>
        </xdr:cNvPr>
        <xdr:cNvCxnSpPr/>
      </xdr:nvCxnSpPr>
      <xdr:spPr>
        <a:xfrm flipV="1">
          <a:off x="16802100" y="17565732"/>
          <a:ext cx="80010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731" name="n_1aveValue【庁舎】&#10;一人当たり面積">
          <a:extLst>
            <a:ext uri="{FF2B5EF4-FFF2-40B4-BE49-F238E27FC236}">
              <a16:creationId xmlns:a16="http://schemas.microsoft.com/office/drawing/2014/main" id="{D686D24F-4117-4C5F-B18D-A9FB99A14BEB}"/>
            </a:ext>
          </a:extLst>
        </xdr:cNvPr>
        <xdr:cNvSpPr txBox="1"/>
      </xdr:nvSpPr>
      <xdr:spPr>
        <a:xfrm>
          <a:off x="18983402"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732" name="n_2aveValue【庁舎】&#10;一人当たり面積">
          <a:extLst>
            <a:ext uri="{FF2B5EF4-FFF2-40B4-BE49-F238E27FC236}">
              <a16:creationId xmlns:a16="http://schemas.microsoft.com/office/drawing/2014/main" id="{307B0614-5218-4C29-8DA1-8ABAEB3CF9FE}"/>
            </a:ext>
          </a:extLst>
        </xdr:cNvPr>
        <xdr:cNvSpPr txBox="1"/>
      </xdr:nvSpPr>
      <xdr:spPr>
        <a:xfrm>
          <a:off x="18183302" y="1741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733" name="n_3aveValue【庁舎】&#10;一人当たり面積">
          <a:extLst>
            <a:ext uri="{FF2B5EF4-FFF2-40B4-BE49-F238E27FC236}">
              <a16:creationId xmlns:a16="http://schemas.microsoft.com/office/drawing/2014/main" id="{B8E125B6-94D7-462C-9D4D-15D511D766FE}"/>
            </a:ext>
          </a:extLst>
        </xdr:cNvPr>
        <xdr:cNvSpPr txBox="1"/>
      </xdr:nvSpPr>
      <xdr:spPr>
        <a:xfrm>
          <a:off x="17383202" y="1711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734" name="n_4aveValue【庁舎】&#10;一人当たり面積">
          <a:extLst>
            <a:ext uri="{FF2B5EF4-FFF2-40B4-BE49-F238E27FC236}">
              <a16:creationId xmlns:a16="http://schemas.microsoft.com/office/drawing/2014/main" id="{D20392EC-D441-4053-BBCD-CF15CAEFE1D7}"/>
            </a:ext>
          </a:extLst>
        </xdr:cNvPr>
        <xdr:cNvSpPr txBox="1"/>
      </xdr:nvSpPr>
      <xdr:spPr>
        <a:xfrm>
          <a:off x="16592627" y="1714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164754</xdr:rowOff>
    </xdr:from>
    <xdr:ext cx="469744" cy="259045"/>
    <xdr:sp macro="" textlink="">
      <xdr:nvSpPr>
        <xdr:cNvPr id="735" name="n_1mainValue【庁舎】&#10;一人当たり面積">
          <a:extLst>
            <a:ext uri="{FF2B5EF4-FFF2-40B4-BE49-F238E27FC236}">
              <a16:creationId xmlns:a16="http://schemas.microsoft.com/office/drawing/2014/main" id="{C8F9BFE7-24DB-47AE-97F1-538291C93B25}"/>
            </a:ext>
          </a:extLst>
        </xdr:cNvPr>
        <xdr:cNvSpPr txBox="1"/>
      </xdr:nvSpPr>
      <xdr:spPr>
        <a:xfrm>
          <a:off x="18983402" y="1696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3101</xdr:rowOff>
    </xdr:from>
    <xdr:ext cx="469744" cy="259045"/>
    <xdr:sp macro="" textlink="">
      <xdr:nvSpPr>
        <xdr:cNvPr id="736" name="n_2mainValue【庁舎】&#10;一人当たり面積">
          <a:extLst>
            <a:ext uri="{FF2B5EF4-FFF2-40B4-BE49-F238E27FC236}">
              <a16:creationId xmlns:a16="http://schemas.microsoft.com/office/drawing/2014/main" id="{30BF471D-6965-400C-A3E3-F11211192C32}"/>
            </a:ext>
          </a:extLst>
        </xdr:cNvPr>
        <xdr:cNvSpPr txBox="1"/>
      </xdr:nvSpPr>
      <xdr:spPr>
        <a:xfrm>
          <a:off x="18183302" y="1697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119759</xdr:rowOff>
    </xdr:from>
    <xdr:ext cx="469744" cy="259045"/>
    <xdr:sp macro="" textlink="">
      <xdr:nvSpPr>
        <xdr:cNvPr id="737" name="n_3mainValue【庁舎】&#10;一人当たり面積">
          <a:extLst>
            <a:ext uri="{FF2B5EF4-FFF2-40B4-BE49-F238E27FC236}">
              <a16:creationId xmlns:a16="http://schemas.microsoft.com/office/drawing/2014/main" id="{6F167F13-A3DA-43E3-8D9C-AE37D4C3A60B}"/>
            </a:ext>
          </a:extLst>
        </xdr:cNvPr>
        <xdr:cNvSpPr txBox="1"/>
      </xdr:nvSpPr>
      <xdr:spPr>
        <a:xfrm>
          <a:off x="17383202" y="1761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123026</xdr:rowOff>
    </xdr:from>
    <xdr:ext cx="469744" cy="259045"/>
    <xdr:sp macro="" textlink="">
      <xdr:nvSpPr>
        <xdr:cNvPr id="738" name="n_4mainValue【庁舎】&#10;一人当たり面積">
          <a:extLst>
            <a:ext uri="{FF2B5EF4-FFF2-40B4-BE49-F238E27FC236}">
              <a16:creationId xmlns:a16="http://schemas.microsoft.com/office/drawing/2014/main" id="{33CFB5FB-6D1C-4107-B92E-3719982E2BA0}"/>
            </a:ext>
          </a:extLst>
        </xdr:cNvPr>
        <xdr:cNvSpPr txBox="1"/>
      </xdr:nvSpPr>
      <xdr:spPr>
        <a:xfrm>
          <a:off x="16592627" y="176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9" name="正方形/長方形 738">
          <a:extLst>
            <a:ext uri="{FF2B5EF4-FFF2-40B4-BE49-F238E27FC236}">
              <a16:creationId xmlns:a16="http://schemas.microsoft.com/office/drawing/2014/main" id="{8E0715A5-4F49-432D-8F50-FBAB4FAAA27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0" name="正方形/長方形 739">
          <a:extLst>
            <a:ext uri="{FF2B5EF4-FFF2-40B4-BE49-F238E27FC236}">
              <a16:creationId xmlns:a16="http://schemas.microsoft.com/office/drawing/2014/main" id="{48D367BA-B631-4CA1-A9CF-CBC1DE58ABD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1" name="テキスト ボックス 740">
          <a:extLst>
            <a:ext uri="{FF2B5EF4-FFF2-40B4-BE49-F238E27FC236}">
              <a16:creationId xmlns:a16="http://schemas.microsoft.com/office/drawing/2014/main" id="{48B52177-69B5-430B-9349-C4A79767128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ほとんどの類型において類似団体を下回っており、特に庁舎においては令和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年度に新市庁舎が完成したため、有形固定資産減価償却率は低い状況となっている。市民会館においては類似団体と比べ</a:t>
          </a:r>
          <a:r>
            <a:rPr kumimoji="1" lang="en-US" altLang="ja-JP" sz="1300">
              <a:latin typeface="ＭＳ Ｐゴシック" panose="020B0600070205080204" pitchFamily="50" charset="-128"/>
              <a:ea typeface="ＭＳ Ｐゴシック" panose="020B0600070205080204" pitchFamily="50" charset="-128"/>
            </a:rPr>
            <a:t>19.7</a:t>
          </a:r>
          <a:r>
            <a:rPr kumimoji="1" lang="ja-JP" altLang="en-US" sz="1300">
              <a:latin typeface="ＭＳ Ｐゴシック" panose="020B0600070205080204" pitchFamily="50" charset="-128"/>
              <a:ea typeface="ＭＳ Ｐゴシック" panose="020B0600070205080204" pitchFamily="50" charset="-128"/>
            </a:rPr>
            <a:t>％高い状況となっており、対象の施設である人吉市カルチャーパレスは耐用年数</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年のうち</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年が経過し、老朽化が進んでいる。今後も引き続き公共施設等総合管理計画に基づく個別施設計画に則り、計画的な更新に取組んでいく。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2032&#20154;&#21513;&#24066;_20260911-170813_&#12304;&#36001;&#25919;&#29366;&#27841;&#36039;&#26009;&#38598;&#12305;_432032_&#20154;&#21513;&#24066;_2024(2&#22238;&#30446;).xlsx" TargetMode="External"/><Relationship Id="rId1" Type="http://schemas.openxmlformats.org/officeDocument/2006/relationships/externalLinkPath" Target="432032&#20154;&#21513;&#24066;_20260911-170813_&#12304;&#36001;&#25919;&#29366;&#27841;&#36039;&#26009;&#38598;&#12305;_432032_&#20154;&#2151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37.4</v>
          </cell>
          <cell r="BX51">
            <v>24.8</v>
          </cell>
          <cell r="CF51">
            <v>15.9</v>
          </cell>
          <cell r="CN51">
            <v>9</v>
          </cell>
        </row>
        <row r="53">
          <cell r="BP53">
            <v>54.5</v>
          </cell>
          <cell r="BX53">
            <v>53.7</v>
          </cell>
          <cell r="CF53">
            <v>54.5</v>
          </cell>
          <cell r="CN53">
            <v>53.7</v>
          </cell>
          <cell r="CV53">
            <v>53.4</v>
          </cell>
        </row>
        <row r="55">
          <cell r="AN55" t="str">
            <v>類似団体内平均値</v>
          </cell>
          <cell r="BP55">
            <v>32.5</v>
          </cell>
          <cell r="BX55">
            <v>23</v>
          </cell>
          <cell r="CF55">
            <v>15.9</v>
          </cell>
          <cell r="CN55">
            <v>13</v>
          </cell>
          <cell r="CV55">
            <v>12.6</v>
          </cell>
        </row>
        <row r="57">
          <cell r="BP57">
            <v>62.6</v>
          </cell>
          <cell r="BX57">
            <v>62.8</v>
          </cell>
          <cell r="CF57">
            <v>64</v>
          </cell>
          <cell r="CN57">
            <v>64.7</v>
          </cell>
          <cell r="CV57">
            <v>65.8</v>
          </cell>
        </row>
        <row r="72">
          <cell r="BP72" t="str">
            <v>R02</v>
          </cell>
          <cell r="BX72" t="str">
            <v>R03</v>
          </cell>
          <cell r="CF72" t="str">
            <v>R04</v>
          </cell>
          <cell r="CN72" t="str">
            <v>R05</v>
          </cell>
          <cell r="CV72" t="str">
            <v>R06</v>
          </cell>
        </row>
        <row r="73">
          <cell r="AN73" t="str">
            <v>当該団体値</v>
          </cell>
          <cell r="BP73">
            <v>37.4</v>
          </cell>
          <cell r="BX73">
            <v>24.8</v>
          </cell>
          <cell r="CF73">
            <v>15.9</v>
          </cell>
          <cell r="CN73">
            <v>9</v>
          </cell>
        </row>
        <row r="75">
          <cell r="BP75">
            <v>4.9000000000000004</v>
          </cell>
          <cell r="BX75">
            <v>5.6</v>
          </cell>
          <cell r="CF75">
            <v>6.9</v>
          </cell>
          <cell r="CN75">
            <v>7.7</v>
          </cell>
          <cell r="CV75">
            <v>7.8</v>
          </cell>
        </row>
        <row r="77">
          <cell r="AN77" t="str">
            <v>類似団体内平均値</v>
          </cell>
          <cell r="BP77">
            <v>32.5</v>
          </cell>
          <cell r="BX77">
            <v>23</v>
          </cell>
          <cell r="CF77">
            <v>15.9</v>
          </cell>
          <cell r="CN77">
            <v>13</v>
          </cell>
          <cell r="CV77">
            <v>12.6</v>
          </cell>
        </row>
        <row r="79">
          <cell r="BP79">
            <v>8.6999999999999993</v>
          </cell>
          <cell r="BX79">
            <v>8.1999999999999993</v>
          </cell>
          <cell r="CF79">
            <v>8</v>
          </cell>
          <cell r="CN79">
            <v>8.1999999999999993</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9" zoomScale="60" zoomScaleNormal="6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970" t="s">
        <v>77</v>
      </c>
      <c r="C1" s="970"/>
      <c r="D1" s="970"/>
      <c r="E1" s="970"/>
      <c r="F1" s="970"/>
      <c r="G1" s="970"/>
      <c r="H1" s="970"/>
      <c r="I1" s="970"/>
      <c r="J1" s="970"/>
      <c r="K1" s="970"/>
      <c r="L1" s="970"/>
      <c r="M1" s="970"/>
      <c r="N1" s="970"/>
      <c r="O1" s="970"/>
      <c r="P1" s="970"/>
      <c r="Q1" s="970"/>
      <c r="R1" s="970"/>
      <c r="S1" s="970"/>
      <c r="T1" s="970"/>
      <c r="U1" s="970"/>
      <c r="V1" s="970"/>
      <c r="W1" s="970"/>
      <c r="X1" s="970"/>
      <c r="Y1" s="970"/>
      <c r="Z1" s="970"/>
      <c r="AA1" s="970"/>
      <c r="AB1" s="970"/>
      <c r="AC1" s="970"/>
      <c r="AD1" s="970"/>
      <c r="AE1" s="970"/>
      <c r="AF1" s="970"/>
      <c r="AG1" s="970"/>
      <c r="AH1" s="970"/>
      <c r="AI1" s="970"/>
      <c r="AJ1" s="970"/>
      <c r="AK1" s="970"/>
      <c r="AL1" s="970"/>
      <c r="AM1" s="970"/>
      <c r="AN1" s="970"/>
      <c r="AO1" s="970"/>
      <c r="AP1" s="970"/>
      <c r="AQ1" s="970"/>
      <c r="AR1" s="970"/>
      <c r="AS1" s="970"/>
      <c r="AT1" s="970"/>
      <c r="AU1" s="970"/>
      <c r="AV1" s="970"/>
      <c r="AW1" s="970"/>
      <c r="AX1" s="970"/>
      <c r="AY1" s="970"/>
      <c r="AZ1" s="970"/>
      <c r="BA1" s="970"/>
      <c r="BB1" s="970"/>
      <c r="BC1" s="970"/>
      <c r="BD1" s="970"/>
      <c r="BE1" s="970"/>
      <c r="BF1" s="970"/>
      <c r="BG1" s="970"/>
      <c r="BH1" s="970"/>
      <c r="BI1" s="970"/>
      <c r="BJ1" s="970"/>
      <c r="BK1" s="970"/>
      <c r="BL1" s="970"/>
      <c r="BM1" s="970"/>
      <c r="BN1" s="970"/>
      <c r="BO1" s="970"/>
      <c r="BP1" s="970"/>
      <c r="BQ1" s="970"/>
      <c r="BR1" s="970"/>
      <c r="BS1" s="970"/>
      <c r="BT1" s="970"/>
      <c r="BU1" s="970"/>
      <c r="BV1" s="970"/>
      <c r="BW1" s="970"/>
      <c r="BX1" s="970"/>
      <c r="BY1" s="970"/>
      <c r="BZ1" s="970"/>
      <c r="CA1" s="970"/>
      <c r="CB1" s="970"/>
      <c r="CC1" s="970"/>
      <c r="CD1" s="970"/>
      <c r="CE1" s="970"/>
      <c r="CF1" s="970"/>
      <c r="CG1" s="970"/>
      <c r="CH1" s="970"/>
      <c r="CI1" s="970"/>
      <c r="CJ1" s="970"/>
      <c r="CK1" s="970"/>
      <c r="CL1" s="970"/>
      <c r="CM1" s="970"/>
      <c r="CN1" s="970"/>
      <c r="CO1" s="970"/>
      <c r="CP1" s="970"/>
      <c r="CQ1" s="970"/>
      <c r="CR1" s="970"/>
      <c r="CS1" s="970"/>
      <c r="CT1" s="970"/>
      <c r="CU1" s="970"/>
      <c r="CV1" s="970"/>
      <c r="CW1" s="970"/>
      <c r="CX1" s="970"/>
      <c r="CY1" s="970"/>
      <c r="CZ1" s="970"/>
      <c r="DA1" s="970"/>
      <c r="DB1" s="970"/>
      <c r="DC1" s="970"/>
      <c r="DD1" s="970"/>
      <c r="DE1" s="970"/>
      <c r="DF1" s="970"/>
      <c r="DG1" s="970"/>
      <c r="DH1" s="970"/>
      <c r="DI1" s="970"/>
      <c r="DJ1" s="163"/>
      <c r="DK1" s="163"/>
      <c r="DL1" s="163"/>
      <c r="DM1" s="163"/>
      <c r="DN1" s="163"/>
      <c r="DO1" s="163"/>
    </row>
    <row r="2" spans="1:119" ht="24" thickBot="1" x14ac:dyDescent="0.25">
      <c r="B2" s="164" t="s">
        <v>78</v>
      </c>
      <c r="C2" s="164"/>
      <c r="D2" s="165"/>
    </row>
    <row r="3" spans="1:119" ht="18.75" customHeight="1" thickBot="1" x14ac:dyDescent="0.25">
      <c r="A3" s="163"/>
      <c r="B3" s="971" t="s">
        <v>79</v>
      </c>
      <c r="C3" s="972"/>
      <c r="D3" s="972"/>
      <c r="E3" s="973"/>
      <c r="F3" s="973"/>
      <c r="G3" s="973"/>
      <c r="H3" s="973"/>
      <c r="I3" s="973"/>
      <c r="J3" s="973"/>
      <c r="K3" s="973"/>
      <c r="L3" s="973" t="s">
        <v>80</v>
      </c>
      <c r="M3" s="973"/>
      <c r="N3" s="973"/>
      <c r="O3" s="973"/>
      <c r="P3" s="973"/>
      <c r="Q3" s="973"/>
      <c r="R3" s="976"/>
      <c r="S3" s="976"/>
      <c r="T3" s="976"/>
      <c r="U3" s="976"/>
      <c r="V3" s="977"/>
      <c r="W3" s="867" t="s">
        <v>81</v>
      </c>
      <c r="X3" s="868"/>
      <c r="Y3" s="868"/>
      <c r="Z3" s="868"/>
      <c r="AA3" s="868"/>
      <c r="AB3" s="972"/>
      <c r="AC3" s="976" t="s">
        <v>82</v>
      </c>
      <c r="AD3" s="868"/>
      <c r="AE3" s="868"/>
      <c r="AF3" s="868"/>
      <c r="AG3" s="868"/>
      <c r="AH3" s="868"/>
      <c r="AI3" s="868"/>
      <c r="AJ3" s="868"/>
      <c r="AK3" s="868"/>
      <c r="AL3" s="938"/>
      <c r="AM3" s="867" t="s">
        <v>83</v>
      </c>
      <c r="AN3" s="868"/>
      <c r="AO3" s="868"/>
      <c r="AP3" s="868"/>
      <c r="AQ3" s="868"/>
      <c r="AR3" s="868"/>
      <c r="AS3" s="868"/>
      <c r="AT3" s="868"/>
      <c r="AU3" s="868"/>
      <c r="AV3" s="868"/>
      <c r="AW3" s="868"/>
      <c r="AX3" s="938"/>
      <c r="AY3" s="930" t="s">
        <v>1</v>
      </c>
      <c r="AZ3" s="931"/>
      <c r="BA3" s="931"/>
      <c r="BB3" s="931"/>
      <c r="BC3" s="931"/>
      <c r="BD3" s="931"/>
      <c r="BE3" s="931"/>
      <c r="BF3" s="931"/>
      <c r="BG3" s="931"/>
      <c r="BH3" s="931"/>
      <c r="BI3" s="931"/>
      <c r="BJ3" s="931"/>
      <c r="BK3" s="931"/>
      <c r="BL3" s="931"/>
      <c r="BM3" s="980"/>
      <c r="BN3" s="867" t="s">
        <v>84</v>
      </c>
      <c r="BO3" s="868"/>
      <c r="BP3" s="868"/>
      <c r="BQ3" s="868"/>
      <c r="BR3" s="868"/>
      <c r="BS3" s="868"/>
      <c r="BT3" s="868"/>
      <c r="BU3" s="938"/>
      <c r="BV3" s="867" t="s">
        <v>85</v>
      </c>
      <c r="BW3" s="868"/>
      <c r="BX3" s="868"/>
      <c r="BY3" s="868"/>
      <c r="BZ3" s="868"/>
      <c r="CA3" s="868"/>
      <c r="CB3" s="868"/>
      <c r="CC3" s="938"/>
      <c r="CD3" s="930" t="s">
        <v>1</v>
      </c>
      <c r="CE3" s="931"/>
      <c r="CF3" s="931"/>
      <c r="CG3" s="931"/>
      <c r="CH3" s="931"/>
      <c r="CI3" s="931"/>
      <c r="CJ3" s="931"/>
      <c r="CK3" s="931"/>
      <c r="CL3" s="931"/>
      <c r="CM3" s="931"/>
      <c r="CN3" s="931"/>
      <c r="CO3" s="931"/>
      <c r="CP3" s="931"/>
      <c r="CQ3" s="931"/>
      <c r="CR3" s="931"/>
      <c r="CS3" s="980"/>
      <c r="CT3" s="867" t="s">
        <v>86</v>
      </c>
      <c r="CU3" s="868"/>
      <c r="CV3" s="868"/>
      <c r="CW3" s="868"/>
      <c r="CX3" s="868"/>
      <c r="CY3" s="868"/>
      <c r="CZ3" s="868"/>
      <c r="DA3" s="938"/>
      <c r="DB3" s="867" t="s">
        <v>87</v>
      </c>
      <c r="DC3" s="868"/>
      <c r="DD3" s="868"/>
      <c r="DE3" s="868"/>
      <c r="DF3" s="868"/>
      <c r="DG3" s="868"/>
      <c r="DH3" s="868"/>
      <c r="DI3" s="938"/>
    </row>
    <row r="4" spans="1:119" ht="18.75" customHeight="1" x14ac:dyDescent="0.2">
      <c r="A4" s="163"/>
      <c r="B4" s="946"/>
      <c r="C4" s="947"/>
      <c r="D4" s="947"/>
      <c r="E4" s="948"/>
      <c r="F4" s="948"/>
      <c r="G4" s="948"/>
      <c r="H4" s="948"/>
      <c r="I4" s="948"/>
      <c r="J4" s="948"/>
      <c r="K4" s="948"/>
      <c r="L4" s="948"/>
      <c r="M4" s="948"/>
      <c r="N4" s="948"/>
      <c r="O4" s="948"/>
      <c r="P4" s="948"/>
      <c r="Q4" s="948"/>
      <c r="R4" s="952"/>
      <c r="S4" s="952"/>
      <c r="T4" s="952"/>
      <c r="U4" s="952"/>
      <c r="V4" s="953"/>
      <c r="W4" s="939"/>
      <c r="X4" s="749"/>
      <c r="Y4" s="749"/>
      <c r="Z4" s="749"/>
      <c r="AA4" s="749"/>
      <c r="AB4" s="947"/>
      <c r="AC4" s="952"/>
      <c r="AD4" s="749"/>
      <c r="AE4" s="749"/>
      <c r="AF4" s="749"/>
      <c r="AG4" s="749"/>
      <c r="AH4" s="749"/>
      <c r="AI4" s="749"/>
      <c r="AJ4" s="749"/>
      <c r="AK4" s="749"/>
      <c r="AL4" s="940"/>
      <c r="AM4" s="889"/>
      <c r="AN4" s="787"/>
      <c r="AO4" s="787"/>
      <c r="AP4" s="787"/>
      <c r="AQ4" s="787"/>
      <c r="AR4" s="787"/>
      <c r="AS4" s="787"/>
      <c r="AT4" s="787"/>
      <c r="AU4" s="787"/>
      <c r="AV4" s="787"/>
      <c r="AW4" s="787"/>
      <c r="AX4" s="979"/>
      <c r="AY4" s="824" t="s">
        <v>88</v>
      </c>
      <c r="AZ4" s="825"/>
      <c r="BA4" s="825"/>
      <c r="BB4" s="825"/>
      <c r="BC4" s="825"/>
      <c r="BD4" s="825"/>
      <c r="BE4" s="825"/>
      <c r="BF4" s="825"/>
      <c r="BG4" s="825"/>
      <c r="BH4" s="825"/>
      <c r="BI4" s="825"/>
      <c r="BJ4" s="825"/>
      <c r="BK4" s="825"/>
      <c r="BL4" s="825"/>
      <c r="BM4" s="826"/>
      <c r="BN4" s="827">
        <v>25784973</v>
      </c>
      <c r="BO4" s="828"/>
      <c r="BP4" s="828"/>
      <c r="BQ4" s="828"/>
      <c r="BR4" s="828"/>
      <c r="BS4" s="828"/>
      <c r="BT4" s="828"/>
      <c r="BU4" s="829"/>
      <c r="BV4" s="827">
        <v>26564584</v>
      </c>
      <c r="BW4" s="828"/>
      <c r="BX4" s="828"/>
      <c r="BY4" s="828"/>
      <c r="BZ4" s="828"/>
      <c r="CA4" s="828"/>
      <c r="CB4" s="828"/>
      <c r="CC4" s="829"/>
      <c r="CD4" s="964" t="s">
        <v>89</v>
      </c>
      <c r="CE4" s="965"/>
      <c r="CF4" s="965"/>
      <c r="CG4" s="965"/>
      <c r="CH4" s="965"/>
      <c r="CI4" s="965"/>
      <c r="CJ4" s="965"/>
      <c r="CK4" s="965"/>
      <c r="CL4" s="965"/>
      <c r="CM4" s="965"/>
      <c r="CN4" s="965"/>
      <c r="CO4" s="965"/>
      <c r="CP4" s="965"/>
      <c r="CQ4" s="965"/>
      <c r="CR4" s="965"/>
      <c r="CS4" s="966"/>
      <c r="CT4" s="967">
        <v>8.1</v>
      </c>
      <c r="CU4" s="968"/>
      <c r="CV4" s="968"/>
      <c r="CW4" s="968"/>
      <c r="CX4" s="968"/>
      <c r="CY4" s="968"/>
      <c r="CZ4" s="968"/>
      <c r="DA4" s="969"/>
      <c r="DB4" s="967">
        <v>13.3</v>
      </c>
      <c r="DC4" s="968"/>
      <c r="DD4" s="968"/>
      <c r="DE4" s="968"/>
      <c r="DF4" s="968"/>
      <c r="DG4" s="968"/>
      <c r="DH4" s="968"/>
      <c r="DI4" s="969"/>
    </row>
    <row r="5" spans="1:119" ht="18.75" customHeight="1" x14ac:dyDescent="0.2">
      <c r="A5" s="163"/>
      <c r="B5" s="974"/>
      <c r="C5" s="788"/>
      <c r="D5" s="788"/>
      <c r="E5" s="975"/>
      <c r="F5" s="975"/>
      <c r="G5" s="975"/>
      <c r="H5" s="975"/>
      <c r="I5" s="975"/>
      <c r="J5" s="975"/>
      <c r="K5" s="975"/>
      <c r="L5" s="975"/>
      <c r="M5" s="975"/>
      <c r="N5" s="975"/>
      <c r="O5" s="975"/>
      <c r="P5" s="975"/>
      <c r="Q5" s="975"/>
      <c r="R5" s="786"/>
      <c r="S5" s="786"/>
      <c r="T5" s="786"/>
      <c r="U5" s="786"/>
      <c r="V5" s="978"/>
      <c r="W5" s="889"/>
      <c r="X5" s="787"/>
      <c r="Y5" s="787"/>
      <c r="Z5" s="787"/>
      <c r="AA5" s="787"/>
      <c r="AB5" s="788"/>
      <c r="AC5" s="786"/>
      <c r="AD5" s="787"/>
      <c r="AE5" s="787"/>
      <c r="AF5" s="787"/>
      <c r="AG5" s="787"/>
      <c r="AH5" s="787"/>
      <c r="AI5" s="787"/>
      <c r="AJ5" s="787"/>
      <c r="AK5" s="787"/>
      <c r="AL5" s="979"/>
      <c r="AM5" s="855" t="s">
        <v>90</v>
      </c>
      <c r="AN5" s="755"/>
      <c r="AO5" s="755"/>
      <c r="AP5" s="755"/>
      <c r="AQ5" s="755"/>
      <c r="AR5" s="755"/>
      <c r="AS5" s="755"/>
      <c r="AT5" s="756"/>
      <c r="AU5" s="856" t="s">
        <v>91</v>
      </c>
      <c r="AV5" s="857"/>
      <c r="AW5" s="857"/>
      <c r="AX5" s="857"/>
      <c r="AY5" s="812" t="s">
        <v>92</v>
      </c>
      <c r="AZ5" s="813"/>
      <c r="BA5" s="813"/>
      <c r="BB5" s="813"/>
      <c r="BC5" s="813"/>
      <c r="BD5" s="813"/>
      <c r="BE5" s="813"/>
      <c r="BF5" s="813"/>
      <c r="BG5" s="813"/>
      <c r="BH5" s="813"/>
      <c r="BI5" s="813"/>
      <c r="BJ5" s="813"/>
      <c r="BK5" s="813"/>
      <c r="BL5" s="813"/>
      <c r="BM5" s="814"/>
      <c r="BN5" s="798">
        <v>24676336</v>
      </c>
      <c r="BO5" s="799"/>
      <c r="BP5" s="799"/>
      <c r="BQ5" s="799"/>
      <c r="BR5" s="799"/>
      <c r="BS5" s="799"/>
      <c r="BT5" s="799"/>
      <c r="BU5" s="800"/>
      <c r="BV5" s="798">
        <v>25195340</v>
      </c>
      <c r="BW5" s="799"/>
      <c r="BX5" s="799"/>
      <c r="BY5" s="799"/>
      <c r="BZ5" s="799"/>
      <c r="CA5" s="799"/>
      <c r="CB5" s="799"/>
      <c r="CC5" s="800"/>
      <c r="CD5" s="838" t="s">
        <v>93</v>
      </c>
      <c r="CE5" s="758"/>
      <c r="CF5" s="758"/>
      <c r="CG5" s="758"/>
      <c r="CH5" s="758"/>
      <c r="CI5" s="758"/>
      <c r="CJ5" s="758"/>
      <c r="CK5" s="758"/>
      <c r="CL5" s="758"/>
      <c r="CM5" s="758"/>
      <c r="CN5" s="758"/>
      <c r="CO5" s="758"/>
      <c r="CP5" s="758"/>
      <c r="CQ5" s="758"/>
      <c r="CR5" s="758"/>
      <c r="CS5" s="839"/>
      <c r="CT5" s="795">
        <v>98.1</v>
      </c>
      <c r="CU5" s="796"/>
      <c r="CV5" s="796"/>
      <c r="CW5" s="796"/>
      <c r="CX5" s="796"/>
      <c r="CY5" s="796"/>
      <c r="CZ5" s="796"/>
      <c r="DA5" s="797"/>
      <c r="DB5" s="795">
        <v>94.3</v>
      </c>
      <c r="DC5" s="796"/>
      <c r="DD5" s="796"/>
      <c r="DE5" s="796"/>
      <c r="DF5" s="796"/>
      <c r="DG5" s="796"/>
      <c r="DH5" s="796"/>
      <c r="DI5" s="797"/>
    </row>
    <row r="6" spans="1:119" ht="18.75" customHeight="1" x14ac:dyDescent="0.2">
      <c r="A6" s="163"/>
      <c r="B6" s="944" t="s">
        <v>94</v>
      </c>
      <c r="C6" s="785"/>
      <c r="D6" s="785"/>
      <c r="E6" s="945"/>
      <c r="F6" s="945"/>
      <c r="G6" s="945"/>
      <c r="H6" s="945"/>
      <c r="I6" s="945"/>
      <c r="J6" s="945"/>
      <c r="K6" s="945"/>
      <c r="L6" s="945" t="s">
        <v>95</v>
      </c>
      <c r="M6" s="945"/>
      <c r="N6" s="945"/>
      <c r="O6" s="945"/>
      <c r="P6" s="945"/>
      <c r="Q6" s="945"/>
      <c r="R6" s="783"/>
      <c r="S6" s="783"/>
      <c r="T6" s="783"/>
      <c r="U6" s="783"/>
      <c r="V6" s="951"/>
      <c r="W6" s="888" t="s">
        <v>96</v>
      </c>
      <c r="X6" s="784"/>
      <c r="Y6" s="784"/>
      <c r="Z6" s="784"/>
      <c r="AA6" s="784"/>
      <c r="AB6" s="785"/>
      <c r="AC6" s="956" t="s">
        <v>97</v>
      </c>
      <c r="AD6" s="957"/>
      <c r="AE6" s="957"/>
      <c r="AF6" s="957"/>
      <c r="AG6" s="957"/>
      <c r="AH6" s="957"/>
      <c r="AI6" s="957"/>
      <c r="AJ6" s="957"/>
      <c r="AK6" s="957"/>
      <c r="AL6" s="958"/>
      <c r="AM6" s="855" t="s">
        <v>98</v>
      </c>
      <c r="AN6" s="755"/>
      <c r="AO6" s="755"/>
      <c r="AP6" s="755"/>
      <c r="AQ6" s="755"/>
      <c r="AR6" s="755"/>
      <c r="AS6" s="755"/>
      <c r="AT6" s="756"/>
      <c r="AU6" s="856" t="s">
        <v>91</v>
      </c>
      <c r="AV6" s="857"/>
      <c r="AW6" s="857"/>
      <c r="AX6" s="857"/>
      <c r="AY6" s="812" t="s">
        <v>99</v>
      </c>
      <c r="AZ6" s="813"/>
      <c r="BA6" s="813"/>
      <c r="BB6" s="813"/>
      <c r="BC6" s="813"/>
      <c r="BD6" s="813"/>
      <c r="BE6" s="813"/>
      <c r="BF6" s="813"/>
      <c r="BG6" s="813"/>
      <c r="BH6" s="813"/>
      <c r="BI6" s="813"/>
      <c r="BJ6" s="813"/>
      <c r="BK6" s="813"/>
      <c r="BL6" s="813"/>
      <c r="BM6" s="814"/>
      <c r="BN6" s="798">
        <v>1108637</v>
      </c>
      <c r="BO6" s="799"/>
      <c r="BP6" s="799"/>
      <c r="BQ6" s="799"/>
      <c r="BR6" s="799"/>
      <c r="BS6" s="799"/>
      <c r="BT6" s="799"/>
      <c r="BU6" s="800"/>
      <c r="BV6" s="798">
        <v>1369244</v>
      </c>
      <c r="BW6" s="799"/>
      <c r="BX6" s="799"/>
      <c r="BY6" s="799"/>
      <c r="BZ6" s="799"/>
      <c r="CA6" s="799"/>
      <c r="CB6" s="799"/>
      <c r="CC6" s="800"/>
      <c r="CD6" s="838" t="s">
        <v>100</v>
      </c>
      <c r="CE6" s="758"/>
      <c r="CF6" s="758"/>
      <c r="CG6" s="758"/>
      <c r="CH6" s="758"/>
      <c r="CI6" s="758"/>
      <c r="CJ6" s="758"/>
      <c r="CK6" s="758"/>
      <c r="CL6" s="758"/>
      <c r="CM6" s="758"/>
      <c r="CN6" s="758"/>
      <c r="CO6" s="758"/>
      <c r="CP6" s="758"/>
      <c r="CQ6" s="758"/>
      <c r="CR6" s="758"/>
      <c r="CS6" s="839"/>
      <c r="CT6" s="941">
        <v>98.4</v>
      </c>
      <c r="CU6" s="942"/>
      <c r="CV6" s="942"/>
      <c r="CW6" s="942"/>
      <c r="CX6" s="942"/>
      <c r="CY6" s="942"/>
      <c r="CZ6" s="942"/>
      <c r="DA6" s="943"/>
      <c r="DB6" s="941">
        <v>94.9</v>
      </c>
      <c r="DC6" s="942"/>
      <c r="DD6" s="942"/>
      <c r="DE6" s="942"/>
      <c r="DF6" s="942"/>
      <c r="DG6" s="942"/>
      <c r="DH6" s="942"/>
      <c r="DI6" s="943"/>
    </row>
    <row r="7" spans="1:119" ht="18.75" customHeight="1" x14ac:dyDescent="0.2">
      <c r="A7" s="163"/>
      <c r="B7" s="946"/>
      <c r="C7" s="947"/>
      <c r="D7" s="947"/>
      <c r="E7" s="948"/>
      <c r="F7" s="948"/>
      <c r="G7" s="948"/>
      <c r="H7" s="948"/>
      <c r="I7" s="948"/>
      <c r="J7" s="948"/>
      <c r="K7" s="948"/>
      <c r="L7" s="948"/>
      <c r="M7" s="948"/>
      <c r="N7" s="948"/>
      <c r="O7" s="948"/>
      <c r="P7" s="948"/>
      <c r="Q7" s="948"/>
      <c r="R7" s="952"/>
      <c r="S7" s="952"/>
      <c r="T7" s="952"/>
      <c r="U7" s="952"/>
      <c r="V7" s="953"/>
      <c r="W7" s="939"/>
      <c r="X7" s="749"/>
      <c r="Y7" s="749"/>
      <c r="Z7" s="749"/>
      <c r="AA7" s="749"/>
      <c r="AB7" s="947"/>
      <c r="AC7" s="959"/>
      <c r="AD7" s="750"/>
      <c r="AE7" s="750"/>
      <c r="AF7" s="750"/>
      <c r="AG7" s="750"/>
      <c r="AH7" s="750"/>
      <c r="AI7" s="750"/>
      <c r="AJ7" s="750"/>
      <c r="AK7" s="750"/>
      <c r="AL7" s="960"/>
      <c r="AM7" s="855" t="s">
        <v>101</v>
      </c>
      <c r="AN7" s="755"/>
      <c r="AO7" s="755"/>
      <c r="AP7" s="755"/>
      <c r="AQ7" s="755"/>
      <c r="AR7" s="755"/>
      <c r="AS7" s="755"/>
      <c r="AT7" s="756"/>
      <c r="AU7" s="856" t="s">
        <v>91</v>
      </c>
      <c r="AV7" s="857"/>
      <c r="AW7" s="857"/>
      <c r="AX7" s="857"/>
      <c r="AY7" s="812" t="s">
        <v>102</v>
      </c>
      <c r="AZ7" s="813"/>
      <c r="BA7" s="813"/>
      <c r="BB7" s="813"/>
      <c r="BC7" s="813"/>
      <c r="BD7" s="813"/>
      <c r="BE7" s="813"/>
      <c r="BF7" s="813"/>
      <c r="BG7" s="813"/>
      <c r="BH7" s="813"/>
      <c r="BI7" s="813"/>
      <c r="BJ7" s="813"/>
      <c r="BK7" s="813"/>
      <c r="BL7" s="813"/>
      <c r="BM7" s="814"/>
      <c r="BN7" s="798">
        <v>332126</v>
      </c>
      <c r="BO7" s="799"/>
      <c r="BP7" s="799"/>
      <c r="BQ7" s="799"/>
      <c r="BR7" s="799"/>
      <c r="BS7" s="799"/>
      <c r="BT7" s="799"/>
      <c r="BU7" s="800"/>
      <c r="BV7" s="798">
        <v>144733</v>
      </c>
      <c r="BW7" s="799"/>
      <c r="BX7" s="799"/>
      <c r="BY7" s="799"/>
      <c r="BZ7" s="799"/>
      <c r="CA7" s="799"/>
      <c r="CB7" s="799"/>
      <c r="CC7" s="800"/>
      <c r="CD7" s="838" t="s">
        <v>103</v>
      </c>
      <c r="CE7" s="758"/>
      <c r="CF7" s="758"/>
      <c r="CG7" s="758"/>
      <c r="CH7" s="758"/>
      <c r="CI7" s="758"/>
      <c r="CJ7" s="758"/>
      <c r="CK7" s="758"/>
      <c r="CL7" s="758"/>
      <c r="CM7" s="758"/>
      <c r="CN7" s="758"/>
      <c r="CO7" s="758"/>
      <c r="CP7" s="758"/>
      <c r="CQ7" s="758"/>
      <c r="CR7" s="758"/>
      <c r="CS7" s="839"/>
      <c r="CT7" s="798">
        <v>9543199</v>
      </c>
      <c r="CU7" s="799"/>
      <c r="CV7" s="799"/>
      <c r="CW7" s="799"/>
      <c r="CX7" s="799"/>
      <c r="CY7" s="799"/>
      <c r="CZ7" s="799"/>
      <c r="DA7" s="800"/>
      <c r="DB7" s="798">
        <v>9228470</v>
      </c>
      <c r="DC7" s="799"/>
      <c r="DD7" s="799"/>
      <c r="DE7" s="799"/>
      <c r="DF7" s="799"/>
      <c r="DG7" s="799"/>
      <c r="DH7" s="799"/>
      <c r="DI7" s="800"/>
    </row>
    <row r="8" spans="1:119" ht="18.75" customHeight="1" thickBot="1" x14ac:dyDescent="0.25">
      <c r="A8" s="163"/>
      <c r="B8" s="949"/>
      <c r="C8" s="894"/>
      <c r="D8" s="894"/>
      <c r="E8" s="950"/>
      <c r="F8" s="950"/>
      <c r="G8" s="950"/>
      <c r="H8" s="950"/>
      <c r="I8" s="950"/>
      <c r="J8" s="950"/>
      <c r="K8" s="950"/>
      <c r="L8" s="950"/>
      <c r="M8" s="950"/>
      <c r="N8" s="950"/>
      <c r="O8" s="950"/>
      <c r="P8" s="950"/>
      <c r="Q8" s="950"/>
      <c r="R8" s="954"/>
      <c r="S8" s="954"/>
      <c r="T8" s="954"/>
      <c r="U8" s="954"/>
      <c r="V8" s="955"/>
      <c r="W8" s="869"/>
      <c r="X8" s="870"/>
      <c r="Y8" s="870"/>
      <c r="Z8" s="870"/>
      <c r="AA8" s="870"/>
      <c r="AB8" s="894"/>
      <c r="AC8" s="961"/>
      <c r="AD8" s="962"/>
      <c r="AE8" s="962"/>
      <c r="AF8" s="962"/>
      <c r="AG8" s="962"/>
      <c r="AH8" s="962"/>
      <c r="AI8" s="962"/>
      <c r="AJ8" s="962"/>
      <c r="AK8" s="962"/>
      <c r="AL8" s="963"/>
      <c r="AM8" s="855" t="s">
        <v>104</v>
      </c>
      <c r="AN8" s="755"/>
      <c r="AO8" s="755"/>
      <c r="AP8" s="755"/>
      <c r="AQ8" s="755"/>
      <c r="AR8" s="755"/>
      <c r="AS8" s="755"/>
      <c r="AT8" s="756"/>
      <c r="AU8" s="856" t="s">
        <v>91</v>
      </c>
      <c r="AV8" s="857"/>
      <c r="AW8" s="857"/>
      <c r="AX8" s="857"/>
      <c r="AY8" s="812" t="s">
        <v>105</v>
      </c>
      <c r="AZ8" s="813"/>
      <c r="BA8" s="813"/>
      <c r="BB8" s="813"/>
      <c r="BC8" s="813"/>
      <c r="BD8" s="813"/>
      <c r="BE8" s="813"/>
      <c r="BF8" s="813"/>
      <c r="BG8" s="813"/>
      <c r="BH8" s="813"/>
      <c r="BI8" s="813"/>
      <c r="BJ8" s="813"/>
      <c r="BK8" s="813"/>
      <c r="BL8" s="813"/>
      <c r="BM8" s="814"/>
      <c r="BN8" s="798">
        <v>776511</v>
      </c>
      <c r="BO8" s="799"/>
      <c r="BP8" s="799"/>
      <c r="BQ8" s="799"/>
      <c r="BR8" s="799"/>
      <c r="BS8" s="799"/>
      <c r="BT8" s="799"/>
      <c r="BU8" s="800"/>
      <c r="BV8" s="798">
        <v>1224511</v>
      </c>
      <c r="BW8" s="799"/>
      <c r="BX8" s="799"/>
      <c r="BY8" s="799"/>
      <c r="BZ8" s="799"/>
      <c r="CA8" s="799"/>
      <c r="CB8" s="799"/>
      <c r="CC8" s="800"/>
      <c r="CD8" s="838" t="s">
        <v>106</v>
      </c>
      <c r="CE8" s="758"/>
      <c r="CF8" s="758"/>
      <c r="CG8" s="758"/>
      <c r="CH8" s="758"/>
      <c r="CI8" s="758"/>
      <c r="CJ8" s="758"/>
      <c r="CK8" s="758"/>
      <c r="CL8" s="758"/>
      <c r="CM8" s="758"/>
      <c r="CN8" s="758"/>
      <c r="CO8" s="758"/>
      <c r="CP8" s="758"/>
      <c r="CQ8" s="758"/>
      <c r="CR8" s="758"/>
      <c r="CS8" s="839"/>
      <c r="CT8" s="901">
        <v>0.44</v>
      </c>
      <c r="CU8" s="902"/>
      <c r="CV8" s="902"/>
      <c r="CW8" s="902"/>
      <c r="CX8" s="902"/>
      <c r="CY8" s="902"/>
      <c r="CZ8" s="902"/>
      <c r="DA8" s="903"/>
      <c r="DB8" s="901">
        <v>0.43</v>
      </c>
      <c r="DC8" s="902"/>
      <c r="DD8" s="902"/>
      <c r="DE8" s="902"/>
      <c r="DF8" s="902"/>
      <c r="DG8" s="902"/>
      <c r="DH8" s="902"/>
      <c r="DI8" s="903"/>
    </row>
    <row r="9" spans="1:119" ht="18.75" customHeight="1" thickBot="1" x14ac:dyDescent="0.25">
      <c r="A9" s="163"/>
      <c r="B9" s="930" t="s">
        <v>107</v>
      </c>
      <c r="C9" s="931"/>
      <c r="D9" s="931"/>
      <c r="E9" s="931"/>
      <c r="F9" s="931"/>
      <c r="G9" s="931"/>
      <c r="H9" s="931"/>
      <c r="I9" s="931"/>
      <c r="J9" s="931"/>
      <c r="K9" s="849"/>
      <c r="L9" s="932" t="s">
        <v>108</v>
      </c>
      <c r="M9" s="933"/>
      <c r="N9" s="933"/>
      <c r="O9" s="933"/>
      <c r="P9" s="933"/>
      <c r="Q9" s="934"/>
      <c r="R9" s="935">
        <v>31108</v>
      </c>
      <c r="S9" s="936"/>
      <c r="T9" s="936"/>
      <c r="U9" s="936"/>
      <c r="V9" s="937"/>
      <c r="W9" s="867" t="s">
        <v>109</v>
      </c>
      <c r="X9" s="868"/>
      <c r="Y9" s="868"/>
      <c r="Z9" s="868"/>
      <c r="AA9" s="868"/>
      <c r="AB9" s="868"/>
      <c r="AC9" s="868"/>
      <c r="AD9" s="868"/>
      <c r="AE9" s="868"/>
      <c r="AF9" s="868"/>
      <c r="AG9" s="868"/>
      <c r="AH9" s="868"/>
      <c r="AI9" s="868"/>
      <c r="AJ9" s="868"/>
      <c r="AK9" s="868"/>
      <c r="AL9" s="938"/>
      <c r="AM9" s="855" t="s">
        <v>110</v>
      </c>
      <c r="AN9" s="755"/>
      <c r="AO9" s="755"/>
      <c r="AP9" s="755"/>
      <c r="AQ9" s="755"/>
      <c r="AR9" s="755"/>
      <c r="AS9" s="755"/>
      <c r="AT9" s="756"/>
      <c r="AU9" s="856" t="s">
        <v>91</v>
      </c>
      <c r="AV9" s="857"/>
      <c r="AW9" s="857"/>
      <c r="AX9" s="857"/>
      <c r="AY9" s="812" t="s">
        <v>111</v>
      </c>
      <c r="AZ9" s="813"/>
      <c r="BA9" s="813"/>
      <c r="BB9" s="813"/>
      <c r="BC9" s="813"/>
      <c r="BD9" s="813"/>
      <c r="BE9" s="813"/>
      <c r="BF9" s="813"/>
      <c r="BG9" s="813"/>
      <c r="BH9" s="813"/>
      <c r="BI9" s="813"/>
      <c r="BJ9" s="813"/>
      <c r="BK9" s="813"/>
      <c r="BL9" s="813"/>
      <c r="BM9" s="814"/>
      <c r="BN9" s="798">
        <v>-448000</v>
      </c>
      <c r="BO9" s="799"/>
      <c r="BP9" s="799"/>
      <c r="BQ9" s="799"/>
      <c r="BR9" s="799"/>
      <c r="BS9" s="799"/>
      <c r="BT9" s="799"/>
      <c r="BU9" s="800"/>
      <c r="BV9" s="798">
        <v>265012</v>
      </c>
      <c r="BW9" s="799"/>
      <c r="BX9" s="799"/>
      <c r="BY9" s="799"/>
      <c r="BZ9" s="799"/>
      <c r="CA9" s="799"/>
      <c r="CB9" s="799"/>
      <c r="CC9" s="800"/>
      <c r="CD9" s="838" t="s">
        <v>112</v>
      </c>
      <c r="CE9" s="758"/>
      <c r="CF9" s="758"/>
      <c r="CG9" s="758"/>
      <c r="CH9" s="758"/>
      <c r="CI9" s="758"/>
      <c r="CJ9" s="758"/>
      <c r="CK9" s="758"/>
      <c r="CL9" s="758"/>
      <c r="CM9" s="758"/>
      <c r="CN9" s="758"/>
      <c r="CO9" s="758"/>
      <c r="CP9" s="758"/>
      <c r="CQ9" s="758"/>
      <c r="CR9" s="758"/>
      <c r="CS9" s="839"/>
      <c r="CT9" s="795">
        <v>12.6</v>
      </c>
      <c r="CU9" s="796"/>
      <c r="CV9" s="796"/>
      <c r="CW9" s="796"/>
      <c r="CX9" s="796"/>
      <c r="CY9" s="796"/>
      <c r="CZ9" s="796"/>
      <c r="DA9" s="797"/>
      <c r="DB9" s="795">
        <v>11.9</v>
      </c>
      <c r="DC9" s="796"/>
      <c r="DD9" s="796"/>
      <c r="DE9" s="796"/>
      <c r="DF9" s="796"/>
      <c r="DG9" s="796"/>
      <c r="DH9" s="796"/>
      <c r="DI9" s="797"/>
    </row>
    <row r="10" spans="1:119" ht="18.75" customHeight="1" thickBot="1" x14ac:dyDescent="0.25">
      <c r="A10" s="163"/>
      <c r="B10" s="930"/>
      <c r="C10" s="931"/>
      <c r="D10" s="931"/>
      <c r="E10" s="931"/>
      <c r="F10" s="931"/>
      <c r="G10" s="931"/>
      <c r="H10" s="931"/>
      <c r="I10" s="931"/>
      <c r="J10" s="931"/>
      <c r="K10" s="849"/>
      <c r="L10" s="754" t="s">
        <v>113</v>
      </c>
      <c r="M10" s="755"/>
      <c r="N10" s="755"/>
      <c r="O10" s="755"/>
      <c r="P10" s="755"/>
      <c r="Q10" s="756"/>
      <c r="R10" s="751">
        <v>33880</v>
      </c>
      <c r="S10" s="752"/>
      <c r="T10" s="752"/>
      <c r="U10" s="752"/>
      <c r="V10" s="811"/>
      <c r="W10" s="939"/>
      <c r="X10" s="749"/>
      <c r="Y10" s="749"/>
      <c r="Z10" s="749"/>
      <c r="AA10" s="749"/>
      <c r="AB10" s="749"/>
      <c r="AC10" s="749"/>
      <c r="AD10" s="749"/>
      <c r="AE10" s="749"/>
      <c r="AF10" s="749"/>
      <c r="AG10" s="749"/>
      <c r="AH10" s="749"/>
      <c r="AI10" s="749"/>
      <c r="AJ10" s="749"/>
      <c r="AK10" s="749"/>
      <c r="AL10" s="940"/>
      <c r="AM10" s="855" t="s">
        <v>114</v>
      </c>
      <c r="AN10" s="755"/>
      <c r="AO10" s="755"/>
      <c r="AP10" s="755"/>
      <c r="AQ10" s="755"/>
      <c r="AR10" s="755"/>
      <c r="AS10" s="755"/>
      <c r="AT10" s="756"/>
      <c r="AU10" s="856" t="s">
        <v>115</v>
      </c>
      <c r="AV10" s="857"/>
      <c r="AW10" s="857"/>
      <c r="AX10" s="857"/>
      <c r="AY10" s="812" t="s">
        <v>116</v>
      </c>
      <c r="AZ10" s="813"/>
      <c r="BA10" s="813"/>
      <c r="BB10" s="813"/>
      <c r="BC10" s="813"/>
      <c r="BD10" s="813"/>
      <c r="BE10" s="813"/>
      <c r="BF10" s="813"/>
      <c r="BG10" s="813"/>
      <c r="BH10" s="813"/>
      <c r="BI10" s="813"/>
      <c r="BJ10" s="813"/>
      <c r="BK10" s="813"/>
      <c r="BL10" s="813"/>
      <c r="BM10" s="814"/>
      <c r="BN10" s="798">
        <v>50689</v>
      </c>
      <c r="BO10" s="799"/>
      <c r="BP10" s="799"/>
      <c r="BQ10" s="799"/>
      <c r="BR10" s="799"/>
      <c r="BS10" s="799"/>
      <c r="BT10" s="799"/>
      <c r="BU10" s="800"/>
      <c r="BV10" s="798">
        <v>215273</v>
      </c>
      <c r="BW10" s="799"/>
      <c r="BX10" s="799"/>
      <c r="BY10" s="799"/>
      <c r="BZ10" s="799"/>
      <c r="CA10" s="799"/>
      <c r="CB10" s="799"/>
      <c r="CC10" s="800"/>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930"/>
      <c r="C11" s="931"/>
      <c r="D11" s="931"/>
      <c r="E11" s="931"/>
      <c r="F11" s="931"/>
      <c r="G11" s="931"/>
      <c r="H11" s="931"/>
      <c r="I11" s="931"/>
      <c r="J11" s="931"/>
      <c r="K11" s="849"/>
      <c r="L11" s="759" t="s">
        <v>118</v>
      </c>
      <c r="M11" s="760"/>
      <c r="N11" s="760"/>
      <c r="O11" s="760"/>
      <c r="P11" s="760"/>
      <c r="Q11" s="761"/>
      <c r="R11" s="927" t="s">
        <v>119</v>
      </c>
      <c r="S11" s="928"/>
      <c r="T11" s="928"/>
      <c r="U11" s="928"/>
      <c r="V11" s="929"/>
      <c r="W11" s="939"/>
      <c r="X11" s="749"/>
      <c r="Y11" s="749"/>
      <c r="Z11" s="749"/>
      <c r="AA11" s="749"/>
      <c r="AB11" s="749"/>
      <c r="AC11" s="749"/>
      <c r="AD11" s="749"/>
      <c r="AE11" s="749"/>
      <c r="AF11" s="749"/>
      <c r="AG11" s="749"/>
      <c r="AH11" s="749"/>
      <c r="AI11" s="749"/>
      <c r="AJ11" s="749"/>
      <c r="AK11" s="749"/>
      <c r="AL11" s="940"/>
      <c r="AM11" s="855" t="s">
        <v>120</v>
      </c>
      <c r="AN11" s="755"/>
      <c r="AO11" s="755"/>
      <c r="AP11" s="755"/>
      <c r="AQ11" s="755"/>
      <c r="AR11" s="755"/>
      <c r="AS11" s="755"/>
      <c r="AT11" s="756"/>
      <c r="AU11" s="856" t="s">
        <v>91</v>
      </c>
      <c r="AV11" s="857"/>
      <c r="AW11" s="857"/>
      <c r="AX11" s="857"/>
      <c r="AY11" s="812" t="s">
        <v>121</v>
      </c>
      <c r="AZ11" s="813"/>
      <c r="BA11" s="813"/>
      <c r="BB11" s="813"/>
      <c r="BC11" s="813"/>
      <c r="BD11" s="813"/>
      <c r="BE11" s="813"/>
      <c r="BF11" s="813"/>
      <c r="BG11" s="813"/>
      <c r="BH11" s="813"/>
      <c r="BI11" s="813"/>
      <c r="BJ11" s="813"/>
      <c r="BK11" s="813"/>
      <c r="BL11" s="813"/>
      <c r="BM11" s="814"/>
      <c r="BN11" s="798">
        <v>0</v>
      </c>
      <c r="BO11" s="799"/>
      <c r="BP11" s="799"/>
      <c r="BQ11" s="799"/>
      <c r="BR11" s="799"/>
      <c r="BS11" s="799"/>
      <c r="BT11" s="799"/>
      <c r="BU11" s="800"/>
      <c r="BV11" s="798">
        <v>0</v>
      </c>
      <c r="BW11" s="799"/>
      <c r="BX11" s="799"/>
      <c r="BY11" s="799"/>
      <c r="BZ11" s="799"/>
      <c r="CA11" s="799"/>
      <c r="CB11" s="799"/>
      <c r="CC11" s="800"/>
      <c r="CD11" s="838" t="s">
        <v>122</v>
      </c>
      <c r="CE11" s="758"/>
      <c r="CF11" s="758"/>
      <c r="CG11" s="758"/>
      <c r="CH11" s="758"/>
      <c r="CI11" s="758"/>
      <c r="CJ11" s="758"/>
      <c r="CK11" s="758"/>
      <c r="CL11" s="758"/>
      <c r="CM11" s="758"/>
      <c r="CN11" s="758"/>
      <c r="CO11" s="758"/>
      <c r="CP11" s="758"/>
      <c r="CQ11" s="758"/>
      <c r="CR11" s="758"/>
      <c r="CS11" s="839"/>
      <c r="CT11" s="901" t="s">
        <v>123</v>
      </c>
      <c r="CU11" s="902"/>
      <c r="CV11" s="902"/>
      <c r="CW11" s="902"/>
      <c r="CX11" s="902"/>
      <c r="CY11" s="902"/>
      <c r="CZ11" s="902"/>
      <c r="DA11" s="903"/>
      <c r="DB11" s="901" t="s">
        <v>123</v>
      </c>
      <c r="DC11" s="902"/>
      <c r="DD11" s="902"/>
      <c r="DE11" s="902"/>
      <c r="DF11" s="902"/>
      <c r="DG11" s="902"/>
      <c r="DH11" s="902"/>
      <c r="DI11" s="903"/>
    </row>
    <row r="12" spans="1:119" ht="18.75" customHeight="1" x14ac:dyDescent="0.2">
      <c r="A12" s="163"/>
      <c r="B12" s="904" t="s">
        <v>124</v>
      </c>
      <c r="C12" s="905"/>
      <c r="D12" s="905"/>
      <c r="E12" s="905"/>
      <c r="F12" s="905"/>
      <c r="G12" s="905"/>
      <c r="H12" s="905"/>
      <c r="I12" s="905"/>
      <c r="J12" s="905"/>
      <c r="K12" s="906"/>
      <c r="L12" s="913" t="s">
        <v>125</v>
      </c>
      <c r="M12" s="914"/>
      <c r="N12" s="914"/>
      <c r="O12" s="914"/>
      <c r="P12" s="914"/>
      <c r="Q12" s="915"/>
      <c r="R12" s="916">
        <v>29742</v>
      </c>
      <c r="S12" s="917"/>
      <c r="T12" s="917"/>
      <c r="U12" s="917"/>
      <c r="V12" s="918"/>
      <c r="W12" s="919" t="s">
        <v>1</v>
      </c>
      <c r="X12" s="857"/>
      <c r="Y12" s="857"/>
      <c r="Z12" s="857"/>
      <c r="AA12" s="857"/>
      <c r="AB12" s="920"/>
      <c r="AC12" s="921" t="s">
        <v>126</v>
      </c>
      <c r="AD12" s="922"/>
      <c r="AE12" s="922"/>
      <c r="AF12" s="922"/>
      <c r="AG12" s="923"/>
      <c r="AH12" s="921" t="s">
        <v>127</v>
      </c>
      <c r="AI12" s="922"/>
      <c r="AJ12" s="922"/>
      <c r="AK12" s="922"/>
      <c r="AL12" s="924"/>
      <c r="AM12" s="855" t="s">
        <v>128</v>
      </c>
      <c r="AN12" s="755"/>
      <c r="AO12" s="755"/>
      <c r="AP12" s="755"/>
      <c r="AQ12" s="755"/>
      <c r="AR12" s="755"/>
      <c r="AS12" s="755"/>
      <c r="AT12" s="756"/>
      <c r="AU12" s="856" t="s">
        <v>115</v>
      </c>
      <c r="AV12" s="857"/>
      <c r="AW12" s="857"/>
      <c r="AX12" s="857"/>
      <c r="AY12" s="812" t="s">
        <v>129</v>
      </c>
      <c r="AZ12" s="813"/>
      <c r="BA12" s="813"/>
      <c r="BB12" s="813"/>
      <c r="BC12" s="813"/>
      <c r="BD12" s="813"/>
      <c r="BE12" s="813"/>
      <c r="BF12" s="813"/>
      <c r="BG12" s="813"/>
      <c r="BH12" s="813"/>
      <c r="BI12" s="813"/>
      <c r="BJ12" s="813"/>
      <c r="BK12" s="813"/>
      <c r="BL12" s="813"/>
      <c r="BM12" s="814"/>
      <c r="BN12" s="798">
        <v>40259</v>
      </c>
      <c r="BO12" s="799"/>
      <c r="BP12" s="799"/>
      <c r="BQ12" s="799"/>
      <c r="BR12" s="799"/>
      <c r="BS12" s="799"/>
      <c r="BT12" s="799"/>
      <c r="BU12" s="800"/>
      <c r="BV12" s="798">
        <v>0</v>
      </c>
      <c r="BW12" s="799"/>
      <c r="BX12" s="799"/>
      <c r="BY12" s="799"/>
      <c r="BZ12" s="799"/>
      <c r="CA12" s="799"/>
      <c r="CB12" s="799"/>
      <c r="CC12" s="800"/>
      <c r="CD12" s="838" t="s">
        <v>130</v>
      </c>
      <c r="CE12" s="758"/>
      <c r="CF12" s="758"/>
      <c r="CG12" s="758"/>
      <c r="CH12" s="758"/>
      <c r="CI12" s="758"/>
      <c r="CJ12" s="758"/>
      <c r="CK12" s="758"/>
      <c r="CL12" s="758"/>
      <c r="CM12" s="758"/>
      <c r="CN12" s="758"/>
      <c r="CO12" s="758"/>
      <c r="CP12" s="758"/>
      <c r="CQ12" s="758"/>
      <c r="CR12" s="758"/>
      <c r="CS12" s="839"/>
      <c r="CT12" s="901" t="s">
        <v>123</v>
      </c>
      <c r="CU12" s="902"/>
      <c r="CV12" s="902"/>
      <c r="CW12" s="902"/>
      <c r="CX12" s="902"/>
      <c r="CY12" s="902"/>
      <c r="CZ12" s="902"/>
      <c r="DA12" s="903"/>
      <c r="DB12" s="901" t="s">
        <v>123</v>
      </c>
      <c r="DC12" s="902"/>
      <c r="DD12" s="902"/>
      <c r="DE12" s="902"/>
      <c r="DF12" s="902"/>
      <c r="DG12" s="902"/>
      <c r="DH12" s="902"/>
      <c r="DI12" s="903"/>
    </row>
    <row r="13" spans="1:119" ht="18.75" customHeight="1" x14ac:dyDescent="0.2">
      <c r="A13" s="163"/>
      <c r="B13" s="907"/>
      <c r="C13" s="908"/>
      <c r="D13" s="908"/>
      <c r="E13" s="908"/>
      <c r="F13" s="908"/>
      <c r="G13" s="908"/>
      <c r="H13" s="908"/>
      <c r="I13" s="908"/>
      <c r="J13" s="908"/>
      <c r="K13" s="909"/>
      <c r="L13" s="172"/>
      <c r="M13" s="882" t="s">
        <v>131</v>
      </c>
      <c r="N13" s="883"/>
      <c r="O13" s="883"/>
      <c r="P13" s="883"/>
      <c r="Q13" s="884"/>
      <c r="R13" s="885">
        <v>29358</v>
      </c>
      <c r="S13" s="886"/>
      <c r="T13" s="886"/>
      <c r="U13" s="886"/>
      <c r="V13" s="887"/>
      <c r="W13" s="888" t="s">
        <v>132</v>
      </c>
      <c r="X13" s="784"/>
      <c r="Y13" s="784"/>
      <c r="Z13" s="784"/>
      <c r="AA13" s="784"/>
      <c r="AB13" s="785"/>
      <c r="AC13" s="751">
        <v>1048</v>
      </c>
      <c r="AD13" s="752"/>
      <c r="AE13" s="752"/>
      <c r="AF13" s="752"/>
      <c r="AG13" s="753"/>
      <c r="AH13" s="751">
        <v>1255</v>
      </c>
      <c r="AI13" s="752"/>
      <c r="AJ13" s="752"/>
      <c r="AK13" s="752"/>
      <c r="AL13" s="811"/>
      <c r="AM13" s="855" t="s">
        <v>133</v>
      </c>
      <c r="AN13" s="755"/>
      <c r="AO13" s="755"/>
      <c r="AP13" s="755"/>
      <c r="AQ13" s="755"/>
      <c r="AR13" s="755"/>
      <c r="AS13" s="755"/>
      <c r="AT13" s="756"/>
      <c r="AU13" s="856" t="s">
        <v>115</v>
      </c>
      <c r="AV13" s="857"/>
      <c r="AW13" s="857"/>
      <c r="AX13" s="857"/>
      <c r="AY13" s="812" t="s">
        <v>134</v>
      </c>
      <c r="AZ13" s="813"/>
      <c r="BA13" s="813"/>
      <c r="BB13" s="813"/>
      <c r="BC13" s="813"/>
      <c r="BD13" s="813"/>
      <c r="BE13" s="813"/>
      <c r="BF13" s="813"/>
      <c r="BG13" s="813"/>
      <c r="BH13" s="813"/>
      <c r="BI13" s="813"/>
      <c r="BJ13" s="813"/>
      <c r="BK13" s="813"/>
      <c r="BL13" s="813"/>
      <c r="BM13" s="814"/>
      <c r="BN13" s="798">
        <v>-437570</v>
      </c>
      <c r="BO13" s="799"/>
      <c r="BP13" s="799"/>
      <c r="BQ13" s="799"/>
      <c r="BR13" s="799"/>
      <c r="BS13" s="799"/>
      <c r="BT13" s="799"/>
      <c r="BU13" s="800"/>
      <c r="BV13" s="798">
        <v>480285</v>
      </c>
      <c r="BW13" s="799"/>
      <c r="BX13" s="799"/>
      <c r="BY13" s="799"/>
      <c r="BZ13" s="799"/>
      <c r="CA13" s="799"/>
      <c r="CB13" s="799"/>
      <c r="CC13" s="800"/>
      <c r="CD13" s="838" t="s">
        <v>135</v>
      </c>
      <c r="CE13" s="758"/>
      <c r="CF13" s="758"/>
      <c r="CG13" s="758"/>
      <c r="CH13" s="758"/>
      <c r="CI13" s="758"/>
      <c r="CJ13" s="758"/>
      <c r="CK13" s="758"/>
      <c r="CL13" s="758"/>
      <c r="CM13" s="758"/>
      <c r="CN13" s="758"/>
      <c r="CO13" s="758"/>
      <c r="CP13" s="758"/>
      <c r="CQ13" s="758"/>
      <c r="CR13" s="758"/>
      <c r="CS13" s="839"/>
      <c r="CT13" s="795">
        <v>7.8</v>
      </c>
      <c r="CU13" s="796"/>
      <c r="CV13" s="796"/>
      <c r="CW13" s="796"/>
      <c r="CX13" s="796"/>
      <c r="CY13" s="796"/>
      <c r="CZ13" s="796"/>
      <c r="DA13" s="797"/>
      <c r="DB13" s="795">
        <v>7.7</v>
      </c>
      <c r="DC13" s="796"/>
      <c r="DD13" s="796"/>
      <c r="DE13" s="796"/>
      <c r="DF13" s="796"/>
      <c r="DG13" s="796"/>
      <c r="DH13" s="796"/>
      <c r="DI13" s="797"/>
    </row>
    <row r="14" spans="1:119" ht="18.75" customHeight="1" thickBot="1" x14ac:dyDescent="0.25">
      <c r="A14" s="163"/>
      <c r="B14" s="907"/>
      <c r="C14" s="908"/>
      <c r="D14" s="908"/>
      <c r="E14" s="908"/>
      <c r="F14" s="908"/>
      <c r="G14" s="908"/>
      <c r="H14" s="908"/>
      <c r="I14" s="908"/>
      <c r="J14" s="908"/>
      <c r="K14" s="909"/>
      <c r="L14" s="872" t="s">
        <v>136</v>
      </c>
      <c r="M14" s="925"/>
      <c r="N14" s="925"/>
      <c r="O14" s="925"/>
      <c r="P14" s="925"/>
      <c r="Q14" s="926"/>
      <c r="R14" s="885">
        <v>30192</v>
      </c>
      <c r="S14" s="886"/>
      <c r="T14" s="886"/>
      <c r="U14" s="886"/>
      <c r="V14" s="887"/>
      <c r="W14" s="889"/>
      <c r="X14" s="787"/>
      <c r="Y14" s="787"/>
      <c r="Z14" s="787"/>
      <c r="AA14" s="787"/>
      <c r="AB14" s="788"/>
      <c r="AC14" s="878">
        <v>7.3</v>
      </c>
      <c r="AD14" s="879"/>
      <c r="AE14" s="879"/>
      <c r="AF14" s="879"/>
      <c r="AG14" s="880"/>
      <c r="AH14" s="878">
        <v>7.9</v>
      </c>
      <c r="AI14" s="879"/>
      <c r="AJ14" s="879"/>
      <c r="AK14" s="879"/>
      <c r="AL14" s="881"/>
      <c r="AM14" s="855"/>
      <c r="AN14" s="755"/>
      <c r="AO14" s="755"/>
      <c r="AP14" s="755"/>
      <c r="AQ14" s="755"/>
      <c r="AR14" s="755"/>
      <c r="AS14" s="755"/>
      <c r="AT14" s="756"/>
      <c r="AU14" s="856"/>
      <c r="AV14" s="857"/>
      <c r="AW14" s="857"/>
      <c r="AX14" s="857"/>
      <c r="AY14" s="812"/>
      <c r="AZ14" s="813"/>
      <c r="BA14" s="813"/>
      <c r="BB14" s="813"/>
      <c r="BC14" s="813"/>
      <c r="BD14" s="813"/>
      <c r="BE14" s="813"/>
      <c r="BF14" s="813"/>
      <c r="BG14" s="813"/>
      <c r="BH14" s="813"/>
      <c r="BI14" s="813"/>
      <c r="BJ14" s="813"/>
      <c r="BK14" s="813"/>
      <c r="BL14" s="813"/>
      <c r="BM14" s="814"/>
      <c r="BN14" s="798"/>
      <c r="BO14" s="799"/>
      <c r="BP14" s="799"/>
      <c r="BQ14" s="799"/>
      <c r="BR14" s="799"/>
      <c r="BS14" s="799"/>
      <c r="BT14" s="799"/>
      <c r="BU14" s="800"/>
      <c r="BV14" s="798"/>
      <c r="BW14" s="799"/>
      <c r="BX14" s="799"/>
      <c r="BY14" s="799"/>
      <c r="BZ14" s="799"/>
      <c r="CA14" s="799"/>
      <c r="CB14" s="799"/>
      <c r="CC14" s="800"/>
      <c r="CD14" s="835" t="s">
        <v>137</v>
      </c>
      <c r="CE14" s="836"/>
      <c r="CF14" s="836"/>
      <c r="CG14" s="836"/>
      <c r="CH14" s="836"/>
      <c r="CI14" s="836"/>
      <c r="CJ14" s="836"/>
      <c r="CK14" s="836"/>
      <c r="CL14" s="836"/>
      <c r="CM14" s="836"/>
      <c r="CN14" s="836"/>
      <c r="CO14" s="836"/>
      <c r="CP14" s="836"/>
      <c r="CQ14" s="836"/>
      <c r="CR14" s="836"/>
      <c r="CS14" s="837"/>
      <c r="CT14" s="895" t="s">
        <v>123</v>
      </c>
      <c r="CU14" s="896"/>
      <c r="CV14" s="896"/>
      <c r="CW14" s="896"/>
      <c r="CX14" s="896"/>
      <c r="CY14" s="896"/>
      <c r="CZ14" s="896"/>
      <c r="DA14" s="897"/>
      <c r="DB14" s="895">
        <v>9</v>
      </c>
      <c r="DC14" s="896"/>
      <c r="DD14" s="896"/>
      <c r="DE14" s="896"/>
      <c r="DF14" s="896"/>
      <c r="DG14" s="896"/>
      <c r="DH14" s="896"/>
      <c r="DI14" s="897"/>
    </row>
    <row r="15" spans="1:119" ht="18.75" customHeight="1" x14ac:dyDescent="0.2">
      <c r="A15" s="163"/>
      <c r="B15" s="907"/>
      <c r="C15" s="908"/>
      <c r="D15" s="908"/>
      <c r="E15" s="908"/>
      <c r="F15" s="908"/>
      <c r="G15" s="908"/>
      <c r="H15" s="908"/>
      <c r="I15" s="908"/>
      <c r="J15" s="908"/>
      <c r="K15" s="909"/>
      <c r="L15" s="172"/>
      <c r="M15" s="882" t="s">
        <v>131</v>
      </c>
      <c r="N15" s="883"/>
      <c r="O15" s="883"/>
      <c r="P15" s="883"/>
      <c r="Q15" s="884"/>
      <c r="R15" s="885">
        <v>29844</v>
      </c>
      <c r="S15" s="886"/>
      <c r="T15" s="886"/>
      <c r="U15" s="886"/>
      <c r="V15" s="887"/>
      <c r="W15" s="888" t="s">
        <v>138</v>
      </c>
      <c r="X15" s="784"/>
      <c r="Y15" s="784"/>
      <c r="Z15" s="784"/>
      <c r="AA15" s="784"/>
      <c r="AB15" s="785"/>
      <c r="AC15" s="751">
        <v>2705</v>
      </c>
      <c r="AD15" s="752"/>
      <c r="AE15" s="752"/>
      <c r="AF15" s="752"/>
      <c r="AG15" s="753"/>
      <c r="AH15" s="751">
        <v>2952</v>
      </c>
      <c r="AI15" s="752"/>
      <c r="AJ15" s="752"/>
      <c r="AK15" s="752"/>
      <c r="AL15" s="811"/>
      <c r="AM15" s="855"/>
      <c r="AN15" s="755"/>
      <c r="AO15" s="755"/>
      <c r="AP15" s="755"/>
      <c r="AQ15" s="755"/>
      <c r="AR15" s="755"/>
      <c r="AS15" s="755"/>
      <c r="AT15" s="756"/>
      <c r="AU15" s="856"/>
      <c r="AV15" s="857"/>
      <c r="AW15" s="857"/>
      <c r="AX15" s="857"/>
      <c r="AY15" s="824" t="s">
        <v>139</v>
      </c>
      <c r="AZ15" s="825"/>
      <c r="BA15" s="825"/>
      <c r="BB15" s="825"/>
      <c r="BC15" s="825"/>
      <c r="BD15" s="825"/>
      <c r="BE15" s="825"/>
      <c r="BF15" s="825"/>
      <c r="BG15" s="825"/>
      <c r="BH15" s="825"/>
      <c r="BI15" s="825"/>
      <c r="BJ15" s="825"/>
      <c r="BK15" s="825"/>
      <c r="BL15" s="825"/>
      <c r="BM15" s="826"/>
      <c r="BN15" s="827">
        <v>3737162</v>
      </c>
      <c r="BO15" s="828"/>
      <c r="BP15" s="828"/>
      <c r="BQ15" s="828"/>
      <c r="BR15" s="828"/>
      <c r="BS15" s="828"/>
      <c r="BT15" s="828"/>
      <c r="BU15" s="829"/>
      <c r="BV15" s="827">
        <v>3658749</v>
      </c>
      <c r="BW15" s="828"/>
      <c r="BX15" s="828"/>
      <c r="BY15" s="828"/>
      <c r="BZ15" s="828"/>
      <c r="CA15" s="828"/>
      <c r="CB15" s="828"/>
      <c r="CC15" s="829"/>
      <c r="CD15" s="898" t="s">
        <v>140</v>
      </c>
      <c r="CE15" s="899"/>
      <c r="CF15" s="899"/>
      <c r="CG15" s="899"/>
      <c r="CH15" s="899"/>
      <c r="CI15" s="899"/>
      <c r="CJ15" s="899"/>
      <c r="CK15" s="899"/>
      <c r="CL15" s="899"/>
      <c r="CM15" s="899"/>
      <c r="CN15" s="899"/>
      <c r="CO15" s="899"/>
      <c r="CP15" s="899"/>
      <c r="CQ15" s="899"/>
      <c r="CR15" s="899"/>
      <c r="CS15" s="900"/>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907"/>
      <c r="C16" s="908"/>
      <c r="D16" s="908"/>
      <c r="E16" s="908"/>
      <c r="F16" s="908"/>
      <c r="G16" s="908"/>
      <c r="H16" s="908"/>
      <c r="I16" s="908"/>
      <c r="J16" s="908"/>
      <c r="K16" s="909"/>
      <c r="L16" s="872" t="s">
        <v>141</v>
      </c>
      <c r="M16" s="873"/>
      <c r="N16" s="873"/>
      <c r="O16" s="873"/>
      <c r="P16" s="873"/>
      <c r="Q16" s="874"/>
      <c r="R16" s="875" t="s">
        <v>142</v>
      </c>
      <c r="S16" s="876"/>
      <c r="T16" s="876"/>
      <c r="U16" s="876"/>
      <c r="V16" s="877"/>
      <c r="W16" s="889"/>
      <c r="X16" s="787"/>
      <c r="Y16" s="787"/>
      <c r="Z16" s="787"/>
      <c r="AA16" s="787"/>
      <c r="AB16" s="788"/>
      <c r="AC16" s="878">
        <v>18.899999999999999</v>
      </c>
      <c r="AD16" s="879"/>
      <c r="AE16" s="879"/>
      <c r="AF16" s="879"/>
      <c r="AG16" s="880"/>
      <c r="AH16" s="878">
        <v>18.7</v>
      </c>
      <c r="AI16" s="879"/>
      <c r="AJ16" s="879"/>
      <c r="AK16" s="879"/>
      <c r="AL16" s="881"/>
      <c r="AM16" s="855"/>
      <c r="AN16" s="755"/>
      <c r="AO16" s="755"/>
      <c r="AP16" s="755"/>
      <c r="AQ16" s="755"/>
      <c r="AR16" s="755"/>
      <c r="AS16" s="755"/>
      <c r="AT16" s="756"/>
      <c r="AU16" s="856"/>
      <c r="AV16" s="857"/>
      <c r="AW16" s="857"/>
      <c r="AX16" s="857"/>
      <c r="AY16" s="812" t="s">
        <v>143</v>
      </c>
      <c r="AZ16" s="813"/>
      <c r="BA16" s="813"/>
      <c r="BB16" s="813"/>
      <c r="BC16" s="813"/>
      <c r="BD16" s="813"/>
      <c r="BE16" s="813"/>
      <c r="BF16" s="813"/>
      <c r="BG16" s="813"/>
      <c r="BH16" s="813"/>
      <c r="BI16" s="813"/>
      <c r="BJ16" s="813"/>
      <c r="BK16" s="813"/>
      <c r="BL16" s="813"/>
      <c r="BM16" s="814"/>
      <c r="BN16" s="798">
        <v>8555239</v>
      </c>
      <c r="BO16" s="799"/>
      <c r="BP16" s="799"/>
      <c r="BQ16" s="799"/>
      <c r="BR16" s="799"/>
      <c r="BS16" s="799"/>
      <c r="BT16" s="799"/>
      <c r="BU16" s="800"/>
      <c r="BV16" s="798">
        <v>8229659</v>
      </c>
      <c r="BW16" s="799"/>
      <c r="BX16" s="799"/>
      <c r="BY16" s="799"/>
      <c r="BZ16" s="799"/>
      <c r="CA16" s="799"/>
      <c r="CB16" s="799"/>
      <c r="CC16" s="800"/>
      <c r="CD16" s="176"/>
      <c r="CE16" s="830"/>
      <c r="CF16" s="830"/>
      <c r="CG16" s="830"/>
      <c r="CH16" s="830"/>
      <c r="CI16" s="830"/>
      <c r="CJ16" s="830"/>
      <c r="CK16" s="830"/>
      <c r="CL16" s="830"/>
      <c r="CM16" s="830"/>
      <c r="CN16" s="830"/>
      <c r="CO16" s="830"/>
      <c r="CP16" s="830"/>
      <c r="CQ16" s="830"/>
      <c r="CR16" s="830"/>
      <c r="CS16" s="831"/>
      <c r="CT16" s="795"/>
      <c r="CU16" s="796"/>
      <c r="CV16" s="796"/>
      <c r="CW16" s="796"/>
      <c r="CX16" s="796"/>
      <c r="CY16" s="796"/>
      <c r="CZ16" s="796"/>
      <c r="DA16" s="797"/>
      <c r="DB16" s="795"/>
      <c r="DC16" s="796"/>
      <c r="DD16" s="796"/>
      <c r="DE16" s="796"/>
      <c r="DF16" s="796"/>
      <c r="DG16" s="796"/>
      <c r="DH16" s="796"/>
      <c r="DI16" s="797"/>
    </row>
    <row r="17" spans="1:113" ht="18.75" customHeight="1" thickBot="1" x14ac:dyDescent="0.25">
      <c r="A17" s="163"/>
      <c r="B17" s="910"/>
      <c r="C17" s="911"/>
      <c r="D17" s="911"/>
      <c r="E17" s="911"/>
      <c r="F17" s="911"/>
      <c r="G17" s="911"/>
      <c r="H17" s="911"/>
      <c r="I17" s="911"/>
      <c r="J17" s="911"/>
      <c r="K17" s="912"/>
      <c r="L17" s="177"/>
      <c r="M17" s="891" t="s">
        <v>144</v>
      </c>
      <c r="N17" s="892"/>
      <c r="O17" s="892"/>
      <c r="P17" s="892"/>
      <c r="Q17" s="893"/>
      <c r="R17" s="875" t="s">
        <v>145</v>
      </c>
      <c r="S17" s="876"/>
      <c r="T17" s="876"/>
      <c r="U17" s="876"/>
      <c r="V17" s="877"/>
      <c r="W17" s="888" t="s">
        <v>146</v>
      </c>
      <c r="X17" s="784"/>
      <c r="Y17" s="784"/>
      <c r="Z17" s="784"/>
      <c r="AA17" s="784"/>
      <c r="AB17" s="785"/>
      <c r="AC17" s="751">
        <v>10553</v>
      </c>
      <c r="AD17" s="752"/>
      <c r="AE17" s="752"/>
      <c r="AF17" s="752"/>
      <c r="AG17" s="753"/>
      <c r="AH17" s="751">
        <v>11592</v>
      </c>
      <c r="AI17" s="752"/>
      <c r="AJ17" s="752"/>
      <c r="AK17" s="752"/>
      <c r="AL17" s="811"/>
      <c r="AM17" s="855"/>
      <c r="AN17" s="755"/>
      <c r="AO17" s="755"/>
      <c r="AP17" s="755"/>
      <c r="AQ17" s="755"/>
      <c r="AR17" s="755"/>
      <c r="AS17" s="755"/>
      <c r="AT17" s="756"/>
      <c r="AU17" s="856"/>
      <c r="AV17" s="857"/>
      <c r="AW17" s="857"/>
      <c r="AX17" s="857"/>
      <c r="AY17" s="812" t="s">
        <v>147</v>
      </c>
      <c r="AZ17" s="813"/>
      <c r="BA17" s="813"/>
      <c r="BB17" s="813"/>
      <c r="BC17" s="813"/>
      <c r="BD17" s="813"/>
      <c r="BE17" s="813"/>
      <c r="BF17" s="813"/>
      <c r="BG17" s="813"/>
      <c r="BH17" s="813"/>
      <c r="BI17" s="813"/>
      <c r="BJ17" s="813"/>
      <c r="BK17" s="813"/>
      <c r="BL17" s="813"/>
      <c r="BM17" s="814"/>
      <c r="BN17" s="798">
        <v>4696218</v>
      </c>
      <c r="BO17" s="799"/>
      <c r="BP17" s="799"/>
      <c r="BQ17" s="799"/>
      <c r="BR17" s="799"/>
      <c r="BS17" s="799"/>
      <c r="BT17" s="799"/>
      <c r="BU17" s="800"/>
      <c r="BV17" s="798">
        <v>4600818</v>
      </c>
      <c r="BW17" s="799"/>
      <c r="BX17" s="799"/>
      <c r="BY17" s="799"/>
      <c r="BZ17" s="799"/>
      <c r="CA17" s="799"/>
      <c r="CB17" s="799"/>
      <c r="CC17" s="800"/>
      <c r="CD17" s="176"/>
      <c r="CE17" s="830"/>
      <c r="CF17" s="830"/>
      <c r="CG17" s="830"/>
      <c r="CH17" s="830"/>
      <c r="CI17" s="830"/>
      <c r="CJ17" s="830"/>
      <c r="CK17" s="830"/>
      <c r="CL17" s="830"/>
      <c r="CM17" s="830"/>
      <c r="CN17" s="830"/>
      <c r="CO17" s="830"/>
      <c r="CP17" s="830"/>
      <c r="CQ17" s="830"/>
      <c r="CR17" s="830"/>
      <c r="CS17" s="831"/>
      <c r="CT17" s="795"/>
      <c r="CU17" s="796"/>
      <c r="CV17" s="796"/>
      <c r="CW17" s="796"/>
      <c r="CX17" s="796"/>
      <c r="CY17" s="796"/>
      <c r="CZ17" s="796"/>
      <c r="DA17" s="797"/>
      <c r="DB17" s="795"/>
      <c r="DC17" s="796"/>
      <c r="DD17" s="796"/>
      <c r="DE17" s="796"/>
      <c r="DF17" s="796"/>
      <c r="DG17" s="796"/>
      <c r="DH17" s="796"/>
      <c r="DI17" s="797"/>
    </row>
    <row r="18" spans="1:113" ht="18.75" customHeight="1" thickBot="1" x14ac:dyDescent="0.25">
      <c r="A18" s="163"/>
      <c r="B18" s="848" t="s">
        <v>148</v>
      </c>
      <c r="C18" s="849"/>
      <c r="D18" s="849"/>
      <c r="E18" s="850"/>
      <c r="F18" s="850"/>
      <c r="G18" s="850"/>
      <c r="H18" s="850"/>
      <c r="I18" s="850"/>
      <c r="J18" s="850"/>
      <c r="K18" s="850"/>
      <c r="L18" s="851">
        <v>210.55</v>
      </c>
      <c r="M18" s="851"/>
      <c r="N18" s="851"/>
      <c r="O18" s="851"/>
      <c r="P18" s="851"/>
      <c r="Q18" s="851"/>
      <c r="R18" s="852"/>
      <c r="S18" s="852"/>
      <c r="T18" s="852"/>
      <c r="U18" s="852"/>
      <c r="V18" s="853"/>
      <c r="W18" s="869"/>
      <c r="X18" s="870"/>
      <c r="Y18" s="870"/>
      <c r="Z18" s="870"/>
      <c r="AA18" s="870"/>
      <c r="AB18" s="894"/>
      <c r="AC18" s="768">
        <v>73.8</v>
      </c>
      <c r="AD18" s="769"/>
      <c r="AE18" s="769"/>
      <c r="AF18" s="769"/>
      <c r="AG18" s="854"/>
      <c r="AH18" s="768">
        <v>73.400000000000006</v>
      </c>
      <c r="AI18" s="769"/>
      <c r="AJ18" s="769"/>
      <c r="AK18" s="769"/>
      <c r="AL18" s="770"/>
      <c r="AM18" s="855"/>
      <c r="AN18" s="755"/>
      <c r="AO18" s="755"/>
      <c r="AP18" s="755"/>
      <c r="AQ18" s="755"/>
      <c r="AR18" s="755"/>
      <c r="AS18" s="755"/>
      <c r="AT18" s="756"/>
      <c r="AU18" s="856"/>
      <c r="AV18" s="857"/>
      <c r="AW18" s="857"/>
      <c r="AX18" s="857"/>
      <c r="AY18" s="812" t="s">
        <v>149</v>
      </c>
      <c r="AZ18" s="813"/>
      <c r="BA18" s="813"/>
      <c r="BB18" s="813"/>
      <c r="BC18" s="813"/>
      <c r="BD18" s="813"/>
      <c r="BE18" s="813"/>
      <c r="BF18" s="813"/>
      <c r="BG18" s="813"/>
      <c r="BH18" s="813"/>
      <c r="BI18" s="813"/>
      <c r="BJ18" s="813"/>
      <c r="BK18" s="813"/>
      <c r="BL18" s="813"/>
      <c r="BM18" s="814"/>
      <c r="BN18" s="798">
        <v>9530006</v>
      </c>
      <c r="BO18" s="799"/>
      <c r="BP18" s="799"/>
      <c r="BQ18" s="799"/>
      <c r="BR18" s="799"/>
      <c r="BS18" s="799"/>
      <c r="BT18" s="799"/>
      <c r="BU18" s="800"/>
      <c r="BV18" s="798">
        <v>8816714</v>
      </c>
      <c r="BW18" s="799"/>
      <c r="BX18" s="799"/>
      <c r="BY18" s="799"/>
      <c r="BZ18" s="799"/>
      <c r="CA18" s="799"/>
      <c r="CB18" s="799"/>
      <c r="CC18" s="800"/>
      <c r="CD18" s="176"/>
      <c r="CE18" s="830"/>
      <c r="CF18" s="830"/>
      <c r="CG18" s="830"/>
      <c r="CH18" s="830"/>
      <c r="CI18" s="830"/>
      <c r="CJ18" s="830"/>
      <c r="CK18" s="830"/>
      <c r="CL18" s="830"/>
      <c r="CM18" s="830"/>
      <c r="CN18" s="830"/>
      <c r="CO18" s="830"/>
      <c r="CP18" s="830"/>
      <c r="CQ18" s="830"/>
      <c r="CR18" s="830"/>
      <c r="CS18" s="831"/>
      <c r="CT18" s="795"/>
      <c r="CU18" s="796"/>
      <c r="CV18" s="796"/>
      <c r="CW18" s="796"/>
      <c r="CX18" s="796"/>
      <c r="CY18" s="796"/>
      <c r="CZ18" s="796"/>
      <c r="DA18" s="797"/>
      <c r="DB18" s="795"/>
      <c r="DC18" s="796"/>
      <c r="DD18" s="796"/>
      <c r="DE18" s="796"/>
      <c r="DF18" s="796"/>
      <c r="DG18" s="796"/>
      <c r="DH18" s="796"/>
      <c r="DI18" s="797"/>
    </row>
    <row r="19" spans="1:113" ht="18.75" customHeight="1" thickBot="1" x14ac:dyDescent="0.25">
      <c r="A19" s="163"/>
      <c r="B19" s="848" t="s">
        <v>150</v>
      </c>
      <c r="C19" s="849"/>
      <c r="D19" s="849"/>
      <c r="E19" s="850"/>
      <c r="F19" s="850"/>
      <c r="G19" s="850"/>
      <c r="H19" s="850"/>
      <c r="I19" s="850"/>
      <c r="J19" s="850"/>
      <c r="K19" s="850"/>
      <c r="L19" s="858">
        <v>148</v>
      </c>
      <c r="M19" s="858"/>
      <c r="N19" s="858"/>
      <c r="O19" s="858"/>
      <c r="P19" s="858"/>
      <c r="Q19" s="858"/>
      <c r="R19" s="859"/>
      <c r="S19" s="859"/>
      <c r="T19" s="859"/>
      <c r="U19" s="859"/>
      <c r="V19" s="860"/>
      <c r="W19" s="867"/>
      <c r="X19" s="868"/>
      <c r="Y19" s="868"/>
      <c r="Z19" s="868"/>
      <c r="AA19" s="868"/>
      <c r="AB19" s="868"/>
      <c r="AC19" s="871"/>
      <c r="AD19" s="871"/>
      <c r="AE19" s="871"/>
      <c r="AF19" s="871"/>
      <c r="AG19" s="871"/>
      <c r="AH19" s="871"/>
      <c r="AI19" s="871"/>
      <c r="AJ19" s="871"/>
      <c r="AK19" s="871"/>
      <c r="AL19" s="890"/>
      <c r="AM19" s="855"/>
      <c r="AN19" s="755"/>
      <c r="AO19" s="755"/>
      <c r="AP19" s="755"/>
      <c r="AQ19" s="755"/>
      <c r="AR19" s="755"/>
      <c r="AS19" s="755"/>
      <c r="AT19" s="756"/>
      <c r="AU19" s="856"/>
      <c r="AV19" s="857"/>
      <c r="AW19" s="857"/>
      <c r="AX19" s="857"/>
      <c r="AY19" s="812" t="s">
        <v>151</v>
      </c>
      <c r="AZ19" s="813"/>
      <c r="BA19" s="813"/>
      <c r="BB19" s="813"/>
      <c r="BC19" s="813"/>
      <c r="BD19" s="813"/>
      <c r="BE19" s="813"/>
      <c r="BF19" s="813"/>
      <c r="BG19" s="813"/>
      <c r="BH19" s="813"/>
      <c r="BI19" s="813"/>
      <c r="BJ19" s="813"/>
      <c r="BK19" s="813"/>
      <c r="BL19" s="813"/>
      <c r="BM19" s="814"/>
      <c r="BN19" s="798">
        <v>13543778</v>
      </c>
      <c r="BO19" s="799"/>
      <c r="BP19" s="799"/>
      <c r="BQ19" s="799"/>
      <c r="BR19" s="799"/>
      <c r="BS19" s="799"/>
      <c r="BT19" s="799"/>
      <c r="BU19" s="800"/>
      <c r="BV19" s="798">
        <v>13785649</v>
      </c>
      <c r="BW19" s="799"/>
      <c r="BX19" s="799"/>
      <c r="BY19" s="799"/>
      <c r="BZ19" s="799"/>
      <c r="CA19" s="799"/>
      <c r="CB19" s="799"/>
      <c r="CC19" s="800"/>
      <c r="CD19" s="176"/>
      <c r="CE19" s="830"/>
      <c r="CF19" s="830"/>
      <c r="CG19" s="830"/>
      <c r="CH19" s="830"/>
      <c r="CI19" s="830"/>
      <c r="CJ19" s="830"/>
      <c r="CK19" s="830"/>
      <c r="CL19" s="830"/>
      <c r="CM19" s="830"/>
      <c r="CN19" s="830"/>
      <c r="CO19" s="830"/>
      <c r="CP19" s="830"/>
      <c r="CQ19" s="830"/>
      <c r="CR19" s="830"/>
      <c r="CS19" s="831"/>
      <c r="CT19" s="795"/>
      <c r="CU19" s="796"/>
      <c r="CV19" s="796"/>
      <c r="CW19" s="796"/>
      <c r="CX19" s="796"/>
      <c r="CY19" s="796"/>
      <c r="CZ19" s="796"/>
      <c r="DA19" s="797"/>
      <c r="DB19" s="795"/>
      <c r="DC19" s="796"/>
      <c r="DD19" s="796"/>
      <c r="DE19" s="796"/>
      <c r="DF19" s="796"/>
      <c r="DG19" s="796"/>
      <c r="DH19" s="796"/>
      <c r="DI19" s="797"/>
    </row>
    <row r="20" spans="1:113" ht="18.75" customHeight="1" thickBot="1" x14ac:dyDescent="0.25">
      <c r="A20" s="163"/>
      <c r="B20" s="848" t="s">
        <v>152</v>
      </c>
      <c r="C20" s="849"/>
      <c r="D20" s="849"/>
      <c r="E20" s="850"/>
      <c r="F20" s="850"/>
      <c r="G20" s="850"/>
      <c r="H20" s="850"/>
      <c r="I20" s="850"/>
      <c r="J20" s="850"/>
      <c r="K20" s="850"/>
      <c r="L20" s="858">
        <v>13288</v>
      </c>
      <c r="M20" s="858"/>
      <c r="N20" s="858"/>
      <c r="O20" s="858"/>
      <c r="P20" s="858"/>
      <c r="Q20" s="858"/>
      <c r="R20" s="859"/>
      <c r="S20" s="859"/>
      <c r="T20" s="859"/>
      <c r="U20" s="859"/>
      <c r="V20" s="860"/>
      <c r="W20" s="869"/>
      <c r="X20" s="870"/>
      <c r="Y20" s="870"/>
      <c r="Z20" s="870"/>
      <c r="AA20" s="870"/>
      <c r="AB20" s="870"/>
      <c r="AC20" s="861"/>
      <c r="AD20" s="861"/>
      <c r="AE20" s="861"/>
      <c r="AF20" s="861"/>
      <c r="AG20" s="861"/>
      <c r="AH20" s="861"/>
      <c r="AI20" s="861"/>
      <c r="AJ20" s="861"/>
      <c r="AK20" s="861"/>
      <c r="AL20" s="862"/>
      <c r="AM20" s="863"/>
      <c r="AN20" s="760"/>
      <c r="AO20" s="760"/>
      <c r="AP20" s="760"/>
      <c r="AQ20" s="760"/>
      <c r="AR20" s="760"/>
      <c r="AS20" s="760"/>
      <c r="AT20" s="761"/>
      <c r="AU20" s="864"/>
      <c r="AV20" s="865"/>
      <c r="AW20" s="865"/>
      <c r="AX20" s="866"/>
      <c r="AY20" s="812"/>
      <c r="AZ20" s="813"/>
      <c r="BA20" s="813"/>
      <c r="BB20" s="813"/>
      <c r="BC20" s="813"/>
      <c r="BD20" s="813"/>
      <c r="BE20" s="813"/>
      <c r="BF20" s="813"/>
      <c r="BG20" s="813"/>
      <c r="BH20" s="813"/>
      <c r="BI20" s="813"/>
      <c r="BJ20" s="813"/>
      <c r="BK20" s="813"/>
      <c r="BL20" s="813"/>
      <c r="BM20" s="814"/>
      <c r="BN20" s="798"/>
      <c r="BO20" s="799"/>
      <c r="BP20" s="799"/>
      <c r="BQ20" s="799"/>
      <c r="BR20" s="799"/>
      <c r="BS20" s="799"/>
      <c r="BT20" s="799"/>
      <c r="BU20" s="800"/>
      <c r="BV20" s="798"/>
      <c r="BW20" s="799"/>
      <c r="BX20" s="799"/>
      <c r="BY20" s="799"/>
      <c r="BZ20" s="799"/>
      <c r="CA20" s="799"/>
      <c r="CB20" s="799"/>
      <c r="CC20" s="800"/>
      <c r="CD20" s="176"/>
      <c r="CE20" s="830"/>
      <c r="CF20" s="830"/>
      <c r="CG20" s="830"/>
      <c r="CH20" s="830"/>
      <c r="CI20" s="830"/>
      <c r="CJ20" s="830"/>
      <c r="CK20" s="830"/>
      <c r="CL20" s="830"/>
      <c r="CM20" s="830"/>
      <c r="CN20" s="830"/>
      <c r="CO20" s="830"/>
      <c r="CP20" s="830"/>
      <c r="CQ20" s="830"/>
      <c r="CR20" s="830"/>
      <c r="CS20" s="831"/>
      <c r="CT20" s="795"/>
      <c r="CU20" s="796"/>
      <c r="CV20" s="796"/>
      <c r="CW20" s="796"/>
      <c r="CX20" s="796"/>
      <c r="CY20" s="796"/>
      <c r="CZ20" s="796"/>
      <c r="DA20" s="797"/>
      <c r="DB20" s="795"/>
      <c r="DC20" s="796"/>
      <c r="DD20" s="796"/>
      <c r="DE20" s="796"/>
      <c r="DF20" s="796"/>
      <c r="DG20" s="796"/>
      <c r="DH20" s="796"/>
      <c r="DI20" s="797"/>
    </row>
    <row r="21" spans="1:113" ht="18.75" customHeight="1" thickBot="1" x14ac:dyDescent="0.25">
      <c r="A21" s="163"/>
      <c r="B21" s="845" t="s">
        <v>153</v>
      </c>
      <c r="C21" s="846"/>
      <c r="D21" s="846"/>
      <c r="E21" s="846"/>
      <c r="F21" s="846"/>
      <c r="G21" s="846"/>
      <c r="H21" s="846"/>
      <c r="I21" s="846"/>
      <c r="J21" s="846"/>
      <c r="K21" s="846"/>
      <c r="L21" s="846"/>
      <c r="M21" s="846"/>
      <c r="N21" s="846"/>
      <c r="O21" s="846"/>
      <c r="P21" s="846"/>
      <c r="Q21" s="846"/>
      <c r="R21" s="846"/>
      <c r="S21" s="846"/>
      <c r="T21" s="846"/>
      <c r="U21" s="846"/>
      <c r="V21" s="846"/>
      <c r="W21" s="846"/>
      <c r="X21" s="846"/>
      <c r="Y21" s="846"/>
      <c r="Z21" s="846"/>
      <c r="AA21" s="846"/>
      <c r="AB21" s="846"/>
      <c r="AC21" s="846"/>
      <c r="AD21" s="846"/>
      <c r="AE21" s="846"/>
      <c r="AF21" s="846"/>
      <c r="AG21" s="846"/>
      <c r="AH21" s="846"/>
      <c r="AI21" s="846"/>
      <c r="AJ21" s="846"/>
      <c r="AK21" s="846"/>
      <c r="AL21" s="846"/>
      <c r="AM21" s="846"/>
      <c r="AN21" s="846"/>
      <c r="AO21" s="846"/>
      <c r="AP21" s="846"/>
      <c r="AQ21" s="846"/>
      <c r="AR21" s="846"/>
      <c r="AS21" s="846"/>
      <c r="AT21" s="846"/>
      <c r="AU21" s="846"/>
      <c r="AV21" s="846"/>
      <c r="AW21" s="846"/>
      <c r="AX21" s="847"/>
      <c r="AY21" s="771"/>
      <c r="AZ21" s="772"/>
      <c r="BA21" s="772"/>
      <c r="BB21" s="772"/>
      <c r="BC21" s="772"/>
      <c r="BD21" s="772"/>
      <c r="BE21" s="772"/>
      <c r="BF21" s="772"/>
      <c r="BG21" s="772"/>
      <c r="BH21" s="772"/>
      <c r="BI21" s="772"/>
      <c r="BJ21" s="772"/>
      <c r="BK21" s="772"/>
      <c r="BL21" s="772"/>
      <c r="BM21" s="773"/>
      <c r="BN21" s="832"/>
      <c r="BO21" s="833"/>
      <c r="BP21" s="833"/>
      <c r="BQ21" s="833"/>
      <c r="BR21" s="833"/>
      <c r="BS21" s="833"/>
      <c r="BT21" s="833"/>
      <c r="BU21" s="834"/>
      <c r="BV21" s="832"/>
      <c r="BW21" s="833"/>
      <c r="BX21" s="833"/>
      <c r="BY21" s="833"/>
      <c r="BZ21" s="833"/>
      <c r="CA21" s="833"/>
      <c r="CB21" s="833"/>
      <c r="CC21" s="834"/>
      <c r="CD21" s="176"/>
      <c r="CE21" s="830"/>
      <c r="CF21" s="830"/>
      <c r="CG21" s="830"/>
      <c r="CH21" s="830"/>
      <c r="CI21" s="830"/>
      <c r="CJ21" s="830"/>
      <c r="CK21" s="830"/>
      <c r="CL21" s="830"/>
      <c r="CM21" s="830"/>
      <c r="CN21" s="830"/>
      <c r="CO21" s="830"/>
      <c r="CP21" s="830"/>
      <c r="CQ21" s="830"/>
      <c r="CR21" s="830"/>
      <c r="CS21" s="831"/>
      <c r="CT21" s="795"/>
      <c r="CU21" s="796"/>
      <c r="CV21" s="796"/>
      <c r="CW21" s="796"/>
      <c r="CX21" s="796"/>
      <c r="CY21" s="796"/>
      <c r="CZ21" s="796"/>
      <c r="DA21" s="797"/>
      <c r="DB21" s="795"/>
      <c r="DC21" s="796"/>
      <c r="DD21" s="796"/>
      <c r="DE21" s="796"/>
      <c r="DF21" s="796"/>
      <c r="DG21" s="796"/>
      <c r="DH21" s="796"/>
      <c r="DI21" s="797"/>
    </row>
    <row r="22" spans="1:113" ht="18.75" customHeight="1" x14ac:dyDescent="0.2">
      <c r="A22" s="163"/>
      <c r="B22" s="774" t="s">
        <v>154</v>
      </c>
      <c r="C22" s="775"/>
      <c r="D22" s="776"/>
      <c r="E22" s="783" t="s">
        <v>1</v>
      </c>
      <c r="F22" s="784"/>
      <c r="G22" s="784"/>
      <c r="H22" s="784"/>
      <c r="I22" s="784"/>
      <c r="J22" s="784"/>
      <c r="K22" s="785"/>
      <c r="L22" s="783" t="s">
        <v>155</v>
      </c>
      <c r="M22" s="784"/>
      <c r="N22" s="784"/>
      <c r="O22" s="784"/>
      <c r="P22" s="785"/>
      <c r="Q22" s="789" t="s">
        <v>156</v>
      </c>
      <c r="R22" s="790"/>
      <c r="S22" s="790"/>
      <c r="T22" s="790"/>
      <c r="U22" s="790"/>
      <c r="V22" s="791"/>
      <c r="W22" s="840" t="s">
        <v>157</v>
      </c>
      <c r="X22" s="775"/>
      <c r="Y22" s="776"/>
      <c r="Z22" s="783" t="s">
        <v>1</v>
      </c>
      <c r="AA22" s="784"/>
      <c r="AB22" s="784"/>
      <c r="AC22" s="784"/>
      <c r="AD22" s="784"/>
      <c r="AE22" s="784"/>
      <c r="AF22" s="784"/>
      <c r="AG22" s="785"/>
      <c r="AH22" s="801" t="s">
        <v>158</v>
      </c>
      <c r="AI22" s="784"/>
      <c r="AJ22" s="784"/>
      <c r="AK22" s="784"/>
      <c r="AL22" s="785"/>
      <c r="AM22" s="801" t="s">
        <v>159</v>
      </c>
      <c r="AN22" s="802"/>
      <c r="AO22" s="802"/>
      <c r="AP22" s="802"/>
      <c r="AQ22" s="802"/>
      <c r="AR22" s="803"/>
      <c r="AS22" s="789" t="s">
        <v>156</v>
      </c>
      <c r="AT22" s="790"/>
      <c r="AU22" s="790"/>
      <c r="AV22" s="790"/>
      <c r="AW22" s="790"/>
      <c r="AX22" s="807"/>
      <c r="AY22" s="824" t="s">
        <v>160</v>
      </c>
      <c r="AZ22" s="825"/>
      <c r="BA22" s="825"/>
      <c r="BB22" s="825"/>
      <c r="BC22" s="825"/>
      <c r="BD22" s="825"/>
      <c r="BE22" s="825"/>
      <c r="BF22" s="825"/>
      <c r="BG22" s="825"/>
      <c r="BH22" s="825"/>
      <c r="BI22" s="825"/>
      <c r="BJ22" s="825"/>
      <c r="BK22" s="825"/>
      <c r="BL22" s="825"/>
      <c r="BM22" s="826"/>
      <c r="BN22" s="827">
        <v>25494905</v>
      </c>
      <c r="BO22" s="828"/>
      <c r="BP22" s="828"/>
      <c r="BQ22" s="828"/>
      <c r="BR22" s="828"/>
      <c r="BS22" s="828"/>
      <c r="BT22" s="828"/>
      <c r="BU22" s="829"/>
      <c r="BV22" s="827">
        <v>25356909</v>
      </c>
      <c r="BW22" s="828"/>
      <c r="BX22" s="828"/>
      <c r="BY22" s="828"/>
      <c r="BZ22" s="828"/>
      <c r="CA22" s="828"/>
      <c r="CB22" s="828"/>
      <c r="CC22" s="829"/>
      <c r="CD22" s="176"/>
      <c r="CE22" s="830"/>
      <c r="CF22" s="830"/>
      <c r="CG22" s="830"/>
      <c r="CH22" s="830"/>
      <c r="CI22" s="830"/>
      <c r="CJ22" s="830"/>
      <c r="CK22" s="830"/>
      <c r="CL22" s="830"/>
      <c r="CM22" s="830"/>
      <c r="CN22" s="830"/>
      <c r="CO22" s="830"/>
      <c r="CP22" s="830"/>
      <c r="CQ22" s="830"/>
      <c r="CR22" s="830"/>
      <c r="CS22" s="831"/>
      <c r="CT22" s="795"/>
      <c r="CU22" s="796"/>
      <c r="CV22" s="796"/>
      <c r="CW22" s="796"/>
      <c r="CX22" s="796"/>
      <c r="CY22" s="796"/>
      <c r="CZ22" s="796"/>
      <c r="DA22" s="797"/>
      <c r="DB22" s="795"/>
      <c r="DC22" s="796"/>
      <c r="DD22" s="796"/>
      <c r="DE22" s="796"/>
      <c r="DF22" s="796"/>
      <c r="DG22" s="796"/>
      <c r="DH22" s="796"/>
      <c r="DI22" s="797"/>
    </row>
    <row r="23" spans="1:113" ht="18.75" customHeight="1" x14ac:dyDescent="0.2">
      <c r="A23" s="163"/>
      <c r="B23" s="777"/>
      <c r="C23" s="778"/>
      <c r="D23" s="779"/>
      <c r="E23" s="786"/>
      <c r="F23" s="787"/>
      <c r="G23" s="787"/>
      <c r="H23" s="787"/>
      <c r="I23" s="787"/>
      <c r="J23" s="787"/>
      <c r="K23" s="788"/>
      <c r="L23" s="786"/>
      <c r="M23" s="787"/>
      <c r="N23" s="787"/>
      <c r="O23" s="787"/>
      <c r="P23" s="788"/>
      <c r="Q23" s="792"/>
      <c r="R23" s="793"/>
      <c r="S23" s="793"/>
      <c r="T23" s="793"/>
      <c r="U23" s="793"/>
      <c r="V23" s="794"/>
      <c r="W23" s="841"/>
      <c r="X23" s="778"/>
      <c r="Y23" s="779"/>
      <c r="Z23" s="786"/>
      <c r="AA23" s="787"/>
      <c r="AB23" s="787"/>
      <c r="AC23" s="787"/>
      <c r="AD23" s="787"/>
      <c r="AE23" s="787"/>
      <c r="AF23" s="787"/>
      <c r="AG23" s="788"/>
      <c r="AH23" s="786"/>
      <c r="AI23" s="787"/>
      <c r="AJ23" s="787"/>
      <c r="AK23" s="787"/>
      <c r="AL23" s="788"/>
      <c r="AM23" s="804"/>
      <c r="AN23" s="805"/>
      <c r="AO23" s="805"/>
      <c r="AP23" s="805"/>
      <c r="AQ23" s="805"/>
      <c r="AR23" s="806"/>
      <c r="AS23" s="792"/>
      <c r="AT23" s="793"/>
      <c r="AU23" s="793"/>
      <c r="AV23" s="793"/>
      <c r="AW23" s="793"/>
      <c r="AX23" s="808"/>
      <c r="AY23" s="812" t="s">
        <v>161</v>
      </c>
      <c r="AZ23" s="813"/>
      <c r="BA23" s="813"/>
      <c r="BB23" s="813"/>
      <c r="BC23" s="813"/>
      <c r="BD23" s="813"/>
      <c r="BE23" s="813"/>
      <c r="BF23" s="813"/>
      <c r="BG23" s="813"/>
      <c r="BH23" s="813"/>
      <c r="BI23" s="813"/>
      <c r="BJ23" s="813"/>
      <c r="BK23" s="813"/>
      <c r="BL23" s="813"/>
      <c r="BM23" s="814"/>
      <c r="BN23" s="798">
        <v>22005217</v>
      </c>
      <c r="BO23" s="799"/>
      <c r="BP23" s="799"/>
      <c r="BQ23" s="799"/>
      <c r="BR23" s="799"/>
      <c r="BS23" s="799"/>
      <c r="BT23" s="799"/>
      <c r="BU23" s="800"/>
      <c r="BV23" s="798">
        <v>21553303</v>
      </c>
      <c r="BW23" s="799"/>
      <c r="BX23" s="799"/>
      <c r="BY23" s="799"/>
      <c r="BZ23" s="799"/>
      <c r="CA23" s="799"/>
      <c r="CB23" s="799"/>
      <c r="CC23" s="800"/>
      <c r="CD23" s="176"/>
      <c r="CE23" s="830"/>
      <c r="CF23" s="830"/>
      <c r="CG23" s="830"/>
      <c r="CH23" s="830"/>
      <c r="CI23" s="830"/>
      <c r="CJ23" s="830"/>
      <c r="CK23" s="830"/>
      <c r="CL23" s="830"/>
      <c r="CM23" s="830"/>
      <c r="CN23" s="830"/>
      <c r="CO23" s="830"/>
      <c r="CP23" s="830"/>
      <c r="CQ23" s="830"/>
      <c r="CR23" s="830"/>
      <c r="CS23" s="831"/>
      <c r="CT23" s="795"/>
      <c r="CU23" s="796"/>
      <c r="CV23" s="796"/>
      <c r="CW23" s="796"/>
      <c r="CX23" s="796"/>
      <c r="CY23" s="796"/>
      <c r="CZ23" s="796"/>
      <c r="DA23" s="797"/>
      <c r="DB23" s="795"/>
      <c r="DC23" s="796"/>
      <c r="DD23" s="796"/>
      <c r="DE23" s="796"/>
      <c r="DF23" s="796"/>
      <c r="DG23" s="796"/>
      <c r="DH23" s="796"/>
      <c r="DI23" s="797"/>
    </row>
    <row r="24" spans="1:113" ht="18.75" customHeight="1" thickBot="1" x14ac:dyDescent="0.25">
      <c r="A24" s="163"/>
      <c r="B24" s="777"/>
      <c r="C24" s="778"/>
      <c r="D24" s="779"/>
      <c r="E24" s="754" t="s">
        <v>162</v>
      </c>
      <c r="F24" s="755"/>
      <c r="G24" s="755"/>
      <c r="H24" s="755"/>
      <c r="I24" s="755"/>
      <c r="J24" s="755"/>
      <c r="K24" s="756"/>
      <c r="L24" s="751">
        <v>1</v>
      </c>
      <c r="M24" s="752"/>
      <c r="N24" s="752"/>
      <c r="O24" s="752"/>
      <c r="P24" s="753"/>
      <c r="Q24" s="751">
        <v>8540</v>
      </c>
      <c r="R24" s="752"/>
      <c r="S24" s="752"/>
      <c r="T24" s="752"/>
      <c r="U24" s="752"/>
      <c r="V24" s="753"/>
      <c r="W24" s="841"/>
      <c r="X24" s="778"/>
      <c r="Y24" s="779"/>
      <c r="Z24" s="754" t="s">
        <v>163</v>
      </c>
      <c r="AA24" s="755"/>
      <c r="AB24" s="755"/>
      <c r="AC24" s="755"/>
      <c r="AD24" s="755"/>
      <c r="AE24" s="755"/>
      <c r="AF24" s="755"/>
      <c r="AG24" s="756"/>
      <c r="AH24" s="751">
        <v>288</v>
      </c>
      <c r="AI24" s="752"/>
      <c r="AJ24" s="752"/>
      <c r="AK24" s="752"/>
      <c r="AL24" s="753"/>
      <c r="AM24" s="751">
        <v>897696</v>
      </c>
      <c r="AN24" s="752"/>
      <c r="AO24" s="752"/>
      <c r="AP24" s="752"/>
      <c r="AQ24" s="752"/>
      <c r="AR24" s="753"/>
      <c r="AS24" s="751">
        <v>3117</v>
      </c>
      <c r="AT24" s="752"/>
      <c r="AU24" s="752"/>
      <c r="AV24" s="752"/>
      <c r="AW24" s="752"/>
      <c r="AX24" s="811"/>
      <c r="AY24" s="771" t="s">
        <v>164</v>
      </c>
      <c r="AZ24" s="772"/>
      <c r="BA24" s="772"/>
      <c r="BB24" s="772"/>
      <c r="BC24" s="772"/>
      <c r="BD24" s="772"/>
      <c r="BE24" s="772"/>
      <c r="BF24" s="772"/>
      <c r="BG24" s="772"/>
      <c r="BH24" s="772"/>
      <c r="BI24" s="772"/>
      <c r="BJ24" s="772"/>
      <c r="BK24" s="772"/>
      <c r="BL24" s="772"/>
      <c r="BM24" s="773"/>
      <c r="BN24" s="798">
        <v>20926902</v>
      </c>
      <c r="BO24" s="799"/>
      <c r="BP24" s="799"/>
      <c r="BQ24" s="799"/>
      <c r="BR24" s="799"/>
      <c r="BS24" s="799"/>
      <c r="BT24" s="799"/>
      <c r="BU24" s="800"/>
      <c r="BV24" s="798">
        <v>20306360</v>
      </c>
      <c r="BW24" s="799"/>
      <c r="BX24" s="799"/>
      <c r="BY24" s="799"/>
      <c r="BZ24" s="799"/>
      <c r="CA24" s="799"/>
      <c r="CB24" s="799"/>
      <c r="CC24" s="800"/>
      <c r="CD24" s="176"/>
      <c r="CE24" s="830"/>
      <c r="CF24" s="830"/>
      <c r="CG24" s="830"/>
      <c r="CH24" s="830"/>
      <c r="CI24" s="830"/>
      <c r="CJ24" s="830"/>
      <c r="CK24" s="830"/>
      <c r="CL24" s="830"/>
      <c r="CM24" s="830"/>
      <c r="CN24" s="830"/>
      <c r="CO24" s="830"/>
      <c r="CP24" s="830"/>
      <c r="CQ24" s="830"/>
      <c r="CR24" s="830"/>
      <c r="CS24" s="831"/>
      <c r="CT24" s="795"/>
      <c r="CU24" s="796"/>
      <c r="CV24" s="796"/>
      <c r="CW24" s="796"/>
      <c r="CX24" s="796"/>
      <c r="CY24" s="796"/>
      <c r="CZ24" s="796"/>
      <c r="DA24" s="797"/>
      <c r="DB24" s="795"/>
      <c r="DC24" s="796"/>
      <c r="DD24" s="796"/>
      <c r="DE24" s="796"/>
      <c r="DF24" s="796"/>
      <c r="DG24" s="796"/>
      <c r="DH24" s="796"/>
      <c r="DI24" s="797"/>
    </row>
    <row r="25" spans="1:113" ht="18.75" customHeight="1" x14ac:dyDescent="0.2">
      <c r="A25" s="163"/>
      <c r="B25" s="777"/>
      <c r="C25" s="778"/>
      <c r="D25" s="779"/>
      <c r="E25" s="754" t="s">
        <v>165</v>
      </c>
      <c r="F25" s="755"/>
      <c r="G25" s="755"/>
      <c r="H25" s="755"/>
      <c r="I25" s="755"/>
      <c r="J25" s="755"/>
      <c r="K25" s="756"/>
      <c r="L25" s="751">
        <v>1</v>
      </c>
      <c r="M25" s="752"/>
      <c r="N25" s="752"/>
      <c r="O25" s="752"/>
      <c r="P25" s="753"/>
      <c r="Q25" s="751">
        <v>6530</v>
      </c>
      <c r="R25" s="752"/>
      <c r="S25" s="752"/>
      <c r="T25" s="752"/>
      <c r="U25" s="752"/>
      <c r="V25" s="753"/>
      <c r="W25" s="841"/>
      <c r="X25" s="778"/>
      <c r="Y25" s="779"/>
      <c r="Z25" s="754" t="s">
        <v>166</v>
      </c>
      <c r="AA25" s="755"/>
      <c r="AB25" s="755"/>
      <c r="AC25" s="755"/>
      <c r="AD25" s="755"/>
      <c r="AE25" s="755"/>
      <c r="AF25" s="755"/>
      <c r="AG25" s="756"/>
      <c r="AH25" s="751" t="s">
        <v>123</v>
      </c>
      <c r="AI25" s="752"/>
      <c r="AJ25" s="752"/>
      <c r="AK25" s="752"/>
      <c r="AL25" s="753"/>
      <c r="AM25" s="751" t="s">
        <v>123</v>
      </c>
      <c r="AN25" s="752"/>
      <c r="AO25" s="752"/>
      <c r="AP25" s="752"/>
      <c r="AQ25" s="752"/>
      <c r="AR25" s="753"/>
      <c r="AS25" s="751" t="s">
        <v>123</v>
      </c>
      <c r="AT25" s="752"/>
      <c r="AU25" s="752"/>
      <c r="AV25" s="752"/>
      <c r="AW25" s="752"/>
      <c r="AX25" s="811"/>
      <c r="AY25" s="824" t="s">
        <v>167</v>
      </c>
      <c r="AZ25" s="825"/>
      <c r="BA25" s="825"/>
      <c r="BB25" s="825"/>
      <c r="BC25" s="825"/>
      <c r="BD25" s="825"/>
      <c r="BE25" s="825"/>
      <c r="BF25" s="825"/>
      <c r="BG25" s="825"/>
      <c r="BH25" s="825"/>
      <c r="BI25" s="825"/>
      <c r="BJ25" s="825"/>
      <c r="BK25" s="825"/>
      <c r="BL25" s="825"/>
      <c r="BM25" s="826"/>
      <c r="BN25" s="827">
        <v>2208825</v>
      </c>
      <c r="BO25" s="828"/>
      <c r="BP25" s="828"/>
      <c r="BQ25" s="828"/>
      <c r="BR25" s="828"/>
      <c r="BS25" s="828"/>
      <c r="BT25" s="828"/>
      <c r="BU25" s="829"/>
      <c r="BV25" s="827">
        <v>2240720</v>
      </c>
      <c r="BW25" s="828"/>
      <c r="BX25" s="828"/>
      <c r="BY25" s="828"/>
      <c r="BZ25" s="828"/>
      <c r="CA25" s="828"/>
      <c r="CB25" s="828"/>
      <c r="CC25" s="829"/>
      <c r="CD25" s="176"/>
      <c r="CE25" s="830"/>
      <c r="CF25" s="830"/>
      <c r="CG25" s="830"/>
      <c r="CH25" s="830"/>
      <c r="CI25" s="830"/>
      <c r="CJ25" s="830"/>
      <c r="CK25" s="830"/>
      <c r="CL25" s="830"/>
      <c r="CM25" s="830"/>
      <c r="CN25" s="830"/>
      <c r="CO25" s="830"/>
      <c r="CP25" s="830"/>
      <c r="CQ25" s="830"/>
      <c r="CR25" s="830"/>
      <c r="CS25" s="831"/>
      <c r="CT25" s="795"/>
      <c r="CU25" s="796"/>
      <c r="CV25" s="796"/>
      <c r="CW25" s="796"/>
      <c r="CX25" s="796"/>
      <c r="CY25" s="796"/>
      <c r="CZ25" s="796"/>
      <c r="DA25" s="797"/>
      <c r="DB25" s="795"/>
      <c r="DC25" s="796"/>
      <c r="DD25" s="796"/>
      <c r="DE25" s="796"/>
      <c r="DF25" s="796"/>
      <c r="DG25" s="796"/>
      <c r="DH25" s="796"/>
      <c r="DI25" s="797"/>
    </row>
    <row r="26" spans="1:113" ht="18.75" customHeight="1" x14ac:dyDescent="0.2">
      <c r="A26" s="163"/>
      <c r="B26" s="777"/>
      <c r="C26" s="778"/>
      <c r="D26" s="779"/>
      <c r="E26" s="754" t="s">
        <v>168</v>
      </c>
      <c r="F26" s="755"/>
      <c r="G26" s="755"/>
      <c r="H26" s="755"/>
      <c r="I26" s="755"/>
      <c r="J26" s="755"/>
      <c r="K26" s="756"/>
      <c r="L26" s="751">
        <v>1</v>
      </c>
      <c r="M26" s="752"/>
      <c r="N26" s="752"/>
      <c r="O26" s="752"/>
      <c r="P26" s="753"/>
      <c r="Q26" s="751">
        <v>5430</v>
      </c>
      <c r="R26" s="752"/>
      <c r="S26" s="752"/>
      <c r="T26" s="752"/>
      <c r="U26" s="752"/>
      <c r="V26" s="753"/>
      <c r="W26" s="841"/>
      <c r="X26" s="778"/>
      <c r="Y26" s="779"/>
      <c r="Z26" s="754" t="s">
        <v>169</v>
      </c>
      <c r="AA26" s="809"/>
      <c r="AB26" s="809"/>
      <c r="AC26" s="809"/>
      <c r="AD26" s="809"/>
      <c r="AE26" s="809"/>
      <c r="AF26" s="809"/>
      <c r="AG26" s="810"/>
      <c r="AH26" s="751" t="s">
        <v>123</v>
      </c>
      <c r="AI26" s="752"/>
      <c r="AJ26" s="752"/>
      <c r="AK26" s="752"/>
      <c r="AL26" s="753"/>
      <c r="AM26" s="751" t="s">
        <v>123</v>
      </c>
      <c r="AN26" s="752"/>
      <c r="AO26" s="752"/>
      <c r="AP26" s="752"/>
      <c r="AQ26" s="752"/>
      <c r="AR26" s="753"/>
      <c r="AS26" s="751" t="s">
        <v>123</v>
      </c>
      <c r="AT26" s="752"/>
      <c r="AU26" s="752"/>
      <c r="AV26" s="752"/>
      <c r="AW26" s="752"/>
      <c r="AX26" s="811"/>
      <c r="AY26" s="838" t="s">
        <v>170</v>
      </c>
      <c r="AZ26" s="758"/>
      <c r="BA26" s="758"/>
      <c r="BB26" s="758"/>
      <c r="BC26" s="758"/>
      <c r="BD26" s="758"/>
      <c r="BE26" s="758"/>
      <c r="BF26" s="758"/>
      <c r="BG26" s="758"/>
      <c r="BH26" s="758"/>
      <c r="BI26" s="758"/>
      <c r="BJ26" s="758"/>
      <c r="BK26" s="758"/>
      <c r="BL26" s="758"/>
      <c r="BM26" s="839"/>
      <c r="BN26" s="798" t="s">
        <v>123</v>
      </c>
      <c r="BO26" s="799"/>
      <c r="BP26" s="799"/>
      <c r="BQ26" s="799"/>
      <c r="BR26" s="799"/>
      <c r="BS26" s="799"/>
      <c r="BT26" s="799"/>
      <c r="BU26" s="800"/>
      <c r="BV26" s="798" t="s">
        <v>123</v>
      </c>
      <c r="BW26" s="799"/>
      <c r="BX26" s="799"/>
      <c r="BY26" s="799"/>
      <c r="BZ26" s="799"/>
      <c r="CA26" s="799"/>
      <c r="CB26" s="799"/>
      <c r="CC26" s="800"/>
      <c r="CD26" s="176"/>
      <c r="CE26" s="830"/>
      <c r="CF26" s="830"/>
      <c r="CG26" s="830"/>
      <c r="CH26" s="830"/>
      <c r="CI26" s="830"/>
      <c r="CJ26" s="830"/>
      <c r="CK26" s="830"/>
      <c r="CL26" s="830"/>
      <c r="CM26" s="830"/>
      <c r="CN26" s="830"/>
      <c r="CO26" s="830"/>
      <c r="CP26" s="830"/>
      <c r="CQ26" s="830"/>
      <c r="CR26" s="830"/>
      <c r="CS26" s="831"/>
      <c r="CT26" s="795"/>
      <c r="CU26" s="796"/>
      <c r="CV26" s="796"/>
      <c r="CW26" s="796"/>
      <c r="CX26" s="796"/>
      <c r="CY26" s="796"/>
      <c r="CZ26" s="796"/>
      <c r="DA26" s="797"/>
      <c r="DB26" s="795"/>
      <c r="DC26" s="796"/>
      <c r="DD26" s="796"/>
      <c r="DE26" s="796"/>
      <c r="DF26" s="796"/>
      <c r="DG26" s="796"/>
      <c r="DH26" s="796"/>
      <c r="DI26" s="797"/>
    </row>
    <row r="27" spans="1:113" ht="18.75" customHeight="1" thickBot="1" x14ac:dyDescent="0.25">
      <c r="A27" s="163"/>
      <c r="B27" s="777"/>
      <c r="C27" s="778"/>
      <c r="D27" s="779"/>
      <c r="E27" s="754" t="s">
        <v>171</v>
      </c>
      <c r="F27" s="755"/>
      <c r="G27" s="755"/>
      <c r="H27" s="755"/>
      <c r="I27" s="755"/>
      <c r="J27" s="755"/>
      <c r="K27" s="756"/>
      <c r="L27" s="751">
        <v>1</v>
      </c>
      <c r="M27" s="752"/>
      <c r="N27" s="752"/>
      <c r="O27" s="752"/>
      <c r="P27" s="753"/>
      <c r="Q27" s="751">
        <v>4050</v>
      </c>
      <c r="R27" s="752"/>
      <c r="S27" s="752"/>
      <c r="T27" s="752"/>
      <c r="U27" s="752"/>
      <c r="V27" s="753"/>
      <c r="W27" s="841"/>
      <c r="X27" s="778"/>
      <c r="Y27" s="779"/>
      <c r="Z27" s="754" t="s">
        <v>172</v>
      </c>
      <c r="AA27" s="755"/>
      <c r="AB27" s="755"/>
      <c r="AC27" s="755"/>
      <c r="AD27" s="755"/>
      <c r="AE27" s="755"/>
      <c r="AF27" s="755"/>
      <c r="AG27" s="756"/>
      <c r="AH27" s="751">
        <v>2</v>
      </c>
      <c r="AI27" s="752"/>
      <c r="AJ27" s="752"/>
      <c r="AK27" s="752"/>
      <c r="AL27" s="753"/>
      <c r="AM27" s="751" t="s">
        <v>173</v>
      </c>
      <c r="AN27" s="752"/>
      <c r="AO27" s="752"/>
      <c r="AP27" s="752"/>
      <c r="AQ27" s="752"/>
      <c r="AR27" s="753"/>
      <c r="AS27" s="751" t="s">
        <v>173</v>
      </c>
      <c r="AT27" s="752"/>
      <c r="AU27" s="752"/>
      <c r="AV27" s="752"/>
      <c r="AW27" s="752"/>
      <c r="AX27" s="811"/>
      <c r="AY27" s="835" t="s">
        <v>174</v>
      </c>
      <c r="AZ27" s="836"/>
      <c r="BA27" s="836"/>
      <c r="BB27" s="836"/>
      <c r="BC27" s="836"/>
      <c r="BD27" s="836"/>
      <c r="BE27" s="836"/>
      <c r="BF27" s="836"/>
      <c r="BG27" s="836"/>
      <c r="BH27" s="836"/>
      <c r="BI27" s="836"/>
      <c r="BJ27" s="836"/>
      <c r="BK27" s="836"/>
      <c r="BL27" s="836"/>
      <c r="BM27" s="837"/>
      <c r="BN27" s="832" t="s">
        <v>123</v>
      </c>
      <c r="BO27" s="833"/>
      <c r="BP27" s="833"/>
      <c r="BQ27" s="833"/>
      <c r="BR27" s="833"/>
      <c r="BS27" s="833"/>
      <c r="BT27" s="833"/>
      <c r="BU27" s="834"/>
      <c r="BV27" s="832" t="s">
        <v>123</v>
      </c>
      <c r="BW27" s="833"/>
      <c r="BX27" s="833"/>
      <c r="BY27" s="833"/>
      <c r="BZ27" s="833"/>
      <c r="CA27" s="833"/>
      <c r="CB27" s="833"/>
      <c r="CC27" s="834"/>
      <c r="CD27" s="178"/>
      <c r="CE27" s="830"/>
      <c r="CF27" s="830"/>
      <c r="CG27" s="830"/>
      <c r="CH27" s="830"/>
      <c r="CI27" s="830"/>
      <c r="CJ27" s="830"/>
      <c r="CK27" s="830"/>
      <c r="CL27" s="830"/>
      <c r="CM27" s="830"/>
      <c r="CN27" s="830"/>
      <c r="CO27" s="830"/>
      <c r="CP27" s="830"/>
      <c r="CQ27" s="830"/>
      <c r="CR27" s="830"/>
      <c r="CS27" s="831"/>
      <c r="CT27" s="795"/>
      <c r="CU27" s="796"/>
      <c r="CV27" s="796"/>
      <c r="CW27" s="796"/>
      <c r="CX27" s="796"/>
      <c r="CY27" s="796"/>
      <c r="CZ27" s="796"/>
      <c r="DA27" s="797"/>
      <c r="DB27" s="795"/>
      <c r="DC27" s="796"/>
      <c r="DD27" s="796"/>
      <c r="DE27" s="796"/>
      <c r="DF27" s="796"/>
      <c r="DG27" s="796"/>
      <c r="DH27" s="796"/>
      <c r="DI27" s="797"/>
    </row>
    <row r="28" spans="1:113" ht="18.75" customHeight="1" x14ac:dyDescent="0.2">
      <c r="A28" s="163"/>
      <c r="B28" s="777"/>
      <c r="C28" s="778"/>
      <c r="D28" s="779"/>
      <c r="E28" s="754" t="s">
        <v>175</v>
      </c>
      <c r="F28" s="755"/>
      <c r="G28" s="755"/>
      <c r="H28" s="755"/>
      <c r="I28" s="755"/>
      <c r="J28" s="755"/>
      <c r="K28" s="756"/>
      <c r="L28" s="751">
        <v>1</v>
      </c>
      <c r="M28" s="752"/>
      <c r="N28" s="752"/>
      <c r="O28" s="752"/>
      <c r="P28" s="753"/>
      <c r="Q28" s="751">
        <v>3700</v>
      </c>
      <c r="R28" s="752"/>
      <c r="S28" s="752"/>
      <c r="T28" s="752"/>
      <c r="U28" s="752"/>
      <c r="V28" s="753"/>
      <c r="W28" s="841"/>
      <c r="X28" s="778"/>
      <c r="Y28" s="779"/>
      <c r="Z28" s="754" t="s">
        <v>176</v>
      </c>
      <c r="AA28" s="755"/>
      <c r="AB28" s="755"/>
      <c r="AC28" s="755"/>
      <c r="AD28" s="755"/>
      <c r="AE28" s="755"/>
      <c r="AF28" s="755"/>
      <c r="AG28" s="756"/>
      <c r="AH28" s="751" t="s">
        <v>123</v>
      </c>
      <c r="AI28" s="752"/>
      <c r="AJ28" s="752"/>
      <c r="AK28" s="752"/>
      <c r="AL28" s="753"/>
      <c r="AM28" s="751" t="s">
        <v>123</v>
      </c>
      <c r="AN28" s="752"/>
      <c r="AO28" s="752"/>
      <c r="AP28" s="752"/>
      <c r="AQ28" s="752"/>
      <c r="AR28" s="753"/>
      <c r="AS28" s="751" t="s">
        <v>123</v>
      </c>
      <c r="AT28" s="752"/>
      <c r="AU28" s="752"/>
      <c r="AV28" s="752"/>
      <c r="AW28" s="752"/>
      <c r="AX28" s="811"/>
      <c r="AY28" s="815" t="s">
        <v>177</v>
      </c>
      <c r="AZ28" s="816"/>
      <c r="BA28" s="816"/>
      <c r="BB28" s="817"/>
      <c r="BC28" s="824" t="s">
        <v>46</v>
      </c>
      <c r="BD28" s="825"/>
      <c r="BE28" s="825"/>
      <c r="BF28" s="825"/>
      <c r="BG28" s="825"/>
      <c r="BH28" s="825"/>
      <c r="BI28" s="825"/>
      <c r="BJ28" s="825"/>
      <c r="BK28" s="825"/>
      <c r="BL28" s="825"/>
      <c r="BM28" s="826"/>
      <c r="BN28" s="827">
        <v>965799</v>
      </c>
      <c r="BO28" s="828"/>
      <c r="BP28" s="828"/>
      <c r="BQ28" s="828"/>
      <c r="BR28" s="828"/>
      <c r="BS28" s="828"/>
      <c r="BT28" s="828"/>
      <c r="BU28" s="829"/>
      <c r="BV28" s="827">
        <v>955369</v>
      </c>
      <c r="BW28" s="828"/>
      <c r="BX28" s="828"/>
      <c r="BY28" s="828"/>
      <c r="BZ28" s="828"/>
      <c r="CA28" s="828"/>
      <c r="CB28" s="828"/>
      <c r="CC28" s="829"/>
      <c r="CD28" s="176"/>
      <c r="CE28" s="830"/>
      <c r="CF28" s="830"/>
      <c r="CG28" s="830"/>
      <c r="CH28" s="830"/>
      <c r="CI28" s="830"/>
      <c r="CJ28" s="830"/>
      <c r="CK28" s="830"/>
      <c r="CL28" s="830"/>
      <c r="CM28" s="830"/>
      <c r="CN28" s="830"/>
      <c r="CO28" s="830"/>
      <c r="CP28" s="830"/>
      <c r="CQ28" s="830"/>
      <c r="CR28" s="830"/>
      <c r="CS28" s="831"/>
      <c r="CT28" s="795"/>
      <c r="CU28" s="796"/>
      <c r="CV28" s="796"/>
      <c r="CW28" s="796"/>
      <c r="CX28" s="796"/>
      <c r="CY28" s="796"/>
      <c r="CZ28" s="796"/>
      <c r="DA28" s="797"/>
      <c r="DB28" s="795"/>
      <c r="DC28" s="796"/>
      <c r="DD28" s="796"/>
      <c r="DE28" s="796"/>
      <c r="DF28" s="796"/>
      <c r="DG28" s="796"/>
      <c r="DH28" s="796"/>
      <c r="DI28" s="797"/>
    </row>
    <row r="29" spans="1:113" ht="18.75" customHeight="1" x14ac:dyDescent="0.2">
      <c r="A29" s="163"/>
      <c r="B29" s="777"/>
      <c r="C29" s="778"/>
      <c r="D29" s="779"/>
      <c r="E29" s="754" t="s">
        <v>178</v>
      </c>
      <c r="F29" s="755"/>
      <c r="G29" s="755"/>
      <c r="H29" s="755"/>
      <c r="I29" s="755"/>
      <c r="J29" s="755"/>
      <c r="K29" s="756"/>
      <c r="L29" s="751">
        <v>16</v>
      </c>
      <c r="M29" s="752"/>
      <c r="N29" s="752"/>
      <c r="O29" s="752"/>
      <c r="P29" s="753"/>
      <c r="Q29" s="751">
        <v>3470</v>
      </c>
      <c r="R29" s="752"/>
      <c r="S29" s="752"/>
      <c r="T29" s="752"/>
      <c r="U29" s="752"/>
      <c r="V29" s="753"/>
      <c r="W29" s="842"/>
      <c r="X29" s="843"/>
      <c r="Y29" s="844"/>
      <c r="Z29" s="754" t="s">
        <v>179</v>
      </c>
      <c r="AA29" s="755"/>
      <c r="AB29" s="755"/>
      <c r="AC29" s="755"/>
      <c r="AD29" s="755"/>
      <c r="AE29" s="755"/>
      <c r="AF29" s="755"/>
      <c r="AG29" s="756"/>
      <c r="AH29" s="751">
        <v>290</v>
      </c>
      <c r="AI29" s="752"/>
      <c r="AJ29" s="752"/>
      <c r="AK29" s="752"/>
      <c r="AL29" s="753"/>
      <c r="AM29" s="751">
        <v>906622</v>
      </c>
      <c r="AN29" s="752"/>
      <c r="AO29" s="752"/>
      <c r="AP29" s="752"/>
      <c r="AQ29" s="752"/>
      <c r="AR29" s="753"/>
      <c r="AS29" s="751">
        <v>3126</v>
      </c>
      <c r="AT29" s="752"/>
      <c r="AU29" s="752"/>
      <c r="AV29" s="752"/>
      <c r="AW29" s="752"/>
      <c r="AX29" s="811"/>
      <c r="AY29" s="818"/>
      <c r="AZ29" s="819"/>
      <c r="BA29" s="819"/>
      <c r="BB29" s="820"/>
      <c r="BC29" s="812" t="s">
        <v>180</v>
      </c>
      <c r="BD29" s="813"/>
      <c r="BE29" s="813"/>
      <c r="BF29" s="813"/>
      <c r="BG29" s="813"/>
      <c r="BH29" s="813"/>
      <c r="BI29" s="813"/>
      <c r="BJ29" s="813"/>
      <c r="BK29" s="813"/>
      <c r="BL29" s="813"/>
      <c r="BM29" s="814"/>
      <c r="BN29" s="798">
        <v>3553192</v>
      </c>
      <c r="BO29" s="799"/>
      <c r="BP29" s="799"/>
      <c r="BQ29" s="799"/>
      <c r="BR29" s="799"/>
      <c r="BS29" s="799"/>
      <c r="BT29" s="799"/>
      <c r="BU29" s="800"/>
      <c r="BV29" s="798">
        <v>2889038</v>
      </c>
      <c r="BW29" s="799"/>
      <c r="BX29" s="799"/>
      <c r="BY29" s="799"/>
      <c r="BZ29" s="799"/>
      <c r="CA29" s="799"/>
      <c r="CB29" s="799"/>
      <c r="CC29" s="800"/>
      <c r="CD29" s="178"/>
      <c r="CE29" s="830"/>
      <c r="CF29" s="830"/>
      <c r="CG29" s="830"/>
      <c r="CH29" s="830"/>
      <c r="CI29" s="830"/>
      <c r="CJ29" s="830"/>
      <c r="CK29" s="830"/>
      <c r="CL29" s="830"/>
      <c r="CM29" s="830"/>
      <c r="CN29" s="830"/>
      <c r="CO29" s="830"/>
      <c r="CP29" s="830"/>
      <c r="CQ29" s="830"/>
      <c r="CR29" s="830"/>
      <c r="CS29" s="831"/>
      <c r="CT29" s="795"/>
      <c r="CU29" s="796"/>
      <c r="CV29" s="796"/>
      <c r="CW29" s="796"/>
      <c r="CX29" s="796"/>
      <c r="CY29" s="796"/>
      <c r="CZ29" s="796"/>
      <c r="DA29" s="797"/>
      <c r="DB29" s="795"/>
      <c r="DC29" s="796"/>
      <c r="DD29" s="796"/>
      <c r="DE29" s="796"/>
      <c r="DF29" s="796"/>
      <c r="DG29" s="796"/>
      <c r="DH29" s="796"/>
      <c r="DI29" s="797"/>
    </row>
    <row r="30" spans="1:113" ht="18.75" customHeight="1" thickBot="1" x14ac:dyDescent="0.25">
      <c r="A30" s="163"/>
      <c r="B30" s="780"/>
      <c r="C30" s="781"/>
      <c r="D30" s="782"/>
      <c r="E30" s="759"/>
      <c r="F30" s="760"/>
      <c r="G30" s="760"/>
      <c r="H30" s="760"/>
      <c r="I30" s="760"/>
      <c r="J30" s="760"/>
      <c r="K30" s="761"/>
      <c r="L30" s="762"/>
      <c r="M30" s="763"/>
      <c r="N30" s="763"/>
      <c r="O30" s="763"/>
      <c r="P30" s="764"/>
      <c r="Q30" s="762"/>
      <c r="R30" s="763"/>
      <c r="S30" s="763"/>
      <c r="T30" s="763"/>
      <c r="U30" s="763"/>
      <c r="V30" s="764"/>
      <c r="W30" s="765" t="s">
        <v>181</v>
      </c>
      <c r="X30" s="766"/>
      <c r="Y30" s="766"/>
      <c r="Z30" s="766"/>
      <c r="AA30" s="766"/>
      <c r="AB30" s="766"/>
      <c r="AC30" s="766"/>
      <c r="AD30" s="766"/>
      <c r="AE30" s="766"/>
      <c r="AF30" s="766"/>
      <c r="AG30" s="767"/>
      <c r="AH30" s="768">
        <v>94.4</v>
      </c>
      <c r="AI30" s="769"/>
      <c r="AJ30" s="769"/>
      <c r="AK30" s="769"/>
      <c r="AL30" s="769"/>
      <c r="AM30" s="769"/>
      <c r="AN30" s="769"/>
      <c r="AO30" s="769"/>
      <c r="AP30" s="769"/>
      <c r="AQ30" s="769"/>
      <c r="AR30" s="769"/>
      <c r="AS30" s="769"/>
      <c r="AT30" s="769"/>
      <c r="AU30" s="769"/>
      <c r="AV30" s="769"/>
      <c r="AW30" s="769"/>
      <c r="AX30" s="770"/>
      <c r="AY30" s="821"/>
      <c r="AZ30" s="822"/>
      <c r="BA30" s="822"/>
      <c r="BB30" s="823"/>
      <c r="BC30" s="771" t="s">
        <v>48</v>
      </c>
      <c r="BD30" s="772"/>
      <c r="BE30" s="772"/>
      <c r="BF30" s="772"/>
      <c r="BG30" s="772"/>
      <c r="BH30" s="772"/>
      <c r="BI30" s="772"/>
      <c r="BJ30" s="772"/>
      <c r="BK30" s="772"/>
      <c r="BL30" s="772"/>
      <c r="BM30" s="773"/>
      <c r="BN30" s="832">
        <v>1789793</v>
      </c>
      <c r="BO30" s="833"/>
      <c r="BP30" s="833"/>
      <c r="BQ30" s="833"/>
      <c r="BR30" s="833"/>
      <c r="BS30" s="833"/>
      <c r="BT30" s="833"/>
      <c r="BU30" s="834"/>
      <c r="BV30" s="832">
        <v>1785849</v>
      </c>
      <c r="BW30" s="833"/>
      <c r="BX30" s="833"/>
      <c r="BY30" s="833"/>
      <c r="BZ30" s="833"/>
      <c r="CA30" s="833"/>
      <c r="CB30" s="833"/>
      <c r="CC30" s="834"/>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757" t="s">
        <v>182</v>
      </c>
      <c r="D32" s="757"/>
      <c r="E32" s="757"/>
      <c r="F32" s="757"/>
      <c r="G32" s="757"/>
      <c r="H32" s="757"/>
      <c r="I32" s="757"/>
      <c r="J32" s="757"/>
      <c r="K32" s="757"/>
      <c r="L32" s="757"/>
      <c r="M32" s="757"/>
      <c r="N32" s="757"/>
      <c r="O32" s="757"/>
      <c r="P32" s="757"/>
      <c r="Q32" s="757"/>
      <c r="R32" s="757"/>
      <c r="S32" s="757"/>
      <c r="U32" s="758" t="s">
        <v>183</v>
      </c>
      <c r="V32" s="758"/>
      <c r="W32" s="758"/>
      <c r="X32" s="758"/>
      <c r="Y32" s="758"/>
      <c r="Z32" s="758"/>
      <c r="AA32" s="758"/>
      <c r="AB32" s="758"/>
      <c r="AC32" s="758"/>
      <c r="AD32" s="758"/>
      <c r="AE32" s="758"/>
      <c r="AF32" s="758"/>
      <c r="AG32" s="758"/>
      <c r="AH32" s="758"/>
      <c r="AI32" s="758"/>
      <c r="AJ32" s="758"/>
      <c r="AK32" s="758"/>
      <c r="AM32" s="758" t="s">
        <v>184</v>
      </c>
      <c r="AN32" s="758"/>
      <c r="AO32" s="758"/>
      <c r="AP32" s="758"/>
      <c r="AQ32" s="758"/>
      <c r="AR32" s="758"/>
      <c r="AS32" s="758"/>
      <c r="AT32" s="758"/>
      <c r="AU32" s="758"/>
      <c r="AV32" s="758"/>
      <c r="AW32" s="758"/>
      <c r="AX32" s="758"/>
      <c r="AY32" s="758"/>
      <c r="AZ32" s="758"/>
      <c r="BA32" s="758"/>
      <c r="BB32" s="758"/>
      <c r="BC32" s="758"/>
      <c r="BE32" s="758" t="s">
        <v>185</v>
      </c>
      <c r="BF32" s="758"/>
      <c r="BG32" s="758"/>
      <c r="BH32" s="758"/>
      <c r="BI32" s="758"/>
      <c r="BJ32" s="758"/>
      <c r="BK32" s="758"/>
      <c r="BL32" s="758"/>
      <c r="BM32" s="758"/>
      <c r="BN32" s="758"/>
      <c r="BO32" s="758"/>
      <c r="BP32" s="758"/>
      <c r="BQ32" s="758"/>
      <c r="BR32" s="758"/>
      <c r="BS32" s="758"/>
      <c r="BT32" s="758"/>
      <c r="BU32" s="758"/>
      <c r="BW32" s="758" t="s">
        <v>186</v>
      </c>
      <c r="BX32" s="758"/>
      <c r="BY32" s="758"/>
      <c r="BZ32" s="758"/>
      <c r="CA32" s="758"/>
      <c r="CB32" s="758"/>
      <c r="CC32" s="758"/>
      <c r="CD32" s="758"/>
      <c r="CE32" s="758"/>
      <c r="CF32" s="758"/>
      <c r="CG32" s="758"/>
      <c r="CH32" s="758"/>
      <c r="CI32" s="758"/>
      <c r="CJ32" s="758"/>
      <c r="CK32" s="758"/>
      <c r="CL32" s="758"/>
      <c r="CM32" s="758"/>
      <c r="CO32" s="758" t="s">
        <v>187</v>
      </c>
      <c r="CP32" s="758"/>
      <c r="CQ32" s="758"/>
      <c r="CR32" s="758"/>
      <c r="CS32" s="758"/>
      <c r="CT32" s="758"/>
      <c r="CU32" s="758"/>
      <c r="CV32" s="758"/>
      <c r="CW32" s="758"/>
      <c r="CX32" s="758"/>
      <c r="CY32" s="758"/>
      <c r="CZ32" s="758"/>
      <c r="DA32" s="758"/>
      <c r="DB32" s="758"/>
      <c r="DC32" s="758"/>
      <c r="DD32" s="758"/>
      <c r="DE32" s="758"/>
      <c r="DI32" s="186"/>
    </row>
    <row r="33" spans="1:113" ht="13.5" customHeight="1" x14ac:dyDescent="0.2">
      <c r="A33" s="163"/>
      <c r="B33" s="187"/>
      <c r="C33" s="750" t="s">
        <v>188</v>
      </c>
      <c r="D33" s="750"/>
      <c r="E33" s="749" t="s">
        <v>189</v>
      </c>
      <c r="F33" s="749"/>
      <c r="G33" s="749"/>
      <c r="H33" s="749"/>
      <c r="I33" s="749"/>
      <c r="J33" s="749"/>
      <c r="K33" s="749"/>
      <c r="L33" s="749"/>
      <c r="M33" s="749"/>
      <c r="N33" s="749"/>
      <c r="O33" s="749"/>
      <c r="P33" s="749"/>
      <c r="Q33" s="749"/>
      <c r="R33" s="749"/>
      <c r="S33" s="749"/>
      <c r="T33" s="188"/>
      <c r="U33" s="750" t="s">
        <v>188</v>
      </c>
      <c r="V33" s="750"/>
      <c r="W33" s="749" t="s">
        <v>189</v>
      </c>
      <c r="X33" s="749"/>
      <c r="Y33" s="749"/>
      <c r="Z33" s="749"/>
      <c r="AA33" s="749"/>
      <c r="AB33" s="749"/>
      <c r="AC33" s="749"/>
      <c r="AD33" s="749"/>
      <c r="AE33" s="749"/>
      <c r="AF33" s="749"/>
      <c r="AG33" s="749"/>
      <c r="AH33" s="749"/>
      <c r="AI33" s="749"/>
      <c r="AJ33" s="749"/>
      <c r="AK33" s="749"/>
      <c r="AL33" s="188"/>
      <c r="AM33" s="750" t="s">
        <v>188</v>
      </c>
      <c r="AN33" s="750"/>
      <c r="AO33" s="749" t="s">
        <v>189</v>
      </c>
      <c r="AP33" s="749"/>
      <c r="AQ33" s="749"/>
      <c r="AR33" s="749"/>
      <c r="AS33" s="749"/>
      <c r="AT33" s="749"/>
      <c r="AU33" s="749"/>
      <c r="AV33" s="749"/>
      <c r="AW33" s="749"/>
      <c r="AX33" s="749"/>
      <c r="AY33" s="749"/>
      <c r="AZ33" s="749"/>
      <c r="BA33" s="749"/>
      <c r="BB33" s="749"/>
      <c r="BC33" s="749"/>
      <c r="BD33" s="189"/>
      <c r="BE33" s="749" t="s">
        <v>190</v>
      </c>
      <c r="BF33" s="749"/>
      <c r="BG33" s="749" t="s">
        <v>191</v>
      </c>
      <c r="BH33" s="749"/>
      <c r="BI33" s="749"/>
      <c r="BJ33" s="749"/>
      <c r="BK33" s="749"/>
      <c r="BL33" s="749"/>
      <c r="BM33" s="749"/>
      <c r="BN33" s="749"/>
      <c r="BO33" s="749"/>
      <c r="BP33" s="749"/>
      <c r="BQ33" s="749"/>
      <c r="BR33" s="749"/>
      <c r="BS33" s="749"/>
      <c r="BT33" s="749"/>
      <c r="BU33" s="749"/>
      <c r="BV33" s="189"/>
      <c r="BW33" s="750" t="s">
        <v>190</v>
      </c>
      <c r="BX33" s="750"/>
      <c r="BY33" s="749" t="s">
        <v>192</v>
      </c>
      <c r="BZ33" s="749"/>
      <c r="CA33" s="749"/>
      <c r="CB33" s="749"/>
      <c r="CC33" s="749"/>
      <c r="CD33" s="749"/>
      <c r="CE33" s="749"/>
      <c r="CF33" s="749"/>
      <c r="CG33" s="749"/>
      <c r="CH33" s="749"/>
      <c r="CI33" s="749"/>
      <c r="CJ33" s="749"/>
      <c r="CK33" s="749"/>
      <c r="CL33" s="749"/>
      <c r="CM33" s="749"/>
      <c r="CN33" s="188"/>
      <c r="CO33" s="750" t="s">
        <v>188</v>
      </c>
      <c r="CP33" s="750"/>
      <c r="CQ33" s="749" t="s">
        <v>193</v>
      </c>
      <c r="CR33" s="749"/>
      <c r="CS33" s="749"/>
      <c r="CT33" s="749"/>
      <c r="CU33" s="749"/>
      <c r="CV33" s="749"/>
      <c r="CW33" s="749"/>
      <c r="CX33" s="749"/>
      <c r="CY33" s="749"/>
      <c r="CZ33" s="749"/>
      <c r="DA33" s="749"/>
      <c r="DB33" s="749"/>
      <c r="DC33" s="749"/>
      <c r="DD33" s="749"/>
      <c r="DE33" s="749"/>
      <c r="DF33" s="188"/>
      <c r="DG33" s="748" t="s">
        <v>194</v>
      </c>
      <c r="DH33" s="748"/>
      <c r="DI33" s="190"/>
    </row>
    <row r="34" spans="1:113" ht="32.25" customHeight="1" x14ac:dyDescent="0.2">
      <c r="A34" s="163"/>
      <c r="B34" s="187"/>
      <c r="C34" s="746">
        <f>IF(E34="","",1)</f>
        <v>1</v>
      </c>
      <c r="D34" s="746"/>
      <c r="E34" s="747" t="str">
        <f>IF('各会計、関係団体の財政状況及び健全化判断比率'!B7="","",'各会計、関係団体の財政状況及び健全化判断比率'!B7)</f>
        <v>一般会計</v>
      </c>
      <c r="F34" s="747"/>
      <c r="G34" s="747"/>
      <c r="H34" s="747"/>
      <c r="I34" s="747"/>
      <c r="J34" s="747"/>
      <c r="K34" s="747"/>
      <c r="L34" s="747"/>
      <c r="M34" s="747"/>
      <c r="N34" s="747"/>
      <c r="O34" s="747"/>
      <c r="P34" s="747"/>
      <c r="Q34" s="747"/>
      <c r="R34" s="747"/>
      <c r="S34" s="747"/>
      <c r="T34" s="163"/>
      <c r="U34" s="746">
        <f>IF(W34="","",MAX(C34:D43)+1)</f>
        <v>4</v>
      </c>
      <c r="V34" s="746"/>
      <c r="W34" s="747" t="str">
        <f>IF('各会計、関係団体の財政状況及び健全化判断比率'!B28="","",'各会計、関係団体の財政状況及び健全化判断比率'!B28)</f>
        <v>国民健康保険事業特別会計</v>
      </c>
      <c r="X34" s="747"/>
      <c r="Y34" s="747"/>
      <c r="Z34" s="747"/>
      <c r="AA34" s="747"/>
      <c r="AB34" s="747"/>
      <c r="AC34" s="747"/>
      <c r="AD34" s="747"/>
      <c r="AE34" s="747"/>
      <c r="AF34" s="747"/>
      <c r="AG34" s="747"/>
      <c r="AH34" s="747"/>
      <c r="AI34" s="747"/>
      <c r="AJ34" s="747"/>
      <c r="AK34" s="747"/>
      <c r="AL34" s="163"/>
      <c r="AM34" s="746">
        <f>IF(AO34="","",MAX(C34:D43,U34:V43)+1)</f>
        <v>7</v>
      </c>
      <c r="AN34" s="746"/>
      <c r="AO34" s="747" t="str">
        <f>IF('各会計、関係団体の財政状況及び健全化判断比率'!B31="","",'各会計、関係団体の財政状況及び健全化判断比率'!B31)</f>
        <v>水道事業特別会計</v>
      </c>
      <c r="AP34" s="747"/>
      <c r="AQ34" s="747"/>
      <c r="AR34" s="747"/>
      <c r="AS34" s="747"/>
      <c r="AT34" s="747"/>
      <c r="AU34" s="747"/>
      <c r="AV34" s="747"/>
      <c r="AW34" s="747"/>
      <c r="AX34" s="747"/>
      <c r="AY34" s="747"/>
      <c r="AZ34" s="747"/>
      <c r="BA34" s="747"/>
      <c r="BB34" s="747"/>
      <c r="BC34" s="747"/>
      <c r="BD34" s="163"/>
      <c r="BE34" s="746">
        <f>IF(BG34="","",MAX(C34:D43,U34:V43,AM34:AN43)+1)</f>
        <v>9</v>
      </c>
      <c r="BF34" s="746"/>
      <c r="BG34" s="747" t="str">
        <f>IF('各会計、関係団体の財政状況及び健全化判断比率'!B33="","",'各会計、関係団体の財政状況及び健全化判断比率'!B33)</f>
        <v>工業用地造成事業特別会計</v>
      </c>
      <c r="BH34" s="747"/>
      <c r="BI34" s="747"/>
      <c r="BJ34" s="747"/>
      <c r="BK34" s="747"/>
      <c r="BL34" s="747"/>
      <c r="BM34" s="747"/>
      <c r="BN34" s="747"/>
      <c r="BO34" s="747"/>
      <c r="BP34" s="747"/>
      <c r="BQ34" s="747"/>
      <c r="BR34" s="747"/>
      <c r="BS34" s="747"/>
      <c r="BT34" s="747"/>
      <c r="BU34" s="747"/>
      <c r="BV34" s="163"/>
      <c r="BW34" s="746">
        <f>IF(BY34="","",MAX(C34:D43,U34:V43,AM34:AN43,BE34:BF43)+1)</f>
        <v>10</v>
      </c>
      <c r="BX34" s="746"/>
      <c r="BY34" s="747" t="str">
        <f>IF('各会計、関係団体の財政状況及び健全化判断比率'!B68="","",'各会計、関係団体の財政状況及び健全化判断比率'!B68)</f>
        <v>人吉下球磨消防組合</v>
      </c>
      <c r="BZ34" s="747"/>
      <c r="CA34" s="747"/>
      <c r="CB34" s="747"/>
      <c r="CC34" s="747"/>
      <c r="CD34" s="747"/>
      <c r="CE34" s="747"/>
      <c r="CF34" s="747"/>
      <c r="CG34" s="747"/>
      <c r="CH34" s="747"/>
      <c r="CI34" s="747"/>
      <c r="CJ34" s="747"/>
      <c r="CK34" s="747"/>
      <c r="CL34" s="747"/>
      <c r="CM34" s="747"/>
      <c r="CN34" s="163"/>
      <c r="CO34" s="746">
        <f>IF(CQ34="","",MAX(C34:D43,U34:V43,AM34:AN43,BE34:BF43,BW34:BX43)+1)</f>
        <v>14</v>
      </c>
      <c r="CP34" s="746"/>
      <c r="CQ34" s="747" t="str">
        <f>IF('各会計、関係団体の財政状況及び健全化判断比率'!BS7="","",'各会計、関係団体の財政状況及び健全化判断比率'!BS7)</f>
        <v>くま川鉄道株式会社</v>
      </c>
      <c r="CR34" s="747"/>
      <c r="CS34" s="747"/>
      <c r="CT34" s="747"/>
      <c r="CU34" s="747"/>
      <c r="CV34" s="747"/>
      <c r="CW34" s="747"/>
      <c r="CX34" s="747"/>
      <c r="CY34" s="747"/>
      <c r="CZ34" s="747"/>
      <c r="DA34" s="747"/>
      <c r="DB34" s="747"/>
      <c r="DC34" s="747"/>
      <c r="DD34" s="747"/>
      <c r="DE34" s="747"/>
      <c r="DG34" s="744" t="str">
        <f>IF('各会計、関係団体の財政状況及び健全化判断比率'!BR7="","",'各会計、関係団体の財政状況及び健全化判断比率'!BR7)</f>
        <v/>
      </c>
      <c r="DH34" s="744"/>
      <c r="DI34" s="190"/>
    </row>
    <row r="35" spans="1:113" ht="32.25" customHeight="1" x14ac:dyDescent="0.2">
      <c r="A35" s="163"/>
      <c r="B35" s="187"/>
      <c r="C35" s="746">
        <f>IF(E35="","",C34+1)</f>
        <v>2</v>
      </c>
      <c r="D35" s="746"/>
      <c r="E35" s="747" t="str">
        <f>IF('各会計、関係団体の財政状況及び健全化判断比率'!B8="","",'各会計、関係団体の財政状況及び健全化判断比率'!B8)</f>
        <v>人吉球磨地域交通体系整備特別会計</v>
      </c>
      <c r="F35" s="747"/>
      <c r="G35" s="747"/>
      <c r="H35" s="747"/>
      <c r="I35" s="747"/>
      <c r="J35" s="747"/>
      <c r="K35" s="747"/>
      <c r="L35" s="747"/>
      <c r="M35" s="747"/>
      <c r="N35" s="747"/>
      <c r="O35" s="747"/>
      <c r="P35" s="747"/>
      <c r="Q35" s="747"/>
      <c r="R35" s="747"/>
      <c r="S35" s="747"/>
      <c r="T35" s="163"/>
      <c r="U35" s="746">
        <f>IF(W35="","",U34+1)</f>
        <v>5</v>
      </c>
      <c r="V35" s="746"/>
      <c r="W35" s="747" t="str">
        <f>IF('各会計、関係団体の財政状況及び健全化判断比率'!B29="","",'各会計、関係団体の財政状況及び健全化判断比率'!B29)</f>
        <v>介護保険特別会計</v>
      </c>
      <c r="X35" s="747"/>
      <c r="Y35" s="747"/>
      <c r="Z35" s="747"/>
      <c r="AA35" s="747"/>
      <c r="AB35" s="747"/>
      <c r="AC35" s="747"/>
      <c r="AD35" s="747"/>
      <c r="AE35" s="747"/>
      <c r="AF35" s="747"/>
      <c r="AG35" s="747"/>
      <c r="AH35" s="747"/>
      <c r="AI35" s="747"/>
      <c r="AJ35" s="747"/>
      <c r="AK35" s="747"/>
      <c r="AL35" s="163"/>
      <c r="AM35" s="746">
        <f t="shared" ref="AM35:AM43" si="0">IF(AO35="","",AM34+1)</f>
        <v>8</v>
      </c>
      <c r="AN35" s="746"/>
      <c r="AO35" s="747" t="str">
        <f>IF('各会計、関係団体の財政状況及び健全化判断比率'!B32="","",'各会計、関係団体の財政状況及び健全化判断比率'!B32)</f>
        <v>公共下水道事業特別会計</v>
      </c>
      <c r="AP35" s="747"/>
      <c r="AQ35" s="747"/>
      <c r="AR35" s="747"/>
      <c r="AS35" s="747"/>
      <c r="AT35" s="747"/>
      <c r="AU35" s="747"/>
      <c r="AV35" s="747"/>
      <c r="AW35" s="747"/>
      <c r="AX35" s="747"/>
      <c r="AY35" s="747"/>
      <c r="AZ35" s="747"/>
      <c r="BA35" s="747"/>
      <c r="BB35" s="747"/>
      <c r="BC35" s="747"/>
      <c r="BD35" s="163"/>
      <c r="BE35" s="746" t="str">
        <f t="shared" ref="BE35:BE43" si="1">IF(BG35="","",BE34+1)</f>
        <v/>
      </c>
      <c r="BF35" s="746"/>
      <c r="BG35" s="747"/>
      <c r="BH35" s="747"/>
      <c r="BI35" s="747"/>
      <c r="BJ35" s="747"/>
      <c r="BK35" s="747"/>
      <c r="BL35" s="747"/>
      <c r="BM35" s="747"/>
      <c r="BN35" s="747"/>
      <c r="BO35" s="747"/>
      <c r="BP35" s="747"/>
      <c r="BQ35" s="747"/>
      <c r="BR35" s="747"/>
      <c r="BS35" s="747"/>
      <c r="BT35" s="747"/>
      <c r="BU35" s="747"/>
      <c r="BV35" s="163"/>
      <c r="BW35" s="746">
        <f t="shared" ref="BW35:BW43" si="2">IF(BY35="","",BW34+1)</f>
        <v>11</v>
      </c>
      <c r="BX35" s="746"/>
      <c r="BY35" s="747" t="str">
        <f>IF('各会計、関係団体の財政状況及び健全化判断比率'!B69="","",'各会計、関係団体の財政状況及び健全化判断比率'!B69)</f>
        <v>人吉球磨広域行政組合</v>
      </c>
      <c r="BZ35" s="747"/>
      <c r="CA35" s="747"/>
      <c r="CB35" s="747"/>
      <c r="CC35" s="747"/>
      <c r="CD35" s="747"/>
      <c r="CE35" s="747"/>
      <c r="CF35" s="747"/>
      <c r="CG35" s="747"/>
      <c r="CH35" s="747"/>
      <c r="CI35" s="747"/>
      <c r="CJ35" s="747"/>
      <c r="CK35" s="747"/>
      <c r="CL35" s="747"/>
      <c r="CM35" s="747"/>
      <c r="CN35" s="163"/>
      <c r="CO35" s="746">
        <f t="shared" ref="CO35:CO43" si="3">IF(CQ35="","",CO34+1)</f>
        <v>15</v>
      </c>
      <c r="CP35" s="746"/>
      <c r="CQ35" s="747" t="str">
        <f>IF('各会計、関係団体の財政状況及び健全化判断比率'!BS8="","",'各会計、関係団体の財政状況及び健全化判断比率'!BS8)</f>
        <v>球磨川くだり株式会社</v>
      </c>
      <c r="CR35" s="747"/>
      <c r="CS35" s="747"/>
      <c r="CT35" s="747"/>
      <c r="CU35" s="747"/>
      <c r="CV35" s="747"/>
      <c r="CW35" s="747"/>
      <c r="CX35" s="747"/>
      <c r="CY35" s="747"/>
      <c r="CZ35" s="747"/>
      <c r="DA35" s="747"/>
      <c r="DB35" s="747"/>
      <c r="DC35" s="747"/>
      <c r="DD35" s="747"/>
      <c r="DE35" s="747"/>
      <c r="DG35" s="744" t="str">
        <f>IF('各会計、関係団体の財政状況及び健全化判断比率'!BR8="","",'各会計、関係団体の財政状況及び健全化判断比率'!BR8)</f>
        <v/>
      </c>
      <c r="DH35" s="744"/>
      <c r="DI35" s="190"/>
    </row>
    <row r="36" spans="1:113" ht="32.25" customHeight="1" x14ac:dyDescent="0.2">
      <c r="A36" s="163"/>
      <c r="B36" s="187"/>
      <c r="C36" s="746">
        <f>IF(E36="","",C35+1)</f>
        <v>3</v>
      </c>
      <c r="D36" s="746"/>
      <c r="E36" s="747" t="str">
        <f>IF('各会計、関係団体の財政状況及び健全化判断比率'!B9="","",'各会計、関係団体の財政状況及び健全化判断比率'!B9)</f>
        <v>公共用地先行取得事業特別会計</v>
      </c>
      <c r="F36" s="747"/>
      <c r="G36" s="747"/>
      <c r="H36" s="747"/>
      <c r="I36" s="747"/>
      <c r="J36" s="747"/>
      <c r="K36" s="747"/>
      <c r="L36" s="747"/>
      <c r="M36" s="747"/>
      <c r="N36" s="747"/>
      <c r="O36" s="747"/>
      <c r="P36" s="747"/>
      <c r="Q36" s="747"/>
      <c r="R36" s="747"/>
      <c r="S36" s="747"/>
      <c r="T36" s="163"/>
      <c r="U36" s="746">
        <f t="shared" ref="U36:U43" si="4">IF(W36="","",U35+1)</f>
        <v>6</v>
      </c>
      <c r="V36" s="746"/>
      <c r="W36" s="747" t="str">
        <f>IF('各会計、関係団体の財政状況及び健全化判断比率'!B30="","",'各会計、関係団体の財政状況及び健全化判断比率'!B30)</f>
        <v>後期高齢者医療特別会計</v>
      </c>
      <c r="X36" s="747"/>
      <c r="Y36" s="747"/>
      <c r="Z36" s="747"/>
      <c r="AA36" s="747"/>
      <c r="AB36" s="747"/>
      <c r="AC36" s="747"/>
      <c r="AD36" s="747"/>
      <c r="AE36" s="747"/>
      <c r="AF36" s="747"/>
      <c r="AG36" s="747"/>
      <c r="AH36" s="747"/>
      <c r="AI36" s="747"/>
      <c r="AJ36" s="747"/>
      <c r="AK36" s="747"/>
      <c r="AL36" s="163"/>
      <c r="AM36" s="746" t="str">
        <f t="shared" si="0"/>
        <v/>
      </c>
      <c r="AN36" s="746"/>
      <c r="AO36" s="747"/>
      <c r="AP36" s="747"/>
      <c r="AQ36" s="747"/>
      <c r="AR36" s="747"/>
      <c r="AS36" s="747"/>
      <c r="AT36" s="747"/>
      <c r="AU36" s="747"/>
      <c r="AV36" s="747"/>
      <c r="AW36" s="747"/>
      <c r="AX36" s="747"/>
      <c r="AY36" s="747"/>
      <c r="AZ36" s="747"/>
      <c r="BA36" s="747"/>
      <c r="BB36" s="747"/>
      <c r="BC36" s="747"/>
      <c r="BD36" s="163"/>
      <c r="BE36" s="746" t="str">
        <f t="shared" si="1"/>
        <v/>
      </c>
      <c r="BF36" s="746"/>
      <c r="BG36" s="747"/>
      <c r="BH36" s="747"/>
      <c r="BI36" s="747"/>
      <c r="BJ36" s="747"/>
      <c r="BK36" s="747"/>
      <c r="BL36" s="747"/>
      <c r="BM36" s="747"/>
      <c r="BN36" s="747"/>
      <c r="BO36" s="747"/>
      <c r="BP36" s="747"/>
      <c r="BQ36" s="747"/>
      <c r="BR36" s="747"/>
      <c r="BS36" s="747"/>
      <c r="BT36" s="747"/>
      <c r="BU36" s="747"/>
      <c r="BV36" s="163"/>
      <c r="BW36" s="746">
        <f t="shared" si="2"/>
        <v>12</v>
      </c>
      <c r="BX36" s="746"/>
      <c r="BY36" s="747" t="str">
        <f>IF('各会計、関係団体の財政状況及び健全化判断比率'!B70="","",'各会計、関係団体の財政状況及び健全化判断比率'!B70)</f>
        <v>熊本県後期高齢者医療広域連合（一般会計）</v>
      </c>
      <c r="BZ36" s="747"/>
      <c r="CA36" s="747"/>
      <c r="CB36" s="747"/>
      <c r="CC36" s="747"/>
      <c r="CD36" s="747"/>
      <c r="CE36" s="747"/>
      <c r="CF36" s="747"/>
      <c r="CG36" s="747"/>
      <c r="CH36" s="747"/>
      <c r="CI36" s="747"/>
      <c r="CJ36" s="747"/>
      <c r="CK36" s="747"/>
      <c r="CL36" s="747"/>
      <c r="CM36" s="747"/>
      <c r="CN36" s="163"/>
      <c r="CO36" s="746">
        <f t="shared" si="3"/>
        <v>16</v>
      </c>
      <c r="CP36" s="746"/>
      <c r="CQ36" s="747" t="str">
        <f>IF('各会計、関係団体の財政状況及び健全化判断比率'!BS9="","",'各会計、関係団体の財政状況及び健全化判断比率'!BS9)</f>
        <v>球磨焼酎リサイクリーン株式会社</v>
      </c>
      <c r="CR36" s="747"/>
      <c r="CS36" s="747"/>
      <c r="CT36" s="747"/>
      <c r="CU36" s="747"/>
      <c r="CV36" s="747"/>
      <c r="CW36" s="747"/>
      <c r="CX36" s="747"/>
      <c r="CY36" s="747"/>
      <c r="CZ36" s="747"/>
      <c r="DA36" s="747"/>
      <c r="DB36" s="747"/>
      <c r="DC36" s="747"/>
      <c r="DD36" s="747"/>
      <c r="DE36" s="747"/>
      <c r="DG36" s="744" t="str">
        <f>IF('各会計、関係団体の財政状況及び健全化判断比率'!BR9="","",'各会計、関係団体の財政状況及び健全化判断比率'!BR9)</f>
        <v/>
      </c>
      <c r="DH36" s="744"/>
      <c r="DI36" s="190"/>
    </row>
    <row r="37" spans="1:113" ht="32.25" customHeight="1" x14ac:dyDescent="0.2">
      <c r="A37" s="163"/>
      <c r="B37" s="187"/>
      <c r="C37" s="746" t="str">
        <f>IF(E37="","",C36+1)</f>
        <v/>
      </c>
      <c r="D37" s="746"/>
      <c r="E37" s="747" t="str">
        <f>IF('各会計、関係団体の財政状況及び健全化判断比率'!B10="","",'各会計、関係団体の財政状況及び健全化判断比率'!B10)</f>
        <v/>
      </c>
      <c r="F37" s="747"/>
      <c r="G37" s="747"/>
      <c r="H37" s="747"/>
      <c r="I37" s="747"/>
      <c r="J37" s="747"/>
      <c r="K37" s="747"/>
      <c r="L37" s="747"/>
      <c r="M37" s="747"/>
      <c r="N37" s="747"/>
      <c r="O37" s="747"/>
      <c r="P37" s="747"/>
      <c r="Q37" s="747"/>
      <c r="R37" s="747"/>
      <c r="S37" s="747"/>
      <c r="T37" s="163"/>
      <c r="U37" s="746" t="str">
        <f t="shared" si="4"/>
        <v/>
      </c>
      <c r="V37" s="746"/>
      <c r="W37" s="747"/>
      <c r="X37" s="747"/>
      <c r="Y37" s="747"/>
      <c r="Z37" s="747"/>
      <c r="AA37" s="747"/>
      <c r="AB37" s="747"/>
      <c r="AC37" s="747"/>
      <c r="AD37" s="747"/>
      <c r="AE37" s="747"/>
      <c r="AF37" s="747"/>
      <c r="AG37" s="747"/>
      <c r="AH37" s="747"/>
      <c r="AI37" s="747"/>
      <c r="AJ37" s="747"/>
      <c r="AK37" s="747"/>
      <c r="AL37" s="163"/>
      <c r="AM37" s="746" t="str">
        <f t="shared" si="0"/>
        <v/>
      </c>
      <c r="AN37" s="746"/>
      <c r="AO37" s="747"/>
      <c r="AP37" s="747"/>
      <c r="AQ37" s="747"/>
      <c r="AR37" s="747"/>
      <c r="AS37" s="747"/>
      <c r="AT37" s="747"/>
      <c r="AU37" s="747"/>
      <c r="AV37" s="747"/>
      <c r="AW37" s="747"/>
      <c r="AX37" s="747"/>
      <c r="AY37" s="747"/>
      <c r="AZ37" s="747"/>
      <c r="BA37" s="747"/>
      <c r="BB37" s="747"/>
      <c r="BC37" s="747"/>
      <c r="BD37" s="163"/>
      <c r="BE37" s="746" t="str">
        <f t="shared" si="1"/>
        <v/>
      </c>
      <c r="BF37" s="746"/>
      <c r="BG37" s="747"/>
      <c r="BH37" s="747"/>
      <c r="BI37" s="747"/>
      <c r="BJ37" s="747"/>
      <c r="BK37" s="747"/>
      <c r="BL37" s="747"/>
      <c r="BM37" s="747"/>
      <c r="BN37" s="747"/>
      <c r="BO37" s="747"/>
      <c r="BP37" s="747"/>
      <c r="BQ37" s="747"/>
      <c r="BR37" s="747"/>
      <c r="BS37" s="747"/>
      <c r="BT37" s="747"/>
      <c r="BU37" s="747"/>
      <c r="BV37" s="163"/>
      <c r="BW37" s="746">
        <f t="shared" si="2"/>
        <v>13</v>
      </c>
      <c r="BX37" s="746"/>
      <c r="BY37" s="747" t="str">
        <f>IF('各会計、関係団体の財政状況及び健全化判断比率'!B71="","",'各会計、関係団体の財政状況及び健全化判断比率'!B71)</f>
        <v>熊本県後期高齢者医療広域連合（後期高齢者医療特別会計）</v>
      </c>
      <c r="BZ37" s="747"/>
      <c r="CA37" s="747"/>
      <c r="CB37" s="747"/>
      <c r="CC37" s="747"/>
      <c r="CD37" s="747"/>
      <c r="CE37" s="747"/>
      <c r="CF37" s="747"/>
      <c r="CG37" s="747"/>
      <c r="CH37" s="747"/>
      <c r="CI37" s="747"/>
      <c r="CJ37" s="747"/>
      <c r="CK37" s="747"/>
      <c r="CL37" s="747"/>
      <c r="CM37" s="747"/>
      <c r="CN37" s="163"/>
      <c r="CO37" s="746" t="str">
        <f t="shared" si="3"/>
        <v/>
      </c>
      <c r="CP37" s="746"/>
      <c r="CQ37" s="747" t="str">
        <f>IF('各会計、関係団体の財政状況及び健全化判断比率'!BS10="","",'各会計、関係団体の財政状況及び健全化判断比率'!BS10)</f>
        <v/>
      </c>
      <c r="CR37" s="747"/>
      <c r="CS37" s="747"/>
      <c r="CT37" s="747"/>
      <c r="CU37" s="747"/>
      <c r="CV37" s="747"/>
      <c r="CW37" s="747"/>
      <c r="CX37" s="747"/>
      <c r="CY37" s="747"/>
      <c r="CZ37" s="747"/>
      <c r="DA37" s="747"/>
      <c r="DB37" s="747"/>
      <c r="DC37" s="747"/>
      <c r="DD37" s="747"/>
      <c r="DE37" s="747"/>
      <c r="DG37" s="744" t="str">
        <f>IF('各会計、関係団体の財政状況及び健全化判断比率'!BR10="","",'各会計、関係団体の財政状況及び健全化判断比率'!BR10)</f>
        <v/>
      </c>
      <c r="DH37" s="744"/>
      <c r="DI37" s="190"/>
    </row>
    <row r="38" spans="1:113" ht="32.25" customHeight="1" x14ac:dyDescent="0.2">
      <c r="A38" s="163"/>
      <c r="B38" s="187"/>
      <c r="C38" s="746" t="str">
        <f t="shared" ref="C38:C43" si="5">IF(E38="","",C37+1)</f>
        <v/>
      </c>
      <c r="D38" s="746"/>
      <c r="E38" s="747" t="str">
        <f>IF('各会計、関係団体の財政状況及び健全化判断比率'!B11="","",'各会計、関係団体の財政状況及び健全化判断比率'!B11)</f>
        <v/>
      </c>
      <c r="F38" s="747"/>
      <c r="G38" s="747"/>
      <c r="H38" s="747"/>
      <c r="I38" s="747"/>
      <c r="J38" s="747"/>
      <c r="K38" s="747"/>
      <c r="L38" s="747"/>
      <c r="M38" s="747"/>
      <c r="N38" s="747"/>
      <c r="O38" s="747"/>
      <c r="P38" s="747"/>
      <c r="Q38" s="747"/>
      <c r="R38" s="747"/>
      <c r="S38" s="747"/>
      <c r="T38" s="163"/>
      <c r="U38" s="746" t="str">
        <f t="shared" si="4"/>
        <v/>
      </c>
      <c r="V38" s="746"/>
      <c r="W38" s="747"/>
      <c r="X38" s="747"/>
      <c r="Y38" s="747"/>
      <c r="Z38" s="747"/>
      <c r="AA38" s="747"/>
      <c r="AB38" s="747"/>
      <c r="AC38" s="747"/>
      <c r="AD38" s="747"/>
      <c r="AE38" s="747"/>
      <c r="AF38" s="747"/>
      <c r="AG38" s="747"/>
      <c r="AH38" s="747"/>
      <c r="AI38" s="747"/>
      <c r="AJ38" s="747"/>
      <c r="AK38" s="747"/>
      <c r="AL38" s="163"/>
      <c r="AM38" s="746" t="str">
        <f t="shared" si="0"/>
        <v/>
      </c>
      <c r="AN38" s="746"/>
      <c r="AO38" s="747"/>
      <c r="AP38" s="747"/>
      <c r="AQ38" s="747"/>
      <c r="AR38" s="747"/>
      <c r="AS38" s="747"/>
      <c r="AT38" s="747"/>
      <c r="AU38" s="747"/>
      <c r="AV38" s="747"/>
      <c r="AW38" s="747"/>
      <c r="AX38" s="747"/>
      <c r="AY38" s="747"/>
      <c r="AZ38" s="747"/>
      <c r="BA38" s="747"/>
      <c r="BB38" s="747"/>
      <c r="BC38" s="747"/>
      <c r="BD38" s="163"/>
      <c r="BE38" s="746" t="str">
        <f t="shared" si="1"/>
        <v/>
      </c>
      <c r="BF38" s="746"/>
      <c r="BG38" s="747"/>
      <c r="BH38" s="747"/>
      <c r="BI38" s="747"/>
      <c r="BJ38" s="747"/>
      <c r="BK38" s="747"/>
      <c r="BL38" s="747"/>
      <c r="BM38" s="747"/>
      <c r="BN38" s="747"/>
      <c r="BO38" s="747"/>
      <c r="BP38" s="747"/>
      <c r="BQ38" s="747"/>
      <c r="BR38" s="747"/>
      <c r="BS38" s="747"/>
      <c r="BT38" s="747"/>
      <c r="BU38" s="747"/>
      <c r="BV38" s="163"/>
      <c r="BW38" s="746" t="str">
        <f t="shared" si="2"/>
        <v/>
      </c>
      <c r="BX38" s="746"/>
      <c r="BY38" s="747" t="str">
        <f>IF('各会計、関係団体の財政状況及び健全化判断比率'!B72="","",'各会計、関係団体の財政状況及び健全化判断比率'!B72)</f>
        <v/>
      </c>
      <c r="BZ38" s="747"/>
      <c r="CA38" s="747"/>
      <c r="CB38" s="747"/>
      <c r="CC38" s="747"/>
      <c r="CD38" s="747"/>
      <c r="CE38" s="747"/>
      <c r="CF38" s="747"/>
      <c r="CG38" s="747"/>
      <c r="CH38" s="747"/>
      <c r="CI38" s="747"/>
      <c r="CJ38" s="747"/>
      <c r="CK38" s="747"/>
      <c r="CL38" s="747"/>
      <c r="CM38" s="747"/>
      <c r="CN38" s="163"/>
      <c r="CO38" s="746" t="str">
        <f t="shared" si="3"/>
        <v/>
      </c>
      <c r="CP38" s="746"/>
      <c r="CQ38" s="747" t="str">
        <f>IF('各会計、関係団体の財政状況及び健全化判断比率'!BS11="","",'各会計、関係団体の財政状況及び健全化判断比率'!BS11)</f>
        <v/>
      </c>
      <c r="CR38" s="747"/>
      <c r="CS38" s="747"/>
      <c r="CT38" s="747"/>
      <c r="CU38" s="747"/>
      <c r="CV38" s="747"/>
      <c r="CW38" s="747"/>
      <c r="CX38" s="747"/>
      <c r="CY38" s="747"/>
      <c r="CZ38" s="747"/>
      <c r="DA38" s="747"/>
      <c r="DB38" s="747"/>
      <c r="DC38" s="747"/>
      <c r="DD38" s="747"/>
      <c r="DE38" s="747"/>
      <c r="DG38" s="744" t="str">
        <f>IF('各会計、関係団体の財政状況及び健全化判断比率'!BR11="","",'各会計、関係団体の財政状況及び健全化判断比率'!BR11)</f>
        <v/>
      </c>
      <c r="DH38" s="744"/>
      <c r="DI38" s="190"/>
    </row>
    <row r="39" spans="1:113" ht="32.25" customHeight="1" x14ac:dyDescent="0.2">
      <c r="A39" s="163"/>
      <c r="B39" s="187"/>
      <c r="C39" s="746" t="str">
        <f t="shared" si="5"/>
        <v/>
      </c>
      <c r="D39" s="746"/>
      <c r="E39" s="747" t="str">
        <f>IF('各会計、関係団体の財政状況及び健全化判断比率'!B12="","",'各会計、関係団体の財政状況及び健全化判断比率'!B12)</f>
        <v/>
      </c>
      <c r="F39" s="747"/>
      <c r="G39" s="747"/>
      <c r="H39" s="747"/>
      <c r="I39" s="747"/>
      <c r="J39" s="747"/>
      <c r="K39" s="747"/>
      <c r="L39" s="747"/>
      <c r="M39" s="747"/>
      <c r="N39" s="747"/>
      <c r="O39" s="747"/>
      <c r="P39" s="747"/>
      <c r="Q39" s="747"/>
      <c r="R39" s="747"/>
      <c r="S39" s="747"/>
      <c r="T39" s="163"/>
      <c r="U39" s="746" t="str">
        <f t="shared" si="4"/>
        <v/>
      </c>
      <c r="V39" s="746"/>
      <c r="W39" s="747"/>
      <c r="X39" s="747"/>
      <c r="Y39" s="747"/>
      <c r="Z39" s="747"/>
      <c r="AA39" s="747"/>
      <c r="AB39" s="747"/>
      <c r="AC39" s="747"/>
      <c r="AD39" s="747"/>
      <c r="AE39" s="747"/>
      <c r="AF39" s="747"/>
      <c r="AG39" s="747"/>
      <c r="AH39" s="747"/>
      <c r="AI39" s="747"/>
      <c r="AJ39" s="747"/>
      <c r="AK39" s="747"/>
      <c r="AL39" s="163"/>
      <c r="AM39" s="746" t="str">
        <f t="shared" si="0"/>
        <v/>
      </c>
      <c r="AN39" s="746"/>
      <c r="AO39" s="747"/>
      <c r="AP39" s="747"/>
      <c r="AQ39" s="747"/>
      <c r="AR39" s="747"/>
      <c r="AS39" s="747"/>
      <c r="AT39" s="747"/>
      <c r="AU39" s="747"/>
      <c r="AV39" s="747"/>
      <c r="AW39" s="747"/>
      <c r="AX39" s="747"/>
      <c r="AY39" s="747"/>
      <c r="AZ39" s="747"/>
      <c r="BA39" s="747"/>
      <c r="BB39" s="747"/>
      <c r="BC39" s="747"/>
      <c r="BD39" s="163"/>
      <c r="BE39" s="746" t="str">
        <f t="shared" si="1"/>
        <v/>
      </c>
      <c r="BF39" s="746"/>
      <c r="BG39" s="747"/>
      <c r="BH39" s="747"/>
      <c r="BI39" s="747"/>
      <c r="BJ39" s="747"/>
      <c r="BK39" s="747"/>
      <c r="BL39" s="747"/>
      <c r="BM39" s="747"/>
      <c r="BN39" s="747"/>
      <c r="BO39" s="747"/>
      <c r="BP39" s="747"/>
      <c r="BQ39" s="747"/>
      <c r="BR39" s="747"/>
      <c r="BS39" s="747"/>
      <c r="BT39" s="747"/>
      <c r="BU39" s="747"/>
      <c r="BV39" s="163"/>
      <c r="BW39" s="746" t="str">
        <f t="shared" si="2"/>
        <v/>
      </c>
      <c r="BX39" s="746"/>
      <c r="BY39" s="747" t="str">
        <f>IF('各会計、関係団体の財政状況及び健全化判断比率'!B73="","",'各会計、関係団体の財政状況及び健全化判断比率'!B73)</f>
        <v/>
      </c>
      <c r="BZ39" s="747"/>
      <c r="CA39" s="747"/>
      <c r="CB39" s="747"/>
      <c r="CC39" s="747"/>
      <c r="CD39" s="747"/>
      <c r="CE39" s="747"/>
      <c r="CF39" s="747"/>
      <c r="CG39" s="747"/>
      <c r="CH39" s="747"/>
      <c r="CI39" s="747"/>
      <c r="CJ39" s="747"/>
      <c r="CK39" s="747"/>
      <c r="CL39" s="747"/>
      <c r="CM39" s="747"/>
      <c r="CN39" s="163"/>
      <c r="CO39" s="746" t="str">
        <f t="shared" si="3"/>
        <v/>
      </c>
      <c r="CP39" s="746"/>
      <c r="CQ39" s="747" t="str">
        <f>IF('各会計、関係団体の財政状況及び健全化判断比率'!BS12="","",'各会計、関係団体の財政状況及び健全化判断比率'!BS12)</f>
        <v/>
      </c>
      <c r="CR39" s="747"/>
      <c r="CS39" s="747"/>
      <c r="CT39" s="747"/>
      <c r="CU39" s="747"/>
      <c r="CV39" s="747"/>
      <c r="CW39" s="747"/>
      <c r="CX39" s="747"/>
      <c r="CY39" s="747"/>
      <c r="CZ39" s="747"/>
      <c r="DA39" s="747"/>
      <c r="DB39" s="747"/>
      <c r="DC39" s="747"/>
      <c r="DD39" s="747"/>
      <c r="DE39" s="747"/>
      <c r="DG39" s="744" t="str">
        <f>IF('各会計、関係団体の財政状況及び健全化判断比率'!BR12="","",'各会計、関係団体の財政状況及び健全化判断比率'!BR12)</f>
        <v/>
      </c>
      <c r="DH39" s="744"/>
      <c r="DI39" s="190"/>
    </row>
    <row r="40" spans="1:113" ht="32.25" customHeight="1" x14ac:dyDescent="0.2">
      <c r="A40" s="163"/>
      <c r="B40" s="187"/>
      <c r="C40" s="746" t="str">
        <f t="shared" si="5"/>
        <v/>
      </c>
      <c r="D40" s="746"/>
      <c r="E40" s="747" t="str">
        <f>IF('各会計、関係団体の財政状況及び健全化判断比率'!B13="","",'各会計、関係団体の財政状況及び健全化判断比率'!B13)</f>
        <v/>
      </c>
      <c r="F40" s="747"/>
      <c r="G40" s="747"/>
      <c r="H40" s="747"/>
      <c r="I40" s="747"/>
      <c r="J40" s="747"/>
      <c r="K40" s="747"/>
      <c r="L40" s="747"/>
      <c r="M40" s="747"/>
      <c r="N40" s="747"/>
      <c r="O40" s="747"/>
      <c r="P40" s="747"/>
      <c r="Q40" s="747"/>
      <c r="R40" s="747"/>
      <c r="S40" s="747"/>
      <c r="T40" s="163"/>
      <c r="U40" s="746" t="str">
        <f t="shared" si="4"/>
        <v/>
      </c>
      <c r="V40" s="746"/>
      <c r="W40" s="747"/>
      <c r="X40" s="747"/>
      <c r="Y40" s="747"/>
      <c r="Z40" s="747"/>
      <c r="AA40" s="747"/>
      <c r="AB40" s="747"/>
      <c r="AC40" s="747"/>
      <c r="AD40" s="747"/>
      <c r="AE40" s="747"/>
      <c r="AF40" s="747"/>
      <c r="AG40" s="747"/>
      <c r="AH40" s="747"/>
      <c r="AI40" s="747"/>
      <c r="AJ40" s="747"/>
      <c r="AK40" s="747"/>
      <c r="AL40" s="163"/>
      <c r="AM40" s="746" t="str">
        <f t="shared" si="0"/>
        <v/>
      </c>
      <c r="AN40" s="746"/>
      <c r="AO40" s="747"/>
      <c r="AP40" s="747"/>
      <c r="AQ40" s="747"/>
      <c r="AR40" s="747"/>
      <c r="AS40" s="747"/>
      <c r="AT40" s="747"/>
      <c r="AU40" s="747"/>
      <c r="AV40" s="747"/>
      <c r="AW40" s="747"/>
      <c r="AX40" s="747"/>
      <c r="AY40" s="747"/>
      <c r="AZ40" s="747"/>
      <c r="BA40" s="747"/>
      <c r="BB40" s="747"/>
      <c r="BC40" s="747"/>
      <c r="BD40" s="163"/>
      <c r="BE40" s="746" t="str">
        <f t="shared" si="1"/>
        <v/>
      </c>
      <c r="BF40" s="746"/>
      <c r="BG40" s="747"/>
      <c r="BH40" s="747"/>
      <c r="BI40" s="747"/>
      <c r="BJ40" s="747"/>
      <c r="BK40" s="747"/>
      <c r="BL40" s="747"/>
      <c r="BM40" s="747"/>
      <c r="BN40" s="747"/>
      <c r="BO40" s="747"/>
      <c r="BP40" s="747"/>
      <c r="BQ40" s="747"/>
      <c r="BR40" s="747"/>
      <c r="BS40" s="747"/>
      <c r="BT40" s="747"/>
      <c r="BU40" s="747"/>
      <c r="BV40" s="163"/>
      <c r="BW40" s="746" t="str">
        <f t="shared" si="2"/>
        <v/>
      </c>
      <c r="BX40" s="746"/>
      <c r="BY40" s="747" t="str">
        <f>IF('各会計、関係団体の財政状況及び健全化判断比率'!B74="","",'各会計、関係団体の財政状況及び健全化判断比率'!B74)</f>
        <v/>
      </c>
      <c r="BZ40" s="747"/>
      <c r="CA40" s="747"/>
      <c r="CB40" s="747"/>
      <c r="CC40" s="747"/>
      <c r="CD40" s="747"/>
      <c r="CE40" s="747"/>
      <c r="CF40" s="747"/>
      <c r="CG40" s="747"/>
      <c r="CH40" s="747"/>
      <c r="CI40" s="747"/>
      <c r="CJ40" s="747"/>
      <c r="CK40" s="747"/>
      <c r="CL40" s="747"/>
      <c r="CM40" s="747"/>
      <c r="CN40" s="163"/>
      <c r="CO40" s="746" t="str">
        <f t="shared" si="3"/>
        <v/>
      </c>
      <c r="CP40" s="746"/>
      <c r="CQ40" s="747" t="str">
        <f>IF('各会計、関係団体の財政状況及び健全化判断比率'!BS13="","",'各会計、関係団体の財政状況及び健全化判断比率'!BS13)</f>
        <v/>
      </c>
      <c r="CR40" s="747"/>
      <c r="CS40" s="747"/>
      <c r="CT40" s="747"/>
      <c r="CU40" s="747"/>
      <c r="CV40" s="747"/>
      <c r="CW40" s="747"/>
      <c r="CX40" s="747"/>
      <c r="CY40" s="747"/>
      <c r="CZ40" s="747"/>
      <c r="DA40" s="747"/>
      <c r="DB40" s="747"/>
      <c r="DC40" s="747"/>
      <c r="DD40" s="747"/>
      <c r="DE40" s="747"/>
      <c r="DG40" s="744" t="str">
        <f>IF('各会計、関係団体の財政状況及び健全化判断比率'!BR13="","",'各会計、関係団体の財政状況及び健全化判断比率'!BR13)</f>
        <v/>
      </c>
      <c r="DH40" s="744"/>
      <c r="DI40" s="190"/>
    </row>
    <row r="41" spans="1:113" ht="32.25" customHeight="1" x14ac:dyDescent="0.2">
      <c r="A41" s="163"/>
      <c r="B41" s="187"/>
      <c r="C41" s="746" t="str">
        <f t="shared" si="5"/>
        <v/>
      </c>
      <c r="D41" s="746"/>
      <c r="E41" s="747" t="str">
        <f>IF('各会計、関係団体の財政状況及び健全化判断比率'!B14="","",'各会計、関係団体の財政状況及び健全化判断比率'!B14)</f>
        <v/>
      </c>
      <c r="F41" s="747"/>
      <c r="G41" s="747"/>
      <c r="H41" s="747"/>
      <c r="I41" s="747"/>
      <c r="J41" s="747"/>
      <c r="K41" s="747"/>
      <c r="L41" s="747"/>
      <c r="M41" s="747"/>
      <c r="N41" s="747"/>
      <c r="O41" s="747"/>
      <c r="P41" s="747"/>
      <c r="Q41" s="747"/>
      <c r="R41" s="747"/>
      <c r="S41" s="747"/>
      <c r="T41" s="163"/>
      <c r="U41" s="746" t="str">
        <f t="shared" si="4"/>
        <v/>
      </c>
      <c r="V41" s="746"/>
      <c r="W41" s="747"/>
      <c r="X41" s="747"/>
      <c r="Y41" s="747"/>
      <c r="Z41" s="747"/>
      <c r="AA41" s="747"/>
      <c r="AB41" s="747"/>
      <c r="AC41" s="747"/>
      <c r="AD41" s="747"/>
      <c r="AE41" s="747"/>
      <c r="AF41" s="747"/>
      <c r="AG41" s="747"/>
      <c r="AH41" s="747"/>
      <c r="AI41" s="747"/>
      <c r="AJ41" s="747"/>
      <c r="AK41" s="747"/>
      <c r="AL41" s="163"/>
      <c r="AM41" s="746" t="str">
        <f t="shared" si="0"/>
        <v/>
      </c>
      <c r="AN41" s="746"/>
      <c r="AO41" s="747"/>
      <c r="AP41" s="747"/>
      <c r="AQ41" s="747"/>
      <c r="AR41" s="747"/>
      <c r="AS41" s="747"/>
      <c r="AT41" s="747"/>
      <c r="AU41" s="747"/>
      <c r="AV41" s="747"/>
      <c r="AW41" s="747"/>
      <c r="AX41" s="747"/>
      <c r="AY41" s="747"/>
      <c r="AZ41" s="747"/>
      <c r="BA41" s="747"/>
      <c r="BB41" s="747"/>
      <c r="BC41" s="747"/>
      <c r="BD41" s="163"/>
      <c r="BE41" s="746" t="str">
        <f t="shared" si="1"/>
        <v/>
      </c>
      <c r="BF41" s="746"/>
      <c r="BG41" s="747"/>
      <c r="BH41" s="747"/>
      <c r="BI41" s="747"/>
      <c r="BJ41" s="747"/>
      <c r="BK41" s="747"/>
      <c r="BL41" s="747"/>
      <c r="BM41" s="747"/>
      <c r="BN41" s="747"/>
      <c r="BO41" s="747"/>
      <c r="BP41" s="747"/>
      <c r="BQ41" s="747"/>
      <c r="BR41" s="747"/>
      <c r="BS41" s="747"/>
      <c r="BT41" s="747"/>
      <c r="BU41" s="747"/>
      <c r="BV41" s="163"/>
      <c r="BW41" s="746" t="str">
        <f t="shared" si="2"/>
        <v/>
      </c>
      <c r="BX41" s="746"/>
      <c r="BY41" s="747" t="str">
        <f>IF('各会計、関係団体の財政状況及び健全化判断比率'!B75="","",'各会計、関係団体の財政状況及び健全化判断比率'!B75)</f>
        <v/>
      </c>
      <c r="BZ41" s="747"/>
      <c r="CA41" s="747"/>
      <c r="CB41" s="747"/>
      <c r="CC41" s="747"/>
      <c r="CD41" s="747"/>
      <c r="CE41" s="747"/>
      <c r="CF41" s="747"/>
      <c r="CG41" s="747"/>
      <c r="CH41" s="747"/>
      <c r="CI41" s="747"/>
      <c r="CJ41" s="747"/>
      <c r="CK41" s="747"/>
      <c r="CL41" s="747"/>
      <c r="CM41" s="747"/>
      <c r="CN41" s="163"/>
      <c r="CO41" s="746" t="str">
        <f t="shared" si="3"/>
        <v/>
      </c>
      <c r="CP41" s="746"/>
      <c r="CQ41" s="747" t="str">
        <f>IF('各会計、関係団体の財政状況及び健全化判断比率'!BS14="","",'各会計、関係団体の財政状況及び健全化判断比率'!BS14)</f>
        <v/>
      </c>
      <c r="CR41" s="747"/>
      <c r="CS41" s="747"/>
      <c r="CT41" s="747"/>
      <c r="CU41" s="747"/>
      <c r="CV41" s="747"/>
      <c r="CW41" s="747"/>
      <c r="CX41" s="747"/>
      <c r="CY41" s="747"/>
      <c r="CZ41" s="747"/>
      <c r="DA41" s="747"/>
      <c r="DB41" s="747"/>
      <c r="DC41" s="747"/>
      <c r="DD41" s="747"/>
      <c r="DE41" s="747"/>
      <c r="DG41" s="744" t="str">
        <f>IF('各会計、関係団体の財政状況及び健全化判断比率'!BR14="","",'各会計、関係団体の財政状況及び健全化判断比率'!BR14)</f>
        <v/>
      </c>
      <c r="DH41" s="744"/>
      <c r="DI41" s="190"/>
    </row>
    <row r="42" spans="1:113" ht="32.25" customHeight="1" x14ac:dyDescent="0.2">
      <c r="B42" s="187"/>
      <c r="C42" s="746" t="str">
        <f t="shared" si="5"/>
        <v/>
      </c>
      <c r="D42" s="746"/>
      <c r="E42" s="747" t="str">
        <f>IF('各会計、関係団体の財政状況及び健全化判断比率'!B15="","",'各会計、関係団体の財政状況及び健全化判断比率'!B15)</f>
        <v/>
      </c>
      <c r="F42" s="747"/>
      <c r="G42" s="747"/>
      <c r="H42" s="747"/>
      <c r="I42" s="747"/>
      <c r="J42" s="747"/>
      <c r="K42" s="747"/>
      <c r="L42" s="747"/>
      <c r="M42" s="747"/>
      <c r="N42" s="747"/>
      <c r="O42" s="747"/>
      <c r="P42" s="747"/>
      <c r="Q42" s="747"/>
      <c r="R42" s="747"/>
      <c r="S42" s="747"/>
      <c r="T42" s="163"/>
      <c r="U42" s="746" t="str">
        <f t="shared" si="4"/>
        <v/>
      </c>
      <c r="V42" s="746"/>
      <c r="W42" s="747"/>
      <c r="X42" s="747"/>
      <c r="Y42" s="747"/>
      <c r="Z42" s="747"/>
      <c r="AA42" s="747"/>
      <c r="AB42" s="747"/>
      <c r="AC42" s="747"/>
      <c r="AD42" s="747"/>
      <c r="AE42" s="747"/>
      <c r="AF42" s="747"/>
      <c r="AG42" s="747"/>
      <c r="AH42" s="747"/>
      <c r="AI42" s="747"/>
      <c r="AJ42" s="747"/>
      <c r="AK42" s="747"/>
      <c r="AL42" s="163"/>
      <c r="AM42" s="746" t="str">
        <f t="shared" si="0"/>
        <v/>
      </c>
      <c r="AN42" s="746"/>
      <c r="AO42" s="747"/>
      <c r="AP42" s="747"/>
      <c r="AQ42" s="747"/>
      <c r="AR42" s="747"/>
      <c r="AS42" s="747"/>
      <c r="AT42" s="747"/>
      <c r="AU42" s="747"/>
      <c r="AV42" s="747"/>
      <c r="AW42" s="747"/>
      <c r="AX42" s="747"/>
      <c r="AY42" s="747"/>
      <c r="AZ42" s="747"/>
      <c r="BA42" s="747"/>
      <c r="BB42" s="747"/>
      <c r="BC42" s="747"/>
      <c r="BD42" s="163"/>
      <c r="BE42" s="746" t="str">
        <f t="shared" si="1"/>
        <v/>
      </c>
      <c r="BF42" s="746"/>
      <c r="BG42" s="747"/>
      <c r="BH42" s="747"/>
      <c r="BI42" s="747"/>
      <c r="BJ42" s="747"/>
      <c r="BK42" s="747"/>
      <c r="BL42" s="747"/>
      <c r="BM42" s="747"/>
      <c r="BN42" s="747"/>
      <c r="BO42" s="747"/>
      <c r="BP42" s="747"/>
      <c r="BQ42" s="747"/>
      <c r="BR42" s="747"/>
      <c r="BS42" s="747"/>
      <c r="BT42" s="747"/>
      <c r="BU42" s="747"/>
      <c r="BV42" s="163"/>
      <c r="BW42" s="746" t="str">
        <f t="shared" si="2"/>
        <v/>
      </c>
      <c r="BX42" s="746"/>
      <c r="BY42" s="747" t="str">
        <f>IF('各会計、関係団体の財政状況及び健全化判断比率'!B76="","",'各会計、関係団体の財政状況及び健全化判断比率'!B76)</f>
        <v/>
      </c>
      <c r="BZ42" s="747"/>
      <c r="CA42" s="747"/>
      <c r="CB42" s="747"/>
      <c r="CC42" s="747"/>
      <c r="CD42" s="747"/>
      <c r="CE42" s="747"/>
      <c r="CF42" s="747"/>
      <c r="CG42" s="747"/>
      <c r="CH42" s="747"/>
      <c r="CI42" s="747"/>
      <c r="CJ42" s="747"/>
      <c r="CK42" s="747"/>
      <c r="CL42" s="747"/>
      <c r="CM42" s="747"/>
      <c r="CN42" s="163"/>
      <c r="CO42" s="746" t="str">
        <f t="shared" si="3"/>
        <v/>
      </c>
      <c r="CP42" s="746"/>
      <c r="CQ42" s="747" t="str">
        <f>IF('各会計、関係団体の財政状況及び健全化判断比率'!BS15="","",'各会計、関係団体の財政状況及び健全化判断比率'!BS15)</f>
        <v/>
      </c>
      <c r="CR42" s="747"/>
      <c r="CS42" s="747"/>
      <c r="CT42" s="747"/>
      <c r="CU42" s="747"/>
      <c r="CV42" s="747"/>
      <c r="CW42" s="747"/>
      <c r="CX42" s="747"/>
      <c r="CY42" s="747"/>
      <c r="CZ42" s="747"/>
      <c r="DA42" s="747"/>
      <c r="DB42" s="747"/>
      <c r="DC42" s="747"/>
      <c r="DD42" s="747"/>
      <c r="DE42" s="747"/>
      <c r="DG42" s="744" t="str">
        <f>IF('各会計、関係団体の財政状況及び健全化判断比率'!BR15="","",'各会計、関係団体の財政状況及び健全化判断比率'!BR15)</f>
        <v/>
      </c>
      <c r="DH42" s="744"/>
      <c r="DI42" s="190"/>
    </row>
    <row r="43" spans="1:113" ht="32.25" customHeight="1" x14ac:dyDescent="0.2">
      <c r="B43" s="187"/>
      <c r="C43" s="746" t="str">
        <f t="shared" si="5"/>
        <v/>
      </c>
      <c r="D43" s="746"/>
      <c r="E43" s="747" t="str">
        <f>IF('各会計、関係団体の財政状況及び健全化判断比率'!B16="","",'各会計、関係団体の財政状況及び健全化判断比率'!B16)</f>
        <v/>
      </c>
      <c r="F43" s="747"/>
      <c r="G43" s="747"/>
      <c r="H43" s="747"/>
      <c r="I43" s="747"/>
      <c r="J43" s="747"/>
      <c r="K43" s="747"/>
      <c r="L43" s="747"/>
      <c r="M43" s="747"/>
      <c r="N43" s="747"/>
      <c r="O43" s="747"/>
      <c r="P43" s="747"/>
      <c r="Q43" s="747"/>
      <c r="R43" s="747"/>
      <c r="S43" s="747"/>
      <c r="T43" s="163"/>
      <c r="U43" s="746" t="str">
        <f t="shared" si="4"/>
        <v/>
      </c>
      <c r="V43" s="746"/>
      <c r="W43" s="747"/>
      <c r="X43" s="747"/>
      <c r="Y43" s="747"/>
      <c r="Z43" s="747"/>
      <c r="AA43" s="747"/>
      <c r="AB43" s="747"/>
      <c r="AC43" s="747"/>
      <c r="AD43" s="747"/>
      <c r="AE43" s="747"/>
      <c r="AF43" s="747"/>
      <c r="AG43" s="747"/>
      <c r="AH43" s="747"/>
      <c r="AI43" s="747"/>
      <c r="AJ43" s="747"/>
      <c r="AK43" s="747"/>
      <c r="AL43" s="163"/>
      <c r="AM43" s="746" t="str">
        <f t="shared" si="0"/>
        <v/>
      </c>
      <c r="AN43" s="746"/>
      <c r="AO43" s="747"/>
      <c r="AP43" s="747"/>
      <c r="AQ43" s="747"/>
      <c r="AR43" s="747"/>
      <c r="AS43" s="747"/>
      <c r="AT43" s="747"/>
      <c r="AU43" s="747"/>
      <c r="AV43" s="747"/>
      <c r="AW43" s="747"/>
      <c r="AX43" s="747"/>
      <c r="AY43" s="747"/>
      <c r="AZ43" s="747"/>
      <c r="BA43" s="747"/>
      <c r="BB43" s="747"/>
      <c r="BC43" s="747"/>
      <c r="BD43" s="163"/>
      <c r="BE43" s="746" t="str">
        <f t="shared" si="1"/>
        <v/>
      </c>
      <c r="BF43" s="746"/>
      <c r="BG43" s="747"/>
      <c r="BH43" s="747"/>
      <c r="BI43" s="747"/>
      <c r="BJ43" s="747"/>
      <c r="BK43" s="747"/>
      <c r="BL43" s="747"/>
      <c r="BM43" s="747"/>
      <c r="BN43" s="747"/>
      <c r="BO43" s="747"/>
      <c r="BP43" s="747"/>
      <c r="BQ43" s="747"/>
      <c r="BR43" s="747"/>
      <c r="BS43" s="747"/>
      <c r="BT43" s="747"/>
      <c r="BU43" s="747"/>
      <c r="BV43" s="163"/>
      <c r="BW43" s="746" t="str">
        <f t="shared" si="2"/>
        <v/>
      </c>
      <c r="BX43" s="746"/>
      <c r="BY43" s="747" t="str">
        <f>IF('各会計、関係団体の財政状況及び健全化判断比率'!B77="","",'各会計、関係団体の財政状況及び健全化判断比率'!B77)</f>
        <v/>
      </c>
      <c r="BZ43" s="747"/>
      <c r="CA43" s="747"/>
      <c r="CB43" s="747"/>
      <c r="CC43" s="747"/>
      <c r="CD43" s="747"/>
      <c r="CE43" s="747"/>
      <c r="CF43" s="747"/>
      <c r="CG43" s="747"/>
      <c r="CH43" s="747"/>
      <c r="CI43" s="747"/>
      <c r="CJ43" s="747"/>
      <c r="CK43" s="747"/>
      <c r="CL43" s="747"/>
      <c r="CM43" s="747"/>
      <c r="CN43" s="163"/>
      <c r="CO43" s="746" t="str">
        <f t="shared" si="3"/>
        <v/>
      </c>
      <c r="CP43" s="746"/>
      <c r="CQ43" s="747" t="str">
        <f>IF('各会計、関係団体の財政状況及び健全化判断比率'!BS16="","",'各会計、関係団体の財政状況及び健全化判断比率'!BS16)</f>
        <v/>
      </c>
      <c r="CR43" s="747"/>
      <c r="CS43" s="747"/>
      <c r="CT43" s="747"/>
      <c r="CU43" s="747"/>
      <c r="CV43" s="747"/>
      <c r="CW43" s="747"/>
      <c r="CX43" s="747"/>
      <c r="CY43" s="747"/>
      <c r="CZ43" s="747"/>
      <c r="DA43" s="747"/>
      <c r="DB43" s="747"/>
      <c r="DC43" s="747"/>
      <c r="DD43" s="747"/>
      <c r="DE43" s="747"/>
      <c r="DG43" s="744" t="str">
        <f>IF('各会計、関係団体の財政状況及び健全化判断比率'!BR16="","",'各会計、関係団体の財政状況及び健全化判断比率'!BR16)</f>
        <v/>
      </c>
      <c r="DH43" s="74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743" t="s">
        <v>196</v>
      </c>
      <c r="F46" s="743"/>
      <c r="G46" s="743"/>
      <c r="H46" s="743"/>
      <c r="I46" s="743"/>
      <c r="J46" s="743"/>
      <c r="K46" s="743"/>
      <c r="L46" s="743"/>
      <c r="M46" s="743"/>
      <c r="N46" s="743"/>
      <c r="O46" s="743"/>
      <c r="P46" s="743"/>
      <c r="Q46" s="743"/>
      <c r="R46" s="743"/>
      <c r="S46" s="743"/>
      <c r="T46" s="743"/>
      <c r="U46" s="743"/>
      <c r="V46" s="743"/>
      <c r="W46" s="743"/>
      <c r="X46" s="743"/>
      <c r="Y46" s="743"/>
      <c r="Z46" s="743"/>
      <c r="AA46" s="743"/>
      <c r="AB46" s="743"/>
      <c r="AC46" s="743"/>
      <c r="AD46" s="743"/>
      <c r="AE46" s="743"/>
      <c r="AF46" s="743"/>
      <c r="AG46" s="743"/>
      <c r="AH46" s="743"/>
      <c r="AI46" s="743"/>
      <c r="AJ46" s="743"/>
      <c r="AK46" s="743"/>
      <c r="AL46" s="743"/>
      <c r="AM46" s="743"/>
      <c r="AN46" s="743"/>
      <c r="AO46" s="743"/>
      <c r="AP46" s="743"/>
      <c r="AQ46" s="743"/>
      <c r="AR46" s="743"/>
      <c r="AS46" s="743"/>
      <c r="AT46" s="743"/>
      <c r="AU46" s="743"/>
      <c r="AV46" s="743"/>
      <c r="AW46" s="743"/>
      <c r="AX46" s="743"/>
      <c r="AY46" s="743"/>
      <c r="AZ46" s="743"/>
      <c r="BA46" s="743"/>
      <c r="BB46" s="743"/>
      <c r="BC46" s="743"/>
      <c r="BD46" s="743"/>
      <c r="BE46" s="743"/>
      <c r="BF46" s="743"/>
      <c r="BG46" s="743"/>
      <c r="BH46" s="743"/>
      <c r="BI46" s="743"/>
      <c r="BJ46" s="743"/>
      <c r="BK46" s="743"/>
      <c r="BL46" s="743"/>
      <c r="BM46" s="743"/>
      <c r="BN46" s="743"/>
      <c r="BO46" s="743"/>
      <c r="BP46" s="743"/>
      <c r="BQ46" s="743"/>
      <c r="BR46" s="743"/>
      <c r="BS46" s="743"/>
      <c r="BT46" s="743"/>
      <c r="BU46" s="743"/>
      <c r="BV46" s="743"/>
      <c r="BW46" s="743"/>
      <c r="BX46" s="743"/>
      <c r="BY46" s="743"/>
      <c r="BZ46" s="743"/>
      <c r="CA46" s="743"/>
      <c r="CB46" s="743"/>
      <c r="CC46" s="743"/>
      <c r="CD46" s="743"/>
      <c r="CE46" s="743"/>
      <c r="CF46" s="743"/>
      <c r="CG46" s="743"/>
      <c r="CH46" s="743"/>
      <c r="CI46" s="743"/>
      <c r="CJ46" s="743"/>
      <c r="CK46" s="743"/>
      <c r="CL46" s="743"/>
      <c r="CM46" s="743"/>
      <c r="CN46" s="743"/>
      <c r="CO46" s="743"/>
      <c r="CP46" s="743"/>
      <c r="CQ46" s="743"/>
      <c r="CR46" s="743"/>
      <c r="CS46" s="743"/>
      <c r="CT46" s="743"/>
      <c r="CU46" s="743"/>
      <c r="CV46" s="743"/>
      <c r="CW46" s="743"/>
      <c r="CX46" s="743"/>
      <c r="CY46" s="743"/>
      <c r="CZ46" s="743"/>
      <c r="DA46" s="743"/>
      <c r="DB46" s="743"/>
      <c r="DC46" s="743"/>
      <c r="DD46" s="743"/>
      <c r="DE46" s="743"/>
      <c r="DF46" s="743"/>
      <c r="DG46" s="743"/>
      <c r="DH46" s="743"/>
      <c r="DI46" s="743"/>
    </row>
    <row r="47" spans="1:113" x14ac:dyDescent="0.2">
      <c r="E47" s="743" t="s">
        <v>197</v>
      </c>
      <c r="F47" s="743"/>
      <c r="G47" s="743"/>
      <c r="H47" s="743"/>
      <c r="I47" s="743"/>
      <c r="J47" s="743"/>
      <c r="K47" s="743"/>
      <c r="L47" s="743"/>
      <c r="M47" s="743"/>
      <c r="N47" s="743"/>
      <c r="O47" s="743"/>
      <c r="P47" s="743"/>
      <c r="Q47" s="743"/>
      <c r="R47" s="743"/>
      <c r="S47" s="743"/>
      <c r="T47" s="743"/>
      <c r="U47" s="743"/>
      <c r="V47" s="743"/>
      <c r="W47" s="743"/>
      <c r="X47" s="743"/>
      <c r="Y47" s="743"/>
      <c r="Z47" s="743"/>
      <c r="AA47" s="743"/>
      <c r="AB47" s="743"/>
      <c r="AC47" s="743"/>
      <c r="AD47" s="743"/>
      <c r="AE47" s="743"/>
      <c r="AF47" s="743"/>
      <c r="AG47" s="743"/>
      <c r="AH47" s="743"/>
      <c r="AI47" s="743"/>
      <c r="AJ47" s="743"/>
      <c r="AK47" s="743"/>
      <c r="AL47" s="743"/>
      <c r="AM47" s="743"/>
      <c r="AN47" s="743"/>
      <c r="AO47" s="743"/>
      <c r="AP47" s="743"/>
      <c r="AQ47" s="743"/>
      <c r="AR47" s="743"/>
      <c r="AS47" s="743"/>
      <c r="AT47" s="743"/>
      <c r="AU47" s="743"/>
      <c r="AV47" s="743"/>
      <c r="AW47" s="743"/>
      <c r="AX47" s="743"/>
      <c r="AY47" s="743"/>
      <c r="AZ47" s="743"/>
      <c r="BA47" s="743"/>
      <c r="BB47" s="743"/>
      <c r="BC47" s="743"/>
      <c r="BD47" s="743"/>
      <c r="BE47" s="743"/>
      <c r="BF47" s="743"/>
      <c r="BG47" s="743"/>
      <c r="BH47" s="743"/>
      <c r="BI47" s="743"/>
      <c r="BJ47" s="743"/>
      <c r="BK47" s="743"/>
      <c r="BL47" s="743"/>
      <c r="BM47" s="743"/>
      <c r="BN47" s="743"/>
      <c r="BO47" s="743"/>
      <c r="BP47" s="743"/>
      <c r="BQ47" s="743"/>
      <c r="BR47" s="743"/>
      <c r="BS47" s="743"/>
      <c r="BT47" s="743"/>
      <c r="BU47" s="743"/>
      <c r="BV47" s="743"/>
      <c r="BW47" s="743"/>
      <c r="BX47" s="743"/>
      <c r="BY47" s="743"/>
      <c r="BZ47" s="743"/>
      <c r="CA47" s="743"/>
      <c r="CB47" s="743"/>
      <c r="CC47" s="743"/>
      <c r="CD47" s="743"/>
      <c r="CE47" s="743"/>
      <c r="CF47" s="743"/>
      <c r="CG47" s="743"/>
      <c r="CH47" s="743"/>
      <c r="CI47" s="743"/>
      <c r="CJ47" s="743"/>
      <c r="CK47" s="743"/>
      <c r="CL47" s="743"/>
      <c r="CM47" s="743"/>
      <c r="CN47" s="743"/>
      <c r="CO47" s="743"/>
      <c r="CP47" s="743"/>
      <c r="CQ47" s="743"/>
      <c r="CR47" s="743"/>
      <c r="CS47" s="743"/>
      <c r="CT47" s="743"/>
      <c r="CU47" s="743"/>
      <c r="CV47" s="743"/>
      <c r="CW47" s="743"/>
      <c r="CX47" s="743"/>
      <c r="CY47" s="743"/>
      <c r="CZ47" s="743"/>
      <c r="DA47" s="743"/>
      <c r="DB47" s="743"/>
      <c r="DC47" s="743"/>
      <c r="DD47" s="743"/>
      <c r="DE47" s="743"/>
      <c r="DF47" s="743"/>
      <c r="DG47" s="743"/>
      <c r="DH47" s="743"/>
      <c r="DI47" s="743"/>
    </row>
    <row r="48" spans="1:113" x14ac:dyDescent="0.2">
      <c r="E48" s="743" t="s">
        <v>198</v>
      </c>
      <c r="F48" s="743"/>
      <c r="G48" s="743"/>
      <c r="H48" s="743"/>
      <c r="I48" s="743"/>
      <c r="J48" s="743"/>
      <c r="K48" s="743"/>
      <c r="L48" s="743"/>
      <c r="M48" s="743"/>
      <c r="N48" s="743"/>
      <c r="O48" s="743"/>
      <c r="P48" s="743"/>
      <c r="Q48" s="743"/>
      <c r="R48" s="743"/>
      <c r="S48" s="743"/>
      <c r="T48" s="743"/>
      <c r="U48" s="743"/>
      <c r="V48" s="743"/>
      <c r="W48" s="743"/>
      <c r="X48" s="743"/>
      <c r="Y48" s="743"/>
      <c r="Z48" s="743"/>
      <c r="AA48" s="743"/>
      <c r="AB48" s="743"/>
      <c r="AC48" s="743"/>
      <c r="AD48" s="743"/>
      <c r="AE48" s="743"/>
      <c r="AF48" s="743"/>
      <c r="AG48" s="743"/>
      <c r="AH48" s="743"/>
      <c r="AI48" s="743"/>
      <c r="AJ48" s="743"/>
      <c r="AK48" s="743"/>
      <c r="AL48" s="743"/>
      <c r="AM48" s="743"/>
      <c r="AN48" s="743"/>
      <c r="AO48" s="743"/>
      <c r="AP48" s="743"/>
      <c r="AQ48" s="743"/>
      <c r="AR48" s="743"/>
      <c r="AS48" s="743"/>
      <c r="AT48" s="743"/>
      <c r="AU48" s="743"/>
      <c r="AV48" s="743"/>
      <c r="AW48" s="743"/>
      <c r="AX48" s="743"/>
      <c r="AY48" s="743"/>
      <c r="AZ48" s="743"/>
      <c r="BA48" s="743"/>
      <c r="BB48" s="743"/>
      <c r="BC48" s="743"/>
      <c r="BD48" s="743"/>
      <c r="BE48" s="743"/>
      <c r="BF48" s="743"/>
      <c r="BG48" s="743"/>
      <c r="BH48" s="743"/>
      <c r="BI48" s="743"/>
      <c r="BJ48" s="743"/>
      <c r="BK48" s="743"/>
      <c r="BL48" s="743"/>
      <c r="BM48" s="743"/>
      <c r="BN48" s="743"/>
      <c r="BO48" s="743"/>
      <c r="BP48" s="743"/>
      <c r="BQ48" s="743"/>
      <c r="BR48" s="743"/>
      <c r="BS48" s="743"/>
      <c r="BT48" s="743"/>
      <c r="BU48" s="743"/>
      <c r="BV48" s="743"/>
      <c r="BW48" s="743"/>
      <c r="BX48" s="743"/>
      <c r="BY48" s="743"/>
      <c r="BZ48" s="743"/>
      <c r="CA48" s="743"/>
      <c r="CB48" s="743"/>
      <c r="CC48" s="743"/>
      <c r="CD48" s="743"/>
      <c r="CE48" s="743"/>
      <c r="CF48" s="743"/>
      <c r="CG48" s="743"/>
      <c r="CH48" s="743"/>
      <c r="CI48" s="743"/>
      <c r="CJ48" s="743"/>
      <c r="CK48" s="743"/>
      <c r="CL48" s="743"/>
      <c r="CM48" s="743"/>
      <c r="CN48" s="743"/>
      <c r="CO48" s="743"/>
      <c r="CP48" s="743"/>
      <c r="CQ48" s="743"/>
      <c r="CR48" s="743"/>
      <c r="CS48" s="743"/>
      <c r="CT48" s="743"/>
      <c r="CU48" s="743"/>
      <c r="CV48" s="743"/>
      <c r="CW48" s="743"/>
      <c r="CX48" s="743"/>
      <c r="CY48" s="743"/>
      <c r="CZ48" s="743"/>
      <c r="DA48" s="743"/>
      <c r="DB48" s="743"/>
      <c r="DC48" s="743"/>
      <c r="DD48" s="743"/>
      <c r="DE48" s="743"/>
      <c r="DF48" s="743"/>
      <c r="DG48" s="743"/>
      <c r="DH48" s="743"/>
      <c r="DI48" s="743"/>
    </row>
    <row r="49" spans="5:113" x14ac:dyDescent="0.2">
      <c r="E49" s="745" t="s">
        <v>199</v>
      </c>
      <c r="F49" s="745"/>
      <c r="G49" s="745"/>
      <c r="H49" s="745"/>
      <c r="I49" s="745"/>
      <c r="J49" s="745"/>
      <c r="K49" s="745"/>
      <c r="L49" s="745"/>
      <c r="M49" s="745"/>
      <c r="N49" s="745"/>
      <c r="O49" s="745"/>
      <c r="P49" s="745"/>
      <c r="Q49" s="745"/>
      <c r="R49" s="745"/>
      <c r="S49" s="745"/>
      <c r="T49" s="745"/>
      <c r="U49" s="745"/>
      <c r="V49" s="745"/>
      <c r="W49" s="745"/>
      <c r="X49" s="745"/>
      <c r="Y49" s="745"/>
      <c r="Z49" s="745"/>
      <c r="AA49" s="745"/>
      <c r="AB49" s="745"/>
      <c r="AC49" s="745"/>
      <c r="AD49" s="745"/>
      <c r="AE49" s="745"/>
      <c r="AF49" s="745"/>
      <c r="AG49" s="745"/>
      <c r="AH49" s="745"/>
      <c r="AI49" s="745"/>
      <c r="AJ49" s="745"/>
      <c r="AK49" s="745"/>
      <c r="AL49" s="745"/>
      <c r="AM49" s="745"/>
      <c r="AN49" s="745"/>
      <c r="AO49" s="745"/>
      <c r="AP49" s="745"/>
      <c r="AQ49" s="745"/>
      <c r="AR49" s="745"/>
      <c r="AS49" s="745"/>
      <c r="AT49" s="745"/>
      <c r="AU49" s="745"/>
      <c r="AV49" s="745"/>
      <c r="AW49" s="745"/>
      <c r="AX49" s="745"/>
      <c r="AY49" s="745"/>
      <c r="AZ49" s="745"/>
      <c r="BA49" s="745"/>
      <c r="BB49" s="745"/>
      <c r="BC49" s="745"/>
      <c r="BD49" s="745"/>
      <c r="BE49" s="745"/>
      <c r="BF49" s="745"/>
      <c r="BG49" s="745"/>
      <c r="BH49" s="745"/>
      <c r="BI49" s="745"/>
      <c r="BJ49" s="745"/>
      <c r="BK49" s="745"/>
      <c r="BL49" s="745"/>
      <c r="BM49" s="745"/>
      <c r="BN49" s="745"/>
      <c r="BO49" s="745"/>
      <c r="BP49" s="745"/>
      <c r="BQ49" s="745"/>
      <c r="BR49" s="745"/>
      <c r="BS49" s="745"/>
      <c r="BT49" s="745"/>
      <c r="BU49" s="745"/>
      <c r="BV49" s="745"/>
      <c r="BW49" s="745"/>
      <c r="BX49" s="745"/>
      <c r="BY49" s="745"/>
      <c r="BZ49" s="745"/>
      <c r="CA49" s="745"/>
      <c r="CB49" s="745"/>
      <c r="CC49" s="745"/>
      <c r="CD49" s="745"/>
      <c r="CE49" s="745"/>
      <c r="CF49" s="745"/>
      <c r="CG49" s="745"/>
      <c r="CH49" s="745"/>
      <c r="CI49" s="745"/>
      <c r="CJ49" s="745"/>
      <c r="CK49" s="745"/>
      <c r="CL49" s="745"/>
      <c r="CM49" s="745"/>
      <c r="CN49" s="745"/>
      <c r="CO49" s="745"/>
      <c r="CP49" s="745"/>
      <c r="CQ49" s="745"/>
      <c r="CR49" s="745"/>
      <c r="CS49" s="745"/>
      <c r="CT49" s="745"/>
      <c r="CU49" s="745"/>
      <c r="CV49" s="745"/>
      <c r="CW49" s="745"/>
      <c r="CX49" s="745"/>
      <c r="CY49" s="745"/>
      <c r="CZ49" s="745"/>
      <c r="DA49" s="745"/>
      <c r="DB49" s="745"/>
      <c r="DC49" s="745"/>
      <c r="DD49" s="745"/>
      <c r="DE49" s="745"/>
      <c r="DF49" s="745"/>
      <c r="DG49" s="745"/>
      <c r="DH49" s="745"/>
      <c r="DI49" s="745"/>
    </row>
    <row r="50" spans="5:113" x14ac:dyDescent="0.2">
      <c r="E50" s="743" t="s">
        <v>200</v>
      </c>
      <c r="F50" s="743"/>
      <c r="G50" s="743"/>
      <c r="H50" s="743"/>
      <c r="I50" s="743"/>
      <c r="J50" s="743"/>
      <c r="K50" s="743"/>
      <c r="L50" s="743"/>
      <c r="M50" s="743"/>
      <c r="N50" s="743"/>
      <c r="O50" s="743"/>
      <c r="P50" s="743"/>
      <c r="Q50" s="743"/>
      <c r="R50" s="743"/>
      <c r="S50" s="743"/>
      <c r="T50" s="743"/>
      <c r="U50" s="743"/>
      <c r="V50" s="743"/>
      <c r="W50" s="743"/>
      <c r="X50" s="743"/>
      <c r="Y50" s="743"/>
      <c r="Z50" s="743"/>
      <c r="AA50" s="743"/>
      <c r="AB50" s="743"/>
      <c r="AC50" s="743"/>
      <c r="AD50" s="743"/>
      <c r="AE50" s="743"/>
      <c r="AF50" s="743"/>
      <c r="AG50" s="743"/>
      <c r="AH50" s="743"/>
      <c r="AI50" s="743"/>
      <c r="AJ50" s="743"/>
      <c r="AK50" s="743"/>
      <c r="AL50" s="743"/>
      <c r="AM50" s="743"/>
      <c r="AN50" s="743"/>
      <c r="AO50" s="743"/>
      <c r="AP50" s="743"/>
      <c r="AQ50" s="743"/>
      <c r="AR50" s="743"/>
      <c r="AS50" s="743"/>
      <c r="AT50" s="743"/>
      <c r="AU50" s="743"/>
      <c r="AV50" s="743"/>
      <c r="AW50" s="743"/>
      <c r="AX50" s="743"/>
      <c r="AY50" s="743"/>
      <c r="AZ50" s="743"/>
      <c r="BA50" s="743"/>
      <c r="BB50" s="743"/>
      <c r="BC50" s="743"/>
      <c r="BD50" s="743"/>
      <c r="BE50" s="743"/>
      <c r="BF50" s="743"/>
      <c r="BG50" s="743"/>
      <c r="BH50" s="743"/>
      <c r="BI50" s="743"/>
      <c r="BJ50" s="743"/>
      <c r="BK50" s="743"/>
      <c r="BL50" s="743"/>
      <c r="BM50" s="743"/>
      <c r="BN50" s="743"/>
      <c r="BO50" s="743"/>
      <c r="BP50" s="743"/>
      <c r="BQ50" s="743"/>
      <c r="BR50" s="743"/>
      <c r="BS50" s="743"/>
      <c r="BT50" s="743"/>
      <c r="BU50" s="743"/>
      <c r="BV50" s="743"/>
      <c r="BW50" s="743"/>
      <c r="BX50" s="743"/>
      <c r="BY50" s="743"/>
      <c r="BZ50" s="743"/>
      <c r="CA50" s="743"/>
      <c r="CB50" s="743"/>
      <c r="CC50" s="743"/>
      <c r="CD50" s="743"/>
      <c r="CE50" s="743"/>
      <c r="CF50" s="743"/>
      <c r="CG50" s="743"/>
      <c r="CH50" s="743"/>
      <c r="CI50" s="743"/>
      <c r="CJ50" s="743"/>
      <c r="CK50" s="743"/>
      <c r="CL50" s="743"/>
      <c r="CM50" s="743"/>
      <c r="CN50" s="743"/>
      <c r="CO50" s="743"/>
      <c r="CP50" s="743"/>
      <c r="CQ50" s="743"/>
      <c r="CR50" s="743"/>
      <c r="CS50" s="743"/>
      <c r="CT50" s="743"/>
      <c r="CU50" s="743"/>
      <c r="CV50" s="743"/>
      <c r="CW50" s="743"/>
      <c r="CX50" s="743"/>
      <c r="CY50" s="743"/>
      <c r="CZ50" s="743"/>
      <c r="DA50" s="743"/>
      <c r="DB50" s="743"/>
      <c r="DC50" s="743"/>
      <c r="DD50" s="743"/>
      <c r="DE50" s="743"/>
      <c r="DF50" s="743"/>
      <c r="DG50" s="743"/>
      <c r="DH50" s="743"/>
      <c r="DI50" s="743"/>
    </row>
    <row r="51" spans="5:113" x14ac:dyDescent="0.2">
      <c r="E51" s="743" t="s">
        <v>201</v>
      </c>
      <c r="F51" s="743"/>
      <c r="G51" s="743"/>
      <c r="H51" s="743"/>
      <c r="I51" s="743"/>
      <c r="J51" s="743"/>
      <c r="K51" s="743"/>
      <c r="L51" s="743"/>
      <c r="M51" s="743"/>
      <c r="N51" s="743"/>
      <c r="O51" s="743"/>
      <c r="P51" s="743"/>
      <c r="Q51" s="743"/>
      <c r="R51" s="743"/>
      <c r="S51" s="743"/>
      <c r="T51" s="743"/>
      <c r="U51" s="743"/>
      <c r="V51" s="743"/>
      <c r="W51" s="743"/>
      <c r="X51" s="743"/>
      <c r="Y51" s="743"/>
      <c r="Z51" s="743"/>
      <c r="AA51" s="743"/>
      <c r="AB51" s="743"/>
      <c r="AC51" s="743"/>
      <c r="AD51" s="743"/>
      <c r="AE51" s="743"/>
      <c r="AF51" s="743"/>
      <c r="AG51" s="743"/>
      <c r="AH51" s="743"/>
      <c r="AI51" s="743"/>
      <c r="AJ51" s="743"/>
      <c r="AK51" s="743"/>
      <c r="AL51" s="743"/>
      <c r="AM51" s="743"/>
      <c r="AN51" s="743"/>
      <c r="AO51" s="743"/>
      <c r="AP51" s="743"/>
      <c r="AQ51" s="743"/>
      <c r="AR51" s="743"/>
      <c r="AS51" s="743"/>
      <c r="AT51" s="743"/>
      <c r="AU51" s="743"/>
      <c r="AV51" s="743"/>
      <c r="AW51" s="743"/>
      <c r="AX51" s="743"/>
      <c r="AY51" s="743"/>
      <c r="AZ51" s="743"/>
      <c r="BA51" s="743"/>
      <c r="BB51" s="743"/>
      <c r="BC51" s="743"/>
      <c r="BD51" s="743"/>
      <c r="BE51" s="743"/>
      <c r="BF51" s="743"/>
      <c r="BG51" s="743"/>
      <c r="BH51" s="743"/>
      <c r="BI51" s="743"/>
      <c r="BJ51" s="743"/>
      <c r="BK51" s="743"/>
      <c r="BL51" s="743"/>
      <c r="BM51" s="743"/>
      <c r="BN51" s="743"/>
      <c r="BO51" s="743"/>
      <c r="BP51" s="743"/>
      <c r="BQ51" s="743"/>
      <c r="BR51" s="743"/>
      <c r="BS51" s="743"/>
      <c r="BT51" s="743"/>
      <c r="BU51" s="743"/>
      <c r="BV51" s="743"/>
      <c r="BW51" s="743"/>
      <c r="BX51" s="743"/>
      <c r="BY51" s="743"/>
      <c r="BZ51" s="743"/>
      <c r="CA51" s="743"/>
      <c r="CB51" s="743"/>
      <c r="CC51" s="743"/>
      <c r="CD51" s="743"/>
      <c r="CE51" s="743"/>
      <c r="CF51" s="743"/>
      <c r="CG51" s="743"/>
      <c r="CH51" s="743"/>
      <c r="CI51" s="743"/>
      <c r="CJ51" s="743"/>
      <c r="CK51" s="743"/>
      <c r="CL51" s="743"/>
      <c r="CM51" s="743"/>
      <c r="CN51" s="743"/>
      <c r="CO51" s="743"/>
      <c r="CP51" s="743"/>
      <c r="CQ51" s="743"/>
      <c r="CR51" s="743"/>
      <c r="CS51" s="743"/>
      <c r="CT51" s="743"/>
      <c r="CU51" s="743"/>
      <c r="CV51" s="743"/>
      <c r="CW51" s="743"/>
      <c r="CX51" s="743"/>
      <c r="CY51" s="743"/>
      <c r="CZ51" s="743"/>
      <c r="DA51" s="743"/>
      <c r="DB51" s="743"/>
      <c r="DC51" s="743"/>
      <c r="DD51" s="743"/>
      <c r="DE51" s="743"/>
      <c r="DF51" s="743"/>
      <c r="DG51" s="743"/>
      <c r="DH51" s="743"/>
      <c r="DI51" s="743"/>
    </row>
    <row r="52" spans="5:113" x14ac:dyDescent="0.2">
      <c r="E52" s="743" t="s">
        <v>202</v>
      </c>
      <c r="F52" s="743"/>
      <c r="G52" s="743"/>
      <c r="H52" s="743"/>
      <c r="I52" s="743"/>
      <c r="J52" s="743"/>
      <c r="K52" s="743"/>
      <c r="L52" s="743"/>
      <c r="M52" s="743"/>
      <c r="N52" s="743"/>
      <c r="O52" s="743"/>
      <c r="P52" s="743"/>
      <c r="Q52" s="743"/>
      <c r="R52" s="743"/>
      <c r="S52" s="743"/>
      <c r="T52" s="743"/>
      <c r="U52" s="743"/>
      <c r="V52" s="743"/>
      <c r="W52" s="743"/>
      <c r="X52" s="743"/>
      <c r="Y52" s="743"/>
      <c r="Z52" s="743"/>
      <c r="AA52" s="743"/>
      <c r="AB52" s="743"/>
      <c r="AC52" s="743"/>
      <c r="AD52" s="743"/>
      <c r="AE52" s="743"/>
      <c r="AF52" s="743"/>
      <c r="AG52" s="743"/>
      <c r="AH52" s="743"/>
      <c r="AI52" s="743"/>
      <c r="AJ52" s="743"/>
      <c r="AK52" s="743"/>
      <c r="AL52" s="743"/>
      <c r="AM52" s="743"/>
      <c r="AN52" s="743"/>
      <c r="AO52" s="743"/>
      <c r="AP52" s="743"/>
      <c r="AQ52" s="743"/>
      <c r="AR52" s="743"/>
      <c r="AS52" s="743"/>
      <c r="AT52" s="743"/>
      <c r="AU52" s="743"/>
      <c r="AV52" s="743"/>
      <c r="AW52" s="743"/>
      <c r="AX52" s="743"/>
      <c r="AY52" s="743"/>
      <c r="AZ52" s="743"/>
      <c r="BA52" s="743"/>
      <c r="BB52" s="743"/>
      <c r="BC52" s="743"/>
      <c r="BD52" s="743"/>
      <c r="BE52" s="743"/>
      <c r="BF52" s="743"/>
      <c r="BG52" s="743"/>
      <c r="BH52" s="743"/>
      <c r="BI52" s="743"/>
      <c r="BJ52" s="743"/>
      <c r="BK52" s="743"/>
      <c r="BL52" s="743"/>
      <c r="BM52" s="743"/>
      <c r="BN52" s="743"/>
      <c r="BO52" s="743"/>
      <c r="BP52" s="743"/>
      <c r="BQ52" s="743"/>
      <c r="BR52" s="743"/>
      <c r="BS52" s="743"/>
      <c r="BT52" s="743"/>
      <c r="BU52" s="743"/>
      <c r="BV52" s="743"/>
      <c r="BW52" s="743"/>
      <c r="BX52" s="743"/>
      <c r="BY52" s="743"/>
      <c r="BZ52" s="743"/>
      <c r="CA52" s="743"/>
      <c r="CB52" s="743"/>
      <c r="CC52" s="743"/>
      <c r="CD52" s="743"/>
      <c r="CE52" s="743"/>
      <c r="CF52" s="743"/>
      <c r="CG52" s="743"/>
      <c r="CH52" s="743"/>
      <c r="CI52" s="743"/>
      <c r="CJ52" s="743"/>
      <c r="CK52" s="743"/>
      <c r="CL52" s="743"/>
      <c r="CM52" s="743"/>
      <c r="CN52" s="743"/>
      <c r="CO52" s="743"/>
      <c r="CP52" s="743"/>
      <c r="CQ52" s="743"/>
      <c r="CR52" s="743"/>
      <c r="CS52" s="743"/>
      <c r="CT52" s="743"/>
      <c r="CU52" s="743"/>
      <c r="CV52" s="743"/>
      <c r="CW52" s="743"/>
      <c r="CX52" s="743"/>
      <c r="CY52" s="743"/>
      <c r="CZ52" s="743"/>
      <c r="DA52" s="743"/>
      <c r="DB52" s="743"/>
      <c r="DC52" s="743"/>
      <c r="DD52" s="743"/>
      <c r="DE52" s="743"/>
      <c r="DF52" s="743"/>
      <c r="DG52" s="743"/>
      <c r="DH52" s="743"/>
      <c r="DI52" s="743"/>
    </row>
    <row r="53" spans="5:113" x14ac:dyDescent="0.2">
      <c r="E53" s="743" t="s">
        <v>203</v>
      </c>
      <c r="F53" s="743"/>
      <c r="G53" s="743"/>
      <c r="H53" s="743"/>
      <c r="I53" s="743"/>
      <c r="J53" s="743"/>
      <c r="K53" s="743"/>
      <c r="L53" s="743"/>
      <c r="M53" s="743"/>
      <c r="N53" s="743"/>
      <c r="O53" s="743"/>
      <c r="P53" s="743"/>
      <c r="Q53" s="743"/>
      <c r="R53" s="743"/>
      <c r="S53" s="743"/>
      <c r="T53" s="743"/>
      <c r="U53" s="743"/>
      <c r="V53" s="743"/>
      <c r="W53" s="743"/>
      <c r="X53" s="743"/>
      <c r="Y53" s="743"/>
      <c r="Z53" s="743"/>
      <c r="AA53" s="743"/>
      <c r="AB53" s="743"/>
      <c r="AC53" s="743"/>
      <c r="AD53" s="743"/>
      <c r="AE53" s="743"/>
      <c r="AF53" s="743"/>
      <c r="AG53" s="743"/>
      <c r="AH53" s="743"/>
      <c r="AI53" s="743"/>
      <c r="AJ53" s="743"/>
      <c r="AK53" s="743"/>
      <c r="AL53" s="743"/>
      <c r="AM53" s="743"/>
      <c r="AN53" s="743"/>
      <c r="AO53" s="743"/>
      <c r="AP53" s="743"/>
      <c r="AQ53" s="743"/>
      <c r="AR53" s="743"/>
      <c r="AS53" s="743"/>
      <c r="AT53" s="743"/>
      <c r="AU53" s="743"/>
      <c r="AV53" s="743"/>
      <c r="AW53" s="743"/>
      <c r="AX53" s="743"/>
      <c r="AY53" s="743"/>
      <c r="AZ53" s="743"/>
      <c r="BA53" s="743"/>
      <c r="BB53" s="743"/>
      <c r="BC53" s="743"/>
      <c r="BD53" s="743"/>
      <c r="BE53" s="743"/>
      <c r="BF53" s="743"/>
      <c r="BG53" s="743"/>
      <c r="BH53" s="743"/>
      <c r="BI53" s="743"/>
      <c r="BJ53" s="743"/>
      <c r="BK53" s="743"/>
      <c r="BL53" s="743"/>
      <c r="BM53" s="743"/>
      <c r="BN53" s="743"/>
      <c r="BO53" s="743"/>
      <c r="BP53" s="743"/>
      <c r="BQ53" s="743"/>
      <c r="BR53" s="743"/>
      <c r="BS53" s="743"/>
      <c r="BT53" s="743"/>
      <c r="BU53" s="743"/>
      <c r="BV53" s="743"/>
      <c r="BW53" s="743"/>
      <c r="BX53" s="743"/>
      <c r="BY53" s="743"/>
      <c r="BZ53" s="743"/>
      <c r="CA53" s="743"/>
      <c r="CB53" s="743"/>
      <c r="CC53" s="743"/>
      <c r="CD53" s="743"/>
      <c r="CE53" s="743"/>
      <c r="CF53" s="743"/>
      <c r="CG53" s="743"/>
      <c r="CH53" s="743"/>
      <c r="CI53" s="743"/>
      <c r="CJ53" s="743"/>
      <c r="CK53" s="743"/>
      <c r="CL53" s="743"/>
      <c r="CM53" s="743"/>
      <c r="CN53" s="743"/>
      <c r="CO53" s="743"/>
      <c r="CP53" s="743"/>
      <c r="CQ53" s="743"/>
      <c r="CR53" s="743"/>
      <c r="CS53" s="743"/>
      <c r="CT53" s="743"/>
      <c r="CU53" s="743"/>
      <c r="CV53" s="743"/>
      <c r="CW53" s="743"/>
      <c r="CX53" s="743"/>
      <c r="CY53" s="743"/>
      <c r="CZ53" s="743"/>
      <c r="DA53" s="743"/>
      <c r="DB53" s="743"/>
      <c r="DC53" s="743"/>
      <c r="DD53" s="743"/>
      <c r="DE53" s="743"/>
      <c r="DF53" s="743"/>
      <c r="DG53" s="743"/>
      <c r="DH53" s="743"/>
      <c r="DI53" s="743"/>
    </row>
    <row r="54" spans="5:113" x14ac:dyDescent="0.2"/>
    <row r="55" spans="5:113" x14ac:dyDescent="0.2"/>
    <row r="56" spans="5:113" x14ac:dyDescent="0.2"/>
  </sheetData>
  <sheetProtection algorithmName="SHA-512" hashValue="6LuEbkYriCagWrYs6EggPO6HnZwFbnl9a27hXaMbba8wstCSqqcOefhSeXNPUA5LLxIgQz3kGu30YIprS5jCSw==" saltValue="/mue29hJIVhANUjq392Ep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1096" t="s">
        <v>204</v>
      </c>
      <c r="DI1" s="1097"/>
      <c r="DJ1" s="1097"/>
      <c r="DK1" s="1097"/>
      <c r="DL1" s="1097"/>
      <c r="DM1" s="1097"/>
      <c r="DN1" s="1098"/>
      <c r="DO1" s="196"/>
      <c r="DP1" s="1096" t="s">
        <v>205</v>
      </c>
      <c r="DQ1" s="1097"/>
      <c r="DR1" s="1097"/>
      <c r="DS1" s="1097"/>
      <c r="DT1" s="1097"/>
      <c r="DU1" s="1097"/>
      <c r="DV1" s="1097"/>
      <c r="DW1" s="1097"/>
      <c r="DX1" s="1097"/>
      <c r="DY1" s="1097"/>
      <c r="DZ1" s="1097"/>
      <c r="EA1" s="1097"/>
      <c r="EB1" s="1097"/>
      <c r="EC1" s="1098"/>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1052" t="s">
        <v>207</v>
      </c>
      <c r="C3" s="1053"/>
      <c r="D3" s="1053"/>
      <c r="E3" s="1053"/>
      <c r="F3" s="1053"/>
      <c r="G3" s="1053"/>
      <c r="H3" s="1053"/>
      <c r="I3" s="1053"/>
      <c r="J3" s="1053"/>
      <c r="K3" s="1053"/>
      <c r="L3" s="1053"/>
      <c r="M3" s="1053"/>
      <c r="N3" s="1053"/>
      <c r="O3" s="1053"/>
      <c r="P3" s="1053"/>
      <c r="Q3" s="1053"/>
      <c r="R3" s="1053"/>
      <c r="S3" s="1053"/>
      <c r="T3" s="1053"/>
      <c r="U3" s="1053"/>
      <c r="V3" s="1053"/>
      <c r="W3" s="1053"/>
      <c r="X3" s="1053"/>
      <c r="Y3" s="1053"/>
      <c r="Z3" s="1053"/>
      <c r="AA3" s="1053"/>
      <c r="AB3" s="1053"/>
      <c r="AC3" s="1053"/>
      <c r="AD3" s="1053"/>
      <c r="AE3" s="1053"/>
      <c r="AF3" s="1053"/>
      <c r="AG3" s="1053"/>
      <c r="AH3" s="1053"/>
      <c r="AI3" s="1053"/>
      <c r="AJ3" s="1053"/>
      <c r="AK3" s="1053"/>
      <c r="AL3" s="1053"/>
      <c r="AM3" s="1053"/>
      <c r="AN3" s="1053"/>
      <c r="AO3" s="1053"/>
      <c r="AP3" s="1052" t="s">
        <v>208</v>
      </c>
      <c r="AQ3" s="1053"/>
      <c r="AR3" s="1053"/>
      <c r="AS3" s="1053"/>
      <c r="AT3" s="1053"/>
      <c r="AU3" s="1053"/>
      <c r="AV3" s="1053"/>
      <c r="AW3" s="1053"/>
      <c r="AX3" s="1053"/>
      <c r="AY3" s="1053"/>
      <c r="AZ3" s="1053"/>
      <c r="BA3" s="1053"/>
      <c r="BB3" s="1053"/>
      <c r="BC3" s="1053"/>
      <c r="BD3" s="1053"/>
      <c r="BE3" s="1053"/>
      <c r="BF3" s="1053"/>
      <c r="BG3" s="1053"/>
      <c r="BH3" s="1053"/>
      <c r="BI3" s="1053"/>
      <c r="BJ3" s="1053"/>
      <c r="BK3" s="1053"/>
      <c r="BL3" s="1053"/>
      <c r="BM3" s="1053"/>
      <c r="BN3" s="1053"/>
      <c r="BO3" s="1053"/>
      <c r="BP3" s="1053"/>
      <c r="BQ3" s="1053"/>
      <c r="BR3" s="1053"/>
      <c r="BS3" s="1053"/>
      <c r="BT3" s="1053"/>
      <c r="BU3" s="1053"/>
      <c r="BV3" s="1053"/>
      <c r="BW3" s="1053"/>
      <c r="BX3" s="1053"/>
      <c r="BY3" s="1053"/>
      <c r="BZ3" s="1053"/>
      <c r="CA3" s="1053"/>
      <c r="CB3" s="1054"/>
      <c r="CD3" s="1052" t="s">
        <v>209</v>
      </c>
      <c r="CE3" s="1053"/>
      <c r="CF3" s="1053"/>
      <c r="CG3" s="1053"/>
      <c r="CH3" s="1053"/>
      <c r="CI3" s="1053"/>
      <c r="CJ3" s="1053"/>
      <c r="CK3" s="1053"/>
      <c r="CL3" s="1053"/>
      <c r="CM3" s="1053"/>
      <c r="CN3" s="1053"/>
      <c r="CO3" s="1053"/>
      <c r="CP3" s="1053"/>
      <c r="CQ3" s="1053"/>
      <c r="CR3" s="1053"/>
      <c r="CS3" s="1053"/>
      <c r="CT3" s="1053"/>
      <c r="CU3" s="1053"/>
      <c r="CV3" s="1053"/>
      <c r="CW3" s="1053"/>
      <c r="CX3" s="1053"/>
      <c r="CY3" s="1053"/>
      <c r="CZ3" s="1053"/>
      <c r="DA3" s="1053"/>
      <c r="DB3" s="1053"/>
      <c r="DC3" s="1053"/>
      <c r="DD3" s="1053"/>
      <c r="DE3" s="1053"/>
      <c r="DF3" s="1053"/>
      <c r="DG3" s="1053"/>
      <c r="DH3" s="1053"/>
      <c r="DI3" s="1053"/>
      <c r="DJ3" s="1053"/>
      <c r="DK3" s="1053"/>
      <c r="DL3" s="1053"/>
      <c r="DM3" s="1053"/>
      <c r="DN3" s="1053"/>
      <c r="DO3" s="1053"/>
      <c r="DP3" s="1053"/>
      <c r="DQ3" s="1053"/>
      <c r="DR3" s="1053"/>
      <c r="DS3" s="1053"/>
      <c r="DT3" s="1053"/>
      <c r="DU3" s="1053"/>
      <c r="DV3" s="1053"/>
      <c r="DW3" s="1053"/>
      <c r="DX3" s="1053"/>
      <c r="DY3" s="1053"/>
      <c r="DZ3" s="1053"/>
      <c r="EA3" s="1053"/>
      <c r="EB3" s="1053"/>
      <c r="EC3" s="1054"/>
    </row>
    <row r="4" spans="2:143" ht="11.25" customHeight="1" x14ac:dyDescent="0.2">
      <c r="B4" s="1052" t="s">
        <v>1</v>
      </c>
      <c r="C4" s="1053"/>
      <c r="D4" s="1053"/>
      <c r="E4" s="1053"/>
      <c r="F4" s="1053"/>
      <c r="G4" s="1053"/>
      <c r="H4" s="1053"/>
      <c r="I4" s="1053"/>
      <c r="J4" s="1053"/>
      <c r="K4" s="1053"/>
      <c r="L4" s="1053"/>
      <c r="M4" s="1053"/>
      <c r="N4" s="1053"/>
      <c r="O4" s="1053"/>
      <c r="P4" s="1053"/>
      <c r="Q4" s="1054"/>
      <c r="R4" s="1052" t="s">
        <v>210</v>
      </c>
      <c r="S4" s="1053"/>
      <c r="T4" s="1053"/>
      <c r="U4" s="1053"/>
      <c r="V4" s="1053"/>
      <c r="W4" s="1053"/>
      <c r="X4" s="1053"/>
      <c r="Y4" s="1054"/>
      <c r="Z4" s="1052" t="s">
        <v>211</v>
      </c>
      <c r="AA4" s="1053"/>
      <c r="AB4" s="1053"/>
      <c r="AC4" s="1054"/>
      <c r="AD4" s="1052" t="s">
        <v>212</v>
      </c>
      <c r="AE4" s="1053"/>
      <c r="AF4" s="1053"/>
      <c r="AG4" s="1053"/>
      <c r="AH4" s="1053"/>
      <c r="AI4" s="1053"/>
      <c r="AJ4" s="1053"/>
      <c r="AK4" s="1054"/>
      <c r="AL4" s="1052" t="s">
        <v>211</v>
      </c>
      <c r="AM4" s="1053"/>
      <c r="AN4" s="1053"/>
      <c r="AO4" s="1054"/>
      <c r="AP4" s="1099" t="s">
        <v>213</v>
      </c>
      <c r="AQ4" s="1099"/>
      <c r="AR4" s="1099"/>
      <c r="AS4" s="1099"/>
      <c r="AT4" s="1099"/>
      <c r="AU4" s="1099"/>
      <c r="AV4" s="1099"/>
      <c r="AW4" s="1099"/>
      <c r="AX4" s="1099"/>
      <c r="AY4" s="1099"/>
      <c r="AZ4" s="1099"/>
      <c r="BA4" s="1099"/>
      <c r="BB4" s="1099"/>
      <c r="BC4" s="1099"/>
      <c r="BD4" s="1099"/>
      <c r="BE4" s="1099"/>
      <c r="BF4" s="1099"/>
      <c r="BG4" s="1099" t="s">
        <v>214</v>
      </c>
      <c r="BH4" s="1099"/>
      <c r="BI4" s="1099"/>
      <c r="BJ4" s="1099"/>
      <c r="BK4" s="1099"/>
      <c r="BL4" s="1099"/>
      <c r="BM4" s="1099"/>
      <c r="BN4" s="1099"/>
      <c r="BO4" s="1099" t="s">
        <v>211</v>
      </c>
      <c r="BP4" s="1099"/>
      <c r="BQ4" s="1099"/>
      <c r="BR4" s="1099"/>
      <c r="BS4" s="1099" t="s">
        <v>215</v>
      </c>
      <c r="BT4" s="1099"/>
      <c r="BU4" s="1099"/>
      <c r="BV4" s="1099"/>
      <c r="BW4" s="1099"/>
      <c r="BX4" s="1099"/>
      <c r="BY4" s="1099"/>
      <c r="BZ4" s="1099"/>
      <c r="CA4" s="1099"/>
      <c r="CB4" s="1099"/>
      <c r="CD4" s="1052" t="s">
        <v>216</v>
      </c>
      <c r="CE4" s="1053"/>
      <c r="CF4" s="1053"/>
      <c r="CG4" s="1053"/>
      <c r="CH4" s="1053"/>
      <c r="CI4" s="1053"/>
      <c r="CJ4" s="1053"/>
      <c r="CK4" s="1053"/>
      <c r="CL4" s="1053"/>
      <c r="CM4" s="1053"/>
      <c r="CN4" s="1053"/>
      <c r="CO4" s="1053"/>
      <c r="CP4" s="1053"/>
      <c r="CQ4" s="1053"/>
      <c r="CR4" s="1053"/>
      <c r="CS4" s="1053"/>
      <c r="CT4" s="1053"/>
      <c r="CU4" s="1053"/>
      <c r="CV4" s="1053"/>
      <c r="CW4" s="1053"/>
      <c r="CX4" s="1053"/>
      <c r="CY4" s="1053"/>
      <c r="CZ4" s="1053"/>
      <c r="DA4" s="1053"/>
      <c r="DB4" s="1053"/>
      <c r="DC4" s="1053"/>
      <c r="DD4" s="1053"/>
      <c r="DE4" s="1053"/>
      <c r="DF4" s="1053"/>
      <c r="DG4" s="1053"/>
      <c r="DH4" s="1053"/>
      <c r="DI4" s="1053"/>
      <c r="DJ4" s="1053"/>
      <c r="DK4" s="1053"/>
      <c r="DL4" s="1053"/>
      <c r="DM4" s="1053"/>
      <c r="DN4" s="1053"/>
      <c r="DO4" s="1053"/>
      <c r="DP4" s="1053"/>
      <c r="DQ4" s="1053"/>
      <c r="DR4" s="1053"/>
      <c r="DS4" s="1053"/>
      <c r="DT4" s="1053"/>
      <c r="DU4" s="1053"/>
      <c r="DV4" s="1053"/>
      <c r="DW4" s="1053"/>
      <c r="DX4" s="1053"/>
      <c r="DY4" s="1053"/>
      <c r="DZ4" s="1053"/>
      <c r="EA4" s="1053"/>
      <c r="EB4" s="1053"/>
      <c r="EC4" s="1054"/>
    </row>
    <row r="5" spans="2:143" ht="11.25" customHeight="1" x14ac:dyDescent="0.2">
      <c r="B5" s="1058" t="s">
        <v>217</v>
      </c>
      <c r="C5" s="1059"/>
      <c r="D5" s="1059"/>
      <c r="E5" s="1059"/>
      <c r="F5" s="1059"/>
      <c r="G5" s="1059"/>
      <c r="H5" s="1059"/>
      <c r="I5" s="1059"/>
      <c r="J5" s="1059"/>
      <c r="K5" s="1059"/>
      <c r="L5" s="1059"/>
      <c r="M5" s="1059"/>
      <c r="N5" s="1059"/>
      <c r="O5" s="1059"/>
      <c r="P5" s="1059"/>
      <c r="Q5" s="1060"/>
      <c r="R5" s="1055">
        <v>3683490</v>
      </c>
      <c r="S5" s="1056"/>
      <c r="T5" s="1056"/>
      <c r="U5" s="1056"/>
      <c r="V5" s="1056"/>
      <c r="W5" s="1056"/>
      <c r="X5" s="1056"/>
      <c r="Y5" s="1081"/>
      <c r="Z5" s="1094">
        <v>14.3</v>
      </c>
      <c r="AA5" s="1094"/>
      <c r="AB5" s="1094"/>
      <c r="AC5" s="1094"/>
      <c r="AD5" s="1095">
        <v>3509280</v>
      </c>
      <c r="AE5" s="1095"/>
      <c r="AF5" s="1095"/>
      <c r="AG5" s="1095"/>
      <c r="AH5" s="1095"/>
      <c r="AI5" s="1095"/>
      <c r="AJ5" s="1095"/>
      <c r="AK5" s="1095"/>
      <c r="AL5" s="1082">
        <v>36.200000000000003</v>
      </c>
      <c r="AM5" s="1064"/>
      <c r="AN5" s="1064"/>
      <c r="AO5" s="1083"/>
      <c r="AP5" s="1058" t="s">
        <v>218</v>
      </c>
      <c r="AQ5" s="1059"/>
      <c r="AR5" s="1059"/>
      <c r="AS5" s="1059"/>
      <c r="AT5" s="1059"/>
      <c r="AU5" s="1059"/>
      <c r="AV5" s="1059"/>
      <c r="AW5" s="1059"/>
      <c r="AX5" s="1059"/>
      <c r="AY5" s="1059"/>
      <c r="AZ5" s="1059"/>
      <c r="BA5" s="1059"/>
      <c r="BB5" s="1059"/>
      <c r="BC5" s="1059"/>
      <c r="BD5" s="1059"/>
      <c r="BE5" s="1059"/>
      <c r="BF5" s="1060"/>
      <c r="BG5" s="1000">
        <v>3492006</v>
      </c>
      <c r="BH5" s="1001"/>
      <c r="BI5" s="1001"/>
      <c r="BJ5" s="1001"/>
      <c r="BK5" s="1001"/>
      <c r="BL5" s="1001"/>
      <c r="BM5" s="1001"/>
      <c r="BN5" s="1002"/>
      <c r="BO5" s="1038">
        <v>94.8</v>
      </c>
      <c r="BP5" s="1038"/>
      <c r="BQ5" s="1038"/>
      <c r="BR5" s="1038"/>
      <c r="BS5" s="1039">
        <v>56472</v>
      </c>
      <c r="BT5" s="1039"/>
      <c r="BU5" s="1039"/>
      <c r="BV5" s="1039"/>
      <c r="BW5" s="1039"/>
      <c r="BX5" s="1039"/>
      <c r="BY5" s="1039"/>
      <c r="BZ5" s="1039"/>
      <c r="CA5" s="1039"/>
      <c r="CB5" s="1079"/>
      <c r="CD5" s="1052" t="s">
        <v>213</v>
      </c>
      <c r="CE5" s="1053"/>
      <c r="CF5" s="1053"/>
      <c r="CG5" s="1053"/>
      <c r="CH5" s="1053"/>
      <c r="CI5" s="1053"/>
      <c r="CJ5" s="1053"/>
      <c r="CK5" s="1053"/>
      <c r="CL5" s="1053"/>
      <c r="CM5" s="1053"/>
      <c r="CN5" s="1053"/>
      <c r="CO5" s="1053"/>
      <c r="CP5" s="1053"/>
      <c r="CQ5" s="1054"/>
      <c r="CR5" s="1052" t="s">
        <v>219</v>
      </c>
      <c r="CS5" s="1053"/>
      <c r="CT5" s="1053"/>
      <c r="CU5" s="1053"/>
      <c r="CV5" s="1053"/>
      <c r="CW5" s="1053"/>
      <c r="CX5" s="1053"/>
      <c r="CY5" s="1054"/>
      <c r="CZ5" s="1052" t="s">
        <v>211</v>
      </c>
      <c r="DA5" s="1053"/>
      <c r="DB5" s="1053"/>
      <c r="DC5" s="1054"/>
      <c r="DD5" s="1052" t="s">
        <v>220</v>
      </c>
      <c r="DE5" s="1053"/>
      <c r="DF5" s="1053"/>
      <c r="DG5" s="1053"/>
      <c r="DH5" s="1053"/>
      <c r="DI5" s="1053"/>
      <c r="DJ5" s="1053"/>
      <c r="DK5" s="1053"/>
      <c r="DL5" s="1053"/>
      <c r="DM5" s="1053"/>
      <c r="DN5" s="1053"/>
      <c r="DO5" s="1053"/>
      <c r="DP5" s="1054"/>
      <c r="DQ5" s="1052" t="s">
        <v>221</v>
      </c>
      <c r="DR5" s="1053"/>
      <c r="DS5" s="1053"/>
      <c r="DT5" s="1053"/>
      <c r="DU5" s="1053"/>
      <c r="DV5" s="1053"/>
      <c r="DW5" s="1053"/>
      <c r="DX5" s="1053"/>
      <c r="DY5" s="1053"/>
      <c r="DZ5" s="1053"/>
      <c r="EA5" s="1053"/>
      <c r="EB5" s="1053"/>
      <c r="EC5" s="1054"/>
    </row>
    <row r="6" spans="2:143" ht="11.25" customHeight="1" x14ac:dyDescent="0.2">
      <c r="B6" s="997" t="s">
        <v>222</v>
      </c>
      <c r="C6" s="998"/>
      <c r="D6" s="998"/>
      <c r="E6" s="998"/>
      <c r="F6" s="998"/>
      <c r="G6" s="998"/>
      <c r="H6" s="998"/>
      <c r="I6" s="998"/>
      <c r="J6" s="998"/>
      <c r="K6" s="998"/>
      <c r="L6" s="998"/>
      <c r="M6" s="998"/>
      <c r="N6" s="998"/>
      <c r="O6" s="998"/>
      <c r="P6" s="998"/>
      <c r="Q6" s="999"/>
      <c r="R6" s="1000">
        <v>196306</v>
      </c>
      <c r="S6" s="1001"/>
      <c r="T6" s="1001"/>
      <c r="U6" s="1001"/>
      <c r="V6" s="1001"/>
      <c r="W6" s="1001"/>
      <c r="X6" s="1001"/>
      <c r="Y6" s="1002"/>
      <c r="Z6" s="1038">
        <v>0.8</v>
      </c>
      <c r="AA6" s="1038"/>
      <c r="AB6" s="1038"/>
      <c r="AC6" s="1038"/>
      <c r="AD6" s="1039">
        <v>196306</v>
      </c>
      <c r="AE6" s="1039"/>
      <c r="AF6" s="1039"/>
      <c r="AG6" s="1039"/>
      <c r="AH6" s="1039"/>
      <c r="AI6" s="1039"/>
      <c r="AJ6" s="1039"/>
      <c r="AK6" s="1039"/>
      <c r="AL6" s="1003">
        <v>2</v>
      </c>
      <c r="AM6" s="1004"/>
      <c r="AN6" s="1004"/>
      <c r="AO6" s="1040"/>
      <c r="AP6" s="997" t="s">
        <v>223</v>
      </c>
      <c r="AQ6" s="998"/>
      <c r="AR6" s="998"/>
      <c r="AS6" s="998"/>
      <c r="AT6" s="998"/>
      <c r="AU6" s="998"/>
      <c r="AV6" s="998"/>
      <c r="AW6" s="998"/>
      <c r="AX6" s="998"/>
      <c r="AY6" s="998"/>
      <c r="AZ6" s="998"/>
      <c r="BA6" s="998"/>
      <c r="BB6" s="998"/>
      <c r="BC6" s="998"/>
      <c r="BD6" s="998"/>
      <c r="BE6" s="998"/>
      <c r="BF6" s="999"/>
      <c r="BG6" s="1000">
        <v>3492006</v>
      </c>
      <c r="BH6" s="1001"/>
      <c r="BI6" s="1001"/>
      <c r="BJ6" s="1001"/>
      <c r="BK6" s="1001"/>
      <c r="BL6" s="1001"/>
      <c r="BM6" s="1001"/>
      <c r="BN6" s="1002"/>
      <c r="BO6" s="1038">
        <v>94.8</v>
      </c>
      <c r="BP6" s="1038"/>
      <c r="BQ6" s="1038"/>
      <c r="BR6" s="1038"/>
      <c r="BS6" s="1039">
        <v>56472</v>
      </c>
      <c r="BT6" s="1039"/>
      <c r="BU6" s="1039"/>
      <c r="BV6" s="1039"/>
      <c r="BW6" s="1039"/>
      <c r="BX6" s="1039"/>
      <c r="BY6" s="1039"/>
      <c r="BZ6" s="1039"/>
      <c r="CA6" s="1039"/>
      <c r="CB6" s="1079"/>
      <c r="CD6" s="1058" t="s">
        <v>224</v>
      </c>
      <c r="CE6" s="1059"/>
      <c r="CF6" s="1059"/>
      <c r="CG6" s="1059"/>
      <c r="CH6" s="1059"/>
      <c r="CI6" s="1059"/>
      <c r="CJ6" s="1059"/>
      <c r="CK6" s="1059"/>
      <c r="CL6" s="1059"/>
      <c r="CM6" s="1059"/>
      <c r="CN6" s="1059"/>
      <c r="CO6" s="1059"/>
      <c r="CP6" s="1059"/>
      <c r="CQ6" s="1060"/>
      <c r="CR6" s="1000">
        <v>162713</v>
      </c>
      <c r="CS6" s="1001"/>
      <c r="CT6" s="1001"/>
      <c r="CU6" s="1001"/>
      <c r="CV6" s="1001"/>
      <c r="CW6" s="1001"/>
      <c r="CX6" s="1001"/>
      <c r="CY6" s="1002"/>
      <c r="CZ6" s="1082">
        <v>0.7</v>
      </c>
      <c r="DA6" s="1064"/>
      <c r="DB6" s="1064"/>
      <c r="DC6" s="1084"/>
      <c r="DD6" s="1006" t="s">
        <v>123</v>
      </c>
      <c r="DE6" s="1001"/>
      <c r="DF6" s="1001"/>
      <c r="DG6" s="1001"/>
      <c r="DH6" s="1001"/>
      <c r="DI6" s="1001"/>
      <c r="DJ6" s="1001"/>
      <c r="DK6" s="1001"/>
      <c r="DL6" s="1001"/>
      <c r="DM6" s="1001"/>
      <c r="DN6" s="1001"/>
      <c r="DO6" s="1001"/>
      <c r="DP6" s="1002"/>
      <c r="DQ6" s="1006">
        <v>162713</v>
      </c>
      <c r="DR6" s="1001"/>
      <c r="DS6" s="1001"/>
      <c r="DT6" s="1001"/>
      <c r="DU6" s="1001"/>
      <c r="DV6" s="1001"/>
      <c r="DW6" s="1001"/>
      <c r="DX6" s="1001"/>
      <c r="DY6" s="1001"/>
      <c r="DZ6" s="1001"/>
      <c r="EA6" s="1001"/>
      <c r="EB6" s="1001"/>
      <c r="EC6" s="1037"/>
    </row>
    <row r="7" spans="2:143" ht="11.25" customHeight="1" x14ac:dyDescent="0.2">
      <c r="B7" s="997" t="s">
        <v>225</v>
      </c>
      <c r="C7" s="998"/>
      <c r="D7" s="998"/>
      <c r="E7" s="998"/>
      <c r="F7" s="998"/>
      <c r="G7" s="998"/>
      <c r="H7" s="998"/>
      <c r="I7" s="998"/>
      <c r="J7" s="998"/>
      <c r="K7" s="998"/>
      <c r="L7" s="998"/>
      <c r="M7" s="998"/>
      <c r="N7" s="998"/>
      <c r="O7" s="998"/>
      <c r="P7" s="998"/>
      <c r="Q7" s="999"/>
      <c r="R7" s="1000">
        <v>1126</v>
      </c>
      <c r="S7" s="1001"/>
      <c r="T7" s="1001"/>
      <c r="U7" s="1001"/>
      <c r="V7" s="1001"/>
      <c r="W7" s="1001"/>
      <c r="X7" s="1001"/>
      <c r="Y7" s="1002"/>
      <c r="Z7" s="1038">
        <v>0</v>
      </c>
      <c r="AA7" s="1038"/>
      <c r="AB7" s="1038"/>
      <c r="AC7" s="1038"/>
      <c r="AD7" s="1039">
        <v>1126</v>
      </c>
      <c r="AE7" s="1039"/>
      <c r="AF7" s="1039"/>
      <c r="AG7" s="1039"/>
      <c r="AH7" s="1039"/>
      <c r="AI7" s="1039"/>
      <c r="AJ7" s="1039"/>
      <c r="AK7" s="1039"/>
      <c r="AL7" s="1003">
        <v>0</v>
      </c>
      <c r="AM7" s="1004"/>
      <c r="AN7" s="1004"/>
      <c r="AO7" s="1040"/>
      <c r="AP7" s="997" t="s">
        <v>226</v>
      </c>
      <c r="AQ7" s="998"/>
      <c r="AR7" s="998"/>
      <c r="AS7" s="998"/>
      <c r="AT7" s="998"/>
      <c r="AU7" s="998"/>
      <c r="AV7" s="998"/>
      <c r="AW7" s="998"/>
      <c r="AX7" s="998"/>
      <c r="AY7" s="998"/>
      <c r="AZ7" s="998"/>
      <c r="BA7" s="998"/>
      <c r="BB7" s="998"/>
      <c r="BC7" s="998"/>
      <c r="BD7" s="998"/>
      <c r="BE7" s="998"/>
      <c r="BF7" s="999"/>
      <c r="BG7" s="1000">
        <v>1435579</v>
      </c>
      <c r="BH7" s="1001"/>
      <c r="BI7" s="1001"/>
      <c r="BJ7" s="1001"/>
      <c r="BK7" s="1001"/>
      <c r="BL7" s="1001"/>
      <c r="BM7" s="1001"/>
      <c r="BN7" s="1002"/>
      <c r="BO7" s="1038">
        <v>39</v>
      </c>
      <c r="BP7" s="1038"/>
      <c r="BQ7" s="1038"/>
      <c r="BR7" s="1038"/>
      <c r="BS7" s="1039">
        <v>56472</v>
      </c>
      <c r="BT7" s="1039"/>
      <c r="BU7" s="1039"/>
      <c r="BV7" s="1039"/>
      <c r="BW7" s="1039"/>
      <c r="BX7" s="1039"/>
      <c r="BY7" s="1039"/>
      <c r="BZ7" s="1039"/>
      <c r="CA7" s="1039"/>
      <c r="CB7" s="1079"/>
      <c r="CD7" s="997" t="s">
        <v>227</v>
      </c>
      <c r="CE7" s="998"/>
      <c r="CF7" s="998"/>
      <c r="CG7" s="998"/>
      <c r="CH7" s="998"/>
      <c r="CI7" s="998"/>
      <c r="CJ7" s="998"/>
      <c r="CK7" s="998"/>
      <c r="CL7" s="998"/>
      <c r="CM7" s="998"/>
      <c r="CN7" s="998"/>
      <c r="CO7" s="998"/>
      <c r="CP7" s="998"/>
      <c r="CQ7" s="999"/>
      <c r="CR7" s="1000">
        <v>4265849</v>
      </c>
      <c r="CS7" s="1001"/>
      <c r="CT7" s="1001"/>
      <c r="CU7" s="1001"/>
      <c r="CV7" s="1001"/>
      <c r="CW7" s="1001"/>
      <c r="CX7" s="1001"/>
      <c r="CY7" s="1002"/>
      <c r="CZ7" s="1038">
        <v>17.3</v>
      </c>
      <c r="DA7" s="1038"/>
      <c r="DB7" s="1038"/>
      <c r="DC7" s="1038"/>
      <c r="DD7" s="1006">
        <v>86198</v>
      </c>
      <c r="DE7" s="1001"/>
      <c r="DF7" s="1001"/>
      <c r="DG7" s="1001"/>
      <c r="DH7" s="1001"/>
      <c r="DI7" s="1001"/>
      <c r="DJ7" s="1001"/>
      <c r="DK7" s="1001"/>
      <c r="DL7" s="1001"/>
      <c r="DM7" s="1001"/>
      <c r="DN7" s="1001"/>
      <c r="DO7" s="1001"/>
      <c r="DP7" s="1002"/>
      <c r="DQ7" s="1006">
        <v>2541491</v>
      </c>
      <c r="DR7" s="1001"/>
      <c r="DS7" s="1001"/>
      <c r="DT7" s="1001"/>
      <c r="DU7" s="1001"/>
      <c r="DV7" s="1001"/>
      <c r="DW7" s="1001"/>
      <c r="DX7" s="1001"/>
      <c r="DY7" s="1001"/>
      <c r="DZ7" s="1001"/>
      <c r="EA7" s="1001"/>
      <c r="EB7" s="1001"/>
      <c r="EC7" s="1037"/>
    </row>
    <row r="8" spans="2:143" ht="11.25" customHeight="1" x14ac:dyDescent="0.2">
      <c r="B8" s="997" t="s">
        <v>228</v>
      </c>
      <c r="C8" s="998"/>
      <c r="D8" s="998"/>
      <c r="E8" s="998"/>
      <c r="F8" s="998"/>
      <c r="G8" s="998"/>
      <c r="H8" s="998"/>
      <c r="I8" s="998"/>
      <c r="J8" s="998"/>
      <c r="K8" s="998"/>
      <c r="L8" s="998"/>
      <c r="M8" s="998"/>
      <c r="N8" s="998"/>
      <c r="O8" s="998"/>
      <c r="P8" s="998"/>
      <c r="Q8" s="999"/>
      <c r="R8" s="1000">
        <v>13453</v>
      </c>
      <c r="S8" s="1001"/>
      <c r="T8" s="1001"/>
      <c r="U8" s="1001"/>
      <c r="V8" s="1001"/>
      <c r="W8" s="1001"/>
      <c r="X8" s="1001"/>
      <c r="Y8" s="1002"/>
      <c r="Z8" s="1038">
        <v>0.1</v>
      </c>
      <c r="AA8" s="1038"/>
      <c r="AB8" s="1038"/>
      <c r="AC8" s="1038"/>
      <c r="AD8" s="1039">
        <v>13453</v>
      </c>
      <c r="AE8" s="1039"/>
      <c r="AF8" s="1039"/>
      <c r="AG8" s="1039"/>
      <c r="AH8" s="1039"/>
      <c r="AI8" s="1039"/>
      <c r="AJ8" s="1039"/>
      <c r="AK8" s="1039"/>
      <c r="AL8" s="1003">
        <v>0.1</v>
      </c>
      <c r="AM8" s="1004"/>
      <c r="AN8" s="1004"/>
      <c r="AO8" s="1040"/>
      <c r="AP8" s="997" t="s">
        <v>229</v>
      </c>
      <c r="AQ8" s="998"/>
      <c r="AR8" s="998"/>
      <c r="AS8" s="998"/>
      <c r="AT8" s="998"/>
      <c r="AU8" s="998"/>
      <c r="AV8" s="998"/>
      <c r="AW8" s="998"/>
      <c r="AX8" s="998"/>
      <c r="AY8" s="998"/>
      <c r="AZ8" s="998"/>
      <c r="BA8" s="998"/>
      <c r="BB8" s="998"/>
      <c r="BC8" s="998"/>
      <c r="BD8" s="998"/>
      <c r="BE8" s="998"/>
      <c r="BF8" s="999"/>
      <c r="BG8" s="1000">
        <v>45174</v>
      </c>
      <c r="BH8" s="1001"/>
      <c r="BI8" s="1001"/>
      <c r="BJ8" s="1001"/>
      <c r="BK8" s="1001"/>
      <c r="BL8" s="1001"/>
      <c r="BM8" s="1001"/>
      <c r="BN8" s="1002"/>
      <c r="BO8" s="1038">
        <v>1.2</v>
      </c>
      <c r="BP8" s="1038"/>
      <c r="BQ8" s="1038"/>
      <c r="BR8" s="1038"/>
      <c r="BS8" s="1039" t="s">
        <v>123</v>
      </c>
      <c r="BT8" s="1039"/>
      <c r="BU8" s="1039"/>
      <c r="BV8" s="1039"/>
      <c r="BW8" s="1039"/>
      <c r="BX8" s="1039"/>
      <c r="BY8" s="1039"/>
      <c r="BZ8" s="1039"/>
      <c r="CA8" s="1039"/>
      <c r="CB8" s="1079"/>
      <c r="CD8" s="997" t="s">
        <v>230</v>
      </c>
      <c r="CE8" s="998"/>
      <c r="CF8" s="998"/>
      <c r="CG8" s="998"/>
      <c r="CH8" s="998"/>
      <c r="CI8" s="998"/>
      <c r="CJ8" s="998"/>
      <c r="CK8" s="998"/>
      <c r="CL8" s="998"/>
      <c r="CM8" s="998"/>
      <c r="CN8" s="998"/>
      <c r="CO8" s="998"/>
      <c r="CP8" s="998"/>
      <c r="CQ8" s="999"/>
      <c r="CR8" s="1000">
        <v>7741614</v>
      </c>
      <c r="CS8" s="1001"/>
      <c r="CT8" s="1001"/>
      <c r="CU8" s="1001"/>
      <c r="CV8" s="1001"/>
      <c r="CW8" s="1001"/>
      <c r="CX8" s="1001"/>
      <c r="CY8" s="1002"/>
      <c r="CZ8" s="1038">
        <v>31.4</v>
      </c>
      <c r="DA8" s="1038"/>
      <c r="DB8" s="1038"/>
      <c r="DC8" s="1038"/>
      <c r="DD8" s="1006">
        <v>266334</v>
      </c>
      <c r="DE8" s="1001"/>
      <c r="DF8" s="1001"/>
      <c r="DG8" s="1001"/>
      <c r="DH8" s="1001"/>
      <c r="DI8" s="1001"/>
      <c r="DJ8" s="1001"/>
      <c r="DK8" s="1001"/>
      <c r="DL8" s="1001"/>
      <c r="DM8" s="1001"/>
      <c r="DN8" s="1001"/>
      <c r="DO8" s="1001"/>
      <c r="DP8" s="1002"/>
      <c r="DQ8" s="1006">
        <v>3756071</v>
      </c>
      <c r="DR8" s="1001"/>
      <c r="DS8" s="1001"/>
      <c r="DT8" s="1001"/>
      <c r="DU8" s="1001"/>
      <c r="DV8" s="1001"/>
      <c r="DW8" s="1001"/>
      <c r="DX8" s="1001"/>
      <c r="DY8" s="1001"/>
      <c r="DZ8" s="1001"/>
      <c r="EA8" s="1001"/>
      <c r="EB8" s="1001"/>
      <c r="EC8" s="1037"/>
    </row>
    <row r="9" spans="2:143" ht="11.25" customHeight="1" x14ac:dyDescent="0.2">
      <c r="B9" s="997" t="s">
        <v>231</v>
      </c>
      <c r="C9" s="998"/>
      <c r="D9" s="998"/>
      <c r="E9" s="998"/>
      <c r="F9" s="998"/>
      <c r="G9" s="998"/>
      <c r="H9" s="998"/>
      <c r="I9" s="998"/>
      <c r="J9" s="998"/>
      <c r="K9" s="998"/>
      <c r="L9" s="998"/>
      <c r="M9" s="998"/>
      <c r="N9" s="998"/>
      <c r="O9" s="998"/>
      <c r="P9" s="998"/>
      <c r="Q9" s="999"/>
      <c r="R9" s="1000">
        <v>22757</v>
      </c>
      <c r="S9" s="1001"/>
      <c r="T9" s="1001"/>
      <c r="U9" s="1001"/>
      <c r="V9" s="1001"/>
      <c r="W9" s="1001"/>
      <c r="X9" s="1001"/>
      <c r="Y9" s="1002"/>
      <c r="Z9" s="1038">
        <v>0.1</v>
      </c>
      <c r="AA9" s="1038"/>
      <c r="AB9" s="1038"/>
      <c r="AC9" s="1038"/>
      <c r="AD9" s="1039">
        <v>22757</v>
      </c>
      <c r="AE9" s="1039"/>
      <c r="AF9" s="1039"/>
      <c r="AG9" s="1039"/>
      <c r="AH9" s="1039"/>
      <c r="AI9" s="1039"/>
      <c r="AJ9" s="1039"/>
      <c r="AK9" s="1039"/>
      <c r="AL9" s="1003">
        <v>0.2</v>
      </c>
      <c r="AM9" s="1004"/>
      <c r="AN9" s="1004"/>
      <c r="AO9" s="1040"/>
      <c r="AP9" s="997" t="s">
        <v>232</v>
      </c>
      <c r="AQ9" s="998"/>
      <c r="AR9" s="998"/>
      <c r="AS9" s="998"/>
      <c r="AT9" s="998"/>
      <c r="AU9" s="998"/>
      <c r="AV9" s="998"/>
      <c r="AW9" s="998"/>
      <c r="AX9" s="998"/>
      <c r="AY9" s="998"/>
      <c r="AZ9" s="998"/>
      <c r="BA9" s="998"/>
      <c r="BB9" s="998"/>
      <c r="BC9" s="998"/>
      <c r="BD9" s="998"/>
      <c r="BE9" s="998"/>
      <c r="BF9" s="999"/>
      <c r="BG9" s="1000">
        <v>1138478</v>
      </c>
      <c r="BH9" s="1001"/>
      <c r="BI9" s="1001"/>
      <c r="BJ9" s="1001"/>
      <c r="BK9" s="1001"/>
      <c r="BL9" s="1001"/>
      <c r="BM9" s="1001"/>
      <c r="BN9" s="1002"/>
      <c r="BO9" s="1038">
        <v>30.9</v>
      </c>
      <c r="BP9" s="1038"/>
      <c r="BQ9" s="1038"/>
      <c r="BR9" s="1038"/>
      <c r="BS9" s="1039" t="s">
        <v>123</v>
      </c>
      <c r="BT9" s="1039"/>
      <c r="BU9" s="1039"/>
      <c r="BV9" s="1039"/>
      <c r="BW9" s="1039"/>
      <c r="BX9" s="1039"/>
      <c r="BY9" s="1039"/>
      <c r="BZ9" s="1039"/>
      <c r="CA9" s="1039"/>
      <c r="CB9" s="1079"/>
      <c r="CD9" s="997" t="s">
        <v>233</v>
      </c>
      <c r="CE9" s="998"/>
      <c r="CF9" s="998"/>
      <c r="CG9" s="998"/>
      <c r="CH9" s="998"/>
      <c r="CI9" s="998"/>
      <c r="CJ9" s="998"/>
      <c r="CK9" s="998"/>
      <c r="CL9" s="998"/>
      <c r="CM9" s="998"/>
      <c r="CN9" s="998"/>
      <c r="CO9" s="998"/>
      <c r="CP9" s="998"/>
      <c r="CQ9" s="999"/>
      <c r="CR9" s="1000">
        <v>1165319</v>
      </c>
      <c r="CS9" s="1001"/>
      <c r="CT9" s="1001"/>
      <c r="CU9" s="1001"/>
      <c r="CV9" s="1001"/>
      <c r="CW9" s="1001"/>
      <c r="CX9" s="1001"/>
      <c r="CY9" s="1002"/>
      <c r="CZ9" s="1038">
        <v>4.7</v>
      </c>
      <c r="DA9" s="1038"/>
      <c r="DB9" s="1038"/>
      <c r="DC9" s="1038"/>
      <c r="DD9" s="1006">
        <v>7992</v>
      </c>
      <c r="DE9" s="1001"/>
      <c r="DF9" s="1001"/>
      <c r="DG9" s="1001"/>
      <c r="DH9" s="1001"/>
      <c r="DI9" s="1001"/>
      <c r="DJ9" s="1001"/>
      <c r="DK9" s="1001"/>
      <c r="DL9" s="1001"/>
      <c r="DM9" s="1001"/>
      <c r="DN9" s="1001"/>
      <c r="DO9" s="1001"/>
      <c r="DP9" s="1002"/>
      <c r="DQ9" s="1006">
        <v>1050205</v>
      </c>
      <c r="DR9" s="1001"/>
      <c r="DS9" s="1001"/>
      <c r="DT9" s="1001"/>
      <c r="DU9" s="1001"/>
      <c r="DV9" s="1001"/>
      <c r="DW9" s="1001"/>
      <c r="DX9" s="1001"/>
      <c r="DY9" s="1001"/>
      <c r="DZ9" s="1001"/>
      <c r="EA9" s="1001"/>
      <c r="EB9" s="1001"/>
      <c r="EC9" s="1037"/>
    </row>
    <row r="10" spans="2:143" ht="11.25" customHeight="1" x14ac:dyDescent="0.2">
      <c r="B10" s="997" t="s">
        <v>234</v>
      </c>
      <c r="C10" s="998"/>
      <c r="D10" s="998"/>
      <c r="E10" s="998"/>
      <c r="F10" s="998"/>
      <c r="G10" s="998"/>
      <c r="H10" s="998"/>
      <c r="I10" s="998"/>
      <c r="J10" s="998"/>
      <c r="K10" s="998"/>
      <c r="L10" s="998"/>
      <c r="M10" s="998"/>
      <c r="N10" s="998"/>
      <c r="O10" s="998"/>
      <c r="P10" s="998"/>
      <c r="Q10" s="999"/>
      <c r="R10" s="1000" t="s">
        <v>123</v>
      </c>
      <c r="S10" s="1001"/>
      <c r="T10" s="1001"/>
      <c r="U10" s="1001"/>
      <c r="V10" s="1001"/>
      <c r="W10" s="1001"/>
      <c r="X10" s="1001"/>
      <c r="Y10" s="1002"/>
      <c r="Z10" s="1038" t="s">
        <v>123</v>
      </c>
      <c r="AA10" s="1038"/>
      <c r="AB10" s="1038"/>
      <c r="AC10" s="1038"/>
      <c r="AD10" s="1039" t="s">
        <v>123</v>
      </c>
      <c r="AE10" s="1039"/>
      <c r="AF10" s="1039"/>
      <c r="AG10" s="1039"/>
      <c r="AH10" s="1039"/>
      <c r="AI10" s="1039"/>
      <c r="AJ10" s="1039"/>
      <c r="AK10" s="1039"/>
      <c r="AL10" s="1003" t="s">
        <v>123</v>
      </c>
      <c r="AM10" s="1004"/>
      <c r="AN10" s="1004"/>
      <c r="AO10" s="1040"/>
      <c r="AP10" s="997" t="s">
        <v>235</v>
      </c>
      <c r="AQ10" s="998"/>
      <c r="AR10" s="998"/>
      <c r="AS10" s="998"/>
      <c r="AT10" s="998"/>
      <c r="AU10" s="998"/>
      <c r="AV10" s="998"/>
      <c r="AW10" s="998"/>
      <c r="AX10" s="998"/>
      <c r="AY10" s="998"/>
      <c r="AZ10" s="998"/>
      <c r="BA10" s="998"/>
      <c r="BB10" s="998"/>
      <c r="BC10" s="998"/>
      <c r="BD10" s="998"/>
      <c r="BE10" s="998"/>
      <c r="BF10" s="999"/>
      <c r="BG10" s="1000">
        <v>128710</v>
      </c>
      <c r="BH10" s="1001"/>
      <c r="BI10" s="1001"/>
      <c r="BJ10" s="1001"/>
      <c r="BK10" s="1001"/>
      <c r="BL10" s="1001"/>
      <c r="BM10" s="1001"/>
      <c r="BN10" s="1002"/>
      <c r="BO10" s="1038">
        <v>3.5</v>
      </c>
      <c r="BP10" s="1038"/>
      <c r="BQ10" s="1038"/>
      <c r="BR10" s="1038"/>
      <c r="BS10" s="1039">
        <v>21350</v>
      </c>
      <c r="BT10" s="1039"/>
      <c r="BU10" s="1039"/>
      <c r="BV10" s="1039"/>
      <c r="BW10" s="1039"/>
      <c r="BX10" s="1039"/>
      <c r="BY10" s="1039"/>
      <c r="BZ10" s="1039"/>
      <c r="CA10" s="1039"/>
      <c r="CB10" s="1079"/>
      <c r="CD10" s="997" t="s">
        <v>236</v>
      </c>
      <c r="CE10" s="998"/>
      <c r="CF10" s="998"/>
      <c r="CG10" s="998"/>
      <c r="CH10" s="998"/>
      <c r="CI10" s="998"/>
      <c r="CJ10" s="998"/>
      <c r="CK10" s="998"/>
      <c r="CL10" s="998"/>
      <c r="CM10" s="998"/>
      <c r="CN10" s="998"/>
      <c r="CO10" s="998"/>
      <c r="CP10" s="998"/>
      <c r="CQ10" s="999"/>
      <c r="CR10" s="1000">
        <v>13670</v>
      </c>
      <c r="CS10" s="1001"/>
      <c r="CT10" s="1001"/>
      <c r="CU10" s="1001"/>
      <c r="CV10" s="1001"/>
      <c r="CW10" s="1001"/>
      <c r="CX10" s="1001"/>
      <c r="CY10" s="1002"/>
      <c r="CZ10" s="1038">
        <v>0.1</v>
      </c>
      <c r="DA10" s="1038"/>
      <c r="DB10" s="1038"/>
      <c r="DC10" s="1038"/>
      <c r="DD10" s="1006" t="s">
        <v>123</v>
      </c>
      <c r="DE10" s="1001"/>
      <c r="DF10" s="1001"/>
      <c r="DG10" s="1001"/>
      <c r="DH10" s="1001"/>
      <c r="DI10" s="1001"/>
      <c r="DJ10" s="1001"/>
      <c r="DK10" s="1001"/>
      <c r="DL10" s="1001"/>
      <c r="DM10" s="1001"/>
      <c r="DN10" s="1001"/>
      <c r="DO10" s="1001"/>
      <c r="DP10" s="1002"/>
      <c r="DQ10" s="1006">
        <v>13670</v>
      </c>
      <c r="DR10" s="1001"/>
      <c r="DS10" s="1001"/>
      <c r="DT10" s="1001"/>
      <c r="DU10" s="1001"/>
      <c r="DV10" s="1001"/>
      <c r="DW10" s="1001"/>
      <c r="DX10" s="1001"/>
      <c r="DY10" s="1001"/>
      <c r="DZ10" s="1001"/>
      <c r="EA10" s="1001"/>
      <c r="EB10" s="1001"/>
      <c r="EC10" s="1037"/>
    </row>
    <row r="11" spans="2:143" ht="11.25" customHeight="1" x14ac:dyDescent="0.2">
      <c r="B11" s="997" t="s">
        <v>237</v>
      </c>
      <c r="C11" s="998"/>
      <c r="D11" s="998"/>
      <c r="E11" s="998"/>
      <c r="F11" s="998"/>
      <c r="G11" s="998"/>
      <c r="H11" s="998"/>
      <c r="I11" s="998"/>
      <c r="J11" s="998"/>
      <c r="K11" s="998"/>
      <c r="L11" s="998"/>
      <c r="M11" s="998"/>
      <c r="N11" s="998"/>
      <c r="O11" s="998"/>
      <c r="P11" s="998"/>
      <c r="Q11" s="999"/>
      <c r="R11" s="1000">
        <v>867760</v>
      </c>
      <c r="S11" s="1001"/>
      <c r="T11" s="1001"/>
      <c r="U11" s="1001"/>
      <c r="V11" s="1001"/>
      <c r="W11" s="1001"/>
      <c r="X11" s="1001"/>
      <c r="Y11" s="1002"/>
      <c r="Z11" s="1003">
        <v>3.4</v>
      </c>
      <c r="AA11" s="1004"/>
      <c r="AB11" s="1004"/>
      <c r="AC11" s="1005"/>
      <c r="AD11" s="1006">
        <v>867760</v>
      </c>
      <c r="AE11" s="1001"/>
      <c r="AF11" s="1001"/>
      <c r="AG11" s="1001"/>
      <c r="AH11" s="1001"/>
      <c r="AI11" s="1001"/>
      <c r="AJ11" s="1001"/>
      <c r="AK11" s="1002"/>
      <c r="AL11" s="1003">
        <v>9</v>
      </c>
      <c r="AM11" s="1004"/>
      <c r="AN11" s="1004"/>
      <c r="AO11" s="1040"/>
      <c r="AP11" s="997" t="s">
        <v>238</v>
      </c>
      <c r="AQ11" s="998"/>
      <c r="AR11" s="998"/>
      <c r="AS11" s="998"/>
      <c r="AT11" s="998"/>
      <c r="AU11" s="998"/>
      <c r="AV11" s="998"/>
      <c r="AW11" s="998"/>
      <c r="AX11" s="998"/>
      <c r="AY11" s="998"/>
      <c r="AZ11" s="998"/>
      <c r="BA11" s="998"/>
      <c r="BB11" s="998"/>
      <c r="BC11" s="998"/>
      <c r="BD11" s="998"/>
      <c r="BE11" s="998"/>
      <c r="BF11" s="999"/>
      <c r="BG11" s="1000">
        <v>123217</v>
      </c>
      <c r="BH11" s="1001"/>
      <c r="BI11" s="1001"/>
      <c r="BJ11" s="1001"/>
      <c r="BK11" s="1001"/>
      <c r="BL11" s="1001"/>
      <c r="BM11" s="1001"/>
      <c r="BN11" s="1002"/>
      <c r="BO11" s="1038">
        <v>3.3</v>
      </c>
      <c r="BP11" s="1038"/>
      <c r="BQ11" s="1038"/>
      <c r="BR11" s="1038"/>
      <c r="BS11" s="1039">
        <v>35122</v>
      </c>
      <c r="BT11" s="1039"/>
      <c r="BU11" s="1039"/>
      <c r="BV11" s="1039"/>
      <c r="BW11" s="1039"/>
      <c r="BX11" s="1039"/>
      <c r="BY11" s="1039"/>
      <c r="BZ11" s="1039"/>
      <c r="CA11" s="1039"/>
      <c r="CB11" s="1079"/>
      <c r="CD11" s="997" t="s">
        <v>239</v>
      </c>
      <c r="CE11" s="998"/>
      <c r="CF11" s="998"/>
      <c r="CG11" s="998"/>
      <c r="CH11" s="998"/>
      <c r="CI11" s="998"/>
      <c r="CJ11" s="998"/>
      <c r="CK11" s="998"/>
      <c r="CL11" s="998"/>
      <c r="CM11" s="998"/>
      <c r="CN11" s="998"/>
      <c r="CO11" s="998"/>
      <c r="CP11" s="998"/>
      <c r="CQ11" s="999"/>
      <c r="CR11" s="1000">
        <v>1075286</v>
      </c>
      <c r="CS11" s="1001"/>
      <c r="CT11" s="1001"/>
      <c r="CU11" s="1001"/>
      <c r="CV11" s="1001"/>
      <c r="CW11" s="1001"/>
      <c r="CX11" s="1001"/>
      <c r="CY11" s="1002"/>
      <c r="CZ11" s="1038">
        <v>4.4000000000000004</v>
      </c>
      <c r="DA11" s="1038"/>
      <c r="DB11" s="1038"/>
      <c r="DC11" s="1038"/>
      <c r="DD11" s="1006">
        <v>730828</v>
      </c>
      <c r="DE11" s="1001"/>
      <c r="DF11" s="1001"/>
      <c r="DG11" s="1001"/>
      <c r="DH11" s="1001"/>
      <c r="DI11" s="1001"/>
      <c r="DJ11" s="1001"/>
      <c r="DK11" s="1001"/>
      <c r="DL11" s="1001"/>
      <c r="DM11" s="1001"/>
      <c r="DN11" s="1001"/>
      <c r="DO11" s="1001"/>
      <c r="DP11" s="1002"/>
      <c r="DQ11" s="1006">
        <v>245868</v>
      </c>
      <c r="DR11" s="1001"/>
      <c r="DS11" s="1001"/>
      <c r="DT11" s="1001"/>
      <c r="DU11" s="1001"/>
      <c r="DV11" s="1001"/>
      <c r="DW11" s="1001"/>
      <c r="DX11" s="1001"/>
      <c r="DY11" s="1001"/>
      <c r="DZ11" s="1001"/>
      <c r="EA11" s="1001"/>
      <c r="EB11" s="1001"/>
      <c r="EC11" s="1037"/>
    </row>
    <row r="12" spans="2:143" ht="11.25" customHeight="1" x14ac:dyDescent="0.2">
      <c r="B12" s="997" t="s">
        <v>240</v>
      </c>
      <c r="C12" s="998"/>
      <c r="D12" s="998"/>
      <c r="E12" s="998"/>
      <c r="F12" s="998"/>
      <c r="G12" s="998"/>
      <c r="H12" s="998"/>
      <c r="I12" s="998"/>
      <c r="J12" s="998"/>
      <c r="K12" s="998"/>
      <c r="L12" s="998"/>
      <c r="M12" s="998"/>
      <c r="N12" s="998"/>
      <c r="O12" s="998"/>
      <c r="P12" s="998"/>
      <c r="Q12" s="999"/>
      <c r="R12" s="1000">
        <v>928</v>
      </c>
      <c r="S12" s="1001"/>
      <c r="T12" s="1001"/>
      <c r="U12" s="1001"/>
      <c r="V12" s="1001"/>
      <c r="W12" s="1001"/>
      <c r="X12" s="1001"/>
      <c r="Y12" s="1002"/>
      <c r="Z12" s="1038">
        <v>0</v>
      </c>
      <c r="AA12" s="1038"/>
      <c r="AB12" s="1038"/>
      <c r="AC12" s="1038"/>
      <c r="AD12" s="1039">
        <v>928</v>
      </c>
      <c r="AE12" s="1039"/>
      <c r="AF12" s="1039"/>
      <c r="AG12" s="1039"/>
      <c r="AH12" s="1039"/>
      <c r="AI12" s="1039"/>
      <c r="AJ12" s="1039"/>
      <c r="AK12" s="1039"/>
      <c r="AL12" s="1003">
        <v>0</v>
      </c>
      <c r="AM12" s="1004"/>
      <c r="AN12" s="1004"/>
      <c r="AO12" s="1040"/>
      <c r="AP12" s="997" t="s">
        <v>241</v>
      </c>
      <c r="AQ12" s="998"/>
      <c r="AR12" s="998"/>
      <c r="AS12" s="998"/>
      <c r="AT12" s="998"/>
      <c r="AU12" s="998"/>
      <c r="AV12" s="998"/>
      <c r="AW12" s="998"/>
      <c r="AX12" s="998"/>
      <c r="AY12" s="998"/>
      <c r="AZ12" s="998"/>
      <c r="BA12" s="998"/>
      <c r="BB12" s="998"/>
      <c r="BC12" s="998"/>
      <c r="BD12" s="998"/>
      <c r="BE12" s="998"/>
      <c r="BF12" s="999"/>
      <c r="BG12" s="1000">
        <v>1634033</v>
      </c>
      <c r="BH12" s="1001"/>
      <c r="BI12" s="1001"/>
      <c r="BJ12" s="1001"/>
      <c r="BK12" s="1001"/>
      <c r="BL12" s="1001"/>
      <c r="BM12" s="1001"/>
      <c r="BN12" s="1002"/>
      <c r="BO12" s="1038">
        <v>44.4</v>
      </c>
      <c r="BP12" s="1038"/>
      <c r="BQ12" s="1038"/>
      <c r="BR12" s="1038"/>
      <c r="BS12" s="1039" t="s">
        <v>123</v>
      </c>
      <c r="BT12" s="1039"/>
      <c r="BU12" s="1039"/>
      <c r="BV12" s="1039"/>
      <c r="BW12" s="1039"/>
      <c r="BX12" s="1039"/>
      <c r="BY12" s="1039"/>
      <c r="BZ12" s="1039"/>
      <c r="CA12" s="1039"/>
      <c r="CB12" s="1079"/>
      <c r="CD12" s="997" t="s">
        <v>242</v>
      </c>
      <c r="CE12" s="998"/>
      <c r="CF12" s="998"/>
      <c r="CG12" s="998"/>
      <c r="CH12" s="998"/>
      <c r="CI12" s="998"/>
      <c r="CJ12" s="998"/>
      <c r="CK12" s="998"/>
      <c r="CL12" s="998"/>
      <c r="CM12" s="998"/>
      <c r="CN12" s="998"/>
      <c r="CO12" s="998"/>
      <c r="CP12" s="998"/>
      <c r="CQ12" s="999"/>
      <c r="CR12" s="1000">
        <v>683841</v>
      </c>
      <c r="CS12" s="1001"/>
      <c r="CT12" s="1001"/>
      <c r="CU12" s="1001"/>
      <c r="CV12" s="1001"/>
      <c r="CW12" s="1001"/>
      <c r="CX12" s="1001"/>
      <c r="CY12" s="1002"/>
      <c r="CZ12" s="1038">
        <v>2.8</v>
      </c>
      <c r="DA12" s="1038"/>
      <c r="DB12" s="1038"/>
      <c r="DC12" s="1038"/>
      <c r="DD12" s="1006">
        <v>892</v>
      </c>
      <c r="DE12" s="1001"/>
      <c r="DF12" s="1001"/>
      <c r="DG12" s="1001"/>
      <c r="DH12" s="1001"/>
      <c r="DI12" s="1001"/>
      <c r="DJ12" s="1001"/>
      <c r="DK12" s="1001"/>
      <c r="DL12" s="1001"/>
      <c r="DM12" s="1001"/>
      <c r="DN12" s="1001"/>
      <c r="DO12" s="1001"/>
      <c r="DP12" s="1002"/>
      <c r="DQ12" s="1006">
        <v>328855</v>
      </c>
      <c r="DR12" s="1001"/>
      <c r="DS12" s="1001"/>
      <c r="DT12" s="1001"/>
      <c r="DU12" s="1001"/>
      <c r="DV12" s="1001"/>
      <c r="DW12" s="1001"/>
      <c r="DX12" s="1001"/>
      <c r="DY12" s="1001"/>
      <c r="DZ12" s="1001"/>
      <c r="EA12" s="1001"/>
      <c r="EB12" s="1001"/>
      <c r="EC12" s="1037"/>
    </row>
    <row r="13" spans="2:143" ht="11.25" customHeight="1" x14ac:dyDescent="0.2">
      <c r="B13" s="997" t="s">
        <v>243</v>
      </c>
      <c r="C13" s="998"/>
      <c r="D13" s="998"/>
      <c r="E13" s="998"/>
      <c r="F13" s="998"/>
      <c r="G13" s="998"/>
      <c r="H13" s="998"/>
      <c r="I13" s="998"/>
      <c r="J13" s="998"/>
      <c r="K13" s="998"/>
      <c r="L13" s="998"/>
      <c r="M13" s="998"/>
      <c r="N13" s="998"/>
      <c r="O13" s="998"/>
      <c r="P13" s="998"/>
      <c r="Q13" s="999"/>
      <c r="R13" s="1000" t="s">
        <v>123</v>
      </c>
      <c r="S13" s="1001"/>
      <c r="T13" s="1001"/>
      <c r="U13" s="1001"/>
      <c r="V13" s="1001"/>
      <c r="W13" s="1001"/>
      <c r="X13" s="1001"/>
      <c r="Y13" s="1002"/>
      <c r="Z13" s="1038" t="s">
        <v>123</v>
      </c>
      <c r="AA13" s="1038"/>
      <c r="AB13" s="1038"/>
      <c r="AC13" s="1038"/>
      <c r="AD13" s="1039" t="s">
        <v>123</v>
      </c>
      <c r="AE13" s="1039"/>
      <c r="AF13" s="1039"/>
      <c r="AG13" s="1039"/>
      <c r="AH13" s="1039"/>
      <c r="AI13" s="1039"/>
      <c r="AJ13" s="1039"/>
      <c r="AK13" s="1039"/>
      <c r="AL13" s="1003" t="s">
        <v>123</v>
      </c>
      <c r="AM13" s="1004"/>
      <c r="AN13" s="1004"/>
      <c r="AO13" s="1040"/>
      <c r="AP13" s="997" t="s">
        <v>244</v>
      </c>
      <c r="AQ13" s="998"/>
      <c r="AR13" s="998"/>
      <c r="AS13" s="998"/>
      <c r="AT13" s="998"/>
      <c r="AU13" s="998"/>
      <c r="AV13" s="998"/>
      <c r="AW13" s="998"/>
      <c r="AX13" s="998"/>
      <c r="AY13" s="998"/>
      <c r="AZ13" s="998"/>
      <c r="BA13" s="998"/>
      <c r="BB13" s="998"/>
      <c r="BC13" s="998"/>
      <c r="BD13" s="998"/>
      <c r="BE13" s="998"/>
      <c r="BF13" s="999"/>
      <c r="BG13" s="1000">
        <v>1625020</v>
      </c>
      <c r="BH13" s="1001"/>
      <c r="BI13" s="1001"/>
      <c r="BJ13" s="1001"/>
      <c r="BK13" s="1001"/>
      <c r="BL13" s="1001"/>
      <c r="BM13" s="1001"/>
      <c r="BN13" s="1002"/>
      <c r="BO13" s="1038">
        <v>44.1</v>
      </c>
      <c r="BP13" s="1038"/>
      <c r="BQ13" s="1038"/>
      <c r="BR13" s="1038"/>
      <c r="BS13" s="1039" t="s">
        <v>123</v>
      </c>
      <c r="BT13" s="1039"/>
      <c r="BU13" s="1039"/>
      <c r="BV13" s="1039"/>
      <c r="BW13" s="1039"/>
      <c r="BX13" s="1039"/>
      <c r="BY13" s="1039"/>
      <c r="BZ13" s="1039"/>
      <c r="CA13" s="1039"/>
      <c r="CB13" s="1079"/>
      <c r="CD13" s="997" t="s">
        <v>245</v>
      </c>
      <c r="CE13" s="998"/>
      <c r="CF13" s="998"/>
      <c r="CG13" s="998"/>
      <c r="CH13" s="998"/>
      <c r="CI13" s="998"/>
      <c r="CJ13" s="998"/>
      <c r="CK13" s="998"/>
      <c r="CL13" s="998"/>
      <c r="CM13" s="998"/>
      <c r="CN13" s="998"/>
      <c r="CO13" s="998"/>
      <c r="CP13" s="998"/>
      <c r="CQ13" s="999"/>
      <c r="CR13" s="1000">
        <v>3929256</v>
      </c>
      <c r="CS13" s="1001"/>
      <c r="CT13" s="1001"/>
      <c r="CU13" s="1001"/>
      <c r="CV13" s="1001"/>
      <c r="CW13" s="1001"/>
      <c r="CX13" s="1001"/>
      <c r="CY13" s="1002"/>
      <c r="CZ13" s="1038">
        <v>15.9</v>
      </c>
      <c r="DA13" s="1038"/>
      <c r="DB13" s="1038"/>
      <c r="DC13" s="1038"/>
      <c r="DD13" s="1006">
        <v>3232848</v>
      </c>
      <c r="DE13" s="1001"/>
      <c r="DF13" s="1001"/>
      <c r="DG13" s="1001"/>
      <c r="DH13" s="1001"/>
      <c r="DI13" s="1001"/>
      <c r="DJ13" s="1001"/>
      <c r="DK13" s="1001"/>
      <c r="DL13" s="1001"/>
      <c r="DM13" s="1001"/>
      <c r="DN13" s="1001"/>
      <c r="DO13" s="1001"/>
      <c r="DP13" s="1002"/>
      <c r="DQ13" s="1006">
        <v>810219</v>
      </c>
      <c r="DR13" s="1001"/>
      <c r="DS13" s="1001"/>
      <c r="DT13" s="1001"/>
      <c r="DU13" s="1001"/>
      <c r="DV13" s="1001"/>
      <c r="DW13" s="1001"/>
      <c r="DX13" s="1001"/>
      <c r="DY13" s="1001"/>
      <c r="DZ13" s="1001"/>
      <c r="EA13" s="1001"/>
      <c r="EB13" s="1001"/>
      <c r="EC13" s="1037"/>
    </row>
    <row r="14" spans="2:143" ht="11.25" customHeight="1" x14ac:dyDescent="0.2">
      <c r="B14" s="997" t="s">
        <v>246</v>
      </c>
      <c r="C14" s="998"/>
      <c r="D14" s="998"/>
      <c r="E14" s="998"/>
      <c r="F14" s="998"/>
      <c r="G14" s="998"/>
      <c r="H14" s="998"/>
      <c r="I14" s="998"/>
      <c r="J14" s="998"/>
      <c r="K14" s="998"/>
      <c r="L14" s="998"/>
      <c r="M14" s="998"/>
      <c r="N14" s="998"/>
      <c r="O14" s="998"/>
      <c r="P14" s="998"/>
      <c r="Q14" s="999"/>
      <c r="R14" s="1000" t="s">
        <v>123</v>
      </c>
      <c r="S14" s="1001"/>
      <c r="T14" s="1001"/>
      <c r="U14" s="1001"/>
      <c r="V14" s="1001"/>
      <c r="W14" s="1001"/>
      <c r="X14" s="1001"/>
      <c r="Y14" s="1002"/>
      <c r="Z14" s="1038" t="s">
        <v>123</v>
      </c>
      <c r="AA14" s="1038"/>
      <c r="AB14" s="1038"/>
      <c r="AC14" s="1038"/>
      <c r="AD14" s="1039" t="s">
        <v>123</v>
      </c>
      <c r="AE14" s="1039"/>
      <c r="AF14" s="1039"/>
      <c r="AG14" s="1039"/>
      <c r="AH14" s="1039"/>
      <c r="AI14" s="1039"/>
      <c r="AJ14" s="1039"/>
      <c r="AK14" s="1039"/>
      <c r="AL14" s="1003" t="s">
        <v>123</v>
      </c>
      <c r="AM14" s="1004"/>
      <c r="AN14" s="1004"/>
      <c r="AO14" s="1040"/>
      <c r="AP14" s="997" t="s">
        <v>247</v>
      </c>
      <c r="AQ14" s="998"/>
      <c r="AR14" s="998"/>
      <c r="AS14" s="998"/>
      <c r="AT14" s="998"/>
      <c r="AU14" s="998"/>
      <c r="AV14" s="998"/>
      <c r="AW14" s="998"/>
      <c r="AX14" s="998"/>
      <c r="AY14" s="998"/>
      <c r="AZ14" s="998"/>
      <c r="BA14" s="998"/>
      <c r="BB14" s="998"/>
      <c r="BC14" s="998"/>
      <c r="BD14" s="998"/>
      <c r="BE14" s="998"/>
      <c r="BF14" s="999"/>
      <c r="BG14" s="1000">
        <v>135976</v>
      </c>
      <c r="BH14" s="1001"/>
      <c r="BI14" s="1001"/>
      <c r="BJ14" s="1001"/>
      <c r="BK14" s="1001"/>
      <c r="BL14" s="1001"/>
      <c r="BM14" s="1001"/>
      <c r="BN14" s="1002"/>
      <c r="BO14" s="1038">
        <v>3.7</v>
      </c>
      <c r="BP14" s="1038"/>
      <c r="BQ14" s="1038"/>
      <c r="BR14" s="1038"/>
      <c r="BS14" s="1039" t="s">
        <v>123</v>
      </c>
      <c r="BT14" s="1039"/>
      <c r="BU14" s="1039"/>
      <c r="BV14" s="1039"/>
      <c r="BW14" s="1039"/>
      <c r="BX14" s="1039"/>
      <c r="BY14" s="1039"/>
      <c r="BZ14" s="1039"/>
      <c r="CA14" s="1039"/>
      <c r="CB14" s="1079"/>
      <c r="CD14" s="997" t="s">
        <v>248</v>
      </c>
      <c r="CE14" s="998"/>
      <c r="CF14" s="998"/>
      <c r="CG14" s="998"/>
      <c r="CH14" s="998"/>
      <c r="CI14" s="998"/>
      <c r="CJ14" s="998"/>
      <c r="CK14" s="998"/>
      <c r="CL14" s="998"/>
      <c r="CM14" s="998"/>
      <c r="CN14" s="998"/>
      <c r="CO14" s="998"/>
      <c r="CP14" s="998"/>
      <c r="CQ14" s="999"/>
      <c r="CR14" s="1000">
        <v>592817</v>
      </c>
      <c r="CS14" s="1001"/>
      <c r="CT14" s="1001"/>
      <c r="CU14" s="1001"/>
      <c r="CV14" s="1001"/>
      <c r="CW14" s="1001"/>
      <c r="CX14" s="1001"/>
      <c r="CY14" s="1002"/>
      <c r="CZ14" s="1038">
        <v>2.4</v>
      </c>
      <c r="DA14" s="1038"/>
      <c r="DB14" s="1038"/>
      <c r="DC14" s="1038"/>
      <c r="DD14" s="1006">
        <v>21119</v>
      </c>
      <c r="DE14" s="1001"/>
      <c r="DF14" s="1001"/>
      <c r="DG14" s="1001"/>
      <c r="DH14" s="1001"/>
      <c r="DI14" s="1001"/>
      <c r="DJ14" s="1001"/>
      <c r="DK14" s="1001"/>
      <c r="DL14" s="1001"/>
      <c r="DM14" s="1001"/>
      <c r="DN14" s="1001"/>
      <c r="DO14" s="1001"/>
      <c r="DP14" s="1002"/>
      <c r="DQ14" s="1006">
        <v>527888</v>
      </c>
      <c r="DR14" s="1001"/>
      <c r="DS14" s="1001"/>
      <c r="DT14" s="1001"/>
      <c r="DU14" s="1001"/>
      <c r="DV14" s="1001"/>
      <c r="DW14" s="1001"/>
      <c r="DX14" s="1001"/>
      <c r="DY14" s="1001"/>
      <c r="DZ14" s="1001"/>
      <c r="EA14" s="1001"/>
      <c r="EB14" s="1001"/>
      <c r="EC14" s="1037"/>
    </row>
    <row r="15" spans="2:143" ht="11.25" customHeight="1" x14ac:dyDescent="0.2">
      <c r="B15" s="997" t="s">
        <v>249</v>
      </c>
      <c r="C15" s="998"/>
      <c r="D15" s="998"/>
      <c r="E15" s="998"/>
      <c r="F15" s="998"/>
      <c r="G15" s="998"/>
      <c r="H15" s="998"/>
      <c r="I15" s="998"/>
      <c r="J15" s="998"/>
      <c r="K15" s="998"/>
      <c r="L15" s="998"/>
      <c r="M15" s="998"/>
      <c r="N15" s="998"/>
      <c r="O15" s="998"/>
      <c r="P15" s="998"/>
      <c r="Q15" s="999"/>
      <c r="R15" s="1000">
        <v>14451</v>
      </c>
      <c r="S15" s="1001"/>
      <c r="T15" s="1001"/>
      <c r="U15" s="1001"/>
      <c r="V15" s="1001"/>
      <c r="W15" s="1001"/>
      <c r="X15" s="1001"/>
      <c r="Y15" s="1002"/>
      <c r="Z15" s="1038">
        <v>0.1</v>
      </c>
      <c r="AA15" s="1038"/>
      <c r="AB15" s="1038"/>
      <c r="AC15" s="1038"/>
      <c r="AD15" s="1039">
        <v>14451</v>
      </c>
      <c r="AE15" s="1039"/>
      <c r="AF15" s="1039"/>
      <c r="AG15" s="1039"/>
      <c r="AH15" s="1039"/>
      <c r="AI15" s="1039"/>
      <c r="AJ15" s="1039"/>
      <c r="AK15" s="1039"/>
      <c r="AL15" s="1003">
        <v>0.1</v>
      </c>
      <c r="AM15" s="1004"/>
      <c r="AN15" s="1004"/>
      <c r="AO15" s="1040"/>
      <c r="AP15" s="997" t="s">
        <v>250</v>
      </c>
      <c r="AQ15" s="998"/>
      <c r="AR15" s="998"/>
      <c r="AS15" s="998"/>
      <c r="AT15" s="998"/>
      <c r="AU15" s="998"/>
      <c r="AV15" s="998"/>
      <c r="AW15" s="998"/>
      <c r="AX15" s="998"/>
      <c r="AY15" s="998"/>
      <c r="AZ15" s="998"/>
      <c r="BA15" s="998"/>
      <c r="BB15" s="998"/>
      <c r="BC15" s="998"/>
      <c r="BD15" s="998"/>
      <c r="BE15" s="998"/>
      <c r="BF15" s="999"/>
      <c r="BG15" s="1000">
        <v>286418</v>
      </c>
      <c r="BH15" s="1001"/>
      <c r="BI15" s="1001"/>
      <c r="BJ15" s="1001"/>
      <c r="BK15" s="1001"/>
      <c r="BL15" s="1001"/>
      <c r="BM15" s="1001"/>
      <c r="BN15" s="1002"/>
      <c r="BO15" s="1038">
        <v>7.8</v>
      </c>
      <c r="BP15" s="1038"/>
      <c r="BQ15" s="1038"/>
      <c r="BR15" s="1038"/>
      <c r="BS15" s="1039" t="s">
        <v>123</v>
      </c>
      <c r="BT15" s="1039"/>
      <c r="BU15" s="1039"/>
      <c r="BV15" s="1039"/>
      <c r="BW15" s="1039"/>
      <c r="BX15" s="1039"/>
      <c r="BY15" s="1039"/>
      <c r="BZ15" s="1039"/>
      <c r="CA15" s="1039"/>
      <c r="CB15" s="1079"/>
      <c r="CD15" s="997" t="s">
        <v>251</v>
      </c>
      <c r="CE15" s="998"/>
      <c r="CF15" s="998"/>
      <c r="CG15" s="998"/>
      <c r="CH15" s="998"/>
      <c r="CI15" s="998"/>
      <c r="CJ15" s="998"/>
      <c r="CK15" s="998"/>
      <c r="CL15" s="998"/>
      <c r="CM15" s="998"/>
      <c r="CN15" s="998"/>
      <c r="CO15" s="998"/>
      <c r="CP15" s="998"/>
      <c r="CQ15" s="999"/>
      <c r="CR15" s="1000">
        <v>1632856</v>
      </c>
      <c r="CS15" s="1001"/>
      <c r="CT15" s="1001"/>
      <c r="CU15" s="1001"/>
      <c r="CV15" s="1001"/>
      <c r="CW15" s="1001"/>
      <c r="CX15" s="1001"/>
      <c r="CY15" s="1002"/>
      <c r="CZ15" s="1038">
        <v>6.6</v>
      </c>
      <c r="DA15" s="1038"/>
      <c r="DB15" s="1038"/>
      <c r="DC15" s="1038"/>
      <c r="DD15" s="1006">
        <v>299002</v>
      </c>
      <c r="DE15" s="1001"/>
      <c r="DF15" s="1001"/>
      <c r="DG15" s="1001"/>
      <c r="DH15" s="1001"/>
      <c r="DI15" s="1001"/>
      <c r="DJ15" s="1001"/>
      <c r="DK15" s="1001"/>
      <c r="DL15" s="1001"/>
      <c r="DM15" s="1001"/>
      <c r="DN15" s="1001"/>
      <c r="DO15" s="1001"/>
      <c r="DP15" s="1002"/>
      <c r="DQ15" s="1006">
        <v>1188068</v>
      </c>
      <c r="DR15" s="1001"/>
      <c r="DS15" s="1001"/>
      <c r="DT15" s="1001"/>
      <c r="DU15" s="1001"/>
      <c r="DV15" s="1001"/>
      <c r="DW15" s="1001"/>
      <c r="DX15" s="1001"/>
      <c r="DY15" s="1001"/>
      <c r="DZ15" s="1001"/>
      <c r="EA15" s="1001"/>
      <c r="EB15" s="1001"/>
      <c r="EC15" s="1037"/>
    </row>
    <row r="16" spans="2:143" ht="11.25" customHeight="1" x14ac:dyDescent="0.2">
      <c r="B16" s="997" t="s">
        <v>252</v>
      </c>
      <c r="C16" s="998"/>
      <c r="D16" s="998"/>
      <c r="E16" s="998"/>
      <c r="F16" s="998"/>
      <c r="G16" s="998"/>
      <c r="H16" s="998"/>
      <c r="I16" s="998"/>
      <c r="J16" s="998"/>
      <c r="K16" s="998"/>
      <c r="L16" s="998"/>
      <c r="M16" s="998"/>
      <c r="N16" s="998"/>
      <c r="O16" s="998"/>
      <c r="P16" s="998"/>
      <c r="Q16" s="999"/>
      <c r="R16" s="1000">
        <v>80640</v>
      </c>
      <c r="S16" s="1001"/>
      <c r="T16" s="1001"/>
      <c r="U16" s="1001"/>
      <c r="V16" s="1001"/>
      <c r="W16" s="1001"/>
      <c r="X16" s="1001"/>
      <c r="Y16" s="1002"/>
      <c r="Z16" s="1038">
        <v>0.3</v>
      </c>
      <c r="AA16" s="1038"/>
      <c r="AB16" s="1038"/>
      <c r="AC16" s="1038"/>
      <c r="AD16" s="1039">
        <v>80640</v>
      </c>
      <c r="AE16" s="1039"/>
      <c r="AF16" s="1039"/>
      <c r="AG16" s="1039"/>
      <c r="AH16" s="1039"/>
      <c r="AI16" s="1039"/>
      <c r="AJ16" s="1039"/>
      <c r="AK16" s="1039"/>
      <c r="AL16" s="1003">
        <v>0.8</v>
      </c>
      <c r="AM16" s="1004"/>
      <c r="AN16" s="1004"/>
      <c r="AO16" s="1040"/>
      <c r="AP16" s="997" t="s">
        <v>253</v>
      </c>
      <c r="AQ16" s="998"/>
      <c r="AR16" s="998"/>
      <c r="AS16" s="998"/>
      <c r="AT16" s="998"/>
      <c r="AU16" s="998"/>
      <c r="AV16" s="998"/>
      <c r="AW16" s="998"/>
      <c r="AX16" s="998"/>
      <c r="AY16" s="998"/>
      <c r="AZ16" s="998"/>
      <c r="BA16" s="998"/>
      <c r="BB16" s="998"/>
      <c r="BC16" s="998"/>
      <c r="BD16" s="998"/>
      <c r="BE16" s="998"/>
      <c r="BF16" s="999"/>
      <c r="BG16" s="1000" t="s">
        <v>123</v>
      </c>
      <c r="BH16" s="1001"/>
      <c r="BI16" s="1001"/>
      <c r="BJ16" s="1001"/>
      <c r="BK16" s="1001"/>
      <c r="BL16" s="1001"/>
      <c r="BM16" s="1001"/>
      <c r="BN16" s="1002"/>
      <c r="BO16" s="1038" t="s">
        <v>123</v>
      </c>
      <c r="BP16" s="1038"/>
      <c r="BQ16" s="1038"/>
      <c r="BR16" s="1038"/>
      <c r="BS16" s="1039" t="s">
        <v>123</v>
      </c>
      <c r="BT16" s="1039"/>
      <c r="BU16" s="1039"/>
      <c r="BV16" s="1039"/>
      <c r="BW16" s="1039"/>
      <c r="BX16" s="1039"/>
      <c r="BY16" s="1039"/>
      <c r="BZ16" s="1039"/>
      <c r="CA16" s="1039"/>
      <c r="CB16" s="1079"/>
      <c r="CD16" s="997" t="s">
        <v>254</v>
      </c>
      <c r="CE16" s="998"/>
      <c r="CF16" s="998"/>
      <c r="CG16" s="998"/>
      <c r="CH16" s="998"/>
      <c r="CI16" s="998"/>
      <c r="CJ16" s="998"/>
      <c r="CK16" s="998"/>
      <c r="CL16" s="998"/>
      <c r="CM16" s="998"/>
      <c r="CN16" s="998"/>
      <c r="CO16" s="998"/>
      <c r="CP16" s="998"/>
      <c r="CQ16" s="999"/>
      <c r="CR16" s="1000">
        <v>556264</v>
      </c>
      <c r="CS16" s="1001"/>
      <c r="CT16" s="1001"/>
      <c r="CU16" s="1001"/>
      <c r="CV16" s="1001"/>
      <c r="CW16" s="1001"/>
      <c r="CX16" s="1001"/>
      <c r="CY16" s="1002"/>
      <c r="CZ16" s="1038">
        <v>2.2999999999999998</v>
      </c>
      <c r="DA16" s="1038"/>
      <c r="DB16" s="1038"/>
      <c r="DC16" s="1038"/>
      <c r="DD16" s="1006" t="s">
        <v>123</v>
      </c>
      <c r="DE16" s="1001"/>
      <c r="DF16" s="1001"/>
      <c r="DG16" s="1001"/>
      <c r="DH16" s="1001"/>
      <c r="DI16" s="1001"/>
      <c r="DJ16" s="1001"/>
      <c r="DK16" s="1001"/>
      <c r="DL16" s="1001"/>
      <c r="DM16" s="1001"/>
      <c r="DN16" s="1001"/>
      <c r="DO16" s="1001"/>
      <c r="DP16" s="1002"/>
      <c r="DQ16" s="1006">
        <v>104448</v>
      </c>
      <c r="DR16" s="1001"/>
      <c r="DS16" s="1001"/>
      <c r="DT16" s="1001"/>
      <c r="DU16" s="1001"/>
      <c r="DV16" s="1001"/>
      <c r="DW16" s="1001"/>
      <c r="DX16" s="1001"/>
      <c r="DY16" s="1001"/>
      <c r="DZ16" s="1001"/>
      <c r="EA16" s="1001"/>
      <c r="EB16" s="1001"/>
      <c r="EC16" s="1037"/>
    </row>
    <row r="17" spans="2:133" ht="11.25" customHeight="1" x14ac:dyDescent="0.2">
      <c r="B17" s="997" t="s">
        <v>255</v>
      </c>
      <c r="C17" s="998"/>
      <c r="D17" s="998"/>
      <c r="E17" s="998"/>
      <c r="F17" s="998"/>
      <c r="G17" s="998"/>
      <c r="H17" s="998"/>
      <c r="I17" s="998"/>
      <c r="J17" s="998"/>
      <c r="K17" s="998"/>
      <c r="L17" s="998"/>
      <c r="M17" s="998"/>
      <c r="N17" s="998"/>
      <c r="O17" s="998"/>
      <c r="P17" s="998"/>
      <c r="Q17" s="999"/>
      <c r="R17" s="1000">
        <v>129244</v>
      </c>
      <c r="S17" s="1001"/>
      <c r="T17" s="1001"/>
      <c r="U17" s="1001"/>
      <c r="V17" s="1001"/>
      <c r="W17" s="1001"/>
      <c r="X17" s="1001"/>
      <c r="Y17" s="1002"/>
      <c r="Z17" s="1038">
        <v>0.5</v>
      </c>
      <c r="AA17" s="1038"/>
      <c r="AB17" s="1038"/>
      <c r="AC17" s="1038"/>
      <c r="AD17" s="1039">
        <v>129244</v>
      </c>
      <c r="AE17" s="1039"/>
      <c r="AF17" s="1039"/>
      <c r="AG17" s="1039"/>
      <c r="AH17" s="1039"/>
      <c r="AI17" s="1039"/>
      <c r="AJ17" s="1039"/>
      <c r="AK17" s="1039"/>
      <c r="AL17" s="1003">
        <v>1.3</v>
      </c>
      <c r="AM17" s="1004"/>
      <c r="AN17" s="1004"/>
      <c r="AO17" s="1040"/>
      <c r="AP17" s="997" t="s">
        <v>256</v>
      </c>
      <c r="AQ17" s="998"/>
      <c r="AR17" s="998"/>
      <c r="AS17" s="998"/>
      <c r="AT17" s="998"/>
      <c r="AU17" s="998"/>
      <c r="AV17" s="998"/>
      <c r="AW17" s="998"/>
      <c r="AX17" s="998"/>
      <c r="AY17" s="998"/>
      <c r="AZ17" s="998"/>
      <c r="BA17" s="998"/>
      <c r="BB17" s="998"/>
      <c r="BC17" s="998"/>
      <c r="BD17" s="998"/>
      <c r="BE17" s="998"/>
      <c r="BF17" s="999"/>
      <c r="BG17" s="1000" t="s">
        <v>123</v>
      </c>
      <c r="BH17" s="1001"/>
      <c r="BI17" s="1001"/>
      <c r="BJ17" s="1001"/>
      <c r="BK17" s="1001"/>
      <c r="BL17" s="1001"/>
      <c r="BM17" s="1001"/>
      <c r="BN17" s="1002"/>
      <c r="BO17" s="1038" t="s">
        <v>123</v>
      </c>
      <c r="BP17" s="1038"/>
      <c r="BQ17" s="1038"/>
      <c r="BR17" s="1038"/>
      <c r="BS17" s="1039" t="s">
        <v>123</v>
      </c>
      <c r="BT17" s="1039"/>
      <c r="BU17" s="1039"/>
      <c r="BV17" s="1039"/>
      <c r="BW17" s="1039"/>
      <c r="BX17" s="1039"/>
      <c r="BY17" s="1039"/>
      <c r="BZ17" s="1039"/>
      <c r="CA17" s="1039"/>
      <c r="CB17" s="1079"/>
      <c r="CD17" s="997" t="s">
        <v>257</v>
      </c>
      <c r="CE17" s="998"/>
      <c r="CF17" s="998"/>
      <c r="CG17" s="998"/>
      <c r="CH17" s="998"/>
      <c r="CI17" s="998"/>
      <c r="CJ17" s="998"/>
      <c r="CK17" s="998"/>
      <c r="CL17" s="998"/>
      <c r="CM17" s="998"/>
      <c r="CN17" s="998"/>
      <c r="CO17" s="998"/>
      <c r="CP17" s="998"/>
      <c r="CQ17" s="999"/>
      <c r="CR17" s="1000">
        <v>2856851</v>
      </c>
      <c r="CS17" s="1001"/>
      <c r="CT17" s="1001"/>
      <c r="CU17" s="1001"/>
      <c r="CV17" s="1001"/>
      <c r="CW17" s="1001"/>
      <c r="CX17" s="1001"/>
      <c r="CY17" s="1002"/>
      <c r="CZ17" s="1038">
        <v>11.6</v>
      </c>
      <c r="DA17" s="1038"/>
      <c r="DB17" s="1038"/>
      <c r="DC17" s="1038"/>
      <c r="DD17" s="1006" t="s">
        <v>123</v>
      </c>
      <c r="DE17" s="1001"/>
      <c r="DF17" s="1001"/>
      <c r="DG17" s="1001"/>
      <c r="DH17" s="1001"/>
      <c r="DI17" s="1001"/>
      <c r="DJ17" s="1001"/>
      <c r="DK17" s="1001"/>
      <c r="DL17" s="1001"/>
      <c r="DM17" s="1001"/>
      <c r="DN17" s="1001"/>
      <c r="DO17" s="1001"/>
      <c r="DP17" s="1002"/>
      <c r="DQ17" s="1006">
        <v>1705645</v>
      </c>
      <c r="DR17" s="1001"/>
      <c r="DS17" s="1001"/>
      <c r="DT17" s="1001"/>
      <c r="DU17" s="1001"/>
      <c r="DV17" s="1001"/>
      <c r="DW17" s="1001"/>
      <c r="DX17" s="1001"/>
      <c r="DY17" s="1001"/>
      <c r="DZ17" s="1001"/>
      <c r="EA17" s="1001"/>
      <c r="EB17" s="1001"/>
      <c r="EC17" s="1037"/>
    </row>
    <row r="18" spans="2:133" ht="11.25" customHeight="1" x14ac:dyDescent="0.2">
      <c r="B18" s="997" t="s">
        <v>258</v>
      </c>
      <c r="C18" s="998"/>
      <c r="D18" s="998"/>
      <c r="E18" s="998"/>
      <c r="F18" s="998"/>
      <c r="G18" s="998"/>
      <c r="H18" s="998"/>
      <c r="I18" s="998"/>
      <c r="J18" s="998"/>
      <c r="K18" s="998"/>
      <c r="L18" s="998"/>
      <c r="M18" s="998"/>
      <c r="N18" s="998"/>
      <c r="O18" s="998"/>
      <c r="P18" s="998"/>
      <c r="Q18" s="999"/>
      <c r="R18" s="1000">
        <v>13994</v>
      </c>
      <c r="S18" s="1001"/>
      <c r="T18" s="1001"/>
      <c r="U18" s="1001"/>
      <c r="V18" s="1001"/>
      <c r="W18" s="1001"/>
      <c r="X18" s="1001"/>
      <c r="Y18" s="1002"/>
      <c r="Z18" s="1038">
        <v>0.1</v>
      </c>
      <c r="AA18" s="1038"/>
      <c r="AB18" s="1038"/>
      <c r="AC18" s="1038"/>
      <c r="AD18" s="1039">
        <v>13994</v>
      </c>
      <c r="AE18" s="1039"/>
      <c r="AF18" s="1039"/>
      <c r="AG18" s="1039"/>
      <c r="AH18" s="1039"/>
      <c r="AI18" s="1039"/>
      <c r="AJ18" s="1039"/>
      <c r="AK18" s="1039"/>
      <c r="AL18" s="1003">
        <v>0.1</v>
      </c>
      <c r="AM18" s="1004"/>
      <c r="AN18" s="1004"/>
      <c r="AO18" s="1040"/>
      <c r="AP18" s="997" t="s">
        <v>259</v>
      </c>
      <c r="AQ18" s="998"/>
      <c r="AR18" s="998"/>
      <c r="AS18" s="998"/>
      <c r="AT18" s="998"/>
      <c r="AU18" s="998"/>
      <c r="AV18" s="998"/>
      <c r="AW18" s="998"/>
      <c r="AX18" s="998"/>
      <c r="AY18" s="998"/>
      <c r="AZ18" s="998"/>
      <c r="BA18" s="998"/>
      <c r="BB18" s="998"/>
      <c r="BC18" s="998"/>
      <c r="BD18" s="998"/>
      <c r="BE18" s="998"/>
      <c r="BF18" s="999"/>
      <c r="BG18" s="1000" t="s">
        <v>123</v>
      </c>
      <c r="BH18" s="1001"/>
      <c r="BI18" s="1001"/>
      <c r="BJ18" s="1001"/>
      <c r="BK18" s="1001"/>
      <c r="BL18" s="1001"/>
      <c r="BM18" s="1001"/>
      <c r="BN18" s="1002"/>
      <c r="BO18" s="1038" t="s">
        <v>123</v>
      </c>
      <c r="BP18" s="1038"/>
      <c r="BQ18" s="1038"/>
      <c r="BR18" s="1038"/>
      <c r="BS18" s="1039" t="s">
        <v>123</v>
      </c>
      <c r="BT18" s="1039"/>
      <c r="BU18" s="1039"/>
      <c r="BV18" s="1039"/>
      <c r="BW18" s="1039"/>
      <c r="BX18" s="1039"/>
      <c r="BY18" s="1039"/>
      <c r="BZ18" s="1039"/>
      <c r="CA18" s="1039"/>
      <c r="CB18" s="1079"/>
      <c r="CD18" s="997" t="s">
        <v>260</v>
      </c>
      <c r="CE18" s="998"/>
      <c r="CF18" s="998"/>
      <c r="CG18" s="998"/>
      <c r="CH18" s="998"/>
      <c r="CI18" s="998"/>
      <c r="CJ18" s="998"/>
      <c r="CK18" s="998"/>
      <c r="CL18" s="998"/>
      <c r="CM18" s="998"/>
      <c r="CN18" s="998"/>
      <c r="CO18" s="998"/>
      <c r="CP18" s="998"/>
      <c r="CQ18" s="999"/>
      <c r="CR18" s="1000" t="s">
        <v>123</v>
      </c>
      <c r="CS18" s="1001"/>
      <c r="CT18" s="1001"/>
      <c r="CU18" s="1001"/>
      <c r="CV18" s="1001"/>
      <c r="CW18" s="1001"/>
      <c r="CX18" s="1001"/>
      <c r="CY18" s="1002"/>
      <c r="CZ18" s="1038" t="s">
        <v>123</v>
      </c>
      <c r="DA18" s="1038"/>
      <c r="DB18" s="1038"/>
      <c r="DC18" s="1038"/>
      <c r="DD18" s="1006" t="s">
        <v>123</v>
      </c>
      <c r="DE18" s="1001"/>
      <c r="DF18" s="1001"/>
      <c r="DG18" s="1001"/>
      <c r="DH18" s="1001"/>
      <c r="DI18" s="1001"/>
      <c r="DJ18" s="1001"/>
      <c r="DK18" s="1001"/>
      <c r="DL18" s="1001"/>
      <c r="DM18" s="1001"/>
      <c r="DN18" s="1001"/>
      <c r="DO18" s="1001"/>
      <c r="DP18" s="1002"/>
      <c r="DQ18" s="1006" t="s">
        <v>123</v>
      </c>
      <c r="DR18" s="1001"/>
      <c r="DS18" s="1001"/>
      <c r="DT18" s="1001"/>
      <c r="DU18" s="1001"/>
      <c r="DV18" s="1001"/>
      <c r="DW18" s="1001"/>
      <c r="DX18" s="1001"/>
      <c r="DY18" s="1001"/>
      <c r="DZ18" s="1001"/>
      <c r="EA18" s="1001"/>
      <c r="EB18" s="1001"/>
      <c r="EC18" s="1037"/>
    </row>
    <row r="19" spans="2:133" ht="11.25" customHeight="1" x14ac:dyDescent="0.2">
      <c r="B19" s="997" t="s">
        <v>261</v>
      </c>
      <c r="C19" s="998"/>
      <c r="D19" s="998"/>
      <c r="E19" s="998"/>
      <c r="F19" s="998"/>
      <c r="G19" s="998"/>
      <c r="H19" s="998"/>
      <c r="I19" s="998"/>
      <c r="J19" s="998"/>
      <c r="K19" s="998"/>
      <c r="L19" s="998"/>
      <c r="M19" s="998"/>
      <c r="N19" s="998"/>
      <c r="O19" s="998"/>
      <c r="P19" s="998"/>
      <c r="Q19" s="999"/>
      <c r="R19" s="1000">
        <v>114258</v>
      </c>
      <c r="S19" s="1001"/>
      <c r="T19" s="1001"/>
      <c r="U19" s="1001"/>
      <c r="V19" s="1001"/>
      <c r="W19" s="1001"/>
      <c r="X19" s="1001"/>
      <c r="Y19" s="1002"/>
      <c r="Z19" s="1038">
        <v>0.4</v>
      </c>
      <c r="AA19" s="1038"/>
      <c r="AB19" s="1038"/>
      <c r="AC19" s="1038"/>
      <c r="AD19" s="1039">
        <v>114258</v>
      </c>
      <c r="AE19" s="1039"/>
      <c r="AF19" s="1039"/>
      <c r="AG19" s="1039"/>
      <c r="AH19" s="1039"/>
      <c r="AI19" s="1039"/>
      <c r="AJ19" s="1039"/>
      <c r="AK19" s="1039"/>
      <c r="AL19" s="1003">
        <v>1.2</v>
      </c>
      <c r="AM19" s="1004"/>
      <c r="AN19" s="1004"/>
      <c r="AO19" s="1040"/>
      <c r="AP19" s="997" t="s">
        <v>262</v>
      </c>
      <c r="AQ19" s="998"/>
      <c r="AR19" s="998"/>
      <c r="AS19" s="998"/>
      <c r="AT19" s="998"/>
      <c r="AU19" s="998"/>
      <c r="AV19" s="998"/>
      <c r="AW19" s="998"/>
      <c r="AX19" s="998"/>
      <c r="AY19" s="998"/>
      <c r="AZ19" s="998"/>
      <c r="BA19" s="998"/>
      <c r="BB19" s="998"/>
      <c r="BC19" s="998"/>
      <c r="BD19" s="998"/>
      <c r="BE19" s="998"/>
      <c r="BF19" s="999"/>
      <c r="BG19" s="1000">
        <v>191484</v>
      </c>
      <c r="BH19" s="1001"/>
      <c r="BI19" s="1001"/>
      <c r="BJ19" s="1001"/>
      <c r="BK19" s="1001"/>
      <c r="BL19" s="1001"/>
      <c r="BM19" s="1001"/>
      <c r="BN19" s="1002"/>
      <c r="BO19" s="1038">
        <v>5.2</v>
      </c>
      <c r="BP19" s="1038"/>
      <c r="BQ19" s="1038"/>
      <c r="BR19" s="1038"/>
      <c r="BS19" s="1039" t="s">
        <v>123</v>
      </c>
      <c r="BT19" s="1039"/>
      <c r="BU19" s="1039"/>
      <c r="BV19" s="1039"/>
      <c r="BW19" s="1039"/>
      <c r="BX19" s="1039"/>
      <c r="BY19" s="1039"/>
      <c r="BZ19" s="1039"/>
      <c r="CA19" s="1039"/>
      <c r="CB19" s="1079"/>
      <c r="CD19" s="997" t="s">
        <v>263</v>
      </c>
      <c r="CE19" s="998"/>
      <c r="CF19" s="998"/>
      <c r="CG19" s="998"/>
      <c r="CH19" s="998"/>
      <c r="CI19" s="998"/>
      <c r="CJ19" s="998"/>
      <c r="CK19" s="998"/>
      <c r="CL19" s="998"/>
      <c r="CM19" s="998"/>
      <c r="CN19" s="998"/>
      <c r="CO19" s="998"/>
      <c r="CP19" s="998"/>
      <c r="CQ19" s="999"/>
      <c r="CR19" s="1000" t="s">
        <v>123</v>
      </c>
      <c r="CS19" s="1001"/>
      <c r="CT19" s="1001"/>
      <c r="CU19" s="1001"/>
      <c r="CV19" s="1001"/>
      <c r="CW19" s="1001"/>
      <c r="CX19" s="1001"/>
      <c r="CY19" s="1002"/>
      <c r="CZ19" s="1038" t="s">
        <v>123</v>
      </c>
      <c r="DA19" s="1038"/>
      <c r="DB19" s="1038"/>
      <c r="DC19" s="1038"/>
      <c r="DD19" s="1006" t="s">
        <v>123</v>
      </c>
      <c r="DE19" s="1001"/>
      <c r="DF19" s="1001"/>
      <c r="DG19" s="1001"/>
      <c r="DH19" s="1001"/>
      <c r="DI19" s="1001"/>
      <c r="DJ19" s="1001"/>
      <c r="DK19" s="1001"/>
      <c r="DL19" s="1001"/>
      <c r="DM19" s="1001"/>
      <c r="DN19" s="1001"/>
      <c r="DO19" s="1001"/>
      <c r="DP19" s="1002"/>
      <c r="DQ19" s="1006" t="s">
        <v>123</v>
      </c>
      <c r="DR19" s="1001"/>
      <c r="DS19" s="1001"/>
      <c r="DT19" s="1001"/>
      <c r="DU19" s="1001"/>
      <c r="DV19" s="1001"/>
      <c r="DW19" s="1001"/>
      <c r="DX19" s="1001"/>
      <c r="DY19" s="1001"/>
      <c r="DZ19" s="1001"/>
      <c r="EA19" s="1001"/>
      <c r="EB19" s="1001"/>
      <c r="EC19" s="1037"/>
    </row>
    <row r="20" spans="2:133" ht="11.25" customHeight="1" x14ac:dyDescent="0.2">
      <c r="B20" s="1067" t="s">
        <v>264</v>
      </c>
      <c r="C20" s="1068"/>
      <c r="D20" s="1068"/>
      <c r="E20" s="1068"/>
      <c r="F20" s="1068"/>
      <c r="G20" s="1068"/>
      <c r="H20" s="1068"/>
      <c r="I20" s="1068"/>
      <c r="J20" s="1068"/>
      <c r="K20" s="1068"/>
      <c r="L20" s="1068"/>
      <c r="M20" s="1068"/>
      <c r="N20" s="1068"/>
      <c r="O20" s="1068"/>
      <c r="P20" s="1068"/>
      <c r="Q20" s="1069"/>
      <c r="R20" s="1000">
        <v>992</v>
      </c>
      <c r="S20" s="1001"/>
      <c r="T20" s="1001"/>
      <c r="U20" s="1001"/>
      <c r="V20" s="1001"/>
      <c r="W20" s="1001"/>
      <c r="X20" s="1001"/>
      <c r="Y20" s="1002"/>
      <c r="Z20" s="1038">
        <v>0</v>
      </c>
      <c r="AA20" s="1038"/>
      <c r="AB20" s="1038"/>
      <c r="AC20" s="1038"/>
      <c r="AD20" s="1039">
        <v>992</v>
      </c>
      <c r="AE20" s="1039"/>
      <c r="AF20" s="1039"/>
      <c r="AG20" s="1039"/>
      <c r="AH20" s="1039"/>
      <c r="AI20" s="1039"/>
      <c r="AJ20" s="1039"/>
      <c r="AK20" s="1039"/>
      <c r="AL20" s="1003">
        <v>0</v>
      </c>
      <c r="AM20" s="1004"/>
      <c r="AN20" s="1004"/>
      <c r="AO20" s="1040"/>
      <c r="AP20" s="997" t="s">
        <v>265</v>
      </c>
      <c r="AQ20" s="998"/>
      <c r="AR20" s="998"/>
      <c r="AS20" s="998"/>
      <c r="AT20" s="998"/>
      <c r="AU20" s="998"/>
      <c r="AV20" s="998"/>
      <c r="AW20" s="998"/>
      <c r="AX20" s="998"/>
      <c r="AY20" s="998"/>
      <c r="AZ20" s="998"/>
      <c r="BA20" s="998"/>
      <c r="BB20" s="998"/>
      <c r="BC20" s="998"/>
      <c r="BD20" s="998"/>
      <c r="BE20" s="998"/>
      <c r="BF20" s="999"/>
      <c r="BG20" s="1000">
        <v>191484</v>
      </c>
      <c r="BH20" s="1001"/>
      <c r="BI20" s="1001"/>
      <c r="BJ20" s="1001"/>
      <c r="BK20" s="1001"/>
      <c r="BL20" s="1001"/>
      <c r="BM20" s="1001"/>
      <c r="BN20" s="1002"/>
      <c r="BO20" s="1038">
        <v>5.2</v>
      </c>
      <c r="BP20" s="1038"/>
      <c r="BQ20" s="1038"/>
      <c r="BR20" s="1038"/>
      <c r="BS20" s="1039" t="s">
        <v>123</v>
      </c>
      <c r="BT20" s="1039"/>
      <c r="BU20" s="1039"/>
      <c r="BV20" s="1039"/>
      <c r="BW20" s="1039"/>
      <c r="BX20" s="1039"/>
      <c r="BY20" s="1039"/>
      <c r="BZ20" s="1039"/>
      <c r="CA20" s="1039"/>
      <c r="CB20" s="1079"/>
      <c r="CD20" s="997" t="s">
        <v>266</v>
      </c>
      <c r="CE20" s="998"/>
      <c r="CF20" s="998"/>
      <c r="CG20" s="998"/>
      <c r="CH20" s="998"/>
      <c r="CI20" s="998"/>
      <c r="CJ20" s="998"/>
      <c r="CK20" s="998"/>
      <c r="CL20" s="998"/>
      <c r="CM20" s="998"/>
      <c r="CN20" s="998"/>
      <c r="CO20" s="998"/>
      <c r="CP20" s="998"/>
      <c r="CQ20" s="999"/>
      <c r="CR20" s="1000">
        <v>24676336</v>
      </c>
      <c r="CS20" s="1001"/>
      <c r="CT20" s="1001"/>
      <c r="CU20" s="1001"/>
      <c r="CV20" s="1001"/>
      <c r="CW20" s="1001"/>
      <c r="CX20" s="1001"/>
      <c r="CY20" s="1002"/>
      <c r="CZ20" s="1038">
        <v>100</v>
      </c>
      <c r="DA20" s="1038"/>
      <c r="DB20" s="1038"/>
      <c r="DC20" s="1038"/>
      <c r="DD20" s="1006">
        <v>4645213</v>
      </c>
      <c r="DE20" s="1001"/>
      <c r="DF20" s="1001"/>
      <c r="DG20" s="1001"/>
      <c r="DH20" s="1001"/>
      <c r="DI20" s="1001"/>
      <c r="DJ20" s="1001"/>
      <c r="DK20" s="1001"/>
      <c r="DL20" s="1001"/>
      <c r="DM20" s="1001"/>
      <c r="DN20" s="1001"/>
      <c r="DO20" s="1001"/>
      <c r="DP20" s="1002"/>
      <c r="DQ20" s="1006">
        <v>12435141</v>
      </c>
      <c r="DR20" s="1001"/>
      <c r="DS20" s="1001"/>
      <c r="DT20" s="1001"/>
      <c r="DU20" s="1001"/>
      <c r="DV20" s="1001"/>
      <c r="DW20" s="1001"/>
      <c r="DX20" s="1001"/>
      <c r="DY20" s="1001"/>
      <c r="DZ20" s="1001"/>
      <c r="EA20" s="1001"/>
      <c r="EB20" s="1001"/>
      <c r="EC20" s="1037"/>
    </row>
    <row r="21" spans="2:133" ht="11.25" customHeight="1" x14ac:dyDescent="0.2">
      <c r="B21" s="997" t="s">
        <v>267</v>
      </c>
      <c r="C21" s="998"/>
      <c r="D21" s="998"/>
      <c r="E21" s="998"/>
      <c r="F21" s="998"/>
      <c r="G21" s="998"/>
      <c r="H21" s="998"/>
      <c r="I21" s="998"/>
      <c r="J21" s="998"/>
      <c r="K21" s="998"/>
      <c r="L21" s="998"/>
      <c r="M21" s="998"/>
      <c r="N21" s="998"/>
      <c r="O21" s="998"/>
      <c r="P21" s="998"/>
      <c r="Q21" s="999"/>
      <c r="R21" s="1000">
        <v>6055556</v>
      </c>
      <c r="S21" s="1001"/>
      <c r="T21" s="1001"/>
      <c r="U21" s="1001"/>
      <c r="V21" s="1001"/>
      <c r="W21" s="1001"/>
      <c r="X21" s="1001"/>
      <c r="Y21" s="1002"/>
      <c r="Z21" s="1038">
        <v>23.5</v>
      </c>
      <c r="AA21" s="1038"/>
      <c r="AB21" s="1038"/>
      <c r="AC21" s="1038"/>
      <c r="AD21" s="1039">
        <v>4818081</v>
      </c>
      <c r="AE21" s="1039"/>
      <c r="AF21" s="1039"/>
      <c r="AG21" s="1039"/>
      <c r="AH21" s="1039"/>
      <c r="AI21" s="1039"/>
      <c r="AJ21" s="1039"/>
      <c r="AK21" s="1039"/>
      <c r="AL21" s="1003">
        <v>49.7</v>
      </c>
      <c r="AM21" s="1004"/>
      <c r="AN21" s="1004"/>
      <c r="AO21" s="1040"/>
      <c r="AP21" s="997" t="s">
        <v>268</v>
      </c>
      <c r="AQ21" s="1077"/>
      <c r="AR21" s="1077"/>
      <c r="AS21" s="1077"/>
      <c r="AT21" s="1077"/>
      <c r="AU21" s="1077"/>
      <c r="AV21" s="1077"/>
      <c r="AW21" s="1077"/>
      <c r="AX21" s="1077"/>
      <c r="AY21" s="1077"/>
      <c r="AZ21" s="1077"/>
      <c r="BA21" s="1077"/>
      <c r="BB21" s="1077"/>
      <c r="BC21" s="1077"/>
      <c r="BD21" s="1077"/>
      <c r="BE21" s="1077"/>
      <c r="BF21" s="1078"/>
      <c r="BG21" s="1000">
        <v>17274</v>
      </c>
      <c r="BH21" s="1001"/>
      <c r="BI21" s="1001"/>
      <c r="BJ21" s="1001"/>
      <c r="BK21" s="1001"/>
      <c r="BL21" s="1001"/>
      <c r="BM21" s="1001"/>
      <c r="BN21" s="1002"/>
      <c r="BO21" s="1038">
        <v>0.5</v>
      </c>
      <c r="BP21" s="1038"/>
      <c r="BQ21" s="1038"/>
      <c r="BR21" s="1038"/>
      <c r="BS21" s="1039" t="s">
        <v>123</v>
      </c>
      <c r="BT21" s="1039"/>
      <c r="BU21" s="1039"/>
      <c r="BV21" s="1039"/>
      <c r="BW21" s="1039"/>
      <c r="BX21" s="1039"/>
      <c r="BY21" s="1039"/>
      <c r="BZ21" s="1039"/>
      <c r="CA21" s="1039"/>
      <c r="CB21" s="1079"/>
      <c r="CD21" s="981"/>
      <c r="CE21" s="982"/>
      <c r="CF21" s="982"/>
      <c r="CG21" s="982"/>
      <c r="CH21" s="982"/>
      <c r="CI21" s="982"/>
      <c r="CJ21" s="982"/>
      <c r="CK21" s="982"/>
      <c r="CL21" s="982"/>
      <c r="CM21" s="982"/>
      <c r="CN21" s="982"/>
      <c r="CO21" s="982"/>
      <c r="CP21" s="982"/>
      <c r="CQ21" s="983"/>
      <c r="CR21" s="1085"/>
      <c r="CS21" s="1086"/>
      <c r="CT21" s="1086"/>
      <c r="CU21" s="1086"/>
      <c r="CV21" s="1086"/>
      <c r="CW21" s="1086"/>
      <c r="CX21" s="1086"/>
      <c r="CY21" s="1087"/>
      <c r="CZ21" s="1088"/>
      <c r="DA21" s="1088"/>
      <c r="DB21" s="1088"/>
      <c r="DC21" s="1088"/>
      <c r="DD21" s="1089"/>
      <c r="DE21" s="1086"/>
      <c r="DF21" s="1086"/>
      <c r="DG21" s="1086"/>
      <c r="DH21" s="1086"/>
      <c r="DI21" s="1086"/>
      <c r="DJ21" s="1086"/>
      <c r="DK21" s="1086"/>
      <c r="DL21" s="1086"/>
      <c r="DM21" s="1086"/>
      <c r="DN21" s="1086"/>
      <c r="DO21" s="1086"/>
      <c r="DP21" s="1087"/>
      <c r="DQ21" s="1089"/>
      <c r="DR21" s="1086"/>
      <c r="DS21" s="1086"/>
      <c r="DT21" s="1086"/>
      <c r="DU21" s="1086"/>
      <c r="DV21" s="1086"/>
      <c r="DW21" s="1086"/>
      <c r="DX21" s="1086"/>
      <c r="DY21" s="1086"/>
      <c r="DZ21" s="1086"/>
      <c r="EA21" s="1086"/>
      <c r="EB21" s="1086"/>
      <c r="EC21" s="1093"/>
    </row>
    <row r="22" spans="2:133" ht="11.25" customHeight="1" x14ac:dyDescent="0.2">
      <c r="B22" s="997" t="s">
        <v>269</v>
      </c>
      <c r="C22" s="998"/>
      <c r="D22" s="998"/>
      <c r="E22" s="998"/>
      <c r="F22" s="998"/>
      <c r="G22" s="998"/>
      <c r="H22" s="998"/>
      <c r="I22" s="998"/>
      <c r="J22" s="998"/>
      <c r="K22" s="998"/>
      <c r="L22" s="998"/>
      <c r="M22" s="998"/>
      <c r="N22" s="998"/>
      <c r="O22" s="998"/>
      <c r="P22" s="998"/>
      <c r="Q22" s="999"/>
      <c r="R22" s="1000">
        <v>4818081</v>
      </c>
      <c r="S22" s="1001"/>
      <c r="T22" s="1001"/>
      <c r="U22" s="1001"/>
      <c r="V22" s="1001"/>
      <c r="W22" s="1001"/>
      <c r="X22" s="1001"/>
      <c r="Y22" s="1002"/>
      <c r="Z22" s="1038">
        <v>18.7</v>
      </c>
      <c r="AA22" s="1038"/>
      <c r="AB22" s="1038"/>
      <c r="AC22" s="1038"/>
      <c r="AD22" s="1039">
        <v>4818081</v>
      </c>
      <c r="AE22" s="1039"/>
      <c r="AF22" s="1039"/>
      <c r="AG22" s="1039"/>
      <c r="AH22" s="1039"/>
      <c r="AI22" s="1039"/>
      <c r="AJ22" s="1039"/>
      <c r="AK22" s="1039"/>
      <c r="AL22" s="1003">
        <v>49.7</v>
      </c>
      <c r="AM22" s="1004"/>
      <c r="AN22" s="1004"/>
      <c r="AO22" s="1040"/>
      <c r="AP22" s="997" t="s">
        <v>270</v>
      </c>
      <c r="AQ22" s="1077"/>
      <c r="AR22" s="1077"/>
      <c r="AS22" s="1077"/>
      <c r="AT22" s="1077"/>
      <c r="AU22" s="1077"/>
      <c r="AV22" s="1077"/>
      <c r="AW22" s="1077"/>
      <c r="AX22" s="1077"/>
      <c r="AY22" s="1077"/>
      <c r="AZ22" s="1077"/>
      <c r="BA22" s="1077"/>
      <c r="BB22" s="1077"/>
      <c r="BC22" s="1077"/>
      <c r="BD22" s="1077"/>
      <c r="BE22" s="1077"/>
      <c r="BF22" s="1078"/>
      <c r="BG22" s="1000" t="s">
        <v>123</v>
      </c>
      <c r="BH22" s="1001"/>
      <c r="BI22" s="1001"/>
      <c r="BJ22" s="1001"/>
      <c r="BK22" s="1001"/>
      <c r="BL22" s="1001"/>
      <c r="BM22" s="1001"/>
      <c r="BN22" s="1002"/>
      <c r="BO22" s="1038" t="s">
        <v>123</v>
      </c>
      <c r="BP22" s="1038"/>
      <c r="BQ22" s="1038"/>
      <c r="BR22" s="1038"/>
      <c r="BS22" s="1039" t="s">
        <v>123</v>
      </c>
      <c r="BT22" s="1039"/>
      <c r="BU22" s="1039"/>
      <c r="BV22" s="1039"/>
      <c r="BW22" s="1039"/>
      <c r="BX22" s="1039"/>
      <c r="BY22" s="1039"/>
      <c r="BZ22" s="1039"/>
      <c r="CA22" s="1039"/>
      <c r="CB22" s="1079"/>
      <c r="CD22" s="1052" t="s">
        <v>271</v>
      </c>
      <c r="CE22" s="1053"/>
      <c r="CF22" s="1053"/>
      <c r="CG22" s="1053"/>
      <c r="CH22" s="1053"/>
      <c r="CI22" s="1053"/>
      <c r="CJ22" s="1053"/>
      <c r="CK22" s="1053"/>
      <c r="CL22" s="1053"/>
      <c r="CM22" s="1053"/>
      <c r="CN22" s="1053"/>
      <c r="CO22" s="1053"/>
      <c r="CP22" s="1053"/>
      <c r="CQ22" s="1053"/>
      <c r="CR22" s="1053"/>
      <c r="CS22" s="1053"/>
      <c r="CT22" s="1053"/>
      <c r="CU22" s="1053"/>
      <c r="CV22" s="1053"/>
      <c r="CW22" s="1053"/>
      <c r="CX22" s="1053"/>
      <c r="CY22" s="1053"/>
      <c r="CZ22" s="1053"/>
      <c r="DA22" s="1053"/>
      <c r="DB22" s="1053"/>
      <c r="DC22" s="1053"/>
      <c r="DD22" s="1053"/>
      <c r="DE22" s="1053"/>
      <c r="DF22" s="1053"/>
      <c r="DG22" s="1053"/>
      <c r="DH22" s="1053"/>
      <c r="DI22" s="1053"/>
      <c r="DJ22" s="1053"/>
      <c r="DK22" s="1053"/>
      <c r="DL22" s="1053"/>
      <c r="DM22" s="1053"/>
      <c r="DN22" s="1053"/>
      <c r="DO22" s="1053"/>
      <c r="DP22" s="1053"/>
      <c r="DQ22" s="1053"/>
      <c r="DR22" s="1053"/>
      <c r="DS22" s="1053"/>
      <c r="DT22" s="1053"/>
      <c r="DU22" s="1053"/>
      <c r="DV22" s="1053"/>
      <c r="DW22" s="1053"/>
      <c r="DX22" s="1053"/>
      <c r="DY22" s="1053"/>
      <c r="DZ22" s="1053"/>
      <c r="EA22" s="1053"/>
      <c r="EB22" s="1053"/>
      <c r="EC22" s="1054"/>
    </row>
    <row r="23" spans="2:133" ht="11.25" customHeight="1" x14ac:dyDescent="0.2">
      <c r="B23" s="997" t="s">
        <v>272</v>
      </c>
      <c r="C23" s="998"/>
      <c r="D23" s="998"/>
      <c r="E23" s="998"/>
      <c r="F23" s="998"/>
      <c r="G23" s="998"/>
      <c r="H23" s="998"/>
      <c r="I23" s="998"/>
      <c r="J23" s="998"/>
      <c r="K23" s="998"/>
      <c r="L23" s="998"/>
      <c r="M23" s="998"/>
      <c r="N23" s="998"/>
      <c r="O23" s="998"/>
      <c r="P23" s="998"/>
      <c r="Q23" s="999"/>
      <c r="R23" s="1000">
        <v>1237475</v>
      </c>
      <c r="S23" s="1001"/>
      <c r="T23" s="1001"/>
      <c r="U23" s="1001"/>
      <c r="V23" s="1001"/>
      <c r="W23" s="1001"/>
      <c r="X23" s="1001"/>
      <c r="Y23" s="1002"/>
      <c r="Z23" s="1038">
        <v>4.8</v>
      </c>
      <c r="AA23" s="1038"/>
      <c r="AB23" s="1038"/>
      <c r="AC23" s="1038"/>
      <c r="AD23" s="1039" t="s">
        <v>123</v>
      </c>
      <c r="AE23" s="1039"/>
      <c r="AF23" s="1039"/>
      <c r="AG23" s="1039"/>
      <c r="AH23" s="1039"/>
      <c r="AI23" s="1039"/>
      <c r="AJ23" s="1039"/>
      <c r="AK23" s="1039"/>
      <c r="AL23" s="1003" t="s">
        <v>123</v>
      </c>
      <c r="AM23" s="1004"/>
      <c r="AN23" s="1004"/>
      <c r="AO23" s="1040"/>
      <c r="AP23" s="997" t="s">
        <v>273</v>
      </c>
      <c r="AQ23" s="1077"/>
      <c r="AR23" s="1077"/>
      <c r="AS23" s="1077"/>
      <c r="AT23" s="1077"/>
      <c r="AU23" s="1077"/>
      <c r="AV23" s="1077"/>
      <c r="AW23" s="1077"/>
      <c r="AX23" s="1077"/>
      <c r="AY23" s="1077"/>
      <c r="AZ23" s="1077"/>
      <c r="BA23" s="1077"/>
      <c r="BB23" s="1077"/>
      <c r="BC23" s="1077"/>
      <c r="BD23" s="1077"/>
      <c r="BE23" s="1077"/>
      <c r="BF23" s="1078"/>
      <c r="BG23" s="1000">
        <v>174210</v>
      </c>
      <c r="BH23" s="1001"/>
      <c r="BI23" s="1001"/>
      <c r="BJ23" s="1001"/>
      <c r="BK23" s="1001"/>
      <c r="BL23" s="1001"/>
      <c r="BM23" s="1001"/>
      <c r="BN23" s="1002"/>
      <c r="BO23" s="1038">
        <v>4.7</v>
      </c>
      <c r="BP23" s="1038"/>
      <c r="BQ23" s="1038"/>
      <c r="BR23" s="1038"/>
      <c r="BS23" s="1039" t="s">
        <v>123</v>
      </c>
      <c r="BT23" s="1039"/>
      <c r="BU23" s="1039"/>
      <c r="BV23" s="1039"/>
      <c r="BW23" s="1039"/>
      <c r="BX23" s="1039"/>
      <c r="BY23" s="1039"/>
      <c r="BZ23" s="1039"/>
      <c r="CA23" s="1039"/>
      <c r="CB23" s="1079"/>
      <c r="CD23" s="1052" t="s">
        <v>213</v>
      </c>
      <c r="CE23" s="1053"/>
      <c r="CF23" s="1053"/>
      <c r="CG23" s="1053"/>
      <c r="CH23" s="1053"/>
      <c r="CI23" s="1053"/>
      <c r="CJ23" s="1053"/>
      <c r="CK23" s="1053"/>
      <c r="CL23" s="1053"/>
      <c r="CM23" s="1053"/>
      <c r="CN23" s="1053"/>
      <c r="CO23" s="1053"/>
      <c r="CP23" s="1053"/>
      <c r="CQ23" s="1054"/>
      <c r="CR23" s="1052" t="s">
        <v>274</v>
      </c>
      <c r="CS23" s="1053"/>
      <c r="CT23" s="1053"/>
      <c r="CU23" s="1053"/>
      <c r="CV23" s="1053"/>
      <c r="CW23" s="1053"/>
      <c r="CX23" s="1053"/>
      <c r="CY23" s="1054"/>
      <c r="CZ23" s="1052" t="s">
        <v>275</v>
      </c>
      <c r="DA23" s="1053"/>
      <c r="DB23" s="1053"/>
      <c r="DC23" s="1054"/>
      <c r="DD23" s="1052" t="s">
        <v>276</v>
      </c>
      <c r="DE23" s="1053"/>
      <c r="DF23" s="1053"/>
      <c r="DG23" s="1053"/>
      <c r="DH23" s="1053"/>
      <c r="DI23" s="1053"/>
      <c r="DJ23" s="1053"/>
      <c r="DK23" s="1054"/>
      <c r="DL23" s="1090" t="s">
        <v>277</v>
      </c>
      <c r="DM23" s="1091"/>
      <c r="DN23" s="1091"/>
      <c r="DO23" s="1091"/>
      <c r="DP23" s="1091"/>
      <c r="DQ23" s="1091"/>
      <c r="DR23" s="1091"/>
      <c r="DS23" s="1091"/>
      <c r="DT23" s="1091"/>
      <c r="DU23" s="1091"/>
      <c r="DV23" s="1092"/>
      <c r="DW23" s="1052" t="s">
        <v>278</v>
      </c>
      <c r="DX23" s="1053"/>
      <c r="DY23" s="1053"/>
      <c r="DZ23" s="1053"/>
      <c r="EA23" s="1053"/>
      <c r="EB23" s="1053"/>
      <c r="EC23" s="1054"/>
    </row>
    <row r="24" spans="2:133" ht="11.25" customHeight="1" x14ac:dyDescent="0.2">
      <c r="B24" s="997" t="s">
        <v>279</v>
      </c>
      <c r="C24" s="998"/>
      <c r="D24" s="998"/>
      <c r="E24" s="998"/>
      <c r="F24" s="998"/>
      <c r="G24" s="998"/>
      <c r="H24" s="998"/>
      <c r="I24" s="998"/>
      <c r="J24" s="998"/>
      <c r="K24" s="998"/>
      <c r="L24" s="998"/>
      <c r="M24" s="998"/>
      <c r="N24" s="998"/>
      <c r="O24" s="998"/>
      <c r="P24" s="998"/>
      <c r="Q24" s="999"/>
      <c r="R24" s="1000" t="s">
        <v>123</v>
      </c>
      <c r="S24" s="1001"/>
      <c r="T24" s="1001"/>
      <c r="U24" s="1001"/>
      <c r="V24" s="1001"/>
      <c r="W24" s="1001"/>
      <c r="X24" s="1001"/>
      <c r="Y24" s="1002"/>
      <c r="Z24" s="1038" t="s">
        <v>123</v>
      </c>
      <c r="AA24" s="1038"/>
      <c r="AB24" s="1038"/>
      <c r="AC24" s="1038"/>
      <c r="AD24" s="1039" t="s">
        <v>123</v>
      </c>
      <c r="AE24" s="1039"/>
      <c r="AF24" s="1039"/>
      <c r="AG24" s="1039"/>
      <c r="AH24" s="1039"/>
      <c r="AI24" s="1039"/>
      <c r="AJ24" s="1039"/>
      <c r="AK24" s="1039"/>
      <c r="AL24" s="1003" t="s">
        <v>123</v>
      </c>
      <c r="AM24" s="1004"/>
      <c r="AN24" s="1004"/>
      <c r="AO24" s="1040"/>
      <c r="AP24" s="997" t="s">
        <v>280</v>
      </c>
      <c r="AQ24" s="1077"/>
      <c r="AR24" s="1077"/>
      <c r="AS24" s="1077"/>
      <c r="AT24" s="1077"/>
      <c r="AU24" s="1077"/>
      <c r="AV24" s="1077"/>
      <c r="AW24" s="1077"/>
      <c r="AX24" s="1077"/>
      <c r="AY24" s="1077"/>
      <c r="AZ24" s="1077"/>
      <c r="BA24" s="1077"/>
      <c r="BB24" s="1077"/>
      <c r="BC24" s="1077"/>
      <c r="BD24" s="1077"/>
      <c r="BE24" s="1077"/>
      <c r="BF24" s="1078"/>
      <c r="BG24" s="1000" t="s">
        <v>123</v>
      </c>
      <c r="BH24" s="1001"/>
      <c r="BI24" s="1001"/>
      <c r="BJ24" s="1001"/>
      <c r="BK24" s="1001"/>
      <c r="BL24" s="1001"/>
      <c r="BM24" s="1001"/>
      <c r="BN24" s="1002"/>
      <c r="BO24" s="1038" t="s">
        <v>123</v>
      </c>
      <c r="BP24" s="1038"/>
      <c r="BQ24" s="1038"/>
      <c r="BR24" s="1038"/>
      <c r="BS24" s="1039" t="s">
        <v>123</v>
      </c>
      <c r="BT24" s="1039"/>
      <c r="BU24" s="1039"/>
      <c r="BV24" s="1039"/>
      <c r="BW24" s="1039"/>
      <c r="BX24" s="1039"/>
      <c r="BY24" s="1039"/>
      <c r="BZ24" s="1039"/>
      <c r="CA24" s="1039"/>
      <c r="CB24" s="1079"/>
      <c r="CD24" s="1058" t="s">
        <v>281</v>
      </c>
      <c r="CE24" s="1059"/>
      <c r="CF24" s="1059"/>
      <c r="CG24" s="1059"/>
      <c r="CH24" s="1059"/>
      <c r="CI24" s="1059"/>
      <c r="CJ24" s="1059"/>
      <c r="CK24" s="1059"/>
      <c r="CL24" s="1059"/>
      <c r="CM24" s="1059"/>
      <c r="CN24" s="1059"/>
      <c r="CO24" s="1059"/>
      <c r="CP24" s="1059"/>
      <c r="CQ24" s="1060"/>
      <c r="CR24" s="1055">
        <v>10674447</v>
      </c>
      <c r="CS24" s="1056"/>
      <c r="CT24" s="1056"/>
      <c r="CU24" s="1056"/>
      <c r="CV24" s="1056"/>
      <c r="CW24" s="1056"/>
      <c r="CX24" s="1056"/>
      <c r="CY24" s="1081"/>
      <c r="CZ24" s="1082">
        <v>43.3</v>
      </c>
      <c r="DA24" s="1064"/>
      <c r="DB24" s="1064"/>
      <c r="DC24" s="1084"/>
      <c r="DD24" s="1080">
        <v>6090460</v>
      </c>
      <c r="DE24" s="1056"/>
      <c r="DF24" s="1056"/>
      <c r="DG24" s="1056"/>
      <c r="DH24" s="1056"/>
      <c r="DI24" s="1056"/>
      <c r="DJ24" s="1056"/>
      <c r="DK24" s="1081"/>
      <c r="DL24" s="1080">
        <v>5454140</v>
      </c>
      <c r="DM24" s="1056"/>
      <c r="DN24" s="1056"/>
      <c r="DO24" s="1056"/>
      <c r="DP24" s="1056"/>
      <c r="DQ24" s="1056"/>
      <c r="DR24" s="1056"/>
      <c r="DS24" s="1056"/>
      <c r="DT24" s="1056"/>
      <c r="DU24" s="1056"/>
      <c r="DV24" s="1081"/>
      <c r="DW24" s="1082">
        <v>56.1</v>
      </c>
      <c r="DX24" s="1064"/>
      <c r="DY24" s="1064"/>
      <c r="DZ24" s="1064"/>
      <c r="EA24" s="1064"/>
      <c r="EB24" s="1064"/>
      <c r="EC24" s="1083"/>
    </row>
    <row r="25" spans="2:133" ht="11.25" customHeight="1" x14ac:dyDescent="0.2">
      <c r="B25" s="997" t="s">
        <v>282</v>
      </c>
      <c r="C25" s="998"/>
      <c r="D25" s="998"/>
      <c r="E25" s="998"/>
      <c r="F25" s="998"/>
      <c r="G25" s="998"/>
      <c r="H25" s="998"/>
      <c r="I25" s="998"/>
      <c r="J25" s="998"/>
      <c r="K25" s="998"/>
      <c r="L25" s="998"/>
      <c r="M25" s="998"/>
      <c r="N25" s="998"/>
      <c r="O25" s="998"/>
      <c r="P25" s="998"/>
      <c r="Q25" s="999"/>
      <c r="R25" s="1000">
        <v>11065711</v>
      </c>
      <c r="S25" s="1001"/>
      <c r="T25" s="1001"/>
      <c r="U25" s="1001"/>
      <c r="V25" s="1001"/>
      <c r="W25" s="1001"/>
      <c r="X25" s="1001"/>
      <c r="Y25" s="1002"/>
      <c r="Z25" s="1038">
        <v>42.9</v>
      </c>
      <c r="AA25" s="1038"/>
      <c r="AB25" s="1038"/>
      <c r="AC25" s="1038"/>
      <c r="AD25" s="1039">
        <v>9654026</v>
      </c>
      <c r="AE25" s="1039"/>
      <c r="AF25" s="1039"/>
      <c r="AG25" s="1039"/>
      <c r="AH25" s="1039"/>
      <c r="AI25" s="1039"/>
      <c r="AJ25" s="1039"/>
      <c r="AK25" s="1039"/>
      <c r="AL25" s="1003">
        <v>99.7</v>
      </c>
      <c r="AM25" s="1004"/>
      <c r="AN25" s="1004"/>
      <c r="AO25" s="1040"/>
      <c r="AP25" s="997" t="s">
        <v>283</v>
      </c>
      <c r="AQ25" s="1077"/>
      <c r="AR25" s="1077"/>
      <c r="AS25" s="1077"/>
      <c r="AT25" s="1077"/>
      <c r="AU25" s="1077"/>
      <c r="AV25" s="1077"/>
      <c r="AW25" s="1077"/>
      <c r="AX25" s="1077"/>
      <c r="AY25" s="1077"/>
      <c r="AZ25" s="1077"/>
      <c r="BA25" s="1077"/>
      <c r="BB25" s="1077"/>
      <c r="BC25" s="1077"/>
      <c r="BD25" s="1077"/>
      <c r="BE25" s="1077"/>
      <c r="BF25" s="1078"/>
      <c r="BG25" s="1000" t="s">
        <v>123</v>
      </c>
      <c r="BH25" s="1001"/>
      <c r="BI25" s="1001"/>
      <c r="BJ25" s="1001"/>
      <c r="BK25" s="1001"/>
      <c r="BL25" s="1001"/>
      <c r="BM25" s="1001"/>
      <c r="BN25" s="1002"/>
      <c r="BO25" s="1038" t="s">
        <v>123</v>
      </c>
      <c r="BP25" s="1038"/>
      <c r="BQ25" s="1038"/>
      <c r="BR25" s="1038"/>
      <c r="BS25" s="1039" t="s">
        <v>123</v>
      </c>
      <c r="BT25" s="1039"/>
      <c r="BU25" s="1039"/>
      <c r="BV25" s="1039"/>
      <c r="BW25" s="1039"/>
      <c r="BX25" s="1039"/>
      <c r="BY25" s="1039"/>
      <c r="BZ25" s="1039"/>
      <c r="CA25" s="1039"/>
      <c r="CB25" s="1079"/>
      <c r="CD25" s="997" t="s">
        <v>284</v>
      </c>
      <c r="CE25" s="998"/>
      <c r="CF25" s="998"/>
      <c r="CG25" s="998"/>
      <c r="CH25" s="998"/>
      <c r="CI25" s="998"/>
      <c r="CJ25" s="998"/>
      <c r="CK25" s="998"/>
      <c r="CL25" s="998"/>
      <c r="CM25" s="998"/>
      <c r="CN25" s="998"/>
      <c r="CO25" s="998"/>
      <c r="CP25" s="998"/>
      <c r="CQ25" s="999"/>
      <c r="CR25" s="1000">
        <v>2808302</v>
      </c>
      <c r="CS25" s="1013"/>
      <c r="CT25" s="1013"/>
      <c r="CU25" s="1013"/>
      <c r="CV25" s="1013"/>
      <c r="CW25" s="1013"/>
      <c r="CX25" s="1013"/>
      <c r="CY25" s="1014"/>
      <c r="CZ25" s="1003">
        <v>11.4</v>
      </c>
      <c r="DA25" s="1015"/>
      <c r="DB25" s="1015"/>
      <c r="DC25" s="1016"/>
      <c r="DD25" s="1006">
        <v>2542294</v>
      </c>
      <c r="DE25" s="1013"/>
      <c r="DF25" s="1013"/>
      <c r="DG25" s="1013"/>
      <c r="DH25" s="1013"/>
      <c r="DI25" s="1013"/>
      <c r="DJ25" s="1013"/>
      <c r="DK25" s="1014"/>
      <c r="DL25" s="1006">
        <v>2402987</v>
      </c>
      <c r="DM25" s="1013"/>
      <c r="DN25" s="1013"/>
      <c r="DO25" s="1013"/>
      <c r="DP25" s="1013"/>
      <c r="DQ25" s="1013"/>
      <c r="DR25" s="1013"/>
      <c r="DS25" s="1013"/>
      <c r="DT25" s="1013"/>
      <c r="DU25" s="1013"/>
      <c r="DV25" s="1014"/>
      <c r="DW25" s="1003">
        <v>24.7</v>
      </c>
      <c r="DX25" s="1015"/>
      <c r="DY25" s="1015"/>
      <c r="DZ25" s="1015"/>
      <c r="EA25" s="1015"/>
      <c r="EB25" s="1015"/>
      <c r="EC25" s="1027"/>
    </row>
    <row r="26" spans="2:133" ht="11.25" customHeight="1" x14ac:dyDescent="0.2">
      <c r="B26" s="997" t="s">
        <v>285</v>
      </c>
      <c r="C26" s="998"/>
      <c r="D26" s="998"/>
      <c r="E26" s="998"/>
      <c r="F26" s="998"/>
      <c r="G26" s="998"/>
      <c r="H26" s="998"/>
      <c r="I26" s="998"/>
      <c r="J26" s="998"/>
      <c r="K26" s="998"/>
      <c r="L26" s="998"/>
      <c r="M26" s="998"/>
      <c r="N26" s="998"/>
      <c r="O26" s="998"/>
      <c r="P26" s="998"/>
      <c r="Q26" s="999"/>
      <c r="R26" s="1000">
        <v>2267</v>
      </c>
      <c r="S26" s="1001"/>
      <c r="T26" s="1001"/>
      <c r="U26" s="1001"/>
      <c r="V26" s="1001"/>
      <c r="W26" s="1001"/>
      <c r="X26" s="1001"/>
      <c r="Y26" s="1002"/>
      <c r="Z26" s="1038">
        <v>0</v>
      </c>
      <c r="AA26" s="1038"/>
      <c r="AB26" s="1038"/>
      <c r="AC26" s="1038"/>
      <c r="AD26" s="1039">
        <v>2267</v>
      </c>
      <c r="AE26" s="1039"/>
      <c r="AF26" s="1039"/>
      <c r="AG26" s="1039"/>
      <c r="AH26" s="1039"/>
      <c r="AI26" s="1039"/>
      <c r="AJ26" s="1039"/>
      <c r="AK26" s="1039"/>
      <c r="AL26" s="1003">
        <v>0</v>
      </c>
      <c r="AM26" s="1004"/>
      <c r="AN26" s="1004"/>
      <c r="AO26" s="1040"/>
      <c r="AP26" s="997" t="s">
        <v>286</v>
      </c>
      <c r="AQ26" s="1077"/>
      <c r="AR26" s="1077"/>
      <c r="AS26" s="1077"/>
      <c r="AT26" s="1077"/>
      <c r="AU26" s="1077"/>
      <c r="AV26" s="1077"/>
      <c r="AW26" s="1077"/>
      <c r="AX26" s="1077"/>
      <c r="AY26" s="1077"/>
      <c r="AZ26" s="1077"/>
      <c r="BA26" s="1077"/>
      <c r="BB26" s="1077"/>
      <c r="BC26" s="1077"/>
      <c r="BD26" s="1077"/>
      <c r="BE26" s="1077"/>
      <c r="BF26" s="1078"/>
      <c r="BG26" s="1000" t="s">
        <v>123</v>
      </c>
      <c r="BH26" s="1001"/>
      <c r="BI26" s="1001"/>
      <c r="BJ26" s="1001"/>
      <c r="BK26" s="1001"/>
      <c r="BL26" s="1001"/>
      <c r="BM26" s="1001"/>
      <c r="BN26" s="1002"/>
      <c r="BO26" s="1038" t="s">
        <v>123</v>
      </c>
      <c r="BP26" s="1038"/>
      <c r="BQ26" s="1038"/>
      <c r="BR26" s="1038"/>
      <c r="BS26" s="1039" t="s">
        <v>123</v>
      </c>
      <c r="BT26" s="1039"/>
      <c r="BU26" s="1039"/>
      <c r="BV26" s="1039"/>
      <c r="BW26" s="1039"/>
      <c r="BX26" s="1039"/>
      <c r="BY26" s="1039"/>
      <c r="BZ26" s="1039"/>
      <c r="CA26" s="1039"/>
      <c r="CB26" s="1079"/>
      <c r="CD26" s="997" t="s">
        <v>287</v>
      </c>
      <c r="CE26" s="998"/>
      <c r="CF26" s="998"/>
      <c r="CG26" s="998"/>
      <c r="CH26" s="998"/>
      <c r="CI26" s="998"/>
      <c r="CJ26" s="998"/>
      <c r="CK26" s="998"/>
      <c r="CL26" s="998"/>
      <c r="CM26" s="998"/>
      <c r="CN26" s="998"/>
      <c r="CO26" s="998"/>
      <c r="CP26" s="998"/>
      <c r="CQ26" s="999"/>
      <c r="CR26" s="1000">
        <v>1561696</v>
      </c>
      <c r="CS26" s="1001"/>
      <c r="CT26" s="1001"/>
      <c r="CU26" s="1001"/>
      <c r="CV26" s="1001"/>
      <c r="CW26" s="1001"/>
      <c r="CX26" s="1001"/>
      <c r="CY26" s="1002"/>
      <c r="CZ26" s="1003">
        <v>6.3</v>
      </c>
      <c r="DA26" s="1015"/>
      <c r="DB26" s="1015"/>
      <c r="DC26" s="1016"/>
      <c r="DD26" s="1006">
        <v>1406040</v>
      </c>
      <c r="DE26" s="1001"/>
      <c r="DF26" s="1001"/>
      <c r="DG26" s="1001"/>
      <c r="DH26" s="1001"/>
      <c r="DI26" s="1001"/>
      <c r="DJ26" s="1001"/>
      <c r="DK26" s="1002"/>
      <c r="DL26" s="1006" t="s">
        <v>123</v>
      </c>
      <c r="DM26" s="1001"/>
      <c r="DN26" s="1001"/>
      <c r="DO26" s="1001"/>
      <c r="DP26" s="1001"/>
      <c r="DQ26" s="1001"/>
      <c r="DR26" s="1001"/>
      <c r="DS26" s="1001"/>
      <c r="DT26" s="1001"/>
      <c r="DU26" s="1001"/>
      <c r="DV26" s="1002"/>
      <c r="DW26" s="1003" t="s">
        <v>123</v>
      </c>
      <c r="DX26" s="1015"/>
      <c r="DY26" s="1015"/>
      <c r="DZ26" s="1015"/>
      <c r="EA26" s="1015"/>
      <c r="EB26" s="1015"/>
      <c r="EC26" s="1027"/>
    </row>
    <row r="27" spans="2:133" ht="11.25" customHeight="1" x14ac:dyDescent="0.2">
      <c r="B27" s="997" t="s">
        <v>288</v>
      </c>
      <c r="C27" s="998"/>
      <c r="D27" s="998"/>
      <c r="E27" s="998"/>
      <c r="F27" s="998"/>
      <c r="G27" s="998"/>
      <c r="H27" s="998"/>
      <c r="I27" s="998"/>
      <c r="J27" s="998"/>
      <c r="K27" s="998"/>
      <c r="L27" s="998"/>
      <c r="M27" s="998"/>
      <c r="N27" s="998"/>
      <c r="O27" s="998"/>
      <c r="P27" s="998"/>
      <c r="Q27" s="999"/>
      <c r="R27" s="1000">
        <v>78635</v>
      </c>
      <c r="S27" s="1001"/>
      <c r="T27" s="1001"/>
      <c r="U27" s="1001"/>
      <c r="V27" s="1001"/>
      <c r="W27" s="1001"/>
      <c r="X27" s="1001"/>
      <c r="Y27" s="1002"/>
      <c r="Z27" s="1038">
        <v>0.3</v>
      </c>
      <c r="AA27" s="1038"/>
      <c r="AB27" s="1038"/>
      <c r="AC27" s="1038"/>
      <c r="AD27" s="1039" t="s">
        <v>123</v>
      </c>
      <c r="AE27" s="1039"/>
      <c r="AF27" s="1039"/>
      <c r="AG27" s="1039"/>
      <c r="AH27" s="1039"/>
      <c r="AI27" s="1039"/>
      <c r="AJ27" s="1039"/>
      <c r="AK27" s="1039"/>
      <c r="AL27" s="1003" t="s">
        <v>123</v>
      </c>
      <c r="AM27" s="1004"/>
      <c r="AN27" s="1004"/>
      <c r="AO27" s="1040"/>
      <c r="AP27" s="997" t="s">
        <v>289</v>
      </c>
      <c r="AQ27" s="998"/>
      <c r="AR27" s="998"/>
      <c r="AS27" s="998"/>
      <c r="AT27" s="998"/>
      <c r="AU27" s="998"/>
      <c r="AV27" s="998"/>
      <c r="AW27" s="998"/>
      <c r="AX27" s="998"/>
      <c r="AY27" s="998"/>
      <c r="AZ27" s="998"/>
      <c r="BA27" s="998"/>
      <c r="BB27" s="998"/>
      <c r="BC27" s="998"/>
      <c r="BD27" s="998"/>
      <c r="BE27" s="998"/>
      <c r="BF27" s="999"/>
      <c r="BG27" s="1000">
        <v>3683490</v>
      </c>
      <c r="BH27" s="1001"/>
      <c r="BI27" s="1001"/>
      <c r="BJ27" s="1001"/>
      <c r="BK27" s="1001"/>
      <c r="BL27" s="1001"/>
      <c r="BM27" s="1001"/>
      <c r="BN27" s="1002"/>
      <c r="BO27" s="1038">
        <v>100</v>
      </c>
      <c r="BP27" s="1038"/>
      <c r="BQ27" s="1038"/>
      <c r="BR27" s="1038"/>
      <c r="BS27" s="1039">
        <v>56472</v>
      </c>
      <c r="BT27" s="1039"/>
      <c r="BU27" s="1039"/>
      <c r="BV27" s="1039"/>
      <c r="BW27" s="1039"/>
      <c r="BX27" s="1039"/>
      <c r="BY27" s="1039"/>
      <c r="BZ27" s="1039"/>
      <c r="CA27" s="1039"/>
      <c r="CB27" s="1079"/>
      <c r="CD27" s="997" t="s">
        <v>290</v>
      </c>
      <c r="CE27" s="998"/>
      <c r="CF27" s="998"/>
      <c r="CG27" s="998"/>
      <c r="CH27" s="998"/>
      <c r="CI27" s="998"/>
      <c r="CJ27" s="998"/>
      <c r="CK27" s="998"/>
      <c r="CL27" s="998"/>
      <c r="CM27" s="998"/>
      <c r="CN27" s="998"/>
      <c r="CO27" s="998"/>
      <c r="CP27" s="998"/>
      <c r="CQ27" s="999"/>
      <c r="CR27" s="1000">
        <v>5009294</v>
      </c>
      <c r="CS27" s="1013"/>
      <c r="CT27" s="1013"/>
      <c r="CU27" s="1013"/>
      <c r="CV27" s="1013"/>
      <c r="CW27" s="1013"/>
      <c r="CX27" s="1013"/>
      <c r="CY27" s="1014"/>
      <c r="CZ27" s="1003">
        <v>20.3</v>
      </c>
      <c r="DA27" s="1015"/>
      <c r="DB27" s="1015"/>
      <c r="DC27" s="1016"/>
      <c r="DD27" s="1006">
        <v>1842521</v>
      </c>
      <c r="DE27" s="1013"/>
      <c r="DF27" s="1013"/>
      <c r="DG27" s="1013"/>
      <c r="DH27" s="1013"/>
      <c r="DI27" s="1013"/>
      <c r="DJ27" s="1013"/>
      <c r="DK27" s="1014"/>
      <c r="DL27" s="1006">
        <v>1346887</v>
      </c>
      <c r="DM27" s="1013"/>
      <c r="DN27" s="1013"/>
      <c r="DO27" s="1013"/>
      <c r="DP27" s="1013"/>
      <c r="DQ27" s="1013"/>
      <c r="DR27" s="1013"/>
      <c r="DS27" s="1013"/>
      <c r="DT27" s="1013"/>
      <c r="DU27" s="1013"/>
      <c r="DV27" s="1014"/>
      <c r="DW27" s="1003">
        <v>13.9</v>
      </c>
      <c r="DX27" s="1015"/>
      <c r="DY27" s="1015"/>
      <c r="DZ27" s="1015"/>
      <c r="EA27" s="1015"/>
      <c r="EB27" s="1015"/>
      <c r="EC27" s="1027"/>
    </row>
    <row r="28" spans="2:133" ht="11.25" customHeight="1" x14ac:dyDescent="0.2">
      <c r="B28" s="997" t="s">
        <v>291</v>
      </c>
      <c r="C28" s="998"/>
      <c r="D28" s="998"/>
      <c r="E28" s="998"/>
      <c r="F28" s="998"/>
      <c r="G28" s="998"/>
      <c r="H28" s="998"/>
      <c r="I28" s="998"/>
      <c r="J28" s="998"/>
      <c r="K28" s="998"/>
      <c r="L28" s="998"/>
      <c r="M28" s="998"/>
      <c r="N28" s="998"/>
      <c r="O28" s="998"/>
      <c r="P28" s="998"/>
      <c r="Q28" s="999"/>
      <c r="R28" s="1000">
        <v>237619</v>
      </c>
      <c r="S28" s="1001"/>
      <c r="T28" s="1001"/>
      <c r="U28" s="1001"/>
      <c r="V28" s="1001"/>
      <c r="W28" s="1001"/>
      <c r="X28" s="1001"/>
      <c r="Y28" s="1002"/>
      <c r="Z28" s="1038">
        <v>0.9</v>
      </c>
      <c r="AA28" s="1038"/>
      <c r="AB28" s="1038"/>
      <c r="AC28" s="1038"/>
      <c r="AD28" s="1039">
        <v>22348</v>
      </c>
      <c r="AE28" s="1039"/>
      <c r="AF28" s="1039"/>
      <c r="AG28" s="1039"/>
      <c r="AH28" s="1039"/>
      <c r="AI28" s="1039"/>
      <c r="AJ28" s="1039"/>
      <c r="AK28" s="1039"/>
      <c r="AL28" s="1003">
        <v>0.2</v>
      </c>
      <c r="AM28" s="1004"/>
      <c r="AN28" s="1004"/>
      <c r="AO28" s="1040"/>
      <c r="AP28" s="997"/>
      <c r="AQ28" s="998"/>
      <c r="AR28" s="998"/>
      <c r="AS28" s="998"/>
      <c r="AT28" s="998"/>
      <c r="AU28" s="998"/>
      <c r="AV28" s="998"/>
      <c r="AW28" s="998"/>
      <c r="AX28" s="998"/>
      <c r="AY28" s="998"/>
      <c r="AZ28" s="998"/>
      <c r="BA28" s="998"/>
      <c r="BB28" s="998"/>
      <c r="BC28" s="998"/>
      <c r="BD28" s="998"/>
      <c r="BE28" s="998"/>
      <c r="BF28" s="999"/>
      <c r="BG28" s="1000"/>
      <c r="BH28" s="1001"/>
      <c r="BI28" s="1001"/>
      <c r="BJ28" s="1001"/>
      <c r="BK28" s="1001"/>
      <c r="BL28" s="1001"/>
      <c r="BM28" s="1001"/>
      <c r="BN28" s="1002"/>
      <c r="BO28" s="1038"/>
      <c r="BP28" s="1038"/>
      <c r="BQ28" s="1038"/>
      <c r="BR28" s="1038"/>
      <c r="BS28" s="1006"/>
      <c r="BT28" s="1001"/>
      <c r="BU28" s="1001"/>
      <c r="BV28" s="1001"/>
      <c r="BW28" s="1001"/>
      <c r="BX28" s="1001"/>
      <c r="BY28" s="1001"/>
      <c r="BZ28" s="1001"/>
      <c r="CA28" s="1001"/>
      <c r="CB28" s="1037"/>
      <c r="CD28" s="997" t="s">
        <v>292</v>
      </c>
      <c r="CE28" s="998"/>
      <c r="CF28" s="998"/>
      <c r="CG28" s="998"/>
      <c r="CH28" s="998"/>
      <c r="CI28" s="998"/>
      <c r="CJ28" s="998"/>
      <c r="CK28" s="998"/>
      <c r="CL28" s="998"/>
      <c r="CM28" s="998"/>
      <c r="CN28" s="998"/>
      <c r="CO28" s="998"/>
      <c r="CP28" s="998"/>
      <c r="CQ28" s="999"/>
      <c r="CR28" s="1000">
        <v>2856851</v>
      </c>
      <c r="CS28" s="1001"/>
      <c r="CT28" s="1001"/>
      <c r="CU28" s="1001"/>
      <c r="CV28" s="1001"/>
      <c r="CW28" s="1001"/>
      <c r="CX28" s="1001"/>
      <c r="CY28" s="1002"/>
      <c r="CZ28" s="1003">
        <v>11.6</v>
      </c>
      <c r="DA28" s="1015"/>
      <c r="DB28" s="1015"/>
      <c r="DC28" s="1016"/>
      <c r="DD28" s="1006">
        <v>1705645</v>
      </c>
      <c r="DE28" s="1001"/>
      <c r="DF28" s="1001"/>
      <c r="DG28" s="1001"/>
      <c r="DH28" s="1001"/>
      <c r="DI28" s="1001"/>
      <c r="DJ28" s="1001"/>
      <c r="DK28" s="1002"/>
      <c r="DL28" s="1006">
        <v>1704266</v>
      </c>
      <c r="DM28" s="1001"/>
      <c r="DN28" s="1001"/>
      <c r="DO28" s="1001"/>
      <c r="DP28" s="1001"/>
      <c r="DQ28" s="1001"/>
      <c r="DR28" s="1001"/>
      <c r="DS28" s="1001"/>
      <c r="DT28" s="1001"/>
      <c r="DU28" s="1001"/>
      <c r="DV28" s="1002"/>
      <c r="DW28" s="1003">
        <v>17.5</v>
      </c>
      <c r="DX28" s="1015"/>
      <c r="DY28" s="1015"/>
      <c r="DZ28" s="1015"/>
      <c r="EA28" s="1015"/>
      <c r="EB28" s="1015"/>
      <c r="EC28" s="1027"/>
    </row>
    <row r="29" spans="2:133" ht="11.25" customHeight="1" x14ac:dyDescent="0.2">
      <c r="B29" s="997" t="s">
        <v>293</v>
      </c>
      <c r="C29" s="998"/>
      <c r="D29" s="998"/>
      <c r="E29" s="998"/>
      <c r="F29" s="998"/>
      <c r="G29" s="998"/>
      <c r="H29" s="998"/>
      <c r="I29" s="998"/>
      <c r="J29" s="998"/>
      <c r="K29" s="998"/>
      <c r="L29" s="998"/>
      <c r="M29" s="998"/>
      <c r="N29" s="998"/>
      <c r="O29" s="998"/>
      <c r="P29" s="998"/>
      <c r="Q29" s="999"/>
      <c r="R29" s="1000">
        <v>47859</v>
      </c>
      <c r="S29" s="1001"/>
      <c r="T29" s="1001"/>
      <c r="U29" s="1001"/>
      <c r="V29" s="1001"/>
      <c r="W29" s="1001"/>
      <c r="X29" s="1001"/>
      <c r="Y29" s="1002"/>
      <c r="Z29" s="1038">
        <v>0.2</v>
      </c>
      <c r="AA29" s="1038"/>
      <c r="AB29" s="1038"/>
      <c r="AC29" s="1038"/>
      <c r="AD29" s="1039" t="s">
        <v>123</v>
      </c>
      <c r="AE29" s="1039"/>
      <c r="AF29" s="1039"/>
      <c r="AG29" s="1039"/>
      <c r="AH29" s="1039"/>
      <c r="AI29" s="1039"/>
      <c r="AJ29" s="1039"/>
      <c r="AK29" s="1039"/>
      <c r="AL29" s="1003" t="s">
        <v>123</v>
      </c>
      <c r="AM29" s="1004"/>
      <c r="AN29" s="1004"/>
      <c r="AO29" s="1040"/>
      <c r="AP29" s="981"/>
      <c r="AQ29" s="982"/>
      <c r="AR29" s="982"/>
      <c r="AS29" s="982"/>
      <c r="AT29" s="982"/>
      <c r="AU29" s="982"/>
      <c r="AV29" s="982"/>
      <c r="AW29" s="982"/>
      <c r="AX29" s="982"/>
      <c r="AY29" s="982"/>
      <c r="AZ29" s="982"/>
      <c r="BA29" s="982"/>
      <c r="BB29" s="982"/>
      <c r="BC29" s="982"/>
      <c r="BD29" s="982"/>
      <c r="BE29" s="982"/>
      <c r="BF29" s="983"/>
      <c r="BG29" s="1000"/>
      <c r="BH29" s="1001"/>
      <c r="BI29" s="1001"/>
      <c r="BJ29" s="1001"/>
      <c r="BK29" s="1001"/>
      <c r="BL29" s="1001"/>
      <c r="BM29" s="1001"/>
      <c r="BN29" s="1002"/>
      <c r="BO29" s="1038"/>
      <c r="BP29" s="1038"/>
      <c r="BQ29" s="1038"/>
      <c r="BR29" s="1038"/>
      <c r="BS29" s="1039"/>
      <c r="BT29" s="1039"/>
      <c r="BU29" s="1039"/>
      <c r="BV29" s="1039"/>
      <c r="BW29" s="1039"/>
      <c r="BX29" s="1039"/>
      <c r="BY29" s="1039"/>
      <c r="BZ29" s="1039"/>
      <c r="CA29" s="1039"/>
      <c r="CB29" s="1079"/>
      <c r="CD29" s="1019" t="s">
        <v>294</v>
      </c>
      <c r="CE29" s="1020"/>
      <c r="CF29" s="997" t="s">
        <v>67</v>
      </c>
      <c r="CG29" s="998"/>
      <c r="CH29" s="998"/>
      <c r="CI29" s="998"/>
      <c r="CJ29" s="998"/>
      <c r="CK29" s="998"/>
      <c r="CL29" s="998"/>
      <c r="CM29" s="998"/>
      <c r="CN29" s="998"/>
      <c r="CO29" s="998"/>
      <c r="CP29" s="998"/>
      <c r="CQ29" s="999"/>
      <c r="CR29" s="1000">
        <v>2854816</v>
      </c>
      <c r="CS29" s="1013"/>
      <c r="CT29" s="1013"/>
      <c r="CU29" s="1013"/>
      <c r="CV29" s="1013"/>
      <c r="CW29" s="1013"/>
      <c r="CX29" s="1013"/>
      <c r="CY29" s="1014"/>
      <c r="CZ29" s="1003">
        <v>11.6</v>
      </c>
      <c r="DA29" s="1015"/>
      <c r="DB29" s="1015"/>
      <c r="DC29" s="1016"/>
      <c r="DD29" s="1006">
        <v>1703610</v>
      </c>
      <c r="DE29" s="1013"/>
      <c r="DF29" s="1013"/>
      <c r="DG29" s="1013"/>
      <c r="DH29" s="1013"/>
      <c r="DI29" s="1013"/>
      <c r="DJ29" s="1013"/>
      <c r="DK29" s="1014"/>
      <c r="DL29" s="1006">
        <v>1702231</v>
      </c>
      <c r="DM29" s="1013"/>
      <c r="DN29" s="1013"/>
      <c r="DO29" s="1013"/>
      <c r="DP29" s="1013"/>
      <c r="DQ29" s="1013"/>
      <c r="DR29" s="1013"/>
      <c r="DS29" s="1013"/>
      <c r="DT29" s="1013"/>
      <c r="DU29" s="1013"/>
      <c r="DV29" s="1014"/>
      <c r="DW29" s="1003">
        <v>17.5</v>
      </c>
      <c r="DX29" s="1015"/>
      <c r="DY29" s="1015"/>
      <c r="DZ29" s="1015"/>
      <c r="EA29" s="1015"/>
      <c r="EB29" s="1015"/>
      <c r="EC29" s="1027"/>
    </row>
    <row r="30" spans="2:133" ht="11.25" customHeight="1" x14ac:dyDescent="0.2">
      <c r="B30" s="997" t="s">
        <v>295</v>
      </c>
      <c r="C30" s="998"/>
      <c r="D30" s="998"/>
      <c r="E30" s="998"/>
      <c r="F30" s="998"/>
      <c r="G30" s="998"/>
      <c r="H30" s="998"/>
      <c r="I30" s="998"/>
      <c r="J30" s="998"/>
      <c r="K30" s="998"/>
      <c r="L30" s="998"/>
      <c r="M30" s="998"/>
      <c r="N30" s="998"/>
      <c r="O30" s="998"/>
      <c r="P30" s="998"/>
      <c r="Q30" s="999"/>
      <c r="R30" s="1000">
        <v>5498726</v>
      </c>
      <c r="S30" s="1001"/>
      <c r="T30" s="1001"/>
      <c r="U30" s="1001"/>
      <c r="V30" s="1001"/>
      <c r="W30" s="1001"/>
      <c r="X30" s="1001"/>
      <c r="Y30" s="1002"/>
      <c r="Z30" s="1038">
        <v>21.3</v>
      </c>
      <c r="AA30" s="1038"/>
      <c r="AB30" s="1038"/>
      <c r="AC30" s="1038"/>
      <c r="AD30" s="1039" t="s">
        <v>123</v>
      </c>
      <c r="AE30" s="1039"/>
      <c r="AF30" s="1039"/>
      <c r="AG30" s="1039"/>
      <c r="AH30" s="1039"/>
      <c r="AI30" s="1039"/>
      <c r="AJ30" s="1039"/>
      <c r="AK30" s="1039"/>
      <c r="AL30" s="1003" t="s">
        <v>123</v>
      </c>
      <c r="AM30" s="1004"/>
      <c r="AN30" s="1004"/>
      <c r="AO30" s="1040"/>
      <c r="AP30" s="1052" t="s">
        <v>213</v>
      </c>
      <c r="AQ30" s="1053"/>
      <c r="AR30" s="1053"/>
      <c r="AS30" s="1053"/>
      <c r="AT30" s="1053"/>
      <c r="AU30" s="1053"/>
      <c r="AV30" s="1053"/>
      <c r="AW30" s="1053"/>
      <c r="AX30" s="1053"/>
      <c r="AY30" s="1053"/>
      <c r="AZ30" s="1053"/>
      <c r="BA30" s="1053"/>
      <c r="BB30" s="1053"/>
      <c r="BC30" s="1053"/>
      <c r="BD30" s="1053"/>
      <c r="BE30" s="1053"/>
      <c r="BF30" s="1054"/>
      <c r="BG30" s="1052" t="s">
        <v>296</v>
      </c>
      <c r="BH30" s="1075"/>
      <c r="BI30" s="1075"/>
      <c r="BJ30" s="1075"/>
      <c r="BK30" s="1075"/>
      <c r="BL30" s="1075"/>
      <c r="BM30" s="1075"/>
      <c r="BN30" s="1075"/>
      <c r="BO30" s="1075"/>
      <c r="BP30" s="1075"/>
      <c r="BQ30" s="1076"/>
      <c r="BR30" s="1052" t="s">
        <v>297</v>
      </c>
      <c r="BS30" s="1075"/>
      <c r="BT30" s="1075"/>
      <c r="BU30" s="1075"/>
      <c r="BV30" s="1075"/>
      <c r="BW30" s="1075"/>
      <c r="BX30" s="1075"/>
      <c r="BY30" s="1075"/>
      <c r="BZ30" s="1075"/>
      <c r="CA30" s="1075"/>
      <c r="CB30" s="1076"/>
      <c r="CD30" s="1021"/>
      <c r="CE30" s="1022"/>
      <c r="CF30" s="997" t="s">
        <v>298</v>
      </c>
      <c r="CG30" s="998"/>
      <c r="CH30" s="998"/>
      <c r="CI30" s="998"/>
      <c r="CJ30" s="998"/>
      <c r="CK30" s="998"/>
      <c r="CL30" s="998"/>
      <c r="CM30" s="998"/>
      <c r="CN30" s="998"/>
      <c r="CO30" s="998"/>
      <c r="CP30" s="998"/>
      <c r="CQ30" s="999"/>
      <c r="CR30" s="1000">
        <v>2763203</v>
      </c>
      <c r="CS30" s="1001"/>
      <c r="CT30" s="1001"/>
      <c r="CU30" s="1001"/>
      <c r="CV30" s="1001"/>
      <c r="CW30" s="1001"/>
      <c r="CX30" s="1001"/>
      <c r="CY30" s="1002"/>
      <c r="CZ30" s="1003">
        <v>11.2</v>
      </c>
      <c r="DA30" s="1015"/>
      <c r="DB30" s="1015"/>
      <c r="DC30" s="1016"/>
      <c r="DD30" s="1006">
        <v>1624078</v>
      </c>
      <c r="DE30" s="1001"/>
      <c r="DF30" s="1001"/>
      <c r="DG30" s="1001"/>
      <c r="DH30" s="1001"/>
      <c r="DI30" s="1001"/>
      <c r="DJ30" s="1001"/>
      <c r="DK30" s="1002"/>
      <c r="DL30" s="1006">
        <v>1622699</v>
      </c>
      <c r="DM30" s="1001"/>
      <c r="DN30" s="1001"/>
      <c r="DO30" s="1001"/>
      <c r="DP30" s="1001"/>
      <c r="DQ30" s="1001"/>
      <c r="DR30" s="1001"/>
      <c r="DS30" s="1001"/>
      <c r="DT30" s="1001"/>
      <c r="DU30" s="1001"/>
      <c r="DV30" s="1002"/>
      <c r="DW30" s="1003">
        <v>16.7</v>
      </c>
      <c r="DX30" s="1015"/>
      <c r="DY30" s="1015"/>
      <c r="DZ30" s="1015"/>
      <c r="EA30" s="1015"/>
      <c r="EB30" s="1015"/>
      <c r="EC30" s="1027"/>
    </row>
    <row r="31" spans="2:133" ht="11.25" customHeight="1" x14ac:dyDescent="0.2">
      <c r="B31" s="1067" t="s">
        <v>299</v>
      </c>
      <c r="C31" s="1068"/>
      <c r="D31" s="1068"/>
      <c r="E31" s="1068"/>
      <c r="F31" s="1068"/>
      <c r="G31" s="1068"/>
      <c r="H31" s="1068"/>
      <c r="I31" s="1068"/>
      <c r="J31" s="1068"/>
      <c r="K31" s="1068"/>
      <c r="L31" s="1068"/>
      <c r="M31" s="1068"/>
      <c r="N31" s="1068"/>
      <c r="O31" s="1068"/>
      <c r="P31" s="1068"/>
      <c r="Q31" s="1069"/>
      <c r="R31" s="1000" t="s">
        <v>123</v>
      </c>
      <c r="S31" s="1001"/>
      <c r="T31" s="1001"/>
      <c r="U31" s="1001"/>
      <c r="V31" s="1001"/>
      <c r="W31" s="1001"/>
      <c r="X31" s="1001"/>
      <c r="Y31" s="1002"/>
      <c r="Z31" s="1038" t="s">
        <v>123</v>
      </c>
      <c r="AA31" s="1038"/>
      <c r="AB31" s="1038"/>
      <c r="AC31" s="1038"/>
      <c r="AD31" s="1039" t="s">
        <v>123</v>
      </c>
      <c r="AE31" s="1039"/>
      <c r="AF31" s="1039"/>
      <c r="AG31" s="1039"/>
      <c r="AH31" s="1039"/>
      <c r="AI31" s="1039"/>
      <c r="AJ31" s="1039"/>
      <c r="AK31" s="1039"/>
      <c r="AL31" s="1003" t="s">
        <v>123</v>
      </c>
      <c r="AM31" s="1004"/>
      <c r="AN31" s="1004"/>
      <c r="AO31" s="1040"/>
      <c r="AP31" s="1070" t="s">
        <v>300</v>
      </c>
      <c r="AQ31" s="1071"/>
      <c r="AR31" s="1071"/>
      <c r="AS31" s="1071"/>
      <c r="AT31" s="1072" t="s">
        <v>301</v>
      </c>
      <c r="AU31" s="200"/>
      <c r="AV31" s="200"/>
      <c r="AW31" s="200"/>
      <c r="AX31" s="1058" t="s">
        <v>179</v>
      </c>
      <c r="AY31" s="1059"/>
      <c r="AZ31" s="1059"/>
      <c r="BA31" s="1059"/>
      <c r="BB31" s="1059"/>
      <c r="BC31" s="1059"/>
      <c r="BD31" s="1059"/>
      <c r="BE31" s="1059"/>
      <c r="BF31" s="1060"/>
      <c r="BG31" s="1062">
        <v>99.1</v>
      </c>
      <c r="BH31" s="1063"/>
      <c r="BI31" s="1063"/>
      <c r="BJ31" s="1063"/>
      <c r="BK31" s="1063"/>
      <c r="BL31" s="1063"/>
      <c r="BM31" s="1064">
        <v>95.1</v>
      </c>
      <c r="BN31" s="1063"/>
      <c r="BO31" s="1063"/>
      <c r="BP31" s="1063"/>
      <c r="BQ31" s="1065"/>
      <c r="BR31" s="1062">
        <v>98.9</v>
      </c>
      <c r="BS31" s="1063"/>
      <c r="BT31" s="1063"/>
      <c r="BU31" s="1063"/>
      <c r="BV31" s="1063"/>
      <c r="BW31" s="1063"/>
      <c r="BX31" s="1064">
        <v>95</v>
      </c>
      <c r="BY31" s="1063"/>
      <c r="BZ31" s="1063"/>
      <c r="CA31" s="1063"/>
      <c r="CB31" s="1065"/>
      <c r="CD31" s="1021"/>
      <c r="CE31" s="1022"/>
      <c r="CF31" s="997" t="s">
        <v>302</v>
      </c>
      <c r="CG31" s="998"/>
      <c r="CH31" s="998"/>
      <c r="CI31" s="998"/>
      <c r="CJ31" s="998"/>
      <c r="CK31" s="998"/>
      <c r="CL31" s="998"/>
      <c r="CM31" s="998"/>
      <c r="CN31" s="998"/>
      <c r="CO31" s="998"/>
      <c r="CP31" s="998"/>
      <c r="CQ31" s="999"/>
      <c r="CR31" s="1000">
        <v>91613</v>
      </c>
      <c r="CS31" s="1013"/>
      <c r="CT31" s="1013"/>
      <c r="CU31" s="1013"/>
      <c r="CV31" s="1013"/>
      <c r="CW31" s="1013"/>
      <c r="CX31" s="1013"/>
      <c r="CY31" s="1014"/>
      <c r="CZ31" s="1003">
        <v>0.4</v>
      </c>
      <c r="DA31" s="1015"/>
      <c r="DB31" s="1015"/>
      <c r="DC31" s="1016"/>
      <c r="DD31" s="1006">
        <v>79532</v>
      </c>
      <c r="DE31" s="1013"/>
      <c r="DF31" s="1013"/>
      <c r="DG31" s="1013"/>
      <c r="DH31" s="1013"/>
      <c r="DI31" s="1013"/>
      <c r="DJ31" s="1013"/>
      <c r="DK31" s="1014"/>
      <c r="DL31" s="1006">
        <v>79532</v>
      </c>
      <c r="DM31" s="1013"/>
      <c r="DN31" s="1013"/>
      <c r="DO31" s="1013"/>
      <c r="DP31" s="1013"/>
      <c r="DQ31" s="1013"/>
      <c r="DR31" s="1013"/>
      <c r="DS31" s="1013"/>
      <c r="DT31" s="1013"/>
      <c r="DU31" s="1013"/>
      <c r="DV31" s="1014"/>
      <c r="DW31" s="1003">
        <v>0.8</v>
      </c>
      <c r="DX31" s="1015"/>
      <c r="DY31" s="1015"/>
      <c r="DZ31" s="1015"/>
      <c r="EA31" s="1015"/>
      <c r="EB31" s="1015"/>
      <c r="EC31" s="1027"/>
    </row>
    <row r="32" spans="2:133" ht="11.25" customHeight="1" x14ac:dyDescent="0.2">
      <c r="B32" s="997" t="s">
        <v>303</v>
      </c>
      <c r="C32" s="998"/>
      <c r="D32" s="998"/>
      <c r="E32" s="998"/>
      <c r="F32" s="998"/>
      <c r="G32" s="998"/>
      <c r="H32" s="998"/>
      <c r="I32" s="998"/>
      <c r="J32" s="998"/>
      <c r="K32" s="998"/>
      <c r="L32" s="998"/>
      <c r="M32" s="998"/>
      <c r="N32" s="998"/>
      <c r="O32" s="998"/>
      <c r="P32" s="998"/>
      <c r="Q32" s="999"/>
      <c r="R32" s="1000">
        <v>2315297</v>
      </c>
      <c r="S32" s="1001"/>
      <c r="T32" s="1001"/>
      <c r="U32" s="1001"/>
      <c r="V32" s="1001"/>
      <c r="W32" s="1001"/>
      <c r="X32" s="1001"/>
      <c r="Y32" s="1002"/>
      <c r="Z32" s="1038">
        <v>9</v>
      </c>
      <c r="AA32" s="1038"/>
      <c r="AB32" s="1038"/>
      <c r="AC32" s="1038"/>
      <c r="AD32" s="1039" t="s">
        <v>123</v>
      </c>
      <c r="AE32" s="1039"/>
      <c r="AF32" s="1039"/>
      <c r="AG32" s="1039"/>
      <c r="AH32" s="1039"/>
      <c r="AI32" s="1039"/>
      <c r="AJ32" s="1039"/>
      <c r="AK32" s="1039"/>
      <c r="AL32" s="1003" t="s">
        <v>123</v>
      </c>
      <c r="AM32" s="1004"/>
      <c r="AN32" s="1004"/>
      <c r="AO32" s="1040"/>
      <c r="AP32" s="1041"/>
      <c r="AQ32" s="1042"/>
      <c r="AR32" s="1042"/>
      <c r="AS32" s="1042"/>
      <c r="AT32" s="1073"/>
      <c r="AU32" s="196" t="s">
        <v>304</v>
      </c>
      <c r="AX32" s="997" t="s">
        <v>305</v>
      </c>
      <c r="AY32" s="998"/>
      <c r="AZ32" s="998"/>
      <c r="BA32" s="998"/>
      <c r="BB32" s="998"/>
      <c r="BC32" s="998"/>
      <c r="BD32" s="998"/>
      <c r="BE32" s="998"/>
      <c r="BF32" s="999"/>
      <c r="BG32" s="1066">
        <v>98.9</v>
      </c>
      <c r="BH32" s="1013"/>
      <c r="BI32" s="1013"/>
      <c r="BJ32" s="1013"/>
      <c r="BK32" s="1013"/>
      <c r="BL32" s="1013"/>
      <c r="BM32" s="1004">
        <v>95.9</v>
      </c>
      <c r="BN32" s="1013"/>
      <c r="BO32" s="1013"/>
      <c r="BP32" s="1013"/>
      <c r="BQ32" s="1036"/>
      <c r="BR32" s="1066">
        <v>98.8</v>
      </c>
      <c r="BS32" s="1013"/>
      <c r="BT32" s="1013"/>
      <c r="BU32" s="1013"/>
      <c r="BV32" s="1013"/>
      <c r="BW32" s="1013"/>
      <c r="BX32" s="1004">
        <v>96.2</v>
      </c>
      <c r="BY32" s="1013"/>
      <c r="BZ32" s="1013"/>
      <c r="CA32" s="1013"/>
      <c r="CB32" s="1036"/>
      <c r="CD32" s="1023"/>
      <c r="CE32" s="1024"/>
      <c r="CF32" s="997" t="s">
        <v>306</v>
      </c>
      <c r="CG32" s="998"/>
      <c r="CH32" s="998"/>
      <c r="CI32" s="998"/>
      <c r="CJ32" s="998"/>
      <c r="CK32" s="998"/>
      <c r="CL32" s="998"/>
      <c r="CM32" s="998"/>
      <c r="CN32" s="998"/>
      <c r="CO32" s="998"/>
      <c r="CP32" s="998"/>
      <c r="CQ32" s="999"/>
      <c r="CR32" s="1000">
        <v>2035</v>
      </c>
      <c r="CS32" s="1001"/>
      <c r="CT32" s="1001"/>
      <c r="CU32" s="1001"/>
      <c r="CV32" s="1001"/>
      <c r="CW32" s="1001"/>
      <c r="CX32" s="1001"/>
      <c r="CY32" s="1002"/>
      <c r="CZ32" s="1003">
        <v>0</v>
      </c>
      <c r="DA32" s="1015"/>
      <c r="DB32" s="1015"/>
      <c r="DC32" s="1016"/>
      <c r="DD32" s="1006">
        <v>2035</v>
      </c>
      <c r="DE32" s="1001"/>
      <c r="DF32" s="1001"/>
      <c r="DG32" s="1001"/>
      <c r="DH32" s="1001"/>
      <c r="DI32" s="1001"/>
      <c r="DJ32" s="1001"/>
      <c r="DK32" s="1002"/>
      <c r="DL32" s="1006">
        <v>2035</v>
      </c>
      <c r="DM32" s="1001"/>
      <c r="DN32" s="1001"/>
      <c r="DO32" s="1001"/>
      <c r="DP32" s="1001"/>
      <c r="DQ32" s="1001"/>
      <c r="DR32" s="1001"/>
      <c r="DS32" s="1001"/>
      <c r="DT32" s="1001"/>
      <c r="DU32" s="1001"/>
      <c r="DV32" s="1002"/>
      <c r="DW32" s="1003">
        <v>0</v>
      </c>
      <c r="DX32" s="1015"/>
      <c r="DY32" s="1015"/>
      <c r="DZ32" s="1015"/>
      <c r="EA32" s="1015"/>
      <c r="EB32" s="1015"/>
      <c r="EC32" s="1027"/>
    </row>
    <row r="33" spans="2:133" ht="11.25" customHeight="1" x14ac:dyDescent="0.2">
      <c r="B33" s="997" t="s">
        <v>307</v>
      </c>
      <c r="C33" s="998"/>
      <c r="D33" s="998"/>
      <c r="E33" s="998"/>
      <c r="F33" s="998"/>
      <c r="G33" s="998"/>
      <c r="H33" s="998"/>
      <c r="I33" s="998"/>
      <c r="J33" s="998"/>
      <c r="K33" s="998"/>
      <c r="L33" s="998"/>
      <c r="M33" s="998"/>
      <c r="N33" s="998"/>
      <c r="O33" s="998"/>
      <c r="P33" s="998"/>
      <c r="Q33" s="999"/>
      <c r="R33" s="1000">
        <v>20260</v>
      </c>
      <c r="S33" s="1001"/>
      <c r="T33" s="1001"/>
      <c r="U33" s="1001"/>
      <c r="V33" s="1001"/>
      <c r="W33" s="1001"/>
      <c r="X33" s="1001"/>
      <c r="Y33" s="1002"/>
      <c r="Z33" s="1038">
        <v>0.1</v>
      </c>
      <c r="AA33" s="1038"/>
      <c r="AB33" s="1038"/>
      <c r="AC33" s="1038"/>
      <c r="AD33" s="1039">
        <v>4143</v>
      </c>
      <c r="AE33" s="1039"/>
      <c r="AF33" s="1039"/>
      <c r="AG33" s="1039"/>
      <c r="AH33" s="1039"/>
      <c r="AI33" s="1039"/>
      <c r="AJ33" s="1039"/>
      <c r="AK33" s="1039"/>
      <c r="AL33" s="1003">
        <v>0</v>
      </c>
      <c r="AM33" s="1004"/>
      <c r="AN33" s="1004"/>
      <c r="AO33" s="1040"/>
      <c r="AP33" s="1043"/>
      <c r="AQ33" s="1044"/>
      <c r="AR33" s="1044"/>
      <c r="AS33" s="1044"/>
      <c r="AT33" s="1074"/>
      <c r="AU33" s="201"/>
      <c r="AV33" s="201"/>
      <c r="AW33" s="201"/>
      <c r="AX33" s="981" t="s">
        <v>308</v>
      </c>
      <c r="AY33" s="982"/>
      <c r="AZ33" s="982"/>
      <c r="BA33" s="982"/>
      <c r="BB33" s="982"/>
      <c r="BC33" s="982"/>
      <c r="BD33" s="982"/>
      <c r="BE33" s="982"/>
      <c r="BF33" s="983"/>
      <c r="BG33" s="1061">
        <v>99.1</v>
      </c>
      <c r="BH33" s="985"/>
      <c r="BI33" s="985"/>
      <c r="BJ33" s="985"/>
      <c r="BK33" s="985"/>
      <c r="BL33" s="985"/>
      <c r="BM33" s="1031">
        <v>93.8</v>
      </c>
      <c r="BN33" s="985"/>
      <c r="BO33" s="985"/>
      <c r="BP33" s="985"/>
      <c r="BQ33" s="1048"/>
      <c r="BR33" s="1061">
        <v>98.9</v>
      </c>
      <c r="BS33" s="985"/>
      <c r="BT33" s="985"/>
      <c r="BU33" s="985"/>
      <c r="BV33" s="985"/>
      <c r="BW33" s="985"/>
      <c r="BX33" s="1031">
        <v>93.1</v>
      </c>
      <c r="BY33" s="985"/>
      <c r="BZ33" s="985"/>
      <c r="CA33" s="985"/>
      <c r="CB33" s="1048"/>
      <c r="CD33" s="997" t="s">
        <v>309</v>
      </c>
      <c r="CE33" s="998"/>
      <c r="CF33" s="998"/>
      <c r="CG33" s="998"/>
      <c r="CH33" s="998"/>
      <c r="CI33" s="998"/>
      <c r="CJ33" s="998"/>
      <c r="CK33" s="998"/>
      <c r="CL33" s="998"/>
      <c r="CM33" s="998"/>
      <c r="CN33" s="998"/>
      <c r="CO33" s="998"/>
      <c r="CP33" s="998"/>
      <c r="CQ33" s="999"/>
      <c r="CR33" s="1000">
        <v>8800412</v>
      </c>
      <c r="CS33" s="1013"/>
      <c r="CT33" s="1013"/>
      <c r="CU33" s="1013"/>
      <c r="CV33" s="1013"/>
      <c r="CW33" s="1013"/>
      <c r="CX33" s="1013"/>
      <c r="CY33" s="1014"/>
      <c r="CZ33" s="1003">
        <v>35.700000000000003</v>
      </c>
      <c r="DA33" s="1015"/>
      <c r="DB33" s="1015"/>
      <c r="DC33" s="1016"/>
      <c r="DD33" s="1006">
        <v>5797879</v>
      </c>
      <c r="DE33" s="1013"/>
      <c r="DF33" s="1013"/>
      <c r="DG33" s="1013"/>
      <c r="DH33" s="1013"/>
      <c r="DI33" s="1013"/>
      <c r="DJ33" s="1013"/>
      <c r="DK33" s="1014"/>
      <c r="DL33" s="1006">
        <v>4075866</v>
      </c>
      <c r="DM33" s="1013"/>
      <c r="DN33" s="1013"/>
      <c r="DO33" s="1013"/>
      <c r="DP33" s="1013"/>
      <c r="DQ33" s="1013"/>
      <c r="DR33" s="1013"/>
      <c r="DS33" s="1013"/>
      <c r="DT33" s="1013"/>
      <c r="DU33" s="1013"/>
      <c r="DV33" s="1014"/>
      <c r="DW33" s="1003">
        <v>42</v>
      </c>
      <c r="DX33" s="1015"/>
      <c r="DY33" s="1015"/>
      <c r="DZ33" s="1015"/>
      <c r="EA33" s="1015"/>
      <c r="EB33" s="1015"/>
      <c r="EC33" s="1027"/>
    </row>
    <row r="34" spans="2:133" ht="11.25" customHeight="1" x14ac:dyDescent="0.2">
      <c r="B34" s="997" t="s">
        <v>310</v>
      </c>
      <c r="C34" s="998"/>
      <c r="D34" s="998"/>
      <c r="E34" s="998"/>
      <c r="F34" s="998"/>
      <c r="G34" s="998"/>
      <c r="H34" s="998"/>
      <c r="I34" s="998"/>
      <c r="J34" s="998"/>
      <c r="K34" s="998"/>
      <c r="L34" s="998"/>
      <c r="M34" s="998"/>
      <c r="N34" s="998"/>
      <c r="O34" s="998"/>
      <c r="P34" s="998"/>
      <c r="Q34" s="999"/>
      <c r="R34" s="1000">
        <v>389876</v>
      </c>
      <c r="S34" s="1001"/>
      <c r="T34" s="1001"/>
      <c r="U34" s="1001"/>
      <c r="V34" s="1001"/>
      <c r="W34" s="1001"/>
      <c r="X34" s="1001"/>
      <c r="Y34" s="1002"/>
      <c r="Z34" s="1038">
        <v>1.5</v>
      </c>
      <c r="AA34" s="1038"/>
      <c r="AB34" s="1038"/>
      <c r="AC34" s="1038"/>
      <c r="AD34" s="1039" t="s">
        <v>123</v>
      </c>
      <c r="AE34" s="1039"/>
      <c r="AF34" s="1039"/>
      <c r="AG34" s="1039"/>
      <c r="AH34" s="1039"/>
      <c r="AI34" s="1039"/>
      <c r="AJ34" s="1039"/>
      <c r="AK34" s="1039"/>
      <c r="AL34" s="1003" t="s">
        <v>123</v>
      </c>
      <c r="AM34" s="1004"/>
      <c r="AN34" s="1004"/>
      <c r="AO34" s="1040"/>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997" t="s">
        <v>311</v>
      </c>
      <c r="CE34" s="998"/>
      <c r="CF34" s="998"/>
      <c r="CG34" s="998"/>
      <c r="CH34" s="998"/>
      <c r="CI34" s="998"/>
      <c r="CJ34" s="998"/>
      <c r="CK34" s="998"/>
      <c r="CL34" s="998"/>
      <c r="CM34" s="998"/>
      <c r="CN34" s="998"/>
      <c r="CO34" s="998"/>
      <c r="CP34" s="998"/>
      <c r="CQ34" s="999"/>
      <c r="CR34" s="1000">
        <v>2707729</v>
      </c>
      <c r="CS34" s="1001"/>
      <c r="CT34" s="1001"/>
      <c r="CU34" s="1001"/>
      <c r="CV34" s="1001"/>
      <c r="CW34" s="1001"/>
      <c r="CX34" s="1001"/>
      <c r="CY34" s="1002"/>
      <c r="CZ34" s="1003">
        <v>11</v>
      </c>
      <c r="DA34" s="1015"/>
      <c r="DB34" s="1015"/>
      <c r="DC34" s="1016"/>
      <c r="DD34" s="1006">
        <v>1747867</v>
      </c>
      <c r="DE34" s="1001"/>
      <c r="DF34" s="1001"/>
      <c r="DG34" s="1001"/>
      <c r="DH34" s="1001"/>
      <c r="DI34" s="1001"/>
      <c r="DJ34" s="1001"/>
      <c r="DK34" s="1002"/>
      <c r="DL34" s="1006">
        <v>1237445</v>
      </c>
      <c r="DM34" s="1001"/>
      <c r="DN34" s="1001"/>
      <c r="DO34" s="1001"/>
      <c r="DP34" s="1001"/>
      <c r="DQ34" s="1001"/>
      <c r="DR34" s="1001"/>
      <c r="DS34" s="1001"/>
      <c r="DT34" s="1001"/>
      <c r="DU34" s="1001"/>
      <c r="DV34" s="1002"/>
      <c r="DW34" s="1003">
        <v>12.7</v>
      </c>
      <c r="DX34" s="1015"/>
      <c r="DY34" s="1015"/>
      <c r="DZ34" s="1015"/>
      <c r="EA34" s="1015"/>
      <c r="EB34" s="1015"/>
      <c r="EC34" s="1027"/>
    </row>
    <row r="35" spans="2:133" ht="11.25" customHeight="1" x14ac:dyDescent="0.2">
      <c r="B35" s="997" t="s">
        <v>312</v>
      </c>
      <c r="C35" s="998"/>
      <c r="D35" s="998"/>
      <c r="E35" s="998"/>
      <c r="F35" s="998"/>
      <c r="G35" s="998"/>
      <c r="H35" s="998"/>
      <c r="I35" s="998"/>
      <c r="J35" s="998"/>
      <c r="K35" s="998"/>
      <c r="L35" s="998"/>
      <c r="M35" s="998"/>
      <c r="N35" s="998"/>
      <c r="O35" s="998"/>
      <c r="P35" s="998"/>
      <c r="Q35" s="999"/>
      <c r="R35" s="1000">
        <v>487734</v>
      </c>
      <c r="S35" s="1001"/>
      <c r="T35" s="1001"/>
      <c r="U35" s="1001"/>
      <c r="V35" s="1001"/>
      <c r="W35" s="1001"/>
      <c r="X35" s="1001"/>
      <c r="Y35" s="1002"/>
      <c r="Z35" s="1038">
        <v>1.9</v>
      </c>
      <c r="AA35" s="1038"/>
      <c r="AB35" s="1038"/>
      <c r="AC35" s="1038"/>
      <c r="AD35" s="1039" t="s">
        <v>123</v>
      </c>
      <c r="AE35" s="1039"/>
      <c r="AF35" s="1039"/>
      <c r="AG35" s="1039"/>
      <c r="AH35" s="1039"/>
      <c r="AI35" s="1039"/>
      <c r="AJ35" s="1039"/>
      <c r="AK35" s="1039"/>
      <c r="AL35" s="1003" t="s">
        <v>123</v>
      </c>
      <c r="AM35" s="1004"/>
      <c r="AN35" s="1004"/>
      <c r="AO35" s="1040"/>
      <c r="AP35" s="204"/>
      <c r="AQ35" s="1052" t="s">
        <v>313</v>
      </c>
      <c r="AR35" s="1053"/>
      <c r="AS35" s="1053"/>
      <c r="AT35" s="1053"/>
      <c r="AU35" s="1053"/>
      <c r="AV35" s="1053"/>
      <c r="AW35" s="1053"/>
      <c r="AX35" s="1053"/>
      <c r="AY35" s="1053"/>
      <c r="AZ35" s="1053"/>
      <c r="BA35" s="1053"/>
      <c r="BB35" s="1053"/>
      <c r="BC35" s="1053"/>
      <c r="BD35" s="1053"/>
      <c r="BE35" s="1053"/>
      <c r="BF35" s="1054"/>
      <c r="BG35" s="1052" t="s">
        <v>314</v>
      </c>
      <c r="BH35" s="1053"/>
      <c r="BI35" s="1053"/>
      <c r="BJ35" s="1053"/>
      <c r="BK35" s="1053"/>
      <c r="BL35" s="1053"/>
      <c r="BM35" s="1053"/>
      <c r="BN35" s="1053"/>
      <c r="BO35" s="1053"/>
      <c r="BP35" s="1053"/>
      <c r="BQ35" s="1053"/>
      <c r="BR35" s="1053"/>
      <c r="BS35" s="1053"/>
      <c r="BT35" s="1053"/>
      <c r="BU35" s="1053"/>
      <c r="BV35" s="1053"/>
      <c r="BW35" s="1053"/>
      <c r="BX35" s="1053"/>
      <c r="BY35" s="1053"/>
      <c r="BZ35" s="1053"/>
      <c r="CA35" s="1053"/>
      <c r="CB35" s="1054"/>
      <c r="CD35" s="997" t="s">
        <v>315</v>
      </c>
      <c r="CE35" s="998"/>
      <c r="CF35" s="998"/>
      <c r="CG35" s="998"/>
      <c r="CH35" s="998"/>
      <c r="CI35" s="998"/>
      <c r="CJ35" s="998"/>
      <c r="CK35" s="998"/>
      <c r="CL35" s="998"/>
      <c r="CM35" s="998"/>
      <c r="CN35" s="998"/>
      <c r="CO35" s="998"/>
      <c r="CP35" s="998"/>
      <c r="CQ35" s="999"/>
      <c r="CR35" s="1000">
        <v>150864</v>
      </c>
      <c r="CS35" s="1013"/>
      <c r="CT35" s="1013"/>
      <c r="CU35" s="1013"/>
      <c r="CV35" s="1013"/>
      <c r="CW35" s="1013"/>
      <c r="CX35" s="1013"/>
      <c r="CY35" s="1014"/>
      <c r="CZ35" s="1003">
        <v>0.6</v>
      </c>
      <c r="DA35" s="1015"/>
      <c r="DB35" s="1015"/>
      <c r="DC35" s="1016"/>
      <c r="DD35" s="1006">
        <v>116508</v>
      </c>
      <c r="DE35" s="1013"/>
      <c r="DF35" s="1013"/>
      <c r="DG35" s="1013"/>
      <c r="DH35" s="1013"/>
      <c r="DI35" s="1013"/>
      <c r="DJ35" s="1013"/>
      <c r="DK35" s="1014"/>
      <c r="DL35" s="1006">
        <v>116508</v>
      </c>
      <c r="DM35" s="1013"/>
      <c r="DN35" s="1013"/>
      <c r="DO35" s="1013"/>
      <c r="DP35" s="1013"/>
      <c r="DQ35" s="1013"/>
      <c r="DR35" s="1013"/>
      <c r="DS35" s="1013"/>
      <c r="DT35" s="1013"/>
      <c r="DU35" s="1013"/>
      <c r="DV35" s="1014"/>
      <c r="DW35" s="1003">
        <v>1.2</v>
      </c>
      <c r="DX35" s="1015"/>
      <c r="DY35" s="1015"/>
      <c r="DZ35" s="1015"/>
      <c r="EA35" s="1015"/>
      <c r="EB35" s="1015"/>
      <c r="EC35" s="1027"/>
    </row>
    <row r="36" spans="2:133" ht="11.25" customHeight="1" x14ac:dyDescent="0.2">
      <c r="B36" s="997" t="s">
        <v>316</v>
      </c>
      <c r="C36" s="998"/>
      <c r="D36" s="998"/>
      <c r="E36" s="998"/>
      <c r="F36" s="998"/>
      <c r="G36" s="998"/>
      <c r="H36" s="998"/>
      <c r="I36" s="998"/>
      <c r="J36" s="998"/>
      <c r="K36" s="998"/>
      <c r="L36" s="998"/>
      <c r="M36" s="998"/>
      <c r="N36" s="998"/>
      <c r="O36" s="998"/>
      <c r="P36" s="998"/>
      <c r="Q36" s="999"/>
      <c r="R36" s="1000">
        <v>1369244</v>
      </c>
      <c r="S36" s="1001"/>
      <c r="T36" s="1001"/>
      <c r="U36" s="1001"/>
      <c r="V36" s="1001"/>
      <c r="W36" s="1001"/>
      <c r="X36" s="1001"/>
      <c r="Y36" s="1002"/>
      <c r="Z36" s="1038">
        <v>5.3</v>
      </c>
      <c r="AA36" s="1038"/>
      <c r="AB36" s="1038"/>
      <c r="AC36" s="1038"/>
      <c r="AD36" s="1039" t="s">
        <v>123</v>
      </c>
      <c r="AE36" s="1039"/>
      <c r="AF36" s="1039"/>
      <c r="AG36" s="1039"/>
      <c r="AH36" s="1039"/>
      <c r="AI36" s="1039"/>
      <c r="AJ36" s="1039"/>
      <c r="AK36" s="1039"/>
      <c r="AL36" s="1003" t="s">
        <v>123</v>
      </c>
      <c r="AM36" s="1004"/>
      <c r="AN36" s="1004"/>
      <c r="AO36" s="1040"/>
      <c r="AP36" s="204"/>
      <c r="AQ36" s="1049" t="s">
        <v>317</v>
      </c>
      <c r="AR36" s="1050"/>
      <c r="AS36" s="1050"/>
      <c r="AT36" s="1050"/>
      <c r="AU36" s="1050"/>
      <c r="AV36" s="1050"/>
      <c r="AW36" s="1050"/>
      <c r="AX36" s="1050"/>
      <c r="AY36" s="1051"/>
      <c r="AZ36" s="1055">
        <v>1931957</v>
      </c>
      <c r="BA36" s="1056"/>
      <c r="BB36" s="1056"/>
      <c r="BC36" s="1056"/>
      <c r="BD36" s="1056"/>
      <c r="BE36" s="1056"/>
      <c r="BF36" s="1057"/>
      <c r="BG36" s="1058" t="s">
        <v>318</v>
      </c>
      <c r="BH36" s="1059"/>
      <c r="BI36" s="1059"/>
      <c r="BJ36" s="1059"/>
      <c r="BK36" s="1059"/>
      <c r="BL36" s="1059"/>
      <c r="BM36" s="1059"/>
      <c r="BN36" s="1059"/>
      <c r="BO36" s="1059"/>
      <c r="BP36" s="1059"/>
      <c r="BQ36" s="1059"/>
      <c r="BR36" s="1059"/>
      <c r="BS36" s="1059"/>
      <c r="BT36" s="1059"/>
      <c r="BU36" s="1060"/>
      <c r="BV36" s="1055">
        <v>312726</v>
      </c>
      <c r="BW36" s="1056"/>
      <c r="BX36" s="1056"/>
      <c r="BY36" s="1056"/>
      <c r="BZ36" s="1056"/>
      <c r="CA36" s="1056"/>
      <c r="CB36" s="1057"/>
      <c r="CD36" s="997" t="s">
        <v>319</v>
      </c>
      <c r="CE36" s="998"/>
      <c r="CF36" s="998"/>
      <c r="CG36" s="998"/>
      <c r="CH36" s="998"/>
      <c r="CI36" s="998"/>
      <c r="CJ36" s="998"/>
      <c r="CK36" s="998"/>
      <c r="CL36" s="998"/>
      <c r="CM36" s="998"/>
      <c r="CN36" s="998"/>
      <c r="CO36" s="998"/>
      <c r="CP36" s="998"/>
      <c r="CQ36" s="999"/>
      <c r="CR36" s="1000">
        <v>2102063</v>
      </c>
      <c r="CS36" s="1001"/>
      <c r="CT36" s="1001"/>
      <c r="CU36" s="1001"/>
      <c r="CV36" s="1001"/>
      <c r="CW36" s="1001"/>
      <c r="CX36" s="1001"/>
      <c r="CY36" s="1002"/>
      <c r="CZ36" s="1003">
        <v>8.5</v>
      </c>
      <c r="DA36" s="1015"/>
      <c r="DB36" s="1015"/>
      <c r="DC36" s="1016"/>
      <c r="DD36" s="1006">
        <v>1825730</v>
      </c>
      <c r="DE36" s="1001"/>
      <c r="DF36" s="1001"/>
      <c r="DG36" s="1001"/>
      <c r="DH36" s="1001"/>
      <c r="DI36" s="1001"/>
      <c r="DJ36" s="1001"/>
      <c r="DK36" s="1002"/>
      <c r="DL36" s="1006">
        <v>1392606</v>
      </c>
      <c r="DM36" s="1001"/>
      <c r="DN36" s="1001"/>
      <c r="DO36" s="1001"/>
      <c r="DP36" s="1001"/>
      <c r="DQ36" s="1001"/>
      <c r="DR36" s="1001"/>
      <c r="DS36" s="1001"/>
      <c r="DT36" s="1001"/>
      <c r="DU36" s="1001"/>
      <c r="DV36" s="1002"/>
      <c r="DW36" s="1003">
        <v>14.3</v>
      </c>
      <c r="DX36" s="1015"/>
      <c r="DY36" s="1015"/>
      <c r="DZ36" s="1015"/>
      <c r="EA36" s="1015"/>
      <c r="EB36" s="1015"/>
      <c r="EC36" s="1027"/>
    </row>
    <row r="37" spans="2:133" ht="11.25" customHeight="1" x14ac:dyDescent="0.2">
      <c r="B37" s="997" t="s">
        <v>320</v>
      </c>
      <c r="C37" s="998"/>
      <c r="D37" s="998"/>
      <c r="E37" s="998"/>
      <c r="F37" s="998"/>
      <c r="G37" s="998"/>
      <c r="H37" s="998"/>
      <c r="I37" s="998"/>
      <c r="J37" s="998"/>
      <c r="K37" s="998"/>
      <c r="L37" s="998"/>
      <c r="M37" s="998"/>
      <c r="N37" s="998"/>
      <c r="O37" s="998"/>
      <c r="P37" s="998"/>
      <c r="Q37" s="999"/>
      <c r="R37" s="1000">
        <v>1370545</v>
      </c>
      <c r="S37" s="1001"/>
      <c r="T37" s="1001"/>
      <c r="U37" s="1001"/>
      <c r="V37" s="1001"/>
      <c r="W37" s="1001"/>
      <c r="X37" s="1001"/>
      <c r="Y37" s="1002"/>
      <c r="Z37" s="1038">
        <v>5.3</v>
      </c>
      <c r="AA37" s="1038"/>
      <c r="AB37" s="1038"/>
      <c r="AC37" s="1038"/>
      <c r="AD37" s="1039">
        <v>3252</v>
      </c>
      <c r="AE37" s="1039"/>
      <c r="AF37" s="1039"/>
      <c r="AG37" s="1039"/>
      <c r="AH37" s="1039"/>
      <c r="AI37" s="1039"/>
      <c r="AJ37" s="1039"/>
      <c r="AK37" s="1039"/>
      <c r="AL37" s="1003">
        <v>0</v>
      </c>
      <c r="AM37" s="1004"/>
      <c r="AN37" s="1004"/>
      <c r="AO37" s="1040"/>
      <c r="AQ37" s="1033" t="s">
        <v>321</v>
      </c>
      <c r="AR37" s="1034"/>
      <c r="AS37" s="1034"/>
      <c r="AT37" s="1034"/>
      <c r="AU37" s="1034"/>
      <c r="AV37" s="1034"/>
      <c r="AW37" s="1034"/>
      <c r="AX37" s="1034"/>
      <c r="AY37" s="1035"/>
      <c r="AZ37" s="1000">
        <v>194915</v>
      </c>
      <c r="BA37" s="1001"/>
      <c r="BB37" s="1001"/>
      <c r="BC37" s="1001"/>
      <c r="BD37" s="1013"/>
      <c r="BE37" s="1013"/>
      <c r="BF37" s="1036"/>
      <c r="BG37" s="997" t="s">
        <v>322</v>
      </c>
      <c r="BH37" s="998"/>
      <c r="BI37" s="998"/>
      <c r="BJ37" s="998"/>
      <c r="BK37" s="998"/>
      <c r="BL37" s="998"/>
      <c r="BM37" s="998"/>
      <c r="BN37" s="998"/>
      <c r="BO37" s="998"/>
      <c r="BP37" s="998"/>
      <c r="BQ37" s="998"/>
      <c r="BR37" s="998"/>
      <c r="BS37" s="998"/>
      <c r="BT37" s="998"/>
      <c r="BU37" s="999"/>
      <c r="BV37" s="1000">
        <v>312726</v>
      </c>
      <c r="BW37" s="1001"/>
      <c r="BX37" s="1001"/>
      <c r="BY37" s="1001"/>
      <c r="BZ37" s="1001"/>
      <c r="CA37" s="1001"/>
      <c r="CB37" s="1037"/>
      <c r="CD37" s="997" t="s">
        <v>323</v>
      </c>
      <c r="CE37" s="998"/>
      <c r="CF37" s="998"/>
      <c r="CG37" s="998"/>
      <c r="CH37" s="998"/>
      <c r="CI37" s="998"/>
      <c r="CJ37" s="998"/>
      <c r="CK37" s="998"/>
      <c r="CL37" s="998"/>
      <c r="CM37" s="998"/>
      <c r="CN37" s="998"/>
      <c r="CO37" s="998"/>
      <c r="CP37" s="998"/>
      <c r="CQ37" s="999"/>
      <c r="CR37" s="1000">
        <v>1009511</v>
      </c>
      <c r="CS37" s="1013"/>
      <c r="CT37" s="1013"/>
      <c r="CU37" s="1013"/>
      <c r="CV37" s="1013"/>
      <c r="CW37" s="1013"/>
      <c r="CX37" s="1013"/>
      <c r="CY37" s="1014"/>
      <c r="CZ37" s="1003">
        <v>4.0999999999999996</v>
      </c>
      <c r="DA37" s="1015"/>
      <c r="DB37" s="1015"/>
      <c r="DC37" s="1016"/>
      <c r="DD37" s="1006">
        <v>1009396</v>
      </c>
      <c r="DE37" s="1013"/>
      <c r="DF37" s="1013"/>
      <c r="DG37" s="1013"/>
      <c r="DH37" s="1013"/>
      <c r="DI37" s="1013"/>
      <c r="DJ37" s="1013"/>
      <c r="DK37" s="1014"/>
      <c r="DL37" s="1006">
        <v>1002298</v>
      </c>
      <c r="DM37" s="1013"/>
      <c r="DN37" s="1013"/>
      <c r="DO37" s="1013"/>
      <c r="DP37" s="1013"/>
      <c r="DQ37" s="1013"/>
      <c r="DR37" s="1013"/>
      <c r="DS37" s="1013"/>
      <c r="DT37" s="1013"/>
      <c r="DU37" s="1013"/>
      <c r="DV37" s="1014"/>
      <c r="DW37" s="1003">
        <v>10.3</v>
      </c>
      <c r="DX37" s="1015"/>
      <c r="DY37" s="1015"/>
      <c r="DZ37" s="1015"/>
      <c r="EA37" s="1015"/>
      <c r="EB37" s="1015"/>
      <c r="EC37" s="1027"/>
    </row>
    <row r="38" spans="2:133" ht="11.25" customHeight="1" x14ac:dyDescent="0.2">
      <c r="B38" s="997" t="s">
        <v>324</v>
      </c>
      <c r="C38" s="998"/>
      <c r="D38" s="998"/>
      <c r="E38" s="998"/>
      <c r="F38" s="998"/>
      <c r="G38" s="998"/>
      <c r="H38" s="998"/>
      <c r="I38" s="998"/>
      <c r="J38" s="998"/>
      <c r="K38" s="998"/>
      <c r="L38" s="998"/>
      <c r="M38" s="998"/>
      <c r="N38" s="998"/>
      <c r="O38" s="998"/>
      <c r="P38" s="998"/>
      <c r="Q38" s="999"/>
      <c r="R38" s="1000">
        <v>2901200</v>
      </c>
      <c r="S38" s="1001"/>
      <c r="T38" s="1001"/>
      <c r="U38" s="1001"/>
      <c r="V38" s="1001"/>
      <c r="W38" s="1001"/>
      <c r="X38" s="1001"/>
      <c r="Y38" s="1002"/>
      <c r="Z38" s="1038">
        <v>11.3</v>
      </c>
      <c r="AA38" s="1038"/>
      <c r="AB38" s="1038"/>
      <c r="AC38" s="1038"/>
      <c r="AD38" s="1039" t="s">
        <v>123</v>
      </c>
      <c r="AE38" s="1039"/>
      <c r="AF38" s="1039"/>
      <c r="AG38" s="1039"/>
      <c r="AH38" s="1039"/>
      <c r="AI38" s="1039"/>
      <c r="AJ38" s="1039"/>
      <c r="AK38" s="1039"/>
      <c r="AL38" s="1003" t="s">
        <v>123</v>
      </c>
      <c r="AM38" s="1004"/>
      <c r="AN38" s="1004"/>
      <c r="AO38" s="1040"/>
      <c r="AQ38" s="1033" t="s">
        <v>325</v>
      </c>
      <c r="AR38" s="1034"/>
      <c r="AS38" s="1034"/>
      <c r="AT38" s="1034"/>
      <c r="AU38" s="1034"/>
      <c r="AV38" s="1034"/>
      <c r="AW38" s="1034"/>
      <c r="AX38" s="1034"/>
      <c r="AY38" s="1035"/>
      <c r="AZ38" s="1000">
        <v>7381</v>
      </c>
      <c r="BA38" s="1001"/>
      <c r="BB38" s="1001"/>
      <c r="BC38" s="1001"/>
      <c r="BD38" s="1013"/>
      <c r="BE38" s="1013"/>
      <c r="BF38" s="1036"/>
      <c r="BG38" s="997" t="s">
        <v>326</v>
      </c>
      <c r="BH38" s="998"/>
      <c r="BI38" s="998"/>
      <c r="BJ38" s="998"/>
      <c r="BK38" s="998"/>
      <c r="BL38" s="998"/>
      <c r="BM38" s="998"/>
      <c r="BN38" s="998"/>
      <c r="BO38" s="998"/>
      <c r="BP38" s="998"/>
      <c r="BQ38" s="998"/>
      <c r="BR38" s="998"/>
      <c r="BS38" s="998"/>
      <c r="BT38" s="998"/>
      <c r="BU38" s="999"/>
      <c r="BV38" s="1000">
        <v>4118</v>
      </c>
      <c r="BW38" s="1001"/>
      <c r="BX38" s="1001"/>
      <c r="BY38" s="1001"/>
      <c r="BZ38" s="1001"/>
      <c r="CA38" s="1001"/>
      <c r="CB38" s="1037"/>
      <c r="CD38" s="997" t="s">
        <v>327</v>
      </c>
      <c r="CE38" s="998"/>
      <c r="CF38" s="998"/>
      <c r="CG38" s="998"/>
      <c r="CH38" s="998"/>
      <c r="CI38" s="998"/>
      <c r="CJ38" s="998"/>
      <c r="CK38" s="998"/>
      <c r="CL38" s="998"/>
      <c r="CM38" s="998"/>
      <c r="CN38" s="998"/>
      <c r="CO38" s="998"/>
      <c r="CP38" s="998"/>
      <c r="CQ38" s="999"/>
      <c r="CR38" s="1000">
        <v>1729661</v>
      </c>
      <c r="CS38" s="1001"/>
      <c r="CT38" s="1001"/>
      <c r="CU38" s="1001"/>
      <c r="CV38" s="1001"/>
      <c r="CW38" s="1001"/>
      <c r="CX38" s="1001"/>
      <c r="CY38" s="1002"/>
      <c r="CZ38" s="1003">
        <v>7</v>
      </c>
      <c r="DA38" s="1015"/>
      <c r="DB38" s="1015"/>
      <c r="DC38" s="1016"/>
      <c r="DD38" s="1006">
        <v>1387335</v>
      </c>
      <c r="DE38" s="1001"/>
      <c r="DF38" s="1001"/>
      <c r="DG38" s="1001"/>
      <c r="DH38" s="1001"/>
      <c r="DI38" s="1001"/>
      <c r="DJ38" s="1001"/>
      <c r="DK38" s="1002"/>
      <c r="DL38" s="1006">
        <v>1329307</v>
      </c>
      <c r="DM38" s="1001"/>
      <c r="DN38" s="1001"/>
      <c r="DO38" s="1001"/>
      <c r="DP38" s="1001"/>
      <c r="DQ38" s="1001"/>
      <c r="DR38" s="1001"/>
      <c r="DS38" s="1001"/>
      <c r="DT38" s="1001"/>
      <c r="DU38" s="1001"/>
      <c r="DV38" s="1002"/>
      <c r="DW38" s="1003">
        <v>13.7</v>
      </c>
      <c r="DX38" s="1015"/>
      <c r="DY38" s="1015"/>
      <c r="DZ38" s="1015"/>
      <c r="EA38" s="1015"/>
      <c r="EB38" s="1015"/>
      <c r="EC38" s="1027"/>
    </row>
    <row r="39" spans="2:133" ht="11.25" customHeight="1" x14ac:dyDescent="0.2">
      <c r="B39" s="997" t="s">
        <v>328</v>
      </c>
      <c r="C39" s="998"/>
      <c r="D39" s="998"/>
      <c r="E39" s="998"/>
      <c r="F39" s="998"/>
      <c r="G39" s="998"/>
      <c r="H39" s="998"/>
      <c r="I39" s="998"/>
      <c r="J39" s="998"/>
      <c r="K39" s="998"/>
      <c r="L39" s="998"/>
      <c r="M39" s="998"/>
      <c r="N39" s="998"/>
      <c r="O39" s="998"/>
      <c r="P39" s="998"/>
      <c r="Q39" s="999"/>
      <c r="R39" s="1000" t="s">
        <v>123</v>
      </c>
      <c r="S39" s="1001"/>
      <c r="T39" s="1001"/>
      <c r="U39" s="1001"/>
      <c r="V39" s="1001"/>
      <c r="W39" s="1001"/>
      <c r="X39" s="1001"/>
      <c r="Y39" s="1002"/>
      <c r="Z39" s="1038" t="s">
        <v>123</v>
      </c>
      <c r="AA39" s="1038"/>
      <c r="AB39" s="1038"/>
      <c r="AC39" s="1038"/>
      <c r="AD39" s="1039" t="s">
        <v>123</v>
      </c>
      <c r="AE39" s="1039"/>
      <c r="AF39" s="1039"/>
      <c r="AG39" s="1039"/>
      <c r="AH39" s="1039"/>
      <c r="AI39" s="1039"/>
      <c r="AJ39" s="1039"/>
      <c r="AK39" s="1039"/>
      <c r="AL39" s="1003" t="s">
        <v>123</v>
      </c>
      <c r="AM39" s="1004"/>
      <c r="AN39" s="1004"/>
      <c r="AO39" s="1040"/>
      <c r="AQ39" s="1033" t="s">
        <v>329</v>
      </c>
      <c r="AR39" s="1034"/>
      <c r="AS39" s="1034"/>
      <c r="AT39" s="1034"/>
      <c r="AU39" s="1034"/>
      <c r="AV39" s="1034"/>
      <c r="AW39" s="1034"/>
      <c r="AX39" s="1034"/>
      <c r="AY39" s="1035"/>
      <c r="AZ39" s="1000" t="s">
        <v>123</v>
      </c>
      <c r="BA39" s="1001"/>
      <c r="BB39" s="1001"/>
      <c r="BC39" s="1001"/>
      <c r="BD39" s="1013"/>
      <c r="BE39" s="1013"/>
      <c r="BF39" s="1036"/>
      <c r="BG39" s="997" t="s">
        <v>330</v>
      </c>
      <c r="BH39" s="998"/>
      <c r="BI39" s="998"/>
      <c r="BJ39" s="998"/>
      <c r="BK39" s="998"/>
      <c r="BL39" s="998"/>
      <c r="BM39" s="998"/>
      <c r="BN39" s="998"/>
      <c r="BO39" s="998"/>
      <c r="BP39" s="998"/>
      <c r="BQ39" s="998"/>
      <c r="BR39" s="998"/>
      <c r="BS39" s="998"/>
      <c r="BT39" s="998"/>
      <c r="BU39" s="999"/>
      <c r="BV39" s="1000">
        <v>5874</v>
      </c>
      <c r="BW39" s="1001"/>
      <c r="BX39" s="1001"/>
      <c r="BY39" s="1001"/>
      <c r="BZ39" s="1001"/>
      <c r="CA39" s="1001"/>
      <c r="CB39" s="1037"/>
      <c r="CD39" s="997" t="s">
        <v>331</v>
      </c>
      <c r="CE39" s="998"/>
      <c r="CF39" s="998"/>
      <c r="CG39" s="998"/>
      <c r="CH39" s="998"/>
      <c r="CI39" s="998"/>
      <c r="CJ39" s="998"/>
      <c r="CK39" s="998"/>
      <c r="CL39" s="998"/>
      <c r="CM39" s="998"/>
      <c r="CN39" s="998"/>
      <c r="CO39" s="998"/>
      <c r="CP39" s="998"/>
      <c r="CQ39" s="999"/>
      <c r="CR39" s="1000">
        <v>1104551</v>
      </c>
      <c r="CS39" s="1013"/>
      <c r="CT39" s="1013"/>
      <c r="CU39" s="1013"/>
      <c r="CV39" s="1013"/>
      <c r="CW39" s="1013"/>
      <c r="CX39" s="1013"/>
      <c r="CY39" s="1014"/>
      <c r="CZ39" s="1003">
        <v>4.5</v>
      </c>
      <c r="DA39" s="1015"/>
      <c r="DB39" s="1015"/>
      <c r="DC39" s="1016"/>
      <c r="DD39" s="1006">
        <v>714895</v>
      </c>
      <c r="DE39" s="1013"/>
      <c r="DF39" s="1013"/>
      <c r="DG39" s="1013"/>
      <c r="DH39" s="1013"/>
      <c r="DI39" s="1013"/>
      <c r="DJ39" s="1013"/>
      <c r="DK39" s="1014"/>
      <c r="DL39" s="1006" t="s">
        <v>123</v>
      </c>
      <c r="DM39" s="1013"/>
      <c r="DN39" s="1013"/>
      <c r="DO39" s="1013"/>
      <c r="DP39" s="1013"/>
      <c r="DQ39" s="1013"/>
      <c r="DR39" s="1013"/>
      <c r="DS39" s="1013"/>
      <c r="DT39" s="1013"/>
      <c r="DU39" s="1013"/>
      <c r="DV39" s="1014"/>
      <c r="DW39" s="1003" t="s">
        <v>123</v>
      </c>
      <c r="DX39" s="1015"/>
      <c r="DY39" s="1015"/>
      <c r="DZ39" s="1015"/>
      <c r="EA39" s="1015"/>
      <c r="EB39" s="1015"/>
      <c r="EC39" s="1027"/>
    </row>
    <row r="40" spans="2:133" ht="11.25" customHeight="1" x14ac:dyDescent="0.2">
      <c r="B40" s="997" t="s">
        <v>332</v>
      </c>
      <c r="C40" s="998"/>
      <c r="D40" s="998"/>
      <c r="E40" s="998"/>
      <c r="F40" s="998"/>
      <c r="G40" s="998"/>
      <c r="H40" s="998"/>
      <c r="I40" s="998"/>
      <c r="J40" s="998"/>
      <c r="K40" s="998"/>
      <c r="L40" s="998"/>
      <c r="M40" s="998"/>
      <c r="N40" s="998"/>
      <c r="O40" s="998"/>
      <c r="P40" s="998"/>
      <c r="Q40" s="999"/>
      <c r="R40" s="1000">
        <v>28900</v>
      </c>
      <c r="S40" s="1001"/>
      <c r="T40" s="1001"/>
      <c r="U40" s="1001"/>
      <c r="V40" s="1001"/>
      <c r="W40" s="1001"/>
      <c r="X40" s="1001"/>
      <c r="Y40" s="1002"/>
      <c r="Z40" s="1038">
        <v>0.1</v>
      </c>
      <c r="AA40" s="1038"/>
      <c r="AB40" s="1038"/>
      <c r="AC40" s="1038"/>
      <c r="AD40" s="1039" t="s">
        <v>123</v>
      </c>
      <c r="AE40" s="1039"/>
      <c r="AF40" s="1039"/>
      <c r="AG40" s="1039"/>
      <c r="AH40" s="1039"/>
      <c r="AI40" s="1039"/>
      <c r="AJ40" s="1039"/>
      <c r="AK40" s="1039"/>
      <c r="AL40" s="1003" t="s">
        <v>123</v>
      </c>
      <c r="AM40" s="1004"/>
      <c r="AN40" s="1004"/>
      <c r="AO40" s="1040"/>
      <c r="AQ40" s="1033" t="s">
        <v>333</v>
      </c>
      <c r="AR40" s="1034"/>
      <c r="AS40" s="1034"/>
      <c r="AT40" s="1034"/>
      <c r="AU40" s="1034"/>
      <c r="AV40" s="1034"/>
      <c r="AW40" s="1034"/>
      <c r="AX40" s="1034"/>
      <c r="AY40" s="1035"/>
      <c r="AZ40" s="1000" t="s">
        <v>123</v>
      </c>
      <c r="BA40" s="1001"/>
      <c r="BB40" s="1001"/>
      <c r="BC40" s="1001"/>
      <c r="BD40" s="1013"/>
      <c r="BE40" s="1013"/>
      <c r="BF40" s="1036"/>
      <c r="BG40" s="1041" t="s">
        <v>334</v>
      </c>
      <c r="BH40" s="1042"/>
      <c r="BI40" s="1042"/>
      <c r="BJ40" s="1042"/>
      <c r="BK40" s="1042"/>
      <c r="BL40" s="205"/>
      <c r="BM40" s="998" t="s">
        <v>335</v>
      </c>
      <c r="BN40" s="998"/>
      <c r="BO40" s="998"/>
      <c r="BP40" s="998"/>
      <c r="BQ40" s="998"/>
      <c r="BR40" s="998"/>
      <c r="BS40" s="998"/>
      <c r="BT40" s="998"/>
      <c r="BU40" s="999"/>
      <c r="BV40" s="1000">
        <v>94</v>
      </c>
      <c r="BW40" s="1001"/>
      <c r="BX40" s="1001"/>
      <c r="BY40" s="1001"/>
      <c r="BZ40" s="1001"/>
      <c r="CA40" s="1001"/>
      <c r="CB40" s="1037"/>
      <c r="CD40" s="997" t="s">
        <v>336</v>
      </c>
      <c r="CE40" s="998"/>
      <c r="CF40" s="998"/>
      <c r="CG40" s="998"/>
      <c r="CH40" s="998"/>
      <c r="CI40" s="998"/>
      <c r="CJ40" s="998"/>
      <c r="CK40" s="998"/>
      <c r="CL40" s="998"/>
      <c r="CM40" s="998"/>
      <c r="CN40" s="998"/>
      <c r="CO40" s="998"/>
      <c r="CP40" s="998"/>
      <c r="CQ40" s="999"/>
      <c r="CR40" s="1000">
        <v>1005544</v>
      </c>
      <c r="CS40" s="1001"/>
      <c r="CT40" s="1001"/>
      <c r="CU40" s="1001"/>
      <c r="CV40" s="1001"/>
      <c r="CW40" s="1001"/>
      <c r="CX40" s="1001"/>
      <c r="CY40" s="1002"/>
      <c r="CZ40" s="1003">
        <v>4.0999999999999996</v>
      </c>
      <c r="DA40" s="1015"/>
      <c r="DB40" s="1015"/>
      <c r="DC40" s="1016"/>
      <c r="DD40" s="1006">
        <v>5544</v>
      </c>
      <c r="DE40" s="1001"/>
      <c r="DF40" s="1001"/>
      <c r="DG40" s="1001"/>
      <c r="DH40" s="1001"/>
      <c r="DI40" s="1001"/>
      <c r="DJ40" s="1001"/>
      <c r="DK40" s="1002"/>
      <c r="DL40" s="1006" t="s">
        <v>123</v>
      </c>
      <c r="DM40" s="1001"/>
      <c r="DN40" s="1001"/>
      <c r="DO40" s="1001"/>
      <c r="DP40" s="1001"/>
      <c r="DQ40" s="1001"/>
      <c r="DR40" s="1001"/>
      <c r="DS40" s="1001"/>
      <c r="DT40" s="1001"/>
      <c r="DU40" s="1001"/>
      <c r="DV40" s="1002"/>
      <c r="DW40" s="1003" t="s">
        <v>123</v>
      </c>
      <c r="DX40" s="1015"/>
      <c r="DY40" s="1015"/>
      <c r="DZ40" s="1015"/>
      <c r="EA40" s="1015"/>
      <c r="EB40" s="1015"/>
      <c r="EC40" s="1027"/>
    </row>
    <row r="41" spans="2:133" ht="11.25" customHeight="1" x14ac:dyDescent="0.2">
      <c r="B41" s="981" t="s">
        <v>337</v>
      </c>
      <c r="C41" s="982"/>
      <c r="D41" s="982"/>
      <c r="E41" s="982"/>
      <c r="F41" s="982"/>
      <c r="G41" s="982"/>
      <c r="H41" s="982"/>
      <c r="I41" s="982"/>
      <c r="J41" s="982"/>
      <c r="K41" s="982"/>
      <c r="L41" s="982"/>
      <c r="M41" s="982"/>
      <c r="N41" s="982"/>
      <c r="O41" s="982"/>
      <c r="P41" s="982"/>
      <c r="Q41" s="983"/>
      <c r="R41" s="984">
        <v>25784973</v>
      </c>
      <c r="S41" s="1025"/>
      <c r="T41" s="1025"/>
      <c r="U41" s="1025"/>
      <c r="V41" s="1025"/>
      <c r="W41" s="1025"/>
      <c r="X41" s="1025"/>
      <c r="Y41" s="1028"/>
      <c r="Z41" s="1029">
        <v>100</v>
      </c>
      <c r="AA41" s="1029"/>
      <c r="AB41" s="1029"/>
      <c r="AC41" s="1029"/>
      <c r="AD41" s="1030">
        <v>9686036</v>
      </c>
      <c r="AE41" s="1030"/>
      <c r="AF41" s="1030"/>
      <c r="AG41" s="1030"/>
      <c r="AH41" s="1030"/>
      <c r="AI41" s="1030"/>
      <c r="AJ41" s="1030"/>
      <c r="AK41" s="1030"/>
      <c r="AL41" s="987">
        <v>100</v>
      </c>
      <c r="AM41" s="1031"/>
      <c r="AN41" s="1031"/>
      <c r="AO41" s="1032"/>
      <c r="AQ41" s="1033" t="s">
        <v>338</v>
      </c>
      <c r="AR41" s="1034"/>
      <c r="AS41" s="1034"/>
      <c r="AT41" s="1034"/>
      <c r="AU41" s="1034"/>
      <c r="AV41" s="1034"/>
      <c r="AW41" s="1034"/>
      <c r="AX41" s="1034"/>
      <c r="AY41" s="1035"/>
      <c r="AZ41" s="1000">
        <v>361315</v>
      </c>
      <c r="BA41" s="1001"/>
      <c r="BB41" s="1001"/>
      <c r="BC41" s="1001"/>
      <c r="BD41" s="1013"/>
      <c r="BE41" s="1013"/>
      <c r="BF41" s="1036"/>
      <c r="BG41" s="1041"/>
      <c r="BH41" s="1042"/>
      <c r="BI41" s="1042"/>
      <c r="BJ41" s="1042"/>
      <c r="BK41" s="1042"/>
      <c r="BL41" s="205"/>
      <c r="BM41" s="998" t="s">
        <v>339</v>
      </c>
      <c r="BN41" s="998"/>
      <c r="BO41" s="998"/>
      <c r="BP41" s="998"/>
      <c r="BQ41" s="998"/>
      <c r="BR41" s="998"/>
      <c r="BS41" s="998"/>
      <c r="BT41" s="998"/>
      <c r="BU41" s="999"/>
      <c r="BV41" s="1000">
        <v>1</v>
      </c>
      <c r="BW41" s="1001"/>
      <c r="BX41" s="1001"/>
      <c r="BY41" s="1001"/>
      <c r="BZ41" s="1001"/>
      <c r="CA41" s="1001"/>
      <c r="CB41" s="1037"/>
      <c r="CD41" s="997" t="s">
        <v>340</v>
      </c>
      <c r="CE41" s="998"/>
      <c r="CF41" s="998"/>
      <c r="CG41" s="998"/>
      <c r="CH41" s="998"/>
      <c r="CI41" s="998"/>
      <c r="CJ41" s="998"/>
      <c r="CK41" s="998"/>
      <c r="CL41" s="998"/>
      <c r="CM41" s="998"/>
      <c r="CN41" s="998"/>
      <c r="CO41" s="998"/>
      <c r="CP41" s="998"/>
      <c r="CQ41" s="999"/>
      <c r="CR41" s="1000" t="s">
        <v>123</v>
      </c>
      <c r="CS41" s="1013"/>
      <c r="CT41" s="1013"/>
      <c r="CU41" s="1013"/>
      <c r="CV41" s="1013"/>
      <c r="CW41" s="1013"/>
      <c r="CX41" s="1013"/>
      <c r="CY41" s="1014"/>
      <c r="CZ41" s="1003" t="s">
        <v>123</v>
      </c>
      <c r="DA41" s="1015"/>
      <c r="DB41" s="1015"/>
      <c r="DC41" s="1016"/>
      <c r="DD41" s="1006" t="s">
        <v>123</v>
      </c>
      <c r="DE41" s="1013"/>
      <c r="DF41" s="1013"/>
      <c r="DG41" s="1013"/>
      <c r="DH41" s="1013"/>
      <c r="DI41" s="1013"/>
      <c r="DJ41" s="1013"/>
      <c r="DK41" s="1014"/>
      <c r="DL41" s="1007"/>
      <c r="DM41" s="1008"/>
      <c r="DN41" s="1008"/>
      <c r="DO41" s="1008"/>
      <c r="DP41" s="1008"/>
      <c r="DQ41" s="1008"/>
      <c r="DR41" s="1008"/>
      <c r="DS41" s="1008"/>
      <c r="DT41" s="1008"/>
      <c r="DU41" s="1008"/>
      <c r="DV41" s="1009"/>
      <c r="DW41" s="1010"/>
      <c r="DX41" s="1011"/>
      <c r="DY41" s="1011"/>
      <c r="DZ41" s="1011"/>
      <c r="EA41" s="1011"/>
      <c r="EB41" s="1011"/>
      <c r="EC41" s="1012"/>
    </row>
    <row r="42" spans="2:133" ht="11.25" customHeight="1" x14ac:dyDescent="0.2">
      <c r="AQ42" s="1045" t="s">
        <v>341</v>
      </c>
      <c r="AR42" s="1046"/>
      <c r="AS42" s="1046"/>
      <c r="AT42" s="1046"/>
      <c r="AU42" s="1046"/>
      <c r="AV42" s="1046"/>
      <c r="AW42" s="1046"/>
      <c r="AX42" s="1046"/>
      <c r="AY42" s="1047"/>
      <c r="AZ42" s="984">
        <v>1368346</v>
      </c>
      <c r="BA42" s="1025"/>
      <c r="BB42" s="1025"/>
      <c r="BC42" s="1025"/>
      <c r="BD42" s="985"/>
      <c r="BE42" s="985"/>
      <c r="BF42" s="1048"/>
      <c r="BG42" s="1043"/>
      <c r="BH42" s="1044"/>
      <c r="BI42" s="1044"/>
      <c r="BJ42" s="1044"/>
      <c r="BK42" s="1044"/>
      <c r="BL42" s="206"/>
      <c r="BM42" s="982" t="s">
        <v>342</v>
      </c>
      <c r="BN42" s="982"/>
      <c r="BO42" s="982"/>
      <c r="BP42" s="982"/>
      <c r="BQ42" s="982"/>
      <c r="BR42" s="982"/>
      <c r="BS42" s="982"/>
      <c r="BT42" s="982"/>
      <c r="BU42" s="983"/>
      <c r="BV42" s="984">
        <v>469</v>
      </c>
      <c r="BW42" s="1025"/>
      <c r="BX42" s="1025"/>
      <c r="BY42" s="1025"/>
      <c r="BZ42" s="1025"/>
      <c r="CA42" s="1025"/>
      <c r="CB42" s="1026"/>
      <c r="CD42" s="997" t="s">
        <v>343</v>
      </c>
      <c r="CE42" s="998"/>
      <c r="CF42" s="998"/>
      <c r="CG42" s="998"/>
      <c r="CH42" s="998"/>
      <c r="CI42" s="998"/>
      <c r="CJ42" s="998"/>
      <c r="CK42" s="998"/>
      <c r="CL42" s="998"/>
      <c r="CM42" s="998"/>
      <c r="CN42" s="998"/>
      <c r="CO42" s="998"/>
      <c r="CP42" s="998"/>
      <c r="CQ42" s="999"/>
      <c r="CR42" s="1000">
        <v>5201477</v>
      </c>
      <c r="CS42" s="1013"/>
      <c r="CT42" s="1013"/>
      <c r="CU42" s="1013"/>
      <c r="CV42" s="1013"/>
      <c r="CW42" s="1013"/>
      <c r="CX42" s="1013"/>
      <c r="CY42" s="1014"/>
      <c r="CZ42" s="1003">
        <v>21.1</v>
      </c>
      <c r="DA42" s="1015"/>
      <c r="DB42" s="1015"/>
      <c r="DC42" s="1016"/>
      <c r="DD42" s="1006">
        <v>546802</v>
      </c>
      <c r="DE42" s="1013"/>
      <c r="DF42" s="1013"/>
      <c r="DG42" s="1013"/>
      <c r="DH42" s="1013"/>
      <c r="DI42" s="1013"/>
      <c r="DJ42" s="1013"/>
      <c r="DK42" s="1014"/>
      <c r="DL42" s="1007"/>
      <c r="DM42" s="1008"/>
      <c r="DN42" s="1008"/>
      <c r="DO42" s="1008"/>
      <c r="DP42" s="1008"/>
      <c r="DQ42" s="1008"/>
      <c r="DR42" s="1008"/>
      <c r="DS42" s="1008"/>
      <c r="DT42" s="1008"/>
      <c r="DU42" s="1008"/>
      <c r="DV42" s="1009"/>
      <c r="DW42" s="1010"/>
      <c r="DX42" s="1011"/>
      <c r="DY42" s="1011"/>
      <c r="DZ42" s="1011"/>
      <c r="EA42" s="1011"/>
      <c r="EB42" s="1011"/>
      <c r="EC42" s="1012"/>
    </row>
    <row r="43" spans="2:133" ht="11.25" customHeight="1" x14ac:dyDescent="0.2">
      <c r="B43" s="196" t="s">
        <v>344</v>
      </c>
      <c r="CD43" s="997" t="s">
        <v>345</v>
      </c>
      <c r="CE43" s="998"/>
      <c r="CF43" s="998"/>
      <c r="CG43" s="998"/>
      <c r="CH43" s="998"/>
      <c r="CI43" s="998"/>
      <c r="CJ43" s="998"/>
      <c r="CK43" s="998"/>
      <c r="CL43" s="998"/>
      <c r="CM43" s="998"/>
      <c r="CN43" s="998"/>
      <c r="CO43" s="998"/>
      <c r="CP43" s="998"/>
      <c r="CQ43" s="999"/>
      <c r="CR43" s="1000">
        <v>217799</v>
      </c>
      <c r="CS43" s="1013"/>
      <c r="CT43" s="1013"/>
      <c r="CU43" s="1013"/>
      <c r="CV43" s="1013"/>
      <c r="CW43" s="1013"/>
      <c r="CX43" s="1013"/>
      <c r="CY43" s="1014"/>
      <c r="CZ43" s="1003">
        <v>0.9</v>
      </c>
      <c r="DA43" s="1015"/>
      <c r="DB43" s="1015"/>
      <c r="DC43" s="1016"/>
      <c r="DD43" s="1006">
        <v>217799</v>
      </c>
      <c r="DE43" s="1013"/>
      <c r="DF43" s="1013"/>
      <c r="DG43" s="1013"/>
      <c r="DH43" s="1013"/>
      <c r="DI43" s="1013"/>
      <c r="DJ43" s="1013"/>
      <c r="DK43" s="1014"/>
      <c r="DL43" s="1007"/>
      <c r="DM43" s="1008"/>
      <c r="DN43" s="1008"/>
      <c r="DO43" s="1008"/>
      <c r="DP43" s="1008"/>
      <c r="DQ43" s="1008"/>
      <c r="DR43" s="1008"/>
      <c r="DS43" s="1008"/>
      <c r="DT43" s="1008"/>
      <c r="DU43" s="1008"/>
      <c r="DV43" s="1009"/>
      <c r="DW43" s="1010"/>
      <c r="DX43" s="1011"/>
      <c r="DY43" s="1011"/>
      <c r="DZ43" s="1011"/>
      <c r="EA43" s="1011"/>
      <c r="EB43" s="1011"/>
      <c r="EC43" s="1012"/>
    </row>
    <row r="44" spans="2:133" ht="11.25" customHeight="1" x14ac:dyDescent="0.2">
      <c r="B44" s="1017" t="s">
        <v>346</v>
      </c>
      <c r="C44" s="1017"/>
      <c r="D44" s="1017"/>
      <c r="E44" s="1017"/>
      <c r="F44" s="1017"/>
      <c r="G44" s="1017"/>
      <c r="H44" s="1017"/>
      <c r="I44" s="1017"/>
      <c r="J44" s="1017"/>
      <c r="K44" s="1017"/>
      <c r="L44" s="1017"/>
      <c r="M44" s="1017"/>
      <c r="N44" s="1017"/>
      <c r="O44" s="1017"/>
      <c r="P44" s="1017"/>
      <c r="Q44" s="1017"/>
      <c r="R44" s="1017"/>
      <c r="S44" s="1017"/>
      <c r="T44" s="1017"/>
      <c r="U44" s="1017"/>
      <c r="V44" s="1017"/>
      <c r="W44" s="1017"/>
      <c r="X44" s="1017"/>
      <c r="Y44" s="1017"/>
      <c r="Z44" s="1017"/>
      <c r="AA44" s="1017"/>
      <c r="AB44" s="1017"/>
      <c r="AC44" s="1017"/>
      <c r="AD44" s="1017"/>
      <c r="AE44" s="1017"/>
      <c r="AF44" s="1017"/>
      <c r="AG44" s="1017"/>
      <c r="AH44" s="1017"/>
      <c r="AI44" s="1017"/>
      <c r="AJ44" s="1017"/>
      <c r="AK44" s="1017"/>
      <c r="AL44" s="1017"/>
      <c r="AM44" s="1017"/>
      <c r="AN44" s="1017"/>
      <c r="AO44" s="1017"/>
      <c r="AP44" s="1017"/>
      <c r="AQ44" s="1017"/>
      <c r="AR44" s="1017"/>
      <c r="AS44" s="1017"/>
      <c r="AT44" s="1017"/>
      <c r="AU44" s="1017"/>
      <c r="AV44" s="1017"/>
      <c r="AW44" s="1017"/>
      <c r="AX44" s="1017"/>
      <c r="AY44" s="1017"/>
      <c r="AZ44" s="1017"/>
      <c r="BA44" s="1017"/>
      <c r="BB44" s="1017"/>
      <c r="BC44" s="1017"/>
      <c r="BD44" s="1017"/>
      <c r="BE44" s="1017"/>
      <c r="BF44" s="1017"/>
      <c r="BG44" s="1017"/>
      <c r="BH44" s="1017"/>
      <c r="BI44" s="1017"/>
      <c r="BJ44" s="1017"/>
      <c r="BK44" s="1017"/>
      <c r="BL44" s="1017"/>
      <c r="BM44" s="1017"/>
      <c r="BN44" s="1017"/>
      <c r="BO44" s="1017"/>
      <c r="BP44" s="1017"/>
      <c r="BQ44" s="1017"/>
      <c r="BR44" s="1017"/>
      <c r="BS44" s="1017"/>
      <c r="BT44" s="1017"/>
      <c r="BU44" s="1017"/>
      <c r="BV44" s="1017"/>
      <c r="BW44" s="1017"/>
      <c r="BX44" s="1017"/>
      <c r="BY44" s="1017"/>
      <c r="BZ44" s="1017"/>
      <c r="CA44" s="1017"/>
      <c r="CB44" s="1017"/>
      <c r="CC44" s="1018"/>
      <c r="CD44" s="1019" t="s">
        <v>294</v>
      </c>
      <c r="CE44" s="1020"/>
      <c r="CF44" s="997" t="s">
        <v>347</v>
      </c>
      <c r="CG44" s="998"/>
      <c r="CH44" s="998"/>
      <c r="CI44" s="998"/>
      <c r="CJ44" s="998"/>
      <c r="CK44" s="998"/>
      <c r="CL44" s="998"/>
      <c r="CM44" s="998"/>
      <c r="CN44" s="998"/>
      <c r="CO44" s="998"/>
      <c r="CP44" s="998"/>
      <c r="CQ44" s="999"/>
      <c r="CR44" s="1000">
        <v>4645213</v>
      </c>
      <c r="CS44" s="1001"/>
      <c r="CT44" s="1001"/>
      <c r="CU44" s="1001"/>
      <c r="CV44" s="1001"/>
      <c r="CW44" s="1001"/>
      <c r="CX44" s="1001"/>
      <c r="CY44" s="1002"/>
      <c r="CZ44" s="1003">
        <v>18.8</v>
      </c>
      <c r="DA44" s="1004"/>
      <c r="DB44" s="1004"/>
      <c r="DC44" s="1005"/>
      <c r="DD44" s="1006">
        <v>442354</v>
      </c>
      <c r="DE44" s="1001"/>
      <c r="DF44" s="1001"/>
      <c r="DG44" s="1001"/>
      <c r="DH44" s="1001"/>
      <c r="DI44" s="1001"/>
      <c r="DJ44" s="1001"/>
      <c r="DK44" s="1002"/>
      <c r="DL44" s="1007"/>
      <c r="DM44" s="1008"/>
      <c r="DN44" s="1008"/>
      <c r="DO44" s="1008"/>
      <c r="DP44" s="1008"/>
      <c r="DQ44" s="1008"/>
      <c r="DR44" s="1008"/>
      <c r="DS44" s="1008"/>
      <c r="DT44" s="1008"/>
      <c r="DU44" s="1008"/>
      <c r="DV44" s="1009"/>
      <c r="DW44" s="1010"/>
      <c r="DX44" s="1011"/>
      <c r="DY44" s="1011"/>
      <c r="DZ44" s="1011"/>
      <c r="EA44" s="1011"/>
      <c r="EB44" s="1011"/>
      <c r="EC44" s="1012"/>
    </row>
    <row r="45" spans="2:133" ht="11.25" customHeight="1" x14ac:dyDescent="0.2">
      <c r="B45" s="1017" t="s">
        <v>348</v>
      </c>
      <c r="C45" s="1017"/>
      <c r="D45" s="1017"/>
      <c r="E45" s="1017"/>
      <c r="F45" s="1017"/>
      <c r="G45" s="1017"/>
      <c r="H45" s="1017"/>
      <c r="I45" s="1017"/>
      <c r="J45" s="1017"/>
      <c r="K45" s="1017"/>
      <c r="L45" s="1017"/>
      <c r="M45" s="1017"/>
      <c r="N45" s="1017"/>
      <c r="O45" s="1017"/>
      <c r="P45" s="1017"/>
      <c r="Q45" s="1017"/>
      <c r="R45" s="1017"/>
      <c r="S45" s="1017"/>
      <c r="T45" s="1017"/>
      <c r="U45" s="1017"/>
      <c r="V45" s="1017"/>
      <c r="W45" s="1017"/>
      <c r="X45" s="1017"/>
      <c r="Y45" s="1017"/>
      <c r="Z45" s="1017"/>
      <c r="AA45" s="1017"/>
      <c r="AB45" s="1017"/>
      <c r="AC45" s="1017"/>
      <c r="AD45" s="1017"/>
      <c r="AE45" s="1017"/>
      <c r="AF45" s="1017"/>
      <c r="AG45" s="1017"/>
      <c r="AH45" s="1017"/>
      <c r="AI45" s="1017"/>
      <c r="AJ45" s="1017"/>
      <c r="AK45" s="1017"/>
      <c r="AL45" s="1017"/>
      <c r="AM45" s="1017"/>
      <c r="AN45" s="1017"/>
      <c r="AO45" s="1017"/>
      <c r="AP45" s="1017"/>
      <c r="AQ45" s="1017"/>
      <c r="AR45" s="1017"/>
      <c r="AS45" s="1017"/>
      <c r="AT45" s="1017"/>
      <c r="AU45" s="1017"/>
      <c r="AV45" s="1017"/>
      <c r="AW45" s="1017"/>
      <c r="AX45" s="1017"/>
      <c r="AY45" s="1017"/>
      <c r="AZ45" s="1017"/>
      <c r="BA45" s="1017"/>
      <c r="BB45" s="1017"/>
      <c r="BC45" s="1017"/>
      <c r="BD45" s="1017"/>
      <c r="BE45" s="1017"/>
      <c r="BF45" s="1017"/>
      <c r="BG45" s="1017"/>
      <c r="BH45" s="1017"/>
      <c r="BI45" s="1017"/>
      <c r="BJ45" s="1017"/>
      <c r="BK45" s="1017"/>
      <c r="BL45" s="1017"/>
      <c r="BM45" s="1017"/>
      <c r="BN45" s="1017"/>
      <c r="BO45" s="1017"/>
      <c r="BP45" s="1017"/>
      <c r="BQ45" s="1017"/>
      <c r="BR45" s="1017"/>
      <c r="BS45" s="1017"/>
      <c r="BT45" s="1017"/>
      <c r="BU45" s="1017"/>
      <c r="BV45" s="1017"/>
      <c r="BW45" s="1017"/>
      <c r="BX45" s="1017"/>
      <c r="BY45" s="1017"/>
      <c r="BZ45" s="1017"/>
      <c r="CA45" s="1017"/>
      <c r="CB45" s="1017"/>
      <c r="CC45" s="1018"/>
      <c r="CD45" s="1021"/>
      <c r="CE45" s="1022"/>
      <c r="CF45" s="997" t="s">
        <v>349</v>
      </c>
      <c r="CG45" s="998"/>
      <c r="CH45" s="998"/>
      <c r="CI45" s="998"/>
      <c r="CJ45" s="998"/>
      <c r="CK45" s="998"/>
      <c r="CL45" s="998"/>
      <c r="CM45" s="998"/>
      <c r="CN45" s="998"/>
      <c r="CO45" s="998"/>
      <c r="CP45" s="998"/>
      <c r="CQ45" s="999"/>
      <c r="CR45" s="1000">
        <v>3581070</v>
      </c>
      <c r="CS45" s="1013"/>
      <c r="CT45" s="1013"/>
      <c r="CU45" s="1013"/>
      <c r="CV45" s="1013"/>
      <c r="CW45" s="1013"/>
      <c r="CX45" s="1013"/>
      <c r="CY45" s="1014"/>
      <c r="CZ45" s="1003">
        <v>14.5</v>
      </c>
      <c r="DA45" s="1015"/>
      <c r="DB45" s="1015"/>
      <c r="DC45" s="1016"/>
      <c r="DD45" s="1006">
        <v>83254</v>
      </c>
      <c r="DE45" s="1013"/>
      <c r="DF45" s="1013"/>
      <c r="DG45" s="1013"/>
      <c r="DH45" s="1013"/>
      <c r="DI45" s="1013"/>
      <c r="DJ45" s="1013"/>
      <c r="DK45" s="1014"/>
      <c r="DL45" s="1007"/>
      <c r="DM45" s="1008"/>
      <c r="DN45" s="1008"/>
      <c r="DO45" s="1008"/>
      <c r="DP45" s="1008"/>
      <c r="DQ45" s="1008"/>
      <c r="DR45" s="1008"/>
      <c r="DS45" s="1008"/>
      <c r="DT45" s="1008"/>
      <c r="DU45" s="1008"/>
      <c r="DV45" s="1009"/>
      <c r="DW45" s="1010"/>
      <c r="DX45" s="1011"/>
      <c r="DY45" s="1011"/>
      <c r="DZ45" s="1011"/>
      <c r="EA45" s="1011"/>
      <c r="EB45" s="1011"/>
      <c r="EC45" s="1012"/>
    </row>
    <row r="46" spans="2:133" ht="11.25" customHeight="1" x14ac:dyDescent="0.2">
      <c r="B46" s="207"/>
      <c r="CD46" s="1021"/>
      <c r="CE46" s="1022"/>
      <c r="CF46" s="997" t="s">
        <v>350</v>
      </c>
      <c r="CG46" s="998"/>
      <c r="CH46" s="998"/>
      <c r="CI46" s="998"/>
      <c r="CJ46" s="998"/>
      <c r="CK46" s="998"/>
      <c r="CL46" s="998"/>
      <c r="CM46" s="998"/>
      <c r="CN46" s="998"/>
      <c r="CO46" s="998"/>
      <c r="CP46" s="998"/>
      <c r="CQ46" s="999"/>
      <c r="CR46" s="1000">
        <v>982579</v>
      </c>
      <c r="CS46" s="1001"/>
      <c r="CT46" s="1001"/>
      <c r="CU46" s="1001"/>
      <c r="CV46" s="1001"/>
      <c r="CW46" s="1001"/>
      <c r="CX46" s="1001"/>
      <c r="CY46" s="1002"/>
      <c r="CZ46" s="1003">
        <v>4</v>
      </c>
      <c r="DA46" s="1004"/>
      <c r="DB46" s="1004"/>
      <c r="DC46" s="1005"/>
      <c r="DD46" s="1006">
        <v>344536</v>
      </c>
      <c r="DE46" s="1001"/>
      <c r="DF46" s="1001"/>
      <c r="DG46" s="1001"/>
      <c r="DH46" s="1001"/>
      <c r="DI46" s="1001"/>
      <c r="DJ46" s="1001"/>
      <c r="DK46" s="1002"/>
      <c r="DL46" s="1007"/>
      <c r="DM46" s="1008"/>
      <c r="DN46" s="1008"/>
      <c r="DO46" s="1008"/>
      <c r="DP46" s="1008"/>
      <c r="DQ46" s="1008"/>
      <c r="DR46" s="1008"/>
      <c r="DS46" s="1008"/>
      <c r="DT46" s="1008"/>
      <c r="DU46" s="1008"/>
      <c r="DV46" s="1009"/>
      <c r="DW46" s="1010"/>
      <c r="DX46" s="1011"/>
      <c r="DY46" s="1011"/>
      <c r="DZ46" s="1011"/>
      <c r="EA46" s="1011"/>
      <c r="EB46" s="1011"/>
      <c r="EC46" s="1012"/>
    </row>
    <row r="47" spans="2:133" ht="11.25" customHeight="1" x14ac:dyDescent="0.2">
      <c r="B47" s="207"/>
      <c r="CD47" s="1021"/>
      <c r="CE47" s="1022"/>
      <c r="CF47" s="997" t="s">
        <v>351</v>
      </c>
      <c r="CG47" s="998"/>
      <c r="CH47" s="998"/>
      <c r="CI47" s="998"/>
      <c r="CJ47" s="998"/>
      <c r="CK47" s="998"/>
      <c r="CL47" s="998"/>
      <c r="CM47" s="998"/>
      <c r="CN47" s="998"/>
      <c r="CO47" s="998"/>
      <c r="CP47" s="998"/>
      <c r="CQ47" s="999"/>
      <c r="CR47" s="1000">
        <v>556264</v>
      </c>
      <c r="CS47" s="1013"/>
      <c r="CT47" s="1013"/>
      <c r="CU47" s="1013"/>
      <c r="CV47" s="1013"/>
      <c r="CW47" s="1013"/>
      <c r="CX47" s="1013"/>
      <c r="CY47" s="1014"/>
      <c r="CZ47" s="1003">
        <v>2.2999999999999998</v>
      </c>
      <c r="DA47" s="1015"/>
      <c r="DB47" s="1015"/>
      <c r="DC47" s="1016"/>
      <c r="DD47" s="1006">
        <v>104448</v>
      </c>
      <c r="DE47" s="1013"/>
      <c r="DF47" s="1013"/>
      <c r="DG47" s="1013"/>
      <c r="DH47" s="1013"/>
      <c r="DI47" s="1013"/>
      <c r="DJ47" s="1013"/>
      <c r="DK47" s="1014"/>
      <c r="DL47" s="1007"/>
      <c r="DM47" s="1008"/>
      <c r="DN47" s="1008"/>
      <c r="DO47" s="1008"/>
      <c r="DP47" s="1008"/>
      <c r="DQ47" s="1008"/>
      <c r="DR47" s="1008"/>
      <c r="DS47" s="1008"/>
      <c r="DT47" s="1008"/>
      <c r="DU47" s="1008"/>
      <c r="DV47" s="1009"/>
      <c r="DW47" s="1010"/>
      <c r="DX47" s="1011"/>
      <c r="DY47" s="1011"/>
      <c r="DZ47" s="1011"/>
      <c r="EA47" s="1011"/>
      <c r="EB47" s="1011"/>
      <c r="EC47" s="1012"/>
    </row>
    <row r="48" spans="2:133" ht="11" x14ac:dyDescent="0.2">
      <c r="B48" s="207"/>
      <c r="CD48" s="1023"/>
      <c r="CE48" s="1024"/>
      <c r="CF48" s="997" t="s">
        <v>352</v>
      </c>
      <c r="CG48" s="998"/>
      <c r="CH48" s="998"/>
      <c r="CI48" s="998"/>
      <c r="CJ48" s="998"/>
      <c r="CK48" s="998"/>
      <c r="CL48" s="998"/>
      <c r="CM48" s="998"/>
      <c r="CN48" s="998"/>
      <c r="CO48" s="998"/>
      <c r="CP48" s="998"/>
      <c r="CQ48" s="999"/>
      <c r="CR48" s="1000" t="s">
        <v>123</v>
      </c>
      <c r="CS48" s="1001"/>
      <c r="CT48" s="1001"/>
      <c r="CU48" s="1001"/>
      <c r="CV48" s="1001"/>
      <c r="CW48" s="1001"/>
      <c r="CX48" s="1001"/>
      <c r="CY48" s="1002"/>
      <c r="CZ48" s="1003" t="s">
        <v>123</v>
      </c>
      <c r="DA48" s="1004"/>
      <c r="DB48" s="1004"/>
      <c r="DC48" s="1005"/>
      <c r="DD48" s="1006" t="s">
        <v>123</v>
      </c>
      <c r="DE48" s="1001"/>
      <c r="DF48" s="1001"/>
      <c r="DG48" s="1001"/>
      <c r="DH48" s="1001"/>
      <c r="DI48" s="1001"/>
      <c r="DJ48" s="1001"/>
      <c r="DK48" s="1002"/>
      <c r="DL48" s="1007"/>
      <c r="DM48" s="1008"/>
      <c r="DN48" s="1008"/>
      <c r="DO48" s="1008"/>
      <c r="DP48" s="1008"/>
      <c r="DQ48" s="1008"/>
      <c r="DR48" s="1008"/>
      <c r="DS48" s="1008"/>
      <c r="DT48" s="1008"/>
      <c r="DU48" s="1008"/>
      <c r="DV48" s="1009"/>
      <c r="DW48" s="1010"/>
      <c r="DX48" s="1011"/>
      <c r="DY48" s="1011"/>
      <c r="DZ48" s="1011"/>
      <c r="EA48" s="1011"/>
      <c r="EB48" s="1011"/>
      <c r="EC48" s="1012"/>
    </row>
    <row r="49" spans="2:133" ht="11.25" customHeight="1" x14ac:dyDescent="0.2">
      <c r="B49" s="207"/>
      <c r="CD49" s="981" t="s">
        <v>353</v>
      </c>
      <c r="CE49" s="982"/>
      <c r="CF49" s="982"/>
      <c r="CG49" s="982"/>
      <c r="CH49" s="982"/>
      <c r="CI49" s="982"/>
      <c r="CJ49" s="982"/>
      <c r="CK49" s="982"/>
      <c r="CL49" s="982"/>
      <c r="CM49" s="982"/>
      <c r="CN49" s="982"/>
      <c r="CO49" s="982"/>
      <c r="CP49" s="982"/>
      <c r="CQ49" s="983"/>
      <c r="CR49" s="984">
        <v>24676336</v>
      </c>
      <c r="CS49" s="985"/>
      <c r="CT49" s="985"/>
      <c r="CU49" s="985"/>
      <c r="CV49" s="985"/>
      <c r="CW49" s="985"/>
      <c r="CX49" s="985"/>
      <c r="CY49" s="986"/>
      <c r="CZ49" s="987">
        <v>100</v>
      </c>
      <c r="DA49" s="988"/>
      <c r="DB49" s="988"/>
      <c r="DC49" s="989"/>
      <c r="DD49" s="990">
        <v>12435141</v>
      </c>
      <c r="DE49" s="985"/>
      <c r="DF49" s="985"/>
      <c r="DG49" s="985"/>
      <c r="DH49" s="985"/>
      <c r="DI49" s="985"/>
      <c r="DJ49" s="985"/>
      <c r="DK49" s="986"/>
      <c r="DL49" s="991"/>
      <c r="DM49" s="992"/>
      <c r="DN49" s="992"/>
      <c r="DO49" s="992"/>
      <c r="DP49" s="992"/>
      <c r="DQ49" s="992"/>
      <c r="DR49" s="992"/>
      <c r="DS49" s="992"/>
      <c r="DT49" s="992"/>
      <c r="DU49" s="992"/>
      <c r="DV49" s="993"/>
      <c r="DW49" s="994"/>
      <c r="DX49" s="995"/>
      <c r="DY49" s="995"/>
      <c r="DZ49" s="995"/>
      <c r="EA49" s="995"/>
      <c r="EB49" s="995"/>
      <c r="EC49" s="996"/>
    </row>
  </sheetData>
  <sheetProtection algorithmName="SHA-512" hashValue="YOaBHIthmQZeJTc+sbs7YOVuNDZxNzSHPfVBpsx/Le7hXGs1qmNRp316fxZFR7HaktEFMEnolUXOb29HBSEmlQ==" saltValue="rwyK9QuJuKeEhqvGArAB2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U1" zoomScale="70" zoomScaleNormal="25" zoomScaleSheetLayoutView="70" workbookViewId="0">
      <selection activeCell="CM10" sqref="CM10:CQ10"/>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20" t="s">
        <v>354</v>
      </c>
      <c r="B2" s="720"/>
      <c r="C2" s="720"/>
      <c r="D2" s="720"/>
      <c r="E2" s="720"/>
      <c r="F2" s="720"/>
      <c r="G2" s="720"/>
      <c r="H2" s="720"/>
      <c r="I2" s="720"/>
      <c r="J2" s="720"/>
      <c r="K2" s="720"/>
      <c r="L2" s="720"/>
      <c r="M2" s="720"/>
      <c r="N2" s="720"/>
      <c r="O2" s="720"/>
      <c r="P2" s="720"/>
      <c r="Q2" s="720"/>
      <c r="R2" s="720"/>
      <c r="S2" s="720"/>
      <c r="T2" s="720"/>
      <c r="U2" s="720"/>
      <c r="V2" s="720"/>
      <c r="W2" s="720"/>
      <c r="X2" s="720"/>
      <c r="Y2" s="720"/>
      <c r="Z2" s="720"/>
      <c r="AA2" s="720"/>
      <c r="AB2" s="720"/>
      <c r="AC2" s="720"/>
      <c r="AD2" s="720"/>
      <c r="AE2" s="720"/>
      <c r="AF2" s="720"/>
      <c r="AG2" s="720"/>
      <c r="AH2" s="720"/>
      <c r="AI2" s="720"/>
      <c r="AJ2" s="720"/>
      <c r="AK2" s="720"/>
      <c r="AL2" s="720"/>
      <c r="AM2" s="720"/>
      <c r="AN2" s="720"/>
      <c r="AO2" s="720"/>
      <c r="AP2" s="720"/>
      <c r="AQ2" s="720"/>
      <c r="AR2" s="720"/>
      <c r="AS2" s="720"/>
      <c r="AT2" s="720"/>
      <c r="AU2" s="720"/>
      <c r="AV2" s="720"/>
      <c r="AW2" s="720"/>
      <c r="AX2" s="720"/>
      <c r="AY2" s="720"/>
      <c r="AZ2" s="720"/>
      <c r="BA2" s="720"/>
      <c r="BB2" s="720"/>
      <c r="BC2" s="720"/>
      <c r="BD2" s="720"/>
      <c r="BE2" s="720"/>
      <c r="BF2" s="720"/>
      <c r="BG2" s="720"/>
      <c r="BH2" s="720"/>
      <c r="BI2" s="720"/>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1" t="s">
        <v>355</v>
      </c>
      <c r="DK2" s="722"/>
      <c r="DL2" s="722"/>
      <c r="DM2" s="722"/>
      <c r="DN2" s="722"/>
      <c r="DO2" s="723"/>
      <c r="DP2" s="210"/>
      <c r="DQ2" s="721" t="s">
        <v>356</v>
      </c>
      <c r="DR2" s="722"/>
      <c r="DS2" s="722"/>
      <c r="DT2" s="722"/>
      <c r="DU2" s="722"/>
      <c r="DV2" s="722"/>
      <c r="DW2" s="722"/>
      <c r="DX2" s="722"/>
      <c r="DY2" s="722"/>
      <c r="DZ2" s="723"/>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689" t="s">
        <v>357</v>
      </c>
      <c r="B4" s="689"/>
      <c r="C4" s="689"/>
      <c r="D4" s="689"/>
      <c r="E4" s="689"/>
      <c r="F4" s="689"/>
      <c r="G4" s="689"/>
      <c r="H4" s="689"/>
      <c r="I4" s="689"/>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89"/>
      <c r="AM4" s="689"/>
      <c r="AN4" s="689"/>
      <c r="AO4" s="689"/>
      <c r="AP4" s="689"/>
      <c r="AQ4" s="689"/>
      <c r="AR4" s="689"/>
      <c r="AS4" s="689"/>
      <c r="AT4" s="689"/>
      <c r="AU4" s="689"/>
      <c r="AV4" s="689"/>
      <c r="AW4" s="689"/>
      <c r="AX4" s="689"/>
      <c r="AY4" s="689"/>
      <c r="AZ4" s="214"/>
      <c r="BA4" s="214"/>
      <c r="BB4" s="214"/>
      <c r="BC4" s="214"/>
      <c r="BD4" s="214"/>
      <c r="BE4" s="215"/>
      <c r="BF4" s="215"/>
      <c r="BG4" s="215"/>
      <c r="BH4" s="215"/>
      <c r="BI4" s="215"/>
      <c r="BJ4" s="215"/>
      <c r="BK4" s="215"/>
      <c r="BL4" s="215"/>
      <c r="BM4" s="215"/>
      <c r="BN4" s="215"/>
      <c r="BO4" s="215"/>
      <c r="BP4" s="215"/>
      <c r="BQ4" s="360" t="s">
        <v>358</v>
      </c>
      <c r="BR4" s="360"/>
      <c r="BS4" s="360"/>
      <c r="BT4" s="360"/>
      <c r="BU4" s="360"/>
      <c r="BV4" s="360"/>
      <c r="BW4" s="360"/>
      <c r="BX4" s="360"/>
      <c r="BY4" s="360"/>
      <c r="BZ4" s="360"/>
      <c r="CA4" s="360"/>
      <c r="CB4" s="360"/>
      <c r="CC4" s="360"/>
      <c r="CD4" s="360"/>
      <c r="CE4" s="360"/>
      <c r="CF4" s="360"/>
      <c r="CG4" s="360"/>
      <c r="CH4" s="360"/>
      <c r="CI4" s="360"/>
      <c r="CJ4" s="360"/>
      <c r="CK4" s="360"/>
      <c r="CL4" s="360"/>
      <c r="CM4" s="360"/>
      <c r="CN4" s="360"/>
      <c r="CO4" s="360"/>
      <c r="CP4" s="360"/>
      <c r="CQ4" s="360"/>
      <c r="CR4" s="360"/>
      <c r="CS4" s="360"/>
      <c r="CT4" s="360"/>
      <c r="CU4" s="360"/>
      <c r="CV4" s="360"/>
      <c r="CW4" s="360"/>
      <c r="CX4" s="360"/>
      <c r="CY4" s="360"/>
      <c r="CZ4" s="360"/>
      <c r="DA4" s="360"/>
      <c r="DB4" s="360"/>
      <c r="DC4" s="360"/>
      <c r="DD4" s="360"/>
      <c r="DE4" s="360"/>
      <c r="DF4" s="360"/>
      <c r="DG4" s="360"/>
      <c r="DH4" s="360"/>
      <c r="DI4" s="360"/>
      <c r="DJ4" s="360"/>
      <c r="DK4" s="360"/>
      <c r="DL4" s="360"/>
      <c r="DM4" s="360"/>
      <c r="DN4" s="360"/>
      <c r="DO4" s="360"/>
      <c r="DP4" s="360"/>
      <c r="DQ4" s="360"/>
      <c r="DR4" s="360"/>
      <c r="DS4" s="360"/>
      <c r="DT4" s="360"/>
      <c r="DU4" s="360"/>
      <c r="DV4" s="360"/>
      <c r="DW4" s="360"/>
      <c r="DX4" s="360"/>
      <c r="DY4" s="360"/>
      <c r="DZ4" s="360"/>
      <c r="EA4" s="216"/>
    </row>
    <row r="5" spans="1:131" s="217" customFormat="1" ht="26.25" customHeight="1" x14ac:dyDescent="0.2">
      <c r="A5" s="625" t="s">
        <v>359</v>
      </c>
      <c r="B5" s="626"/>
      <c r="C5" s="626"/>
      <c r="D5" s="626"/>
      <c r="E5" s="626"/>
      <c r="F5" s="626"/>
      <c r="G5" s="626"/>
      <c r="H5" s="626"/>
      <c r="I5" s="626"/>
      <c r="J5" s="626"/>
      <c r="K5" s="626"/>
      <c r="L5" s="626"/>
      <c r="M5" s="626"/>
      <c r="N5" s="626"/>
      <c r="O5" s="626"/>
      <c r="P5" s="627"/>
      <c r="Q5" s="631" t="s">
        <v>360</v>
      </c>
      <c r="R5" s="632"/>
      <c r="S5" s="632"/>
      <c r="T5" s="632"/>
      <c r="U5" s="633"/>
      <c r="V5" s="631" t="s">
        <v>361</v>
      </c>
      <c r="W5" s="632"/>
      <c r="X5" s="632"/>
      <c r="Y5" s="632"/>
      <c r="Z5" s="633"/>
      <c r="AA5" s="631" t="s">
        <v>362</v>
      </c>
      <c r="AB5" s="632"/>
      <c r="AC5" s="632"/>
      <c r="AD5" s="632"/>
      <c r="AE5" s="632"/>
      <c r="AF5" s="724" t="s">
        <v>363</v>
      </c>
      <c r="AG5" s="632"/>
      <c r="AH5" s="632"/>
      <c r="AI5" s="632"/>
      <c r="AJ5" s="645"/>
      <c r="AK5" s="632" t="s">
        <v>364</v>
      </c>
      <c r="AL5" s="632"/>
      <c r="AM5" s="632"/>
      <c r="AN5" s="632"/>
      <c r="AO5" s="633"/>
      <c r="AP5" s="631" t="s">
        <v>365</v>
      </c>
      <c r="AQ5" s="632"/>
      <c r="AR5" s="632"/>
      <c r="AS5" s="632"/>
      <c r="AT5" s="633"/>
      <c r="AU5" s="631" t="s">
        <v>366</v>
      </c>
      <c r="AV5" s="632"/>
      <c r="AW5" s="632"/>
      <c r="AX5" s="632"/>
      <c r="AY5" s="645"/>
      <c r="AZ5" s="214"/>
      <c r="BA5" s="214"/>
      <c r="BB5" s="214"/>
      <c r="BC5" s="214"/>
      <c r="BD5" s="214"/>
      <c r="BE5" s="215"/>
      <c r="BF5" s="215"/>
      <c r="BG5" s="215"/>
      <c r="BH5" s="215"/>
      <c r="BI5" s="215"/>
      <c r="BJ5" s="215"/>
      <c r="BK5" s="215"/>
      <c r="BL5" s="215"/>
      <c r="BM5" s="215"/>
      <c r="BN5" s="215"/>
      <c r="BO5" s="215"/>
      <c r="BP5" s="215"/>
      <c r="BQ5" s="625" t="s">
        <v>367</v>
      </c>
      <c r="BR5" s="626"/>
      <c r="BS5" s="626"/>
      <c r="BT5" s="626"/>
      <c r="BU5" s="626"/>
      <c r="BV5" s="626"/>
      <c r="BW5" s="626"/>
      <c r="BX5" s="626"/>
      <c r="BY5" s="626"/>
      <c r="BZ5" s="626"/>
      <c r="CA5" s="626"/>
      <c r="CB5" s="626"/>
      <c r="CC5" s="626"/>
      <c r="CD5" s="626"/>
      <c r="CE5" s="626"/>
      <c r="CF5" s="626"/>
      <c r="CG5" s="627"/>
      <c r="CH5" s="631" t="s">
        <v>368</v>
      </c>
      <c r="CI5" s="632"/>
      <c r="CJ5" s="632"/>
      <c r="CK5" s="632"/>
      <c r="CL5" s="633"/>
      <c r="CM5" s="631" t="s">
        <v>369</v>
      </c>
      <c r="CN5" s="632"/>
      <c r="CO5" s="632"/>
      <c r="CP5" s="632"/>
      <c r="CQ5" s="633"/>
      <c r="CR5" s="631" t="s">
        <v>370</v>
      </c>
      <c r="CS5" s="632"/>
      <c r="CT5" s="632"/>
      <c r="CU5" s="632"/>
      <c r="CV5" s="633"/>
      <c r="CW5" s="631" t="s">
        <v>371</v>
      </c>
      <c r="CX5" s="632"/>
      <c r="CY5" s="632"/>
      <c r="CZ5" s="632"/>
      <c r="DA5" s="633"/>
      <c r="DB5" s="631" t="s">
        <v>372</v>
      </c>
      <c r="DC5" s="632"/>
      <c r="DD5" s="632"/>
      <c r="DE5" s="632"/>
      <c r="DF5" s="633"/>
      <c r="DG5" s="714" t="s">
        <v>373</v>
      </c>
      <c r="DH5" s="715"/>
      <c r="DI5" s="715"/>
      <c r="DJ5" s="715"/>
      <c r="DK5" s="716"/>
      <c r="DL5" s="714" t="s">
        <v>374</v>
      </c>
      <c r="DM5" s="715"/>
      <c r="DN5" s="715"/>
      <c r="DO5" s="715"/>
      <c r="DP5" s="716"/>
      <c r="DQ5" s="631" t="s">
        <v>375</v>
      </c>
      <c r="DR5" s="632"/>
      <c r="DS5" s="632"/>
      <c r="DT5" s="632"/>
      <c r="DU5" s="633"/>
      <c r="DV5" s="631" t="s">
        <v>366</v>
      </c>
      <c r="DW5" s="632"/>
      <c r="DX5" s="632"/>
      <c r="DY5" s="632"/>
      <c r="DZ5" s="645"/>
      <c r="EA5" s="216"/>
    </row>
    <row r="6" spans="1:131" s="217" customFormat="1" ht="26.25" customHeight="1" thickBot="1" x14ac:dyDescent="0.25">
      <c r="A6" s="628"/>
      <c r="B6" s="629"/>
      <c r="C6" s="629"/>
      <c r="D6" s="629"/>
      <c r="E6" s="629"/>
      <c r="F6" s="629"/>
      <c r="G6" s="629"/>
      <c r="H6" s="629"/>
      <c r="I6" s="629"/>
      <c r="J6" s="629"/>
      <c r="K6" s="629"/>
      <c r="L6" s="629"/>
      <c r="M6" s="629"/>
      <c r="N6" s="629"/>
      <c r="O6" s="629"/>
      <c r="P6" s="630"/>
      <c r="Q6" s="634"/>
      <c r="R6" s="635"/>
      <c r="S6" s="635"/>
      <c r="T6" s="635"/>
      <c r="U6" s="636"/>
      <c r="V6" s="634"/>
      <c r="W6" s="635"/>
      <c r="X6" s="635"/>
      <c r="Y6" s="635"/>
      <c r="Z6" s="636"/>
      <c r="AA6" s="634"/>
      <c r="AB6" s="635"/>
      <c r="AC6" s="635"/>
      <c r="AD6" s="635"/>
      <c r="AE6" s="635"/>
      <c r="AF6" s="725"/>
      <c r="AG6" s="635"/>
      <c r="AH6" s="635"/>
      <c r="AI6" s="635"/>
      <c r="AJ6" s="646"/>
      <c r="AK6" s="635"/>
      <c r="AL6" s="635"/>
      <c r="AM6" s="635"/>
      <c r="AN6" s="635"/>
      <c r="AO6" s="636"/>
      <c r="AP6" s="634"/>
      <c r="AQ6" s="635"/>
      <c r="AR6" s="635"/>
      <c r="AS6" s="635"/>
      <c r="AT6" s="636"/>
      <c r="AU6" s="634"/>
      <c r="AV6" s="635"/>
      <c r="AW6" s="635"/>
      <c r="AX6" s="635"/>
      <c r="AY6" s="646"/>
      <c r="AZ6" s="214"/>
      <c r="BA6" s="214"/>
      <c r="BB6" s="214"/>
      <c r="BC6" s="214"/>
      <c r="BD6" s="214"/>
      <c r="BE6" s="215"/>
      <c r="BF6" s="215"/>
      <c r="BG6" s="215"/>
      <c r="BH6" s="215"/>
      <c r="BI6" s="215"/>
      <c r="BJ6" s="215"/>
      <c r="BK6" s="215"/>
      <c r="BL6" s="215"/>
      <c r="BM6" s="215"/>
      <c r="BN6" s="215"/>
      <c r="BO6" s="215"/>
      <c r="BP6" s="215"/>
      <c r="BQ6" s="628"/>
      <c r="BR6" s="629"/>
      <c r="BS6" s="629"/>
      <c r="BT6" s="629"/>
      <c r="BU6" s="629"/>
      <c r="BV6" s="629"/>
      <c r="BW6" s="629"/>
      <c r="BX6" s="629"/>
      <c r="BY6" s="629"/>
      <c r="BZ6" s="629"/>
      <c r="CA6" s="629"/>
      <c r="CB6" s="629"/>
      <c r="CC6" s="629"/>
      <c r="CD6" s="629"/>
      <c r="CE6" s="629"/>
      <c r="CF6" s="629"/>
      <c r="CG6" s="630"/>
      <c r="CH6" s="634"/>
      <c r="CI6" s="635"/>
      <c r="CJ6" s="635"/>
      <c r="CK6" s="635"/>
      <c r="CL6" s="636"/>
      <c r="CM6" s="634"/>
      <c r="CN6" s="635"/>
      <c r="CO6" s="635"/>
      <c r="CP6" s="635"/>
      <c r="CQ6" s="636"/>
      <c r="CR6" s="634"/>
      <c r="CS6" s="635"/>
      <c r="CT6" s="635"/>
      <c r="CU6" s="635"/>
      <c r="CV6" s="636"/>
      <c r="CW6" s="634"/>
      <c r="CX6" s="635"/>
      <c r="CY6" s="635"/>
      <c r="CZ6" s="635"/>
      <c r="DA6" s="636"/>
      <c r="DB6" s="634"/>
      <c r="DC6" s="635"/>
      <c r="DD6" s="635"/>
      <c r="DE6" s="635"/>
      <c r="DF6" s="636"/>
      <c r="DG6" s="717"/>
      <c r="DH6" s="718"/>
      <c r="DI6" s="718"/>
      <c r="DJ6" s="718"/>
      <c r="DK6" s="719"/>
      <c r="DL6" s="717"/>
      <c r="DM6" s="718"/>
      <c r="DN6" s="718"/>
      <c r="DO6" s="718"/>
      <c r="DP6" s="719"/>
      <c r="DQ6" s="634"/>
      <c r="DR6" s="635"/>
      <c r="DS6" s="635"/>
      <c r="DT6" s="635"/>
      <c r="DU6" s="636"/>
      <c r="DV6" s="634"/>
      <c r="DW6" s="635"/>
      <c r="DX6" s="635"/>
      <c r="DY6" s="635"/>
      <c r="DZ6" s="646"/>
      <c r="EA6" s="216"/>
    </row>
    <row r="7" spans="1:131" s="217" customFormat="1" ht="26.25" customHeight="1" thickTop="1" x14ac:dyDescent="0.2">
      <c r="A7" s="218">
        <v>1</v>
      </c>
      <c r="B7" s="677" t="s">
        <v>376</v>
      </c>
      <c r="C7" s="678"/>
      <c r="D7" s="678"/>
      <c r="E7" s="678"/>
      <c r="F7" s="678"/>
      <c r="G7" s="678"/>
      <c r="H7" s="678"/>
      <c r="I7" s="678"/>
      <c r="J7" s="678"/>
      <c r="K7" s="678"/>
      <c r="L7" s="678"/>
      <c r="M7" s="678"/>
      <c r="N7" s="678"/>
      <c r="O7" s="678"/>
      <c r="P7" s="679"/>
      <c r="Q7" s="732">
        <v>25785</v>
      </c>
      <c r="R7" s="733"/>
      <c r="S7" s="733"/>
      <c r="T7" s="733"/>
      <c r="U7" s="733"/>
      <c r="V7" s="733">
        <v>24676</v>
      </c>
      <c r="W7" s="733"/>
      <c r="X7" s="733"/>
      <c r="Y7" s="733"/>
      <c r="Z7" s="733"/>
      <c r="AA7" s="733">
        <v>1109</v>
      </c>
      <c r="AB7" s="733"/>
      <c r="AC7" s="733"/>
      <c r="AD7" s="733"/>
      <c r="AE7" s="734"/>
      <c r="AF7" s="735">
        <v>777</v>
      </c>
      <c r="AG7" s="736"/>
      <c r="AH7" s="736"/>
      <c r="AI7" s="736"/>
      <c r="AJ7" s="737"/>
      <c r="AK7" s="738">
        <v>457</v>
      </c>
      <c r="AL7" s="739"/>
      <c r="AM7" s="739"/>
      <c r="AN7" s="739"/>
      <c r="AO7" s="739"/>
      <c r="AP7" s="739">
        <v>25400</v>
      </c>
      <c r="AQ7" s="739"/>
      <c r="AR7" s="739"/>
      <c r="AS7" s="739"/>
      <c r="AT7" s="739"/>
      <c r="AU7" s="740"/>
      <c r="AV7" s="740"/>
      <c r="AW7" s="740"/>
      <c r="AX7" s="740"/>
      <c r="AY7" s="741"/>
      <c r="AZ7" s="214"/>
      <c r="BA7" s="214"/>
      <c r="BB7" s="214"/>
      <c r="BC7" s="214"/>
      <c r="BD7" s="214"/>
      <c r="BE7" s="215"/>
      <c r="BF7" s="215"/>
      <c r="BG7" s="215"/>
      <c r="BH7" s="215"/>
      <c r="BI7" s="215"/>
      <c r="BJ7" s="215"/>
      <c r="BK7" s="215"/>
      <c r="BL7" s="215"/>
      <c r="BM7" s="215"/>
      <c r="BN7" s="215"/>
      <c r="BO7" s="215"/>
      <c r="BP7" s="215"/>
      <c r="BQ7" s="218">
        <v>1</v>
      </c>
      <c r="BR7" s="219"/>
      <c r="BS7" s="729" t="s">
        <v>559</v>
      </c>
      <c r="BT7" s="730"/>
      <c r="BU7" s="730"/>
      <c r="BV7" s="730"/>
      <c r="BW7" s="730"/>
      <c r="BX7" s="730"/>
      <c r="BY7" s="730"/>
      <c r="BZ7" s="730"/>
      <c r="CA7" s="730"/>
      <c r="CB7" s="730"/>
      <c r="CC7" s="730"/>
      <c r="CD7" s="730"/>
      <c r="CE7" s="730"/>
      <c r="CF7" s="730"/>
      <c r="CG7" s="742"/>
      <c r="CH7" s="726">
        <v>-31</v>
      </c>
      <c r="CI7" s="727"/>
      <c r="CJ7" s="727"/>
      <c r="CK7" s="727"/>
      <c r="CL7" s="728"/>
      <c r="CM7" s="726">
        <v>109.8</v>
      </c>
      <c r="CN7" s="727"/>
      <c r="CO7" s="727"/>
      <c r="CP7" s="727"/>
      <c r="CQ7" s="728"/>
      <c r="CR7" s="726">
        <v>21</v>
      </c>
      <c r="CS7" s="727"/>
      <c r="CT7" s="727"/>
      <c r="CU7" s="727"/>
      <c r="CV7" s="728"/>
      <c r="CW7" s="726">
        <v>110</v>
      </c>
      <c r="CX7" s="727"/>
      <c r="CY7" s="727"/>
      <c r="CZ7" s="727"/>
      <c r="DA7" s="728"/>
      <c r="DB7" s="726">
        <v>1000</v>
      </c>
      <c r="DC7" s="727"/>
      <c r="DD7" s="727"/>
      <c r="DE7" s="727"/>
      <c r="DF7" s="728"/>
      <c r="DG7" s="726" t="s">
        <v>493</v>
      </c>
      <c r="DH7" s="727"/>
      <c r="DI7" s="727"/>
      <c r="DJ7" s="727"/>
      <c r="DK7" s="728"/>
      <c r="DL7" s="726" t="s">
        <v>493</v>
      </c>
      <c r="DM7" s="727"/>
      <c r="DN7" s="727"/>
      <c r="DO7" s="727"/>
      <c r="DP7" s="728"/>
      <c r="DQ7" s="726" t="s">
        <v>493</v>
      </c>
      <c r="DR7" s="727"/>
      <c r="DS7" s="727"/>
      <c r="DT7" s="727"/>
      <c r="DU7" s="728"/>
      <c r="DV7" s="729"/>
      <c r="DW7" s="730"/>
      <c r="DX7" s="730"/>
      <c r="DY7" s="730"/>
      <c r="DZ7" s="731"/>
      <c r="EA7" s="216"/>
    </row>
    <row r="8" spans="1:131" s="217" customFormat="1" ht="26.25" customHeight="1" x14ac:dyDescent="0.2">
      <c r="A8" s="220">
        <v>2</v>
      </c>
      <c r="B8" s="660" t="s">
        <v>377</v>
      </c>
      <c r="C8" s="661"/>
      <c r="D8" s="661"/>
      <c r="E8" s="661"/>
      <c r="F8" s="661"/>
      <c r="G8" s="661"/>
      <c r="H8" s="661"/>
      <c r="I8" s="661"/>
      <c r="J8" s="661"/>
      <c r="K8" s="661"/>
      <c r="L8" s="661"/>
      <c r="M8" s="661"/>
      <c r="N8" s="661"/>
      <c r="O8" s="661"/>
      <c r="P8" s="662"/>
      <c r="Q8" s="668">
        <v>1</v>
      </c>
      <c r="R8" s="669"/>
      <c r="S8" s="669"/>
      <c r="T8" s="669"/>
      <c r="U8" s="669"/>
      <c r="V8" s="669">
        <v>1</v>
      </c>
      <c r="W8" s="669"/>
      <c r="X8" s="669"/>
      <c r="Y8" s="669"/>
      <c r="Z8" s="669"/>
      <c r="AA8" s="669">
        <v>0</v>
      </c>
      <c r="AB8" s="669"/>
      <c r="AC8" s="669"/>
      <c r="AD8" s="669"/>
      <c r="AE8" s="670"/>
      <c r="AF8" s="665" t="s">
        <v>123</v>
      </c>
      <c r="AG8" s="666"/>
      <c r="AH8" s="666"/>
      <c r="AI8" s="666"/>
      <c r="AJ8" s="667"/>
      <c r="AK8" s="710" t="s">
        <v>493</v>
      </c>
      <c r="AL8" s="711"/>
      <c r="AM8" s="711"/>
      <c r="AN8" s="711"/>
      <c r="AO8" s="711"/>
      <c r="AP8" s="711" t="s">
        <v>493</v>
      </c>
      <c r="AQ8" s="711"/>
      <c r="AR8" s="711"/>
      <c r="AS8" s="711"/>
      <c r="AT8" s="711"/>
      <c r="AU8" s="712"/>
      <c r="AV8" s="712"/>
      <c r="AW8" s="712"/>
      <c r="AX8" s="712"/>
      <c r="AY8" s="713"/>
      <c r="AZ8" s="214"/>
      <c r="BA8" s="214"/>
      <c r="BB8" s="214"/>
      <c r="BC8" s="214"/>
      <c r="BD8" s="214"/>
      <c r="BE8" s="215"/>
      <c r="BF8" s="215"/>
      <c r="BG8" s="215"/>
      <c r="BH8" s="215"/>
      <c r="BI8" s="215"/>
      <c r="BJ8" s="215"/>
      <c r="BK8" s="215"/>
      <c r="BL8" s="215"/>
      <c r="BM8" s="215"/>
      <c r="BN8" s="215"/>
      <c r="BO8" s="215"/>
      <c r="BP8" s="215"/>
      <c r="BQ8" s="220">
        <v>2</v>
      </c>
      <c r="BR8" s="221"/>
      <c r="BS8" s="622" t="s">
        <v>560</v>
      </c>
      <c r="BT8" s="623"/>
      <c r="BU8" s="623"/>
      <c r="BV8" s="623"/>
      <c r="BW8" s="623"/>
      <c r="BX8" s="623"/>
      <c r="BY8" s="623"/>
      <c r="BZ8" s="623"/>
      <c r="CA8" s="623"/>
      <c r="CB8" s="623"/>
      <c r="CC8" s="623"/>
      <c r="CD8" s="623"/>
      <c r="CE8" s="623"/>
      <c r="CF8" s="623"/>
      <c r="CG8" s="644"/>
      <c r="CH8" s="619">
        <v>-8</v>
      </c>
      <c r="CI8" s="620"/>
      <c r="CJ8" s="620"/>
      <c r="CK8" s="620"/>
      <c r="CL8" s="621"/>
      <c r="CM8" s="619">
        <v>-12.9</v>
      </c>
      <c r="CN8" s="620"/>
      <c r="CO8" s="620"/>
      <c r="CP8" s="620"/>
      <c r="CQ8" s="621"/>
      <c r="CR8" s="619">
        <v>11</v>
      </c>
      <c r="CS8" s="620"/>
      <c r="CT8" s="620"/>
      <c r="CU8" s="620"/>
      <c r="CV8" s="621"/>
      <c r="CW8" s="619" t="s">
        <v>493</v>
      </c>
      <c r="CX8" s="620"/>
      <c r="CY8" s="620"/>
      <c r="CZ8" s="620"/>
      <c r="DA8" s="621"/>
      <c r="DB8" s="619">
        <v>86</v>
      </c>
      <c r="DC8" s="620"/>
      <c r="DD8" s="620"/>
      <c r="DE8" s="620"/>
      <c r="DF8" s="621"/>
      <c r="DG8" s="619" t="s">
        <v>493</v>
      </c>
      <c r="DH8" s="620"/>
      <c r="DI8" s="620"/>
      <c r="DJ8" s="620"/>
      <c r="DK8" s="621"/>
      <c r="DL8" s="619" t="s">
        <v>493</v>
      </c>
      <c r="DM8" s="620"/>
      <c r="DN8" s="620"/>
      <c r="DO8" s="620"/>
      <c r="DP8" s="621"/>
      <c r="DQ8" s="619" t="s">
        <v>493</v>
      </c>
      <c r="DR8" s="620"/>
      <c r="DS8" s="620"/>
      <c r="DT8" s="620"/>
      <c r="DU8" s="621"/>
      <c r="DV8" s="622"/>
      <c r="DW8" s="623"/>
      <c r="DX8" s="623"/>
      <c r="DY8" s="623"/>
      <c r="DZ8" s="624"/>
      <c r="EA8" s="216"/>
    </row>
    <row r="9" spans="1:131" s="217" customFormat="1" ht="26.25" customHeight="1" x14ac:dyDescent="0.2">
      <c r="A9" s="220">
        <v>3</v>
      </c>
      <c r="B9" s="660" t="s">
        <v>378</v>
      </c>
      <c r="C9" s="661"/>
      <c r="D9" s="661"/>
      <c r="E9" s="661"/>
      <c r="F9" s="661"/>
      <c r="G9" s="661"/>
      <c r="H9" s="661"/>
      <c r="I9" s="661"/>
      <c r="J9" s="661"/>
      <c r="K9" s="661"/>
      <c r="L9" s="661"/>
      <c r="M9" s="661"/>
      <c r="N9" s="661"/>
      <c r="O9" s="661"/>
      <c r="P9" s="662"/>
      <c r="Q9" s="668">
        <v>1</v>
      </c>
      <c r="R9" s="669"/>
      <c r="S9" s="669"/>
      <c r="T9" s="669"/>
      <c r="U9" s="669"/>
      <c r="V9" s="669">
        <v>1</v>
      </c>
      <c r="W9" s="669"/>
      <c r="X9" s="669"/>
      <c r="Y9" s="669"/>
      <c r="Z9" s="669"/>
      <c r="AA9" s="669">
        <v>0</v>
      </c>
      <c r="AB9" s="669"/>
      <c r="AC9" s="669"/>
      <c r="AD9" s="669"/>
      <c r="AE9" s="670"/>
      <c r="AF9" s="665" t="s">
        <v>493</v>
      </c>
      <c r="AG9" s="666"/>
      <c r="AH9" s="666"/>
      <c r="AI9" s="666"/>
      <c r="AJ9" s="667"/>
      <c r="AK9" s="710" t="s">
        <v>493</v>
      </c>
      <c r="AL9" s="711"/>
      <c r="AM9" s="711"/>
      <c r="AN9" s="711"/>
      <c r="AO9" s="711"/>
      <c r="AP9" s="711">
        <v>95</v>
      </c>
      <c r="AQ9" s="711"/>
      <c r="AR9" s="711"/>
      <c r="AS9" s="711"/>
      <c r="AT9" s="711"/>
      <c r="AU9" s="712"/>
      <c r="AV9" s="712"/>
      <c r="AW9" s="712"/>
      <c r="AX9" s="712"/>
      <c r="AY9" s="713"/>
      <c r="AZ9" s="214"/>
      <c r="BA9" s="214"/>
      <c r="BB9" s="214"/>
      <c r="BC9" s="214"/>
      <c r="BD9" s="214"/>
      <c r="BE9" s="215"/>
      <c r="BF9" s="215"/>
      <c r="BG9" s="215"/>
      <c r="BH9" s="215"/>
      <c r="BI9" s="215"/>
      <c r="BJ9" s="215"/>
      <c r="BK9" s="215"/>
      <c r="BL9" s="215"/>
      <c r="BM9" s="215"/>
      <c r="BN9" s="215"/>
      <c r="BO9" s="215"/>
      <c r="BP9" s="215"/>
      <c r="BQ9" s="220">
        <v>3</v>
      </c>
      <c r="BR9" s="221"/>
      <c r="BS9" s="622" t="s">
        <v>561</v>
      </c>
      <c r="BT9" s="623"/>
      <c r="BU9" s="623"/>
      <c r="BV9" s="623"/>
      <c r="BW9" s="623"/>
      <c r="BX9" s="623"/>
      <c r="BY9" s="623"/>
      <c r="BZ9" s="623"/>
      <c r="CA9" s="623"/>
      <c r="CB9" s="623"/>
      <c r="CC9" s="623"/>
      <c r="CD9" s="623"/>
      <c r="CE9" s="623"/>
      <c r="CF9" s="623"/>
      <c r="CG9" s="644"/>
      <c r="CH9" s="619">
        <v>-3</v>
      </c>
      <c r="CI9" s="620"/>
      <c r="CJ9" s="620"/>
      <c r="CK9" s="620"/>
      <c r="CL9" s="621"/>
      <c r="CM9" s="619">
        <v>-25.8</v>
      </c>
      <c r="CN9" s="620"/>
      <c r="CO9" s="620"/>
      <c r="CP9" s="620"/>
      <c r="CQ9" s="621"/>
      <c r="CR9" s="619">
        <v>11</v>
      </c>
      <c r="CS9" s="620"/>
      <c r="CT9" s="620"/>
      <c r="CU9" s="620"/>
      <c r="CV9" s="621"/>
      <c r="CW9" s="619" t="s">
        <v>493</v>
      </c>
      <c r="CX9" s="620"/>
      <c r="CY9" s="620"/>
      <c r="CZ9" s="620"/>
      <c r="DA9" s="621"/>
      <c r="DB9" s="619" t="s">
        <v>493</v>
      </c>
      <c r="DC9" s="620"/>
      <c r="DD9" s="620"/>
      <c r="DE9" s="620"/>
      <c r="DF9" s="621"/>
      <c r="DG9" s="619" t="s">
        <v>493</v>
      </c>
      <c r="DH9" s="620"/>
      <c r="DI9" s="620"/>
      <c r="DJ9" s="620"/>
      <c r="DK9" s="621"/>
      <c r="DL9" s="619" t="s">
        <v>493</v>
      </c>
      <c r="DM9" s="620"/>
      <c r="DN9" s="620"/>
      <c r="DO9" s="620"/>
      <c r="DP9" s="621"/>
      <c r="DQ9" s="619" t="s">
        <v>493</v>
      </c>
      <c r="DR9" s="620"/>
      <c r="DS9" s="620"/>
      <c r="DT9" s="620"/>
      <c r="DU9" s="621"/>
      <c r="DV9" s="622"/>
      <c r="DW9" s="623"/>
      <c r="DX9" s="623"/>
      <c r="DY9" s="623"/>
      <c r="DZ9" s="624"/>
      <c r="EA9" s="216"/>
    </row>
    <row r="10" spans="1:131" s="217" customFormat="1" ht="26.25" customHeight="1" x14ac:dyDescent="0.2">
      <c r="A10" s="220">
        <v>4</v>
      </c>
      <c r="B10" s="660"/>
      <c r="C10" s="661"/>
      <c r="D10" s="661"/>
      <c r="E10" s="661"/>
      <c r="F10" s="661"/>
      <c r="G10" s="661"/>
      <c r="H10" s="661"/>
      <c r="I10" s="661"/>
      <c r="J10" s="661"/>
      <c r="K10" s="661"/>
      <c r="L10" s="661"/>
      <c r="M10" s="661"/>
      <c r="N10" s="661"/>
      <c r="O10" s="661"/>
      <c r="P10" s="662"/>
      <c r="Q10" s="668"/>
      <c r="R10" s="669"/>
      <c r="S10" s="669"/>
      <c r="T10" s="669"/>
      <c r="U10" s="669"/>
      <c r="V10" s="669"/>
      <c r="W10" s="669"/>
      <c r="X10" s="669"/>
      <c r="Y10" s="669"/>
      <c r="Z10" s="669"/>
      <c r="AA10" s="669"/>
      <c r="AB10" s="669"/>
      <c r="AC10" s="669"/>
      <c r="AD10" s="669"/>
      <c r="AE10" s="670"/>
      <c r="AF10" s="665"/>
      <c r="AG10" s="666"/>
      <c r="AH10" s="666"/>
      <c r="AI10" s="666"/>
      <c r="AJ10" s="667"/>
      <c r="AK10" s="710"/>
      <c r="AL10" s="711"/>
      <c r="AM10" s="711"/>
      <c r="AN10" s="711"/>
      <c r="AO10" s="711"/>
      <c r="AP10" s="711"/>
      <c r="AQ10" s="711"/>
      <c r="AR10" s="711"/>
      <c r="AS10" s="711"/>
      <c r="AT10" s="711"/>
      <c r="AU10" s="712"/>
      <c r="AV10" s="712"/>
      <c r="AW10" s="712"/>
      <c r="AX10" s="712"/>
      <c r="AY10" s="713"/>
      <c r="AZ10" s="214"/>
      <c r="BA10" s="214"/>
      <c r="BB10" s="214"/>
      <c r="BC10" s="214"/>
      <c r="BD10" s="214"/>
      <c r="BE10" s="215"/>
      <c r="BF10" s="215"/>
      <c r="BG10" s="215"/>
      <c r="BH10" s="215"/>
      <c r="BI10" s="215"/>
      <c r="BJ10" s="215"/>
      <c r="BK10" s="215"/>
      <c r="BL10" s="215"/>
      <c r="BM10" s="215"/>
      <c r="BN10" s="215"/>
      <c r="BO10" s="215"/>
      <c r="BP10" s="215"/>
      <c r="BQ10" s="220">
        <v>4</v>
      </c>
      <c r="BR10" s="221"/>
      <c r="BS10" s="622"/>
      <c r="BT10" s="623"/>
      <c r="BU10" s="623"/>
      <c r="BV10" s="623"/>
      <c r="BW10" s="623"/>
      <c r="BX10" s="623"/>
      <c r="BY10" s="623"/>
      <c r="BZ10" s="623"/>
      <c r="CA10" s="623"/>
      <c r="CB10" s="623"/>
      <c r="CC10" s="623"/>
      <c r="CD10" s="623"/>
      <c r="CE10" s="623"/>
      <c r="CF10" s="623"/>
      <c r="CG10" s="644"/>
      <c r="CH10" s="619"/>
      <c r="CI10" s="620"/>
      <c r="CJ10" s="620"/>
      <c r="CK10" s="620"/>
      <c r="CL10" s="621"/>
      <c r="CM10" s="619"/>
      <c r="CN10" s="620"/>
      <c r="CO10" s="620"/>
      <c r="CP10" s="620"/>
      <c r="CQ10" s="621"/>
      <c r="CR10" s="619"/>
      <c r="CS10" s="620"/>
      <c r="CT10" s="620"/>
      <c r="CU10" s="620"/>
      <c r="CV10" s="621"/>
      <c r="CW10" s="619"/>
      <c r="CX10" s="620"/>
      <c r="CY10" s="620"/>
      <c r="CZ10" s="620"/>
      <c r="DA10" s="621"/>
      <c r="DB10" s="619"/>
      <c r="DC10" s="620"/>
      <c r="DD10" s="620"/>
      <c r="DE10" s="620"/>
      <c r="DF10" s="621"/>
      <c r="DG10" s="619"/>
      <c r="DH10" s="620"/>
      <c r="DI10" s="620"/>
      <c r="DJ10" s="620"/>
      <c r="DK10" s="621"/>
      <c r="DL10" s="619"/>
      <c r="DM10" s="620"/>
      <c r="DN10" s="620"/>
      <c r="DO10" s="620"/>
      <c r="DP10" s="621"/>
      <c r="DQ10" s="619"/>
      <c r="DR10" s="620"/>
      <c r="DS10" s="620"/>
      <c r="DT10" s="620"/>
      <c r="DU10" s="621"/>
      <c r="DV10" s="622"/>
      <c r="DW10" s="623"/>
      <c r="DX10" s="623"/>
      <c r="DY10" s="623"/>
      <c r="DZ10" s="624"/>
      <c r="EA10" s="216"/>
    </row>
    <row r="11" spans="1:131" s="217" customFormat="1" ht="26.25" customHeight="1" x14ac:dyDescent="0.2">
      <c r="A11" s="220">
        <v>5</v>
      </c>
      <c r="B11" s="660"/>
      <c r="C11" s="661"/>
      <c r="D11" s="661"/>
      <c r="E11" s="661"/>
      <c r="F11" s="661"/>
      <c r="G11" s="661"/>
      <c r="H11" s="661"/>
      <c r="I11" s="661"/>
      <c r="J11" s="661"/>
      <c r="K11" s="661"/>
      <c r="L11" s="661"/>
      <c r="M11" s="661"/>
      <c r="N11" s="661"/>
      <c r="O11" s="661"/>
      <c r="P11" s="662"/>
      <c r="Q11" s="668"/>
      <c r="R11" s="669"/>
      <c r="S11" s="669"/>
      <c r="T11" s="669"/>
      <c r="U11" s="669"/>
      <c r="V11" s="669"/>
      <c r="W11" s="669"/>
      <c r="X11" s="669"/>
      <c r="Y11" s="669"/>
      <c r="Z11" s="669"/>
      <c r="AA11" s="669"/>
      <c r="AB11" s="669"/>
      <c r="AC11" s="669"/>
      <c r="AD11" s="669"/>
      <c r="AE11" s="670"/>
      <c r="AF11" s="665"/>
      <c r="AG11" s="666"/>
      <c r="AH11" s="666"/>
      <c r="AI11" s="666"/>
      <c r="AJ11" s="667"/>
      <c r="AK11" s="710"/>
      <c r="AL11" s="711"/>
      <c r="AM11" s="711"/>
      <c r="AN11" s="711"/>
      <c r="AO11" s="711"/>
      <c r="AP11" s="711"/>
      <c r="AQ11" s="711"/>
      <c r="AR11" s="711"/>
      <c r="AS11" s="711"/>
      <c r="AT11" s="711"/>
      <c r="AU11" s="712"/>
      <c r="AV11" s="712"/>
      <c r="AW11" s="712"/>
      <c r="AX11" s="712"/>
      <c r="AY11" s="713"/>
      <c r="AZ11" s="214"/>
      <c r="BA11" s="214"/>
      <c r="BB11" s="214"/>
      <c r="BC11" s="214"/>
      <c r="BD11" s="214"/>
      <c r="BE11" s="215"/>
      <c r="BF11" s="215"/>
      <c r="BG11" s="215"/>
      <c r="BH11" s="215"/>
      <c r="BI11" s="215"/>
      <c r="BJ11" s="215"/>
      <c r="BK11" s="215"/>
      <c r="BL11" s="215"/>
      <c r="BM11" s="215"/>
      <c r="BN11" s="215"/>
      <c r="BO11" s="215"/>
      <c r="BP11" s="215"/>
      <c r="BQ11" s="220">
        <v>5</v>
      </c>
      <c r="BR11" s="221"/>
      <c r="BS11" s="622"/>
      <c r="BT11" s="623"/>
      <c r="BU11" s="623"/>
      <c r="BV11" s="623"/>
      <c r="BW11" s="623"/>
      <c r="BX11" s="623"/>
      <c r="BY11" s="623"/>
      <c r="BZ11" s="623"/>
      <c r="CA11" s="623"/>
      <c r="CB11" s="623"/>
      <c r="CC11" s="623"/>
      <c r="CD11" s="623"/>
      <c r="CE11" s="623"/>
      <c r="CF11" s="623"/>
      <c r="CG11" s="644"/>
      <c r="CH11" s="619"/>
      <c r="CI11" s="620"/>
      <c r="CJ11" s="620"/>
      <c r="CK11" s="620"/>
      <c r="CL11" s="621"/>
      <c r="CM11" s="619"/>
      <c r="CN11" s="620"/>
      <c r="CO11" s="620"/>
      <c r="CP11" s="620"/>
      <c r="CQ11" s="621"/>
      <c r="CR11" s="619"/>
      <c r="CS11" s="620"/>
      <c r="CT11" s="620"/>
      <c r="CU11" s="620"/>
      <c r="CV11" s="621"/>
      <c r="CW11" s="619"/>
      <c r="CX11" s="620"/>
      <c r="CY11" s="620"/>
      <c r="CZ11" s="620"/>
      <c r="DA11" s="621"/>
      <c r="DB11" s="619"/>
      <c r="DC11" s="620"/>
      <c r="DD11" s="620"/>
      <c r="DE11" s="620"/>
      <c r="DF11" s="621"/>
      <c r="DG11" s="619"/>
      <c r="DH11" s="620"/>
      <c r="DI11" s="620"/>
      <c r="DJ11" s="620"/>
      <c r="DK11" s="621"/>
      <c r="DL11" s="619"/>
      <c r="DM11" s="620"/>
      <c r="DN11" s="620"/>
      <c r="DO11" s="620"/>
      <c r="DP11" s="621"/>
      <c r="DQ11" s="619"/>
      <c r="DR11" s="620"/>
      <c r="DS11" s="620"/>
      <c r="DT11" s="620"/>
      <c r="DU11" s="621"/>
      <c r="DV11" s="622"/>
      <c r="DW11" s="623"/>
      <c r="DX11" s="623"/>
      <c r="DY11" s="623"/>
      <c r="DZ11" s="624"/>
      <c r="EA11" s="216"/>
    </row>
    <row r="12" spans="1:131" s="217" customFormat="1" ht="26.25" customHeight="1" x14ac:dyDescent="0.2">
      <c r="A12" s="220">
        <v>6</v>
      </c>
      <c r="B12" s="660"/>
      <c r="C12" s="661"/>
      <c r="D12" s="661"/>
      <c r="E12" s="661"/>
      <c r="F12" s="661"/>
      <c r="G12" s="661"/>
      <c r="H12" s="661"/>
      <c r="I12" s="661"/>
      <c r="J12" s="661"/>
      <c r="K12" s="661"/>
      <c r="L12" s="661"/>
      <c r="M12" s="661"/>
      <c r="N12" s="661"/>
      <c r="O12" s="661"/>
      <c r="P12" s="662"/>
      <c r="Q12" s="668"/>
      <c r="R12" s="669"/>
      <c r="S12" s="669"/>
      <c r="T12" s="669"/>
      <c r="U12" s="669"/>
      <c r="V12" s="669"/>
      <c r="W12" s="669"/>
      <c r="X12" s="669"/>
      <c r="Y12" s="669"/>
      <c r="Z12" s="669"/>
      <c r="AA12" s="669"/>
      <c r="AB12" s="669"/>
      <c r="AC12" s="669"/>
      <c r="AD12" s="669"/>
      <c r="AE12" s="670"/>
      <c r="AF12" s="665"/>
      <c r="AG12" s="666"/>
      <c r="AH12" s="666"/>
      <c r="AI12" s="666"/>
      <c r="AJ12" s="667"/>
      <c r="AK12" s="710"/>
      <c r="AL12" s="711"/>
      <c r="AM12" s="711"/>
      <c r="AN12" s="711"/>
      <c r="AO12" s="711"/>
      <c r="AP12" s="711"/>
      <c r="AQ12" s="711"/>
      <c r="AR12" s="711"/>
      <c r="AS12" s="711"/>
      <c r="AT12" s="711"/>
      <c r="AU12" s="712"/>
      <c r="AV12" s="712"/>
      <c r="AW12" s="712"/>
      <c r="AX12" s="712"/>
      <c r="AY12" s="713"/>
      <c r="AZ12" s="214"/>
      <c r="BA12" s="214"/>
      <c r="BB12" s="214"/>
      <c r="BC12" s="214"/>
      <c r="BD12" s="214"/>
      <c r="BE12" s="215"/>
      <c r="BF12" s="215"/>
      <c r="BG12" s="215"/>
      <c r="BH12" s="215"/>
      <c r="BI12" s="215"/>
      <c r="BJ12" s="215"/>
      <c r="BK12" s="215"/>
      <c r="BL12" s="215"/>
      <c r="BM12" s="215"/>
      <c r="BN12" s="215"/>
      <c r="BO12" s="215"/>
      <c r="BP12" s="215"/>
      <c r="BQ12" s="220">
        <v>6</v>
      </c>
      <c r="BR12" s="221"/>
      <c r="BS12" s="622"/>
      <c r="BT12" s="623"/>
      <c r="BU12" s="623"/>
      <c r="BV12" s="623"/>
      <c r="BW12" s="623"/>
      <c r="BX12" s="623"/>
      <c r="BY12" s="623"/>
      <c r="BZ12" s="623"/>
      <c r="CA12" s="623"/>
      <c r="CB12" s="623"/>
      <c r="CC12" s="623"/>
      <c r="CD12" s="623"/>
      <c r="CE12" s="623"/>
      <c r="CF12" s="623"/>
      <c r="CG12" s="644"/>
      <c r="CH12" s="619"/>
      <c r="CI12" s="620"/>
      <c r="CJ12" s="620"/>
      <c r="CK12" s="620"/>
      <c r="CL12" s="621"/>
      <c r="CM12" s="619"/>
      <c r="CN12" s="620"/>
      <c r="CO12" s="620"/>
      <c r="CP12" s="620"/>
      <c r="CQ12" s="621"/>
      <c r="CR12" s="619"/>
      <c r="CS12" s="620"/>
      <c r="CT12" s="620"/>
      <c r="CU12" s="620"/>
      <c r="CV12" s="621"/>
      <c r="CW12" s="619"/>
      <c r="CX12" s="620"/>
      <c r="CY12" s="620"/>
      <c r="CZ12" s="620"/>
      <c r="DA12" s="621"/>
      <c r="DB12" s="619"/>
      <c r="DC12" s="620"/>
      <c r="DD12" s="620"/>
      <c r="DE12" s="620"/>
      <c r="DF12" s="621"/>
      <c r="DG12" s="619"/>
      <c r="DH12" s="620"/>
      <c r="DI12" s="620"/>
      <c r="DJ12" s="620"/>
      <c r="DK12" s="621"/>
      <c r="DL12" s="619"/>
      <c r="DM12" s="620"/>
      <c r="DN12" s="620"/>
      <c r="DO12" s="620"/>
      <c r="DP12" s="621"/>
      <c r="DQ12" s="619"/>
      <c r="DR12" s="620"/>
      <c r="DS12" s="620"/>
      <c r="DT12" s="620"/>
      <c r="DU12" s="621"/>
      <c r="DV12" s="622"/>
      <c r="DW12" s="623"/>
      <c r="DX12" s="623"/>
      <c r="DY12" s="623"/>
      <c r="DZ12" s="624"/>
      <c r="EA12" s="216"/>
    </row>
    <row r="13" spans="1:131" s="217" customFormat="1" ht="26.25" customHeight="1" x14ac:dyDescent="0.2">
      <c r="A13" s="220">
        <v>7</v>
      </c>
      <c r="B13" s="660"/>
      <c r="C13" s="661"/>
      <c r="D13" s="661"/>
      <c r="E13" s="661"/>
      <c r="F13" s="661"/>
      <c r="G13" s="661"/>
      <c r="H13" s="661"/>
      <c r="I13" s="661"/>
      <c r="J13" s="661"/>
      <c r="K13" s="661"/>
      <c r="L13" s="661"/>
      <c r="M13" s="661"/>
      <c r="N13" s="661"/>
      <c r="O13" s="661"/>
      <c r="P13" s="662"/>
      <c r="Q13" s="668"/>
      <c r="R13" s="669"/>
      <c r="S13" s="669"/>
      <c r="T13" s="669"/>
      <c r="U13" s="669"/>
      <c r="V13" s="669"/>
      <c r="W13" s="669"/>
      <c r="X13" s="669"/>
      <c r="Y13" s="669"/>
      <c r="Z13" s="669"/>
      <c r="AA13" s="669"/>
      <c r="AB13" s="669"/>
      <c r="AC13" s="669"/>
      <c r="AD13" s="669"/>
      <c r="AE13" s="670"/>
      <c r="AF13" s="665"/>
      <c r="AG13" s="666"/>
      <c r="AH13" s="666"/>
      <c r="AI13" s="666"/>
      <c r="AJ13" s="667"/>
      <c r="AK13" s="710"/>
      <c r="AL13" s="711"/>
      <c r="AM13" s="711"/>
      <c r="AN13" s="711"/>
      <c r="AO13" s="711"/>
      <c r="AP13" s="711"/>
      <c r="AQ13" s="711"/>
      <c r="AR13" s="711"/>
      <c r="AS13" s="711"/>
      <c r="AT13" s="711"/>
      <c r="AU13" s="712"/>
      <c r="AV13" s="712"/>
      <c r="AW13" s="712"/>
      <c r="AX13" s="712"/>
      <c r="AY13" s="713"/>
      <c r="AZ13" s="214"/>
      <c r="BA13" s="214"/>
      <c r="BB13" s="214"/>
      <c r="BC13" s="214"/>
      <c r="BD13" s="214"/>
      <c r="BE13" s="215"/>
      <c r="BF13" s="215"/>
      <c r="BG13" s="215"/>
      <c r="BH13" s="215"/>
      <c r="BI13" s="215"/>
      <c r="BJ13" s="215"/>
      <c r="BK13" s="215"/>
      <c r="BL13" s="215"/>
      <c r="BM13" s="215"/>
      <c r="BN13" s="215"/>
      <c r="BO13" s="215"/>
      <c r="BP13" s="215"/>
      <c r="BQ13" s="220">
        <v>7</v>
      </c>
      <c r="BR13" s="221"/>
      <c r="BS13" s="622"/>
      <c r="BT13" s="623"/>
      <c r="BU13" s="623"/>
      <c r="BV13" s="623"/>
      <c r="BW13" s="623"/>
      <c r="BX13" s="623"/>
      <c r="BY13" s="623"/>
      <c r="BZ13" s="623"/>
      <c r="CA13" s="623"/>
      <c r="CB13" s="623"/>
      <c r="CC13" s="623"/>
      <c r="CD13" s="623"/>
      <c r="CE13" s="623"/>
      <c r="CF13" s="623"/>
      <c r="CG13" s="644"/>
      <c r="CH13" s="619"/>
      <c r="CI13" s="620"/>
      <c r="CJ13" s="620"/>
      <c r="CK13" s="620"/>
      <c r="CL13" s="621"/>
      <c r="CM13" s="619"/>
      <c r="CN13" s="620"/>
      <c r="CO13" s="620"/>
      <c r="CP13" s="620"/>
      <c r="CQ13" s="621"/>
      <c r="CR13" s="619"/>
      <c r="CS13" s="620"/>
      <c r="CT13" s="620"/>
      <c r="CU13" s="620"/>
      <c r="CV13" s="621"/>
      <c r="CW13" s="619"/>
      <c r="CX13" s="620"/>
      <c r="CY13" s="620"/>
      <c r="CZ13" s="620"/>
      <c r="DA13" s="621"/>
      <c r="DB13" s="619"/>
      <c r="DC13" s="620"/>
      <c r="DD13" s="620"/>
      <c r="DE13" s="620"/>
      <c r="DF13" s="621"/>
      <c r="DG13" s="619"/>
      <c r="DH13" s="620"/>
      <c r="DI13" s="620"/>
      <c r="DJ13" s="620"/>
      <c r="DK13" s="621"/>
      <c r="DL13" s="619"/>
      <c r="DM13" s="620"/>
      <c r="DN13" s="620"/>
      <c r="DO13" s="620"/>
      <c r="DP13" s="621"/>
      <c r="DQ13" s="619"/>
      <c r="DR13" s="620"/>
      <c r="DS13" s="620"/>
      <c r="DT13" s="620"/>
      <c r="DU13" s="621"/>
      <c r="DV13" s="622"/>
      <c r="DW13" s="623"/>
      <c r="DX13" s="623"/>
      <c r="DY13" s="623"/>
      <c r="DZ13" s="624"/>
      <c r="EA13" s="216"/>
    </row>
    <row r="14" spans="1:131" s="217" customFormat="1" ht="26.25" customHeight="1" x14ac:dyDescent="0.2">
      <c r="A14" s="220">
        <v>8</v>
      </c>
      <c r="B14" s="660"/>
      <c r="C14" s="661"/>
      <c r="D14" s="661"/>
      <c r="E14" s="661"/>
      <c r="F14" s="661"/>
      <c r="G14" s="661"/>
      <c r="H14" s="661"/>
      <c r="I14" s="661"/>
      <c r="J14" s="661"/>
      <c r="K14" s="661"/>
      <c r="L14" s="661"/>
      <c r="M14" s="661"/>
      <c r="N14" s="661"/>
      <c r="O14" s="661"/>
      <c r="P14" s="662"/>
      <c r="Q14" s="668"/>
      <c r="R14" s="669"/>
      <c r="S14" s="669"/>
      <c r="T14" s="669"/>
      <c r="U14" s="669"/>
      <c r="V14" s="669"/>
      <c r="W14" s="669"/>
      <c r="X14" s="669"/>
      <c r="Y14" s="669"/>
      <c r="Z14" s="669"/>
      <c r="AA14" s="669"/>
      <c r="AB14" s="669"/>
      <c r="AC14" s="669"/>
      <c r="AD14" s="669"/>
      <c r="AE14" s="670"/>
      <c r="AF14" s="665"/>
      <c r="AG14" s="666"/>
      <c r="AH14" s="666"/>
      <c r="AI14" s="666"/>
      <c r="AJ14" s="667"/>
      <c r="AK14" s="710"/>
      <c r="AL14" s="711"/>
      <c r="AM14" s="711"/>
      <c r="AN14" s="711"/>
      <c r="AO14" s="711"/>
      <c r="AP14" s="711"/>
      <c r="AQ14" s="711"/>
      <c r="AR14" s="711"/>
      <c r="AS14" s="711"/>
      <c r="AT14" s="711"/>
      <c r="AU14" s="712"/>
      <c r="AV14" s="712"/>
      <c r="AW14" s="712"/>
      <c r="AX14" s="712"/>
      <c r="AY14" s="713"/>
      <c r="AZ14" s="214"/>
      <c r="BA14" s="214"/>
      <c r="BB14" s="214"/>
      <c r="BC14" s="214"/>
      <c r="BD14" s="214"/>
      <c r="BE14" s="215"/>
      <c r="BF14" s="215"/>
      <c r="BG14" s="215"/>
      <c r="BH14" s="215"/>
      <c r="BI14" s="215"/>
      <c r="BJ14" s="215"/>
      <c r="BK14" s="215"/>
      <c r="BL14" s="215"/>
      <c r="BM14" s="215"/>
      <c r="BN14" s="215"/>
      <c r="BO14" s="215"/>
      <c r="BP14" s="215"/>
      <c r="BQ14" s="220">
        <v>8</v>
      </c>
      <c r="BR14" s="221"/>
      <c r="BS14" s="622"/>
      <c r="BT14" s="623"/>
      <c r="BU14" s="623"/>
      <c r="BV14" s="623"/>
      <c r="BW14" s="623"/>
      <c r="BX14" s="623"/>
      <c r="BY14" s="623"/>
      <c r="BZ14" s="623"/>
      <c r="CA14" s="623"/>
      <c r="CB14" s="623"/>
      <c r="CC14" s="623"/>
      <c r="CD14" s="623"/>
      <c r="CE14" s="623"/>
      <c r="CF14" s="623"/>
      <c r="CG14" s="644"/>
      <c r="CH14" s="619"/>
      <c r="CI14" s="620"/>
      <c r="CJ14" s="620"/>
      <c r="CK14" s="620"/>
      <c r="CL14" s="621"/>
      <c r="CM14" s="619"/>
      <c r="CN14" s="620"/>
      <c r="CO14" s="620"/>
      <c r="CP14" s="620"/>
      <c r="CQ14" s="621"/>
      <c r="CR14" s="619"/>
      <c r="CS14" s="620"/>
      <c r="CT14" s="620"/>
      <c r="CU14" s="620"/>
      <c r="CV14" s="621"/>
      <c r="CW14" s="619"/>
      <c r="CX14" s="620"/>
      <c r="CY14" s="620"/>
      <c r="CZ14" s="620"/>
      <c r="DA14" s="621"/>
      <c r="DB14" s="619"/>
      <c r="DC14" s="620"/>
      <c r="DD14" s="620"/>
      <c r="DE14" s="620"/>
      <c r="DF14" s="621"/>
      <c r="DG14" s="619"/>
      <c r="DH14" s="620"/>
      <c r="DI14" s="620"/>
      <c r="DJ14" s="620"/>
      <c r="DK14" s="621"/>
      <c r="DL14" s="619"/>
      <c r="DM14" s="620"/>
      <c r="DN14" s="620"/>
      <c r="DO14" s="620"/>
      <c r="DP14" s="621"/>
      <c r="DQ14" s="619"/>
      <c r="DR14" s="620"/>
      <c r="DS14" s="620"/>
      <c r="DT14" s="620"/>
      <c r="DU14" s="621"/>
      <c r="DV14" s="622"/>
      <c r="DW14" s="623"/>
      <c r="DX14" s="623"/>
      <c r="DY14" s="623"/>
      <c r="DZ14" s="624"/>
      <c r="EA14" s="216"/>
    </row>
    <row r="15" spans="1:131" s="217" customFormat="1" ht="26.25" customHeight="1" x14ac:dyDescent="0.2">
      <c r="A15" s="220">
        <v>9</v>
      </c>
      <c r="B15" s="660"/>
      <c r="C15" s="661"/>
      <c r="D15" s="661"/>
      <c r="E15" s="661"/>
      <c r="F15" s="661"/>
      <c r="G15" s="661"/>
      <c r="H15" s="661"/>
      <c r="I15" s="661"/>
      <c r="J15" s="661"/>
      <c r="K15" s="661"/>
      <c r="L15" s="661"/>
      <c r="M15" s="661"/>
      <c r="N15" s="661"/>
      <c r="O15" s="661"/>
      <c r="P15" s="662"/>
      <c r="Q15" s="668"/>
      <c r="R15" s="669"/>
      <c r="S15" s="669"/>
      <c r="T15" s="669"/>
      <c r="U15" s="669"/>
      <c r="V15" s="669"/>
      <c r="W15" s="669"/>
      <c r="X15" s="669"/>
      <c r="Y15" s="669"/>
      <c r="Z15" s="669"/>
      <c r="AA15" s="669"/>
      <c r="AB15" s="669"/>
      <c r="AC15" s="669"/>
      <c r="AD15" s="669"/>
      <c r="AE15" s="670"/>
      <c r="AF15" s="665"/>
      <c r="AG15" s="666"/>
      <c r="AH15" s="666"/>
      <c r="AI15" s="666"/>
      <c r="AJ15" s="667"/>
      <c r="AK15" s="710"/>
      <c r="AL15" s="711"/>
      <c r="AM15" s="711"/>
      <c r="AN15" s="711"/>
      <c r="AO15" s="711"/>
      <c r="AP15" s="711"/>
      <c r="AQ15" s="711"/>
      <c r="AR15" s="711"/>
      <c r="AS15" s="711"/>
      <c r="AT15" s="711"/>
      <c r="AU15" s="712"/>
      <c r="AV15" s="712"/>
      <c r="AW15" s="712"/>
      <c r="AX15" s="712"/>
      <c r="AY15" s="713"/>
      <c r="AZ15" s="214"/>
      <c r="BA15" s="214"/>
      <c r="BB15" s="214"/>
      <c r="BC15" s="214"/>
      <c r="BD15" s="214"/>
      <c r="BE15" s="215"/>
      <c r="BF15" s="215"/>
      <c r="BG15" s="215"/>
      <c r="BH15" s="215"/>
      <c r="BI15" s="215"/>
      <c r="BJ15" s="215"/>
      <c r="BK15" s="215"/>
      <c r="BL15" s="215"/>
      <c r="BM15" s="215"/>
      <c r="BN15" s="215"/>
      <c r="BO15" s="215"/>
      <c r="BP15" s="215"/>
      <c r="BQ15" s="220">
        <v>9</v>
      </c>
      <c r="BR15" s="221"/>
      <c r="BS15" s="622"/>
      <c r="BT15" s="623"/>
      <c r="BU15" s="623"/>
      <c r="BV15" s="623"/>
      <c r="BW15" s="623"/>
      <c r="BX15" s="623"/>
      <c r="BY15" s="623"/>
      <c r="BZ15" s="623"/>
      <c r="CA15" s="623"/>
      <c r="CB15" s="623"/>
      <c r="CC15" s="623"/>
      <c r="CD15" s="623"/>
      <c r="CE15" s="623"/>
      <c r="CF15" s="623"/>
      <c r="CG15" s="644"/>
      <c r="CH15" s="619"/>
      <c r="CI15" s="620"/>
      <c r="CJ15" s="620"/>
      <c r="CK15" s="620"/>
      <c r="CL15" s="621"/>
      <c r="CM15" s="619"/>
      <c r="CN15" s="620"/>
      <c r="CO15" s="620"/>
      <c r="CP15" s="620"/>
      <c r="CQ15" s="621"/>
      <c r="CR15" s="619"/>
      <c r="CS15" s="620"/>
      <c r="CT15" s="620"/>
      <c r="CU15" s="620"/>
      <c r="CV15" s="621"/>
      <c r="CW15" s="619"/>
      <c r="CX15" s="620"/>
      <c r="CY15" s="620"/>
      <c r="CZ15" s="620"/>
      <c r="DA15" s="621"/>
      <c r="DB15" s="619"/>
      <c r="DC15" s="620"/>
      <c r="DD15" s="620"/>
      <c r="DE15" s="620"/>
      <c r="DF15" s="621"/>
      <c r="DG15" s="619"/>
      <c r="DH15" s="620"/>
      <c r="DI15" s="620"/>
      <c r="DJ15" s="620"/>
      <c r="DK15" s="621"/>
      <c r="DL15" s="619"/>
      <c r="DM15" s="620"/>
      <c r="DN15" s="620"/>
      <c r="DO15" s="620"/>
      <c r="DP15" s="621"/>
      <c r="DQ15" s="619"/>
      <c r="DR15" s="620"/>
      <c r="DS15" s="620"/>
      <c r="DT15" s="620"/>
      <c r="DU15" s="621"/>
      <c r="DV15" s="622"/>
      <c r="DW15" s="623"/>
      <c r="DX15" s="623"/>
      <c r="DY15" s="623"/>
      <c r="DZ15" s="624"/>
      <c r="EA15" s="216"/>
    </row>
    <row r="16" spans="1:131" s="217" customFormat="1" ht="26.25" customHeight="1" x14ac:dyDescent="0.2">
      <c r="A16" s="220">
        <v>10</v>
      </c>
      <c r="B16" s="660"/>
      <c r="C16" s="661"/>
      <c r="D16" s="661"/>
      <c r="E16" s="661"/>
      <c r="F16" s="661"/>
      <c r="G16" s="661"/>
      <c r="H16" s="661"/>
      <c r="I16" s="661"/>
      <c r="J16" s="661"/>
      <c r="K16" s="661"/>
      <c r="L16" s="661"/>
      <c r="M16" s="661"/>
      <c r="N16" s="661"/>
      <c r="O16" s="661"/>
      <c r="P16" s="662"/>
      <c r="Q16" s="668"/>
      <c r="R16" s="669"/>
      <c r="S16" s="669"/>
      <c r="T16" s="669"/>
      <c r="U16" s="669"/>
      <c r="V16" s="669"/>
      <c r="W16" s="669"/>
      <c r="X16" s="669"/>
      <c r="Y16" s="669"/>
      <c r="Z16" s="669"/>
      <c r="AA16" s="669"/>
      <c r="AB16" s="669"/>
      <c r="AC16" s="669"/>
      <c r="AD16" s="669"/>
      <c r="AE16" s="670"/>
      <c r="AF16" s="665"/>
      <c r="AG16" s="666"/>
      <c r="AH16" s="666"/>
      <c r="AI16" s="666"/>
      <c r="AJ16" s="667"/>
      <c r="AK16" s="710"/>
      <c r="AL16" s="711"/>
      <c r="AM16" s="711"/>
      <c r="AN16" s="711"/>
      <c r="AO16" s="711"/>
      <c r="AP16" s="711"/>
      <c r="AQ16" s="711"/>
      <c r="AR16" s="711"/>
      <c r="AS16" s="711"/>
      <c r="AT16" s="711"/>
      <c r="AU16" s="712"/>
      <c r="AV16" s="712"/>
      <c r="AW16" s="712"/>
      <c r="AX16" s="712"/>
      <c r="AY16" s="713"/>
      <c r="AZ16" s="214"/>
      <c r="BA16" s="214"/>
      <c r="BB16" s="214"/>
      <c r="BC16" s="214"/>
      <c r="BD16" s="214"/>
      <c r="BE16" s="215"/>
      <c r="BF16" s="215"/>
      <c r="BG16" s="215"/>
      <c r="BH16" s="215"/>
      <c r="BI16" s="215"/>
      <c r="BJ16" s="215"/>
      <c r="BK16" s="215"/>
      <c r="BL16" s="215"/>
      <c r="BM16" s="215"/>
      <c r="BN16" s="215"/>
      <c r="BO16" s="215"/>
      <c r="BP16" s="215"/>
      <c r="BQ16" s="220">
        <v>10</v>
      </c>
      <c r="BR16" s="221"/>
      <c r="BS16" s="622"/>
      <c r="BT16" s="623"/>
      <c r="BU16" s="623"/>
      <c r="BV16" s="623"/>
      <c r="BW16" s="623"/>
      <c r="BX16" s="623"/>
      <c r="BY16" s="623"/>
      <c r="BZ16" s="623"/>
      <c r="CA16" s="623"/>
      <c r="CB16" s="623"/>
      <c r="CC16" s="623"/>
      <c r="CD16" s="623"/>
      <c r="CE16" s="623"/>
      <c r="CF16" s="623"/>
      <c r="CG16" s="644"/>
      <c r="CH16" s="619"/>
      <c r="CI16" s="620"/>
      <c r="CJ16" s="620"/>
      <c r="CK16" s="620"/>
      <c r="CL16" s="621"/>
      <c r="CM16" s="619"/>
      <c r="CN16" s="620"/>
      <c r="CO16" s="620"/>
      <c r="CP16" s="620"/>
      <c r="CQ16" s="621"/>
      <c r="CR16" s="619"/>
      <c r="CS16" s="620"/>
      <c r="CT16" s="620"/>
      <c r="CU16" s="620"/>
      <c r="CV16" s="621"/>
      <c r="CW16" s="619"/>
      <c r="CX16" s="620"/>
      <c r="CY16" s="620"/>
      <c r="CZ16" s="620"/>
      <c r="DA16" s="621"/>
      <c r="DB16" s="619"/>
      <c r="DC16" s="620"/>
      <c r="DD16" s="620"/>
      <c r="DE16" s="620"/>
      <c r="DF16" s="621"/>
      <c r="DG16" s="619"/>
      <c r="DH16" s="620"/>
      <c r="DI16" s="620"/>
      <c r="DJ16" s="620"/>
      <c r="DK16" s="621"/>
      <c r="DL16" s="619"/>
      <c r="DM16" s="620"/>
      <c r="DN16" s="620"/>
      <c r="DO16" s="620"/>
      <c r="DP16" s="621"/>
      <c r="DQ16" s="619"/>
      <c r="DR16" s="620"/>
      <c r="DS16" s="620"/>
      <c r="DT16" s="620"/>
      <c r="DU16" s="621"/>
      <c r="DV16" s="622"/>
      <c r="DW16" s="623"/>
      <c r="DX16" s="623"/>
      <c r="DY16" s="623"/>
      <c r="DZ16" s="624"/>
      <c r="EA16" s="216"/>
    </row>
    <row r="17" spans="1:131" s="217" customFormat="1" ht="26.25" customHeight="1" x14ac:dyDescent="0.2">
      <c r="A17" s="220">
        <v>11</v>
      </c>
      <c r="B17" s="660"/>
      <c r="C17" s="661"/>
      <c r="D17" s="661"/>
      <c r="E17" s="661"/>
      <c r="F17" s="661"/>
      <c r="G17" s="661"/>
      <c r="H17" s="661"/>
      <c r="I17" s="661"/>
      <c r="J17" s="661"/>
      <c r="K17" s="661"/>
      <c r="L17" s="661"/>
      <c r="M17" s="661"/>
      <c r="N17" s="661"/>
      <c r="O17" s="661"/>
      <c r="P17" s="662"/>
      <c r="Q17" s="668"/>
      <c r="R17" s="669"/>
      <c r="S17" s="669"/>
      <c r="T17" s="669"/>
      <c r="U17" s="669"/>
      <c r="V17" s="669"/>
      <c r="W17" s="669"/>
      <c r="X17" s="669"/>
      <c r="Y17" s="669"/>
      <c r="Z17" s="669"/>
      <c r="AA17" s="669"/>
      <c r="AB17" s="669"/>
      <c r="AC17" s="669"/>
      <c r="AD17" s="669"/>
      <c r="AE17" s="670"/>
      <c r="AF17" s="665"/>
      <c r="AG17" s="666"/>
      <c r="AH17" s="666"/>
      <c r="AI17" s="666"/>
      <c r="AJ17" s="667"/>
      <c r="AK17" s="710"/>
      <c r="AL17" s="711"/>
      <c r="AM17" s="711"/>
      <c r="AN17" s="711"/>
      <c r="AO17" s="711"/>
      <c r="AP17" s="711"/>
      <c r="AQ17" s="711"/>
      <c r="AR17" s="711"/>
      <c r="AS17" s="711"/>
      <c r="AT17" s="711"/>
      <c r="AU17" s="712"/>
      <c r="AV17" s="712"/>
      <c r="AW17" s="712"/>
      <c r="AX17" s="712"/>
      <c r="AY17" s="713"/>
      <c r="AZ17" s="214"/>
      <c r="BA17" s="214"/>
      <c r="BB17" s="214"/>
      <c r="BC17" s="214"/>
      <c r="BD17" s="214"/>
      <c r="BE17" s="215"/>
      <c r="BF17" s="215"/>
      <c r="BG17" s="215"/>
      <c r="BH17" s="215"/>
      <c r="BI17" s="215"/>
      <c r="BJ17" s="215"/>
      <c r="BK17" s="215"/>
      <c r="BL17" s="215"/>
      <c r="BM17" s="215"/>
      <c r="BN17" s="215"/>
      <c r="BO17" s="215"/>
      <c r="BP17" s="215"/>
      <c r="BQ17" s="220">
        <v>11</v>
      </c>
      <c r="BR17" s="221"/>
      <c r="BS17" s="622"/>
      <c r="BT17" s="623"/>
      <c r="BU17" s="623"/>
      <c r="BV17" s="623"/>
      <c r="BW17" s="623"/>
      <c r="BX17" s="623"/>
      <c r="BY17" s="623"/>
      <c r="BZ17" s="623"/>
      <c r="CA17" s="623"/>
      <c r="CB17" s="623"/>
      <c r="CC17" s="623"/>
      <c r="CD17" s="623"/>
      <c r="CE17" s="623"/>
      <c r="CF17" s="623"/>
      <c r="CG17" s="644"/>
      <c r="CH17" s="619"/>
      <c r="CI17" s="620"/>
      <c r="CJ17" s="620"/>
      <c r="CK17" s="620"/>
      <c r="CL17" s="621"/>
      <c r="CM17" s="619"/>
      <c r="CN17" s="620"/>
      <c r="CO17" s="620"/>
      <c r="CP17" s="620"/>
      <c r="CQ17" s="621"/>
      <c r="CR17" s="619"/>
      <c r="CS17" s="620"/>
      <c r="CT17" s="620"/>
      <c r="CU17" s="620"/>
      <c r="CV17" s="621"/>
      <c r="CW17" s="619"/>
      <c r="CX17" s="620"/>
      <c r="CY17" s="620"/>
      <c r="CZ17" s="620"/>
      <c r="DA17" s="621"/>
      <c r="DB17" s="619"/>
      <c r="DC17" s="620"/>
      <c r="DD17" s="620"/>
      <c r="DE17" s="620"/>
      <c r="DF17" s="621"/>
      <c r="DG17" s="619"/>
      <c r="DH17" s="620"/>
      <c r="DI17" s="620"/>
      <c r="DJ17" s="620"/>
      <c r="DK17" s="621"/>
      <c r="DL17" s="619"/>
      <c r="DM17" s="620"/>
      <c r="DN17" s="620"/>
      <c r="DO17" s="620"/>
      <c r="DP17" s="621"/>
      <c r="DQ17" s="619"/>
      <c r="DR17" s="620"/>
      <c r="DS17" s="620"/>
      <c r="DT17" s="620"/>
      <c r="DU17" s="621"/>
      <c r="DV17" s="622"/>
      <c r="DW17" s="623"/>
      <c r="DX17" s="623"/>
      <c r="DY17" s="623"/>
      <c r="DZ17" s="624"/>
      <c r="EA17" s="216"/>
    </row>
    <row r="18" spans="1:131" s="217" customFormat="1" ht="26.25" customHeight="1" x14ac:dyDescent="0.2">
      <c r="A18" s="220">
        <v>12</v>
      </c>
      <c r="B18" s="660"/>
      <c r="C18" s="661"/>
      <c r="D18" s="661"/>
      <c r="E18" s="661"/>
      <c r="F18" s="661"/>
      <c r="G18" s="661"/>
      <c r="H18" s="661"/>
      <c r="I18" s="661"/>
      <c r="J18" s="661"/>
      <c r="K18" s="661"/>
      <c r="L18" s="661"/>
      <c r="M18" s="661"/>
      <c r="N18" s="661"/>
      <c r="O18" s="661"/>
      <c r="P18" s="662"/>
      <c r="Q18" s="668"/>
      <c r="R18" s="669"/>
      <c r="S18" s="669"/>
      <c r="T18" s="669"/>
      <c r="U18" s="669"/>
      <c r="V18" s="669"/>
      <c r="W18" s="669"/>
      <c r="X18" s="669"/>
      <c r="Y18" s="669"/>
      <c r="Z18" s="669"/>
      <c r="AA18" s="669"/>
      <c r="AB18" s="669"/>
      <c r="AC18" s="669"/>
      <c r="AD18" s="669"/>
      <c r="AE18" s="670"/>
      <c r="AF18" s="665"/>
      <c r="AG18" s="666"/>
      <c r="AH18" s="666"/>
      <c r="AI18" s="666"/>
      <c r="AJ18" s="667"/>
      <c r="AK18" s="710"/>
      <c r="AL18" s="711"/>
      <c r="AM18" s="711"/>
      <c r="AN18" s="711"/>
      <c r="AO18" s="711"/>
      <c r="AP18" s="711"/>
      <c r="AQ18" s="711"/>
      <c r="AR18" s="711"/>
      <c r="AS18" s="711"/>
      <c r="AT18" s="711"/>
      <c r="AU18" s="712"/>
      <c r="AV18" s="712"/>
      <c r="AW18" s="712"/>
      <c r="AX18" s="712"/>
      <c r="AY18" s="713"/>
      <c r="AZ18" s="214"/>
      <c r="BA18" s="214"/>
      <c r="BB18" s="214"/>
      <c r="BC18" s="214"/>
      <c r="BD18" s="214"/>
      <c r="BE18" s="215"/>
      <c r="BF18" s="215"/>
      <c r="BG18" s="215"/>
      <c r="BH18" s="215"/>
      <c r="BI18" s="215"/>
      <c r="BJ18" s="215"/>
      <c r="BK18" s="215"/>
      <c r="BL18" s="215"/>
      <c r="BM18" s="215"/>
      <c r="BN18" s="215"/>
      <c r="BO18" s="215"/>
      <c r="BP18" s="215"/>
      <c r="BQ18" s="220">
        <v>12</v>
      </c>
      <c r="BR18" s="221"/>
      <c r="BS18" s="622"/>
      <c r="BT18" s="623"/>
      <c r="BU18" s="623"/>
      <c r="BV18" s="623"/>
      <c r="BW18" s="623"/>
      <c r="BX18" s="623"/>
      <c r="BY18" s="623"/>
      <c r="BZ18" s="623"/>
      <c r="CA18" s="623"/>
      <c r="CB18" s="623"/>
      <c r="CC18" s="623"/>
      <c r="CD18" s="623"/>
      <c r="CE18" s="623"/>
      <c r="CF18" s="623"/>
      <c r="CG18" s="644"/>
      <c r="CH18" s="619"/>
      <c r="CI18" s="620"/>
      <c r="CJ18" s="620"/>
      <c r="CK18" s="620"/>
      <c r="CL18" s="621"/>
      <c r="CM18" s="619"/>
      <c r="CN18" s="620"/>
      <c r="CO18" s="620"/>
      <c r="CP18" s="620"/>
      <c r="CQ18" s="621"/>
      <c r="CR18" s="619"/>
      <c r="CS18" s="620"/>
      <c r="CT18" s="620"/>
      <c r="CU18" s="620"/>
      <c r="CV18" s="621"/>
      <c r="CW18" s="619"/>
      <c r="CX18" s="620"/>
      <c r="CY18" s="620"/>
      <c r="CZ18" s="620"/>
      <c r="DA18" s="621"/>
      <c r="DB18" s="619"/>
      <c r="DC18" s="620"/>
      <c r="DD18" s="620"/>
      <c r="DE18" s="620"/>
      <c r="DF18" s="621"/>
      <c r="DG18" s="619"/>
      <c r="DH18" s="620"/>
      <c r="DI18" s="620"/>
      <c r="DJ18" s="620"/>
      <c r="DK18" s="621"/>
      <c r="DL18" s="619"/>
      <c r="DM18" s="620"/>
      <c r="DN18" s="620"/>
      <c r="DO18" s="620"/>
      <c r="DP18" s="621"/>
      <c r="DQ18" s="619"/>
      <c r="DR18" s="620"/>
      <c r="DS18" s="620"/>
      <c r="DT18" s="620"/>
      <c r="DU18" s="621"/>
      <c r="DV18" s="622"/>
      <c r="DW18" s="623"/>
      <c r="DX18" s="623"/>
      <c r="DY18" s="623"/>
      <c r="DZ18" s="624"/>
      <c r="EA18" s="216"/>
    </row>
    <row r="19" spans="1:131" s="217" customFormat="1" ht="26.25" customHeight="1" x14ac:dyDescent="0.2">
      <c r="A19" s="220">
        <v>13</v>
      </c>
      <c r="B19" s="660"/>
      <c r="C19" s="661"/>
      <c r="D19" s="661"/>
      <c r="E19" s="661"/>
      <c r="F19" s="661"/>
      <c r="G19" s="661"/>
      <c r="H19" s="661"/>
      <c r="I19" s="661"/>
      <c r="J19" s="661"/>
      <c r="K19" s="661"/>
      <c r="L19" s="661"/>
      <c r="M19" s="661"/>
      <c r="N19" s="661"/>
      <c r="O19" s="661"/>
      <c r="P19" s="662"/>
      <c r="Q19" s="668"/>
      <c r="R19" s="669"/>
      <c r="S19" s="669"/>
      <c r="T19" s="669"/>
      <c r="U19" s="669"/>
      <c r="V19" s="669"/>
      <c r="W19" s="669"/>
      <c r="X19" s="669"/>
      <c r="Y19" s="669"/>
      <c r="Z19" s="669"/>
      <c r="AA19" s="669"/>
      <c r="AB19" s="669"/>
      <c r="AC19" s="669"/>
      <c r="AD19" s="669"/>
      <c r="AE19" s="670"/>
      <c r="AF19" s="665"/>
      <c r="AG19" s="666"/>
      <c r="AH19" s="666"/>
      <c r="AI19" s="666"/>
      <c r="AJ19" s="667"/>
      <c r="AK19" s="710"/>
      <c r="AL19" s="711"/>
      <c r="AM19" s="711"/>
      <c r="AN19" s="711"/>
      <c r="AO19" s="711"/>
      <c r="AP19" s="711"/>
      <c r="AQ19" s="711"/>
      <c r="AR19" s="711"/>
      <c r="AS19" s="711"/>
      <c r="AT19" s="711"/>
      <c r="AU19" s="712"/>
      <c r="AV19" s="712"/>
      <c r="AW19" s="712"/>
      <c r="AX19" s="712"/>
      <c r="AY19" s="713"/>
      <c r="AZ19" s="214"/>
      <c r="BA19" s="214"/>
      <c r="BB19" s="214"/>
      <c r="BC19" s="214"/>
      <c r="BD19" s="214"/>
      <c r="BE19" s="215"/>
      <c r="BF19" s="215"/>
      <c r="BG19" s="215"/>
      <c r="BH19" s="215"/>
      <c r="BI19" s="215"/>
      <c r="BJ19" s="215"/>
      <c r="BK19" s="215"/>
      <c r="BL19" s="215"/>
      <c r="BM19" s="215"/>
      <c r="BN19" s="215"/>
      <c r="BO19" s="215"/>
      <c r="BP19" s="215"/>
      <c r="BQ19" s="220">
        <v>13</v>
      </c>
      <c r="BR19" s="221"/>
      <c r="BS19" s="622"/>
      <c r="BT19" s="623"/>
      <c r="BU19" s="623"/>
      <c r="BV19" s="623"/>
      <c r="BW19" s="623"/>
      <c r="BX19" s="623"/>
      <c r="BY19" s="623"/>
      <c r="BZ19" s="623"/>
      <c r="CA19" s="623"/>
      <c r="CB19" s="623"/>
      <c r="CC19" s="623"/>
      <c r="CD19" s="623"/>
      <c r="CE19" s="623"/>
      <c r="CF19" s="623"/>
      <c r="CG19" s="644"/>
      <c r="CH19" s="619"/>
      <c r="CI19" s="620"/>
      <c r="CJ19" s="620"/>
      <c r="CK19" s="620"/>
      <c r="CL19" s="621"/>
      <c r="CM19" s="619"/>
      <c r="CN19" s="620"/>
      <c r="CO19" s="620"/>
      <c r="CP19" s="620"/>
      <c r="CQ19" s="621"/>
      <c r="CR19" s="619"/>
      <c r="CS19" s="620"/>
      <c r="CT19" s="620"/>
      <c r="CU19" s="620"/>
      <c r="CV19" s="621"/>
      <c r="CW19" s="619"/>
      <c r="CX19" s="620"/>
      <c r="CY19" s="620"/>
      <c r="CZ19" s="620"/>
      <c r="DA19" s="621"/>
      <c r="DB19" s="619"/>
      <c r="DC19" s="620"/>
      <c r="DD19" s="620"/>
      <c r="DE19" s="620"/>
      <c r="DF19" s="621"/>
      <c r="DG19" s="619"/>
      <c r="DH19" s="620"/>
      <c r="DI19" s="620"/>
      <c r="DJ19" s="620"/>
      <c r="DK19" s="621"/>
      <c r="DL19" s="619"/>
      <c r="DM19" s="620"/>
      <c r="DN19" s="620"/>
      <c r="DO19" s="620"/>
      <c r="DP19" s="621"/>
      <c r="DQ19" s="619"/>
      <c r="DR19" s="620"/>
      <c r="DS19" s="620"/>
      <c r="DT19" s="620"/>
      <c r="DU19" s="621"/>
      <c r="DV19" s="622"/>
      <c r="DW19" s="623"/>
      <c r="DX19" s="623"/>
      <c r="DY19" s="623"/>
      <c r="DZ19" s="624"/>
      <c r="EA19" s="216"/>
    </row>
    <row r="20" spans="1:131" s="217" customFormat="1" ht="26.25" customHeight="1" x14ac:dyDescent="0.2">
      <c r="A20" s="220">
        <v>14</v>
      </c>
      <c r="B20" s="660"/>
      <c r="C20" s="661"/>
      <c r="D20" s="661"/>
      <c r="E20" s="661"/>
      <c r="F20" s="661"/>
      <c r="G20" s="661"/>
      <c r="H20" s="661"/>
      <c r="I20" s="661"/>
      <c r="J20" s="661"/>
      <c r="K20" s="661"/>
      <c r="L20" s="661"/>
      <c r="M20" s="661"/>
      <c r="N20" s="661"/>
      <c r="O20" s="661"/>
      <c r="P20" s="662"/>
      <c r="Q20" s="668"/>
      <c r="R20" s="669"/>
      <c r="S20" s="669"/>
      <c r="T20" s="669"/>
      <c r="U20" s="669"/>
      <c r="V20" s="669"/>
      <c r="W20" s="669"/>
      <c r="X20" s="669"/>
      <c r="Y20" s="669"/>
      <c r="Z20" s="669"/>
      <c r="AA20" s="669"/>
      <c r="AB20" s="669"/>
      <c r="AC20" s="669"/>
      <c r="AD20" s="669"/>
      <c r="AE20" s="670"/>
      <c r="AF20" s="665"/>
      <c r="AG20" s="666"/>
      <c r="AH20" s="666"/>
      <c r="AI20" s="666"/>
      <c r="AJ20" s="667"/>
      <c r="AK20" s="710"/>
      <c r="AL20" s="711"/>
      <c r="AM20" s="711"/>
      <c r="AN20" s="711"/>
      <c r="AO20" s="711"/>
      <c r="AP20" s="711"/>
      <c r="AQ20" s="711"/>
      <c r="AR20" s="711"/>
      <c r="AS20" s="711"/>
      <c r="AT20" s="711"/>
      <c r="AU20" s="712"/>
      <c r="AV20" s="712"/>
      <c r="AW20" s="712"/>
      <c r="AX20" s="712"/>
      <c r="AY20" s="713"/>
      <c r="AZ20" s="214"/>
      <c r="BA20" s="214"/>
      <c r="BB20" s="214"/>
      <c r="BC20" s="214"/>
      <c r="BD20" s="214"/>
      <c r="BE20" s="215"/>
      <c r="BF20" s="215"/>
      <c r="BG20" s="215"/>
      <c r="BH20" s="215"/>
      <c r="BI20" s="215"/>
      <c r="BJ20" s="215"/>
      <c r="BK20" s="215"/>
      <c r="BL20" s="215"/>
      <c r="BM20" s="215"/>
      <c r="BN20" s="215"/>
      <c r="BO20" s="215"/>
      <c r="BP20" s="215"/>
      <c r="BQ20" s="220">
        <v>14</v>
      </c>
      <c r="BR20" s="221"/>
      <c r="BS20" s="622"/>
      <c r="BT20" s="623"/>
      <c r="BU20" s="623"/>
      <c r="BV20" s="623"/>
      <c r="BW20" s="623"/>
      <c r="BX20" s="623"/>
      <c r="BY20" s="623"/>
      <c r="BZ20" s="623"/>
      <c r="CA20" s="623"/>
      <c r="CB20" s="623"/>
      <c r="CC20" s="623"/>
      <c r="CD20" s="623"/>
      <c r="CE20" s="623"/>
      <c r="CF20" s="623"/>
      <c r="CG20" s="644"/>
      <c r="CH20" s="619"/>
      <c r="CI20" s="620"/>
      <c r="CJ20" s="620"/>
      <c r="CK20" s="620"/>
      <c r="CL20" s="621"/>
      <c r="CM20" s="619"/>
      <c r="CN20" s="620"/>
      <c r="CO20" s="620"/>
      <c r="CP20" s="620"/>
      <c r="CQ20" s="621"/>
      <c r="CR20" s="619"/>
      <c r="CS20" s="620"/>
      <c r="CT20" s="620"/>
      <c r="CU20" s="620"/>
      <c r="CV20" s="621"/>
      <c r="CW20" s="619"/>
      <c r="CX20" s="620"/>
      <c r="CY20" s="620"/>
      <c r="CZ20" s="620"/>
      <c r="DA20" s="621"/>
      <c r="DB20" s="619"/>
      <c r="DC20" s="620"/>
      <c r="DD20" s="620"/>
      <c r="DE20" s="620"/>
      <c r="DF20" s="621"/>
      <c r="DG20" s="619"/>
      <c r="DH20" s="620"/>
      <c r="DI20" s="620"/>
      <c r="DJ20" s="620"/>
      <c r="DK20" s="621"/>
      <c r="DL20" s="619"/>
      <c r="DM20" s="620"/>
      <c r="DN20" s="620"/>
      <c r="DO20" s="620"/>
      <c r="DP20" s="621"/>
      <c r="DQ20" s="619"/>
      <c r="DR20" s="620"/>
      <c r="DS20" s="620"/>
      <c r="DT20" s="620"/>
      <c r="DU20" s="621"/>
      <c r="DV20" s="622"/>
      <c r="DW20" s="623"/>
      <c r="DX20" s="623"/>
      <c r="DY20" s="623"/>
      <c r="DZ20" s="624"/>
      <c r="EA20" s="216"/>
    </row>
    <row r="21" spans="1:131" s="217" customFormat="1" ht="26.25" customHeight="1" thickBot="1" x14ac:dyDescent="0.25">
      <c r="A21" s="220">
        <v>15</v>
      </c>
      <c r="B21" s="660"/>
      <c r="C21" s="661"/>
      <c r="D21" s="661"/>
      <c r="E21" s="661"/>
      <c r="F21" s="661"/>
      <c r="G21" s="661"/>
      <c r="H21" s="661"/>
      <c r="I21" s="661"/>
      <c r="J21" s="661"/>
      <c r="K21" s="661"/>
      <c r="L21" s="661"/>
      <c r="M21" s="661"/>
      <c r="N21" s="661"/>
      <c r="O21" s="661"/>
      <c r="P21" s="662"/>
      <c r="Q21" s="668"/>
      <c r="R21" s="669"/>
      <c r="S21" s="669"/>
      <c r="T21" s="669"/>
      <c r="U21" s="669"/>
      <c r="V21" s="669"/>
      <c r="W21" s="669"/>
      <c r="X21" s="669"/>
      <c r="Y21" s="669"/>
      <c r="Z21" s="669"/>
      <c r="AA21" s="669"/>
      <c r="AB21" s="669"/>
      <c r="AC21" s="669"/>
      <c r="AD21" s="669"/>
      <c r="AE21" s="670"/>
      <c r="AF21" s="665"/>
      <c r="AG21" s="666"/>
      <c r="AH21" s="666"/>
      <c r="AI21" s="666"/>
      <c r="AJ21" s="667"/>
      <c r="AK21" s="710"/>
      <c r="AL21" s="711"/>
      <c r="AM21" s="711"/>
      <c r="AN21" s="711"/>
      <c r="AO21" s="711"/>
      <c r="AP21" s="711"/>
      <c r="AQ21" s="711"/>
      <c r="AR21" s="711"/>
      <c r="AS21" s="711"/>
      <c r="AT21" s="711"/>
      <c r="AU21" s="712"/>
      <c r="AV21" s="712"/>
      <c r="AW21" s="712"/>
      <c r="AX21" s="712"/>
      <c r="AY21" s="713"/>
      <c r="AZ21" s="214"/>
      <c r="BA21" s="214"/>
      <c r="BB21" s="214"/>
      <c r="BC21" s="214"/>
      <c r="BD21" s="214"/>
      <c r="BE21" s="215"/>
      <c r="BF21" s="215"/>
      <c r="BG21" s="215"/>
      <c r="BH21" s="215"/>
      <c r="BI21" s="215"/>
      <c r="BJ21" s="215"/>
      <c r="BK21" s="215"/>
      <c r="BL21" s="215"/>
      <c r="BM21" s="215"/>
      <c r="BN21" s="215"/>
      <c r="BO21" s="215"/>
      <c r="BP21" s="215"/>
      <c r="BQ21" s="220">
        <v>15</v>
      </c>
      <c r="BR21" s="221"/>
      <c r="BS21" s="622"/>
      <c r="BT21" s="623"/>
      <c r="BU21" s="623"/>
      <c r="BV21" s="623"/>
      <c r="BW21" s="623"/>
      <c r="BX21" s="623"/>
      <c r="BY21" s="623"/>
      <c r="BZ21" s="623"/>
      <c r="CA21" s="623"/>
      <c r="CB21" s="623"/>
      <c r="CC21" s="623"/>
      <c r="CD21" s="623"/>
      <c r="CE21" s="623"/>
      <c r="CF21" s="623"/>
      <c r="CG21" s="644"/>
      <c r="CH21" s="619"/>
      <c r="CI21" s="620"/>
      <c r="CJ21" s="620"/>
      <c r="CK21" s="620"/>
      <c r="CL21" s="621"/>
      <c r="CM21" s="619"/>
      <c r="CN21" s="620"/>
      <c r="CO21" s="620"/>
      <c r="CP21" s="620"/>
      <c r="CQ21" s="621"/>
      <c r="CR21" s="619"/>
      <c r="CS21" s="620"/>
      <c r="CT21" s="620"/>
      <c r="CU21" s="620"/>
      <c r="CV21" s="621"/>
      <c r="CW21" s="619"/>
      <c r="CX21" s="620"/>
      <c r="CY21" s="620"/>
      <c r="CZ21" s="620"/>
      <c r="DA21" s="621"/>
      <c r="DB21" s="619"/>
      <c r="DC21" s="620"/>
      <c r="DD21" s="620"/>
      <c r="DE21" s="620"/>
      <c r="DF21" s="621"/>
      <c r="DG21" s="619"/>
      <c r="DH21" s="620"/>
      <c r="DI21" s="620"/>
      <c r="DJ21" s="620"/>
      <c r="DK21" s="621"/>
      <c r="DL21" s="619"/>
      <c r="DM21" s="620"/>
      <c r="DN21" s="620"/>
      <c r="DO21" s="620"/>
      <c r="DP21" s="621"/>
      <c r="DQ21" s="619"/>
      <c r="DR21" s="620"/>
      <c r="DS21" s="620"/>
      <c r="DT21" s="620"/>
      <c r="DU21" s="621"/>
      <c r="DV21" s="622"/>
      <c r="DW21" s="623"/>
      <c r="DX21" s="623"/>
      <c r="DY21" s="623"/>
      <c r="DZ21" s="624"/>
      <c r="EA21" s="216"/>
    </row>
    <row r="22" spans="1:131" s="217" customFormat="1" ht="26.25" customHeight="1" x14ac:dyDescent="0.2">
      <c r="A22" s="220">
        <v>16</v>
      </c>
      <c r="B22" s="660"/>
      <c r="C22" s="661"/>
      <c r="D22" s="661"/>
      <c r="E22" s="661"/>
      <c r="F22" s="661"/>
      <c r="G22" s="661"/>
      <c r="H22" s="661"/>
      <c r="I22" s="661"/>
      <c r="J22" s="661"/>
      <c r="K22" s="661"/>
      <c r="L22" s="661"/>
      <c r="M22" s="661"/>
      <c r="N22" s="661"/>
      <c r="O22" s="661"/>
      <c r="P22" s="662"/>
      <c r="Q22" s="703"/>
      <c r="R22" s="704"/>
      <c r="S22" s="704"/>
      <c r="T22" s="704"/>
      <c r="U22" s="704"/>
      <c r="V22" s="704"/>
      <c r="W22" s="704"/>
      <c r="X22" s="704"/>
      <c r="Y22" s="704"/>
      <c r="Z22" s="704"/>
      <c r="AA22" s="704"/>
      <c r="AB22" s="704"/>
      <c r="AC22" s="704"/>
      <c r="AD22" s="704"/>
      <c r="AE22" s="705"/>
      <c r="AF22" s="665"/>
      <c r="AG22" s="666"/>
      <c r="AH22" s="666"/>
      <c r="AI22" s="666"/>
      <c r="AJ22" s="667"/>
      <c r="AK22" s="706"/>
      <c r="AL22" s="707"/>
      <c r="AM22" s="707"/>
      <c r="AN22" s="707"/>
      <c r="AO22" s="707"/>
      <c r="AP22" s="707"/>
      <c r="AQ22" s="707"/>
      <c r="AR22" s="707"/>
      <c r="AS22" s="707"/>
      <c r="AT22" s="707"/>
      <c r="AU22" s="708"/>
      <c r="AV22" s="708"/>
      <c r="AW22" s="708"/>
      <c r="AX22" s="708"/>
      <c r="AY22" s="709"/>
      <c r="AZ22" s="658" t="s">
        <v>379</v>
      </c>
      <c r="BA22" s="658"/>
      <c r="BB22" s="658"/>
      <c r="BC22" s="658"/>
      <c r="BD22" s="659"/>
      <c r="BE22" s="215"/>
      <c r="BF22" s="215"/>
      <c r="BG22" s="215"/>
      <c r="BH22" s="215"/>
      <c r="BI22" s="215"/>
      <c r="BJ22" s="215"/>
      <c r="BK22" s="215"/>
      <c r="BL22" s="215"/>
      <c r="BM22" s="215"/>
      <c r="BN22" s="215"/>
      <c r="BO22" s="215"/>
      <c r="BP22" s="215"/>
      <c r="BQ22" s="220">
        <v>16</v>
      </c>
      <c r="BR22" s="221"/>
      <c r="BS22" s="622"/>
      <c r="BT22" s="623"/>
      <c r="BU22" s="623"/>
      <c r="BV22" s="623"/>
      <c r="BW22" s="623"/>
      <c r="BX22" s="623"/>
      <c r="BY22" s="623"/>
      <c r="BZ22" s="623"/>
      <c r="CA22" s="623"/>
      <c r="CB22" s="623"/>
      <c r="CC22" s="623"/>
      <c r="CD22" s="623"/>
      <c r="CE22" s="623"/>
      <c r="CF22" s="623"/>
      <c r="CG22" s="644"/>
      <c r="CH22" s="619"/>
      <c r="CI22" s="620"/>
      <c r="CJ22" s="620"/>
      <c r="CK22" s="620"/>
      <c r="CL22" s="621"/>
      <c r="CM22" s="619"/>
      <c r="CN22" s="620"/>
      <c r="CO22" s="620"/>
      <c r="CP22" s="620"/>
      <c r="CQ22" s="621"/>
      <c r="CR22" s="619"/>
      <c r="CS22" s="620"/>
      <c r="CT22" s="620"/>
      <c r="CU22" s="620"/>
      <c r="CV22" s="621"/>
      <c r="CW22" s="619"/>
      <c r="CX22" s="620"/>
      <c r="CY22" s="620"/>
      <c r="CZ22" s="620"/>
      <c r="DA22" s="621"/>
      <c r="DB22" s="619"/>
      <c r="DC22" s="620"/>
      <c r="DD22" s="620"/>
      <c r="DE22" s="620"/>
      <c r="DF22" s="621"/>
      <c r="DG22" s="619"/>
      <c r="DH22" s="620"/>
      <c r="DI22" s="620"/>
      <c r="DJ22" s="620"/>
      <c r="DK22" s="621"/>
      <c r="DL22" s="619"/>
      <c r="DM22" s="620"/>
      <c r="DN22" s="620"/>
      <c r="DO22" s="620"/>
      <c r="DP22" s="621"/>
      <c r="DQ22" s="619"/>
      <c r="DR22" s="620"/>
      <c r="DS22" s="620"/>
      <c r="DT22" s="620"/>
      <c r="DU22" s="621"/>
      <c r="DV22" s="622"/>
      <c r="DW22" s="623"/>
      <c r="DX22" s="623"/>
      <c r="DY22" s="623"/>
      <c r="DZ22" s="624"/>
      <c r="EA22" s="216"/>
    </row>
    <row r="23" spans="1:131" s="217" customFormat="1" ht="26.25" customHeight="1" thickBot="1" x14ac:dyDescent="0.25">
      <c r="A23" s="222" t="s">
        <v>380</v>
      </c>
      <c r="B23" s="567" t="s">
        <v>381</v>
      </c>
      <c r="C23" s="568"/>
      <c r="D23" s="568"/>
      <c r="E23" s="568"/>
      <c r="F23" s="568"/>
      <c r="G23" s="568"/>
      <c r="H23" s="568"/>
      <c r="I23" s="568"/>
      <c r="J23" s="568"/>
      <c r="K23" s="568"/>
      <c r="L23" s="568"/>
      <c r="M23" s="568"/>
      <c r="N23" s="568"/>
      <c r="O23" s="568"/>
      <c r="P23" s="578"/>
      <c r="Q23" s="697"/>
      <c r="R23" s="691"/>
      <c r="S23" s="691"/>
      <c r="T23" s="691"/>
      <c r="U23" s="691"/>
      <c r="V23" s="691"/>
      <c r="W23" s="691"/>
      <c r="X23" s="691"/>
      <c r="Y23" s="691"/>
      <c r="Z23" s="691"/>
      <c r="AA23" s="691"/>
      <c r="AB23" s="691"/>
      <c r="AC23" s="691"/>
      <c r="AD23" s="691"/>
      <c r="AE23" s="698"/>
      <c r="AF23" s="699">
        <v>777</v>
      </c>
      <c r="AG23" s="691"/>
      <c r="AH23" s="691"/>
      <c r="AI23" s="691"/>
      <c r="AJ23" s="700"/>
      <c r="AK23" s="701"/>
      <c r="AL23" s="702"/>
      <c r="AM23" s="702"/>
      <c r="AN23" s="702"/>
      <c r="AO23" s="702"/>
      <c r="AP23" s="691"/>
      <c r="AQ23" s="691"/>
      <c r="AR23" s="691"/>
      <c r="AS23" s="691"/>
      <c r="AT23" s="691"/>
      <c r="AU23" s="692"/>
      <c r="AV23" s="692"/>
      <c r="AW23" s="692"/>
      <c r="AX23" s="692"/>
      <c r="AY23" s="693"/>
      <c r="AZ23" s="694" t="s">
        <v>123</v>
      </c>
      <c r="BA23" s="695"/>
      <c r="BB23" s="695"/>
      <c r="BC23" s="695"/>
      <c r="BD23" s="696"/>
      <c r="BE23" s="215"/>
      <c r="BF23" s="215"/>
      <c r="BG23" s="215"/>
      <c r="BH23" s="215"/>
      <c r="BI23" s="215"/>
      <c r="BJ23" s="215"/>
      <c r="BK23" s="215"/>
      <c r="BL23" s="215"/>
      <c r="BM23" s="215"/>
      <c r="BN23" s="215"/>
      <c r="BO23" s="215"/>
      <c r="BP23" s="215"/>
      <c r="BQ23" s="220">
        <v>17</v>
      </c>
      <c r="BR23" s="221"/>
      <c r="BS23" s="622"/>
      <c r="BT23" s="623"/>
      <c r="BU23" s="623"/>
      <c r="BV23" s="623"/>
      <c r="BW23" s="623"/>
      <c r="BX23" s="623"/>
      <c r="BY23" s="623"/>
      <c r="BZ23" s="623"/>
      <c r="CA23" s="623"/>
      <c r="CB23" s="623"/>
      <c r="CC23" s="623"/>
      <c r="CD23" s="623"/>
      <c r="CE23" s="623"/>
      <c r="CF23" s="623"/>
      <c r="CG23" s="644"/>
      <c r="CH23" s="619"/>
      <c r="CI23" s="620"/>
      <c r="CJ23" s="620"/>
      <c r="CK23" s="620"/>
      <c r="CL23" s="621"/>
      <c r="CM23" s="619"/>
      <c r="CN23" s="620"/>
      <c r="CO23" s="620"/>
      <c r="CP23" s="620"/>
      <c r="CQ23" s="621"/>
      <c r="CR23" s="619"/>
      <c r="CS23" s="620"/>
      <c r="CT23" s="620"/>
      <c r="CU23" s="620"/>
      <c r="CV23" s="621"/>
      <c r="CW23" s="619"/>
      <c r="CX23" s="620"/>
      <c r="CY23" s="620"/>
      <c r="CZ23" s="620"/>
      <c r="DA23" s="621"/>
      <c r="DB23" s="619"/>
      <c r="DC23" s="620"/>
      <c r="DD23" s="620"/>
      <c r="DE23" s="620"/>
      <c r="DF23" s="621"/>
      <c r="DG23" s="619"/>
      <c r="DH23" s="620"/>
      <c r="DI23" s="620"/>
      <c r="DJ23" s="620"/>
      <c r="DK23" s="621"/>
      <c r="DL23" s="619"/>
      <c r="DM23" s="620"/>
      <c r="DN23" s="620"/>
      <c r="DO23" s="620"/>
      <c r="DP23" s="621"/>
      <c r="DQ23" s="619"/>
      <c r="DR23" s="620"/>
      <c r="DS23" s="620"/>
      <c r="DT23" s="620"/>
      <c r="DU23" s="621"/>
      <c r="DV23" s="622"/>
      <c r="DW23" s="623"/>
      <c r="DX23" s="623"/>
      <c r="DY23" s="623"/>
      <c r="DZ23" s="624"/>
      <c r="EA23" s="216"/>
    </row>
    <row r="24" spans="1:131" s="217" customFormat="1" ht="26.25" customHeight="1" x14ac:dyDescent="0.2">
      <c r="A24" s="690" t="s">
        <v>382</v>
      </c>
      <c r="B24" s="690"/>
      <c r="C24" s="690"/>
      <c r="D24" s="690"/>
      <c r="E24" s="690"/>
      <c r="F24" s="690"/>
      <c r="G24" s="690"/>
      <c r="H24" s="690"/>
      <c r="I24" s="690"/>
      <c r="J24" s="690"/>
      <c r="K24" s="690"/>
      <c r="L24" s="690"/>
      <c r="M24" s="690"/>
      <c r="N24" s="690"/>
      <c r="O24" s="690"/>
      <c r="P24" s="690"/>
      <c r="Q24" s="690"/>
      <c r="R24" s="690"/>
      <c r="S24" s="690"/>
      <c r="T24" s="690"/>
      <c r="U24" s="690"/>
      <c r="V24" s="690"/>
      <c r="W24" s="690"/>
      <c r="X24" s="690"/>
      <c r="Y24" s="690"/>
      <c r="Z24" s="690"/>
      <c r="AA24" s="690"/>
      <c r="AB24" s="690"/>
      <c r="AC24" s="690"/>
      <c r="AD24" s="690"/>
      <c r="AE24" s="690"/>
      <c r="AF24" s="690"/>
      <c r="AG24" s="690"/>
      <c r="AH24" s="690"/>
      <c r="AI24" s="690"/>
      <c r="AJ24" s="690"/>
      <c r="AK24" s="690"/>
      <c r="AL24" s="690"/>
      <c r="AM24" s="690"/>
      <c r="AN24" s="690"/>
      <c r="AO24" s="690"/>
      <c r="AP24" s="690"/>
      <c r="AQ24" s="690"/>
      <c r="AR24" s="690"/>
      <c r="AS24" s="690"/>
      <c r="AT24" s="690"/>
      <c r="AU24" s="690"/>
      <c r="AV24" s="690"/>
      <c r="AW24" s="690"/>
      <c r="AX24" s="690"/>
      <c r="AY24" s="690"/>
      <c r="AZ24" s="214"/>
      <c r="BA24" s="214"/>
      <c r="BB24" s="214"/>
      <c r="BC24" s="214"/>
      <c r="BD24" s="214"/>
      <c r="BE24" s="215"/>
      <c r="BF24" s="215"/>
      <c r="BG24" s="215"/>
      <c r="BH24" s="215"/>
      <c r="BI24" s="215"/>
      <c r="BJ24" s="215"/>
      <c r="BK24" s="215"/>
      <c r="BL24" s="215"/>
      <c r="BM24" s="215"/>
      <c r="BN24" s="215"/>
      <c r="BO24" s="215"/>
      <c r="BP24" s="215"/>
      <c r="BQ24" s="220">
        <v>18</v>
      </c>
      <c r="BR24" s="221"/>
      <c r="BS24" s="622"/>
      <c r="BT24" s="623"/>
      <c r="BU24" s="623"/>
      <c r="BV24" s="623"/>
      <c r="BW24" s="623"/>
      <c r="BX24" s="623"/>
      <c r="BY24" s="623"/>
      <c r="BZ24" s="623"/>
      <c r="CA24" s="623"/>
      <c r="CB24" s="623"/>
      <c r="CC24" s="623"/>
      <c r="CD24" s="623"/>
      <c r="CE24" s="623"/>
      <c r="CF24" s="623"/>
      <c r="CG24" s="644"/>
      <c r="CH24" s="619"/>
      <c r="CI24" s="620"/>
      <c r="CJ24" s="620"/>
      <c r="CK24" s="620"/>
      <c r="CL24" s="621"/>
      <c r="CM24" s="619"/>
      <c r="CN24" s="620"/>
      <c r="CO24" s="620"/>
      <c r="CP24" s="620"/>
      <c r="CQ24" s="621"/>
      <c r="CR24" s="619"/>
      <c r="CS24" s="620"/>
      <c r="CT24" s="620"/>
      <c r="CU24" s="620"/>
      <c r="CV24" s="621"/>
      <c r="CW24" s="619"/>
      <c r="CX24" s="620"/>
      <c r="CY24" s="620"/>
      <c r="CZ24" s="620"/>
      <c r="DA24" s="621"/>
      <c r="DB24" s="619"/>
      <c r="DC24" s="620"/>
      <c r="DD24" s="620"/>
      <c r="DE24" s="620"/>
      <c r="DF24" s="621"/>
      <c r="DG24" s="619"/>
      <c r="DH24" s="620"/>
      <c r="DI24" s="620"/>
      <c r="DJ24" s="620"/>
      <c r="DK24" s="621"/>
      <c r="DL24" s="619"/>
      <c r="DM24" s="620"/>
      <c r="DN24" s="620"/>
      <c r="DO24" s="620"/>
      <c r="DP24" s="621"/>
      <c r="DQ24" s="619"/>
      <c r="DR24" s="620"/>
      <c r="DS24" s="620"/>
      <c r="DT24" s="620"/>
      <c r="DU24" s="621"/>
      <c r="DV24" s="622"/>
      <c r="DW24" s="623"/>
      <c r="DX24" s="623"/>
      <c r="DY24" s="623"/>
      <c r="DZ24" s="624"/>
      <c r="EA24" s="216"/>
    </row>
    <row r="25" spans="1:131" ht="26.25" customHeight="1" thickBot="1" x14ac:dyDescent="0.25">
      <c r="A25" s="689" t="s">
        <v>383</v>
      </c>
      <c r="B25" s="689"/>
      <c r="C25" s="689"/>
      <c r="D25" s="689"/>
      <c r="E25" s="689"/>
      <c r="F25" s="689"/>
      <c r="G25" s="689"/>
      <c r="H25" s="689"/>
      <c r="I25" s="689"/>
      <c r="J25" s="689"/>
      <c r="K25" s="689"/>
      <c r="L25" s="689"/>
      <c r="M25" s="689"/>
      <c r="N25" s="689"/>
      <c r="O25" s="689"/>
      <c r="P25" s="689"/>
      <c r="Q25" s="689"/>
      <c r="R25" s="689"/>
      <c r="S25" s="689"/>
      <c r="T25" s="689"/>
      <c r="U25" s="689"/>
      <c r="V25" s="689"/>
      <c r="W25" s="689"/>
      <c r="X25" s="689"/>
      <c r="Y25" s="689"/>
      <c r="Z25" s="689"/>
      <c r="AA25" s="689"/>
      <c r="AB25" s="689"/>
      <c r="AC25" s="689"/>
      <c r="AD25" s="689"/>
      <c r="AE25" s="689"/>
      <c r="AF25" s="689"/>
      <c r="AG25" s="689"/>
      <c r="AH25" s="689"/>
      <c r="AI25" s="689"/>
      <c r="AJ25" s="689"/>
      <c r="AK25" s="689"/>
      <c r="AL25" s="689"/>
      <c r="AM25" s="689"/>
      <c r="AN25" s="689"/>
      <c r="AO25" s="689"/>
      <c r="AP25" s="689"/>
      <c r="AQ25" s="689"/>
      <c r="AR25" s="689"/>
      <c r="AS25" s="689"/>
      <c r="AT25" s="689"/>
      <c r="AU25" s="689"/>
      <c r="AV25" s="689"/>
      <c r="AW25" s="689"/>
      <c r="AX25" s="689"/>
      <c r="AY25" s="689"/>
      <c r="AZ25" s="689"/>
      <c r="BA25" s="689"/>
      <c r="BB25" s="689"/>
      <c r="BC25" s="689"/>
      <c r="BD25" s="689"/>
      <c r="BE25" s="689"/>
      <c r="BF25" s="689"/>
      <c r="BG25" s="689"/>
      <c r="BH25" s="689"/>
      <c r="BI25" s="689"/>
      <c r="BJ25" s="214"/>
      <c r="BK25" s="214"/>
      <c r="BL25" s="214"/>
      <c r="BM25" s="214"/>
      <c r="BN25" s="214"/>
      <c r="BO25" s="223"/>
      <c r="BP25" s="223"/>
      <c r="BQ25" s="220">
        <v>19</v>
      </c>
      <c r="BR25" s="221"/>
      <c r="BS25" s="622"/>
      <c r="BT25" s="623"/>
      <c r="BU25" s="623"/>
      <c r="BV25" s="623"/>
      <c r="BW25" s="623"/>
      <c r="BX25" s="623"/>
      <c r="BY25" s="623"/>
      <c r="BZ25" s="623"/>
      <c r="CA25" s="623"/>
      <c r="CB25" s="623"/>
      <c r="CC25" s="623"/>
      <c r="CD25" s="623"/>
      <c r="CE25" s="623"/>
      <c r="CF25" s="623"/>
      <c r="CG25" s="644"/>
      <c r="CH25" s="619"/>
      <c r="CI25" s="620"/>
      <c r="CJ25" s="620"/>
      <c r="CK25" s="620"/>
      <c r="CL25" s="621"/>
      <c r="CM25" s="619"/>
      <c r="CN25" s="620"/>
      <c r="CO25" s="620"/>
      <c r="CP25" s="620"/>
      <c r="CQ25" s="621"/>
      <c r="CR25" s="619"/>
      <c r="CS25" s="620"/>
      <c r="CT25" s="620"/>
      <c r="CU25" s="620"/>
      <c r="CV25" s="621"/>
      <c r="CW25" s="619"/>
      <c r="CX25" s="620"/>
      <c r="CY25" s="620"/>
      <c r="CZ25" s="620"/>
      <c r="DA25" s="621"/>
      <c r="DB25" s="619"/>
      <c r="DC25" s="620"/>
      <c r="DD25" s="620"/>
      <c r="DE25" s="620"/>
      <c r="DF25" s="621"/>
      <c r="DG25" s="619"/>
      <c r="DH25" s="620"/>
      <c r="DI25" s="620"/>
      <c r="DJ25" s="620"/>
      <c r="DK25" s="621"/>
      <c r="DL25" s="619"/>
      <c r="DM25" s="620"/>
      <c r="DN25" s="620"/>
      <c r="DO25" s="620"/>
      <c r="DP25" s="621"/>
      <c r="DQ25" s="619"/>
      <c r="DR25" s="620"/>
      <c r="DS25" s="620"/>
      <c r="DT25" s="620"/>
      <c r="DU25" s="621"/>
      <c r="DV25" s="622"/>
      <c r="DW25" s="623"/>
      <c r="DX25" s="623"/>
      <c r="DY25" s="623"/>
      <c r="DZ25" s="624"/>
      <c r="EA25" s="212"/>
    </row>
    <row r="26" spans="1:131" ht="26.25" customHeight="1" x14ac:dyDescent="0.2">
      <c r="A26" s="625" t="s">
        <v>359</v>
      </c>
      <c r="B26" s="626"/>
      <c r="C26" s="626"/>
      <c r="D26" s="626"/>
      <c r="E26" s="626"/>
      <c r="F26" s="626"/>
      <c r="G26" s="626"/>
      <c r="H26" s="626"/>
      <c r="I26" s="626"/>
      <c r="J26" s="626"/>
      <c r="K26" s="626"/>
      <c r="L26" s="626"/>
      <c r="M26" s="626"/>
      <c r="N26" s="626"/>
      <c r="O26" s="626"/>
      <c r="P26" s="627"/>
      <c r="Q26" s="631" t="s">
        <v>384</v>
      </c>
      <c r="R26" s="632"/>
      <c r="S26" s="632"/>
      <c r="T26" s="632"/>
      <c r="U26" s="633"/>
      <c r="V26" s="631" t="s">
        <v>385</v>
      </c>
      <c r="W26" s="632"/>
      <c r="X26" s="632"/>
      <c r="Y26" s="632"/>
      <c r="Z26" s="633"/>
      <c r="AA26" s="631" t="s">
        <v>386</v>
      </c>
      <c r="AB26" s="632"/>
      <c r="AC26" s="632"/>
      <c r="AD26" s="632"/>
      <c r="AE26" s="632"/>
      <c r="AF26" s="685" t="s">
        <v>387</v>
      </c>
      <c r="AG26" s="638"/>
      <c r="AH26" s="638"/>
      <c r="AI26" s="638"/>
      <c r="AJ26" s="686"/>
      <c r="AK26" s="632" t="s">
        <v>388</v>
      </c>
      <c r="AL26" s="632"/>
      <c r="AM26" s="632"/>
      <c r="AN26" s="632"/>
      <c r="AO26" s="633"/>
      <c r="AP26" s="631" t="s">
        <v>389</v>
      </c>
      <c r="AQ26" s="632"/>
      <c r="AR26" s="632"/>
      <c r="AS26" s="632"/>
      <c r="AT26" s="633"/>
      <c r="AU26" s="631" t="s">
        <v>390</v>
      </c>
      <c r="AV26" s="632"/>
      <c r="AW26" s="632"/>
      <c r="AX26" s="632"/>
      <c r="AY26" s="633"/>
      <c r="AZ26" s="631" t="s">
        <v>391</v>
      </c>
      <c r="BA26" s="632"/>
      <c r="BB26" s="632"/>
      <c r="BC26" s="632"/>
      <c r="BD26" s="633"/>
      <c r="BE26" s="631" t="s">
        <v>366</v>
      </c>
      <c r="BF26" s="632"/>
      <c r="BG26" s="632"/>
      <c r="BH26" s="632"/>
      <c r="BI26" s="645"/>
      <c r="BJ26" s="214"/>
      <c r="BK26" s="214"/>
      <c r="BL26" s="214"/>
      <c r="BM26" s="214"/>
      <c r="BN26" s="214"/>
      <c r="BO26" s="223"/>
      <c r="BP26" s="223"/>
      <c r="BQ26" s="220">
        <v>20</v>
      </c>
      <c r="BR26" s="221"/>
      <c r="BS26" s="622"/>
      <c r="BT26" s="623"/>
      <c r="BU26" s="623"/>
      <c r="BV26" s="623"/>
      <c r="BW26" s="623"/>
      <c r="BX26" s="623"/>
      <c r="BY26" s="623"/>
      <c r="BZ26" s="623"/>
      <c r="CA26" s="623"/>
      <c r="CB26" s="623"/>
      <c r="CC26" s="623"/>
      <c r="CD26" s="623"/>
      <c r="CE26" s="623"/>
      <c r="CF26" s="623"/>
      <c r="CG26" s="644"/>
      <c r="CH26" s="619"/>
      <c r="CI26" s="620"/>
      <c r="CJ26" s="620"/>
      <c r="CK26" s="620"/>
      <c r="CL26" s="621"/>
      <c r="CM26" s="619"/>
      <c r="CN26" s="620"/>
      <c r="CO26" s="620"/>
      <c r="CP26" s="620"/>
      <c r="CQ26" s="621"/>
      <c r="CR26" s="619"/>
      <c r="CS26" s="620"/>
      <c r="CT26" s="620"/>
      <c r="CU26" s="620"/>
      <c r="CV26" s="621"/>
      <c r="CW26" s="619"/>
      <c r="CX26" s="620"/>
      <c r="CY26" s="620"/>
      <c r="CZ26" s="620"/>
      <c r="DA26" s="621"/>
      <c r="DB26" s="619"/>
      <c r="DC26" s="620"/>
      <c r="DD26" s="620"/>
      <c r="DE26" s="620"/>
      <c r="DF26" s="621"/>
      <c r="DG26" s="619"/>
      <c r="DH26" s="620"/>
      <c r="DI26" s="620"/>
      <c r="DJ26" s="620"/>
      <c r="DK26" s="621"/>
      <c r="DL26" s="619"/>
      <c r="DM26" s="620"/>
      <c r="DN26" s="620"/>
      <c r="DO26" s="620"/>
      <c r="DP26" s="621"/>
      <c r="DQ26" s="619"/>
      <c r="DR26" s="620"/>
      <c r="DS26" s="620"/>
      <c r="DT26" s="620"/>
      <c r="DU26" s="621"/>
      <c r="DV26" s="622"/>
      <c r="DW26" s="623"/>
      <c r="DX26" s="623"/>
      <c r="DY26" s="623"/>
      <c r="DZ26" s="624"/>
      <c r="EA26" s="212"/>
    </row>
    <row r="27" spans="1:131" ht="26.25" customHeight="1" thickBot="1" x14ac:dyDescent="0.25">
      <c r="A27" s="628"/>
      <c r="B27" s="629"/>
      <c r="C27" s="629"/>
      <c r="D27" s="629"/>
      <c r="E27" s="629"/>
      <c r="F27" s="629"/>
      <c r="G27" s="629"/>
      <c r="H27" s="629"/>
      <c r="I27" s="629"/>
      <c r="J27" s="629"/>
      <c r="K27" s="629"/>
      <c r="L27" s="629"/>
      <c r="M27" s="629"/>
      <c r="N27" s="629"/>
      <c r="O27" s="629"/>
      <c r="P27" s="630"/>
      <c r="Q27" s="634"/>
      <c r="R27" s="635"/>
      <c r="S27" s="635"/>
      <c r="T27" s="635"/>
      <c r="U27" s="636"/>
      <c r="V27" s="634"/>
      <c r="W27" s="635"/>
      <c r="X27" s="635"/>
      <c r="Y27" s="635"/>
      <c r="Z27" s="636"/>
      <c r="AA27" s="634"/>
      <c r="AB27" s="635"/>
      <c r="AC27" s="635"/>
      <c r="AD27" s="635"/>
      <c r="AE27" s="635"/>
      <c r="AF27" s="687"/>
      <c r="AG27" s="641"/>
      <c r="AH27" s="641"/>
      <c r="AI27" s="641"/>
      <c r="AJ27" s="688"/>
      <c r="AK27" s="635"/>
      <c r="AL27" s="635"/>
      <c r="AM27" s="635"/>
      <c r="AN27" s="635"/>
      <c r="AO27" s="636"/>
      <c r="AP27" s="634"/>
      <c r="AQ27" s="635"/>
      <c r="AR27" s="635"/>
      <c r="AS27" s="635"/>
      <c r="AT27" s="636"/>
      <c r="AU27" s="634"/>
      <c r="AV27" s="635"/>
      <c r="AW27" s="635"/>
      <c r="AX27" s="635"/>
      <c r="AY27" s="636"/>
      <c r="AZ27" s="634"/>
      <c r="BA27" s="635"/>
      <c r="BB27" s="635"/>
      <c r="BC27" s="635"/>
      <c r="BD27" s="636"/>
      <c r="BE27" s="634"/>
      <c r="BF27" s="635"/>
      <c r="BG27" s="635"/>
      <c r="BH27" s="635"/>
      <c r="BI27" s="646"/>
      <c r="BJ27" s="214"/>
      <c r="BK27" s="214"/>
      <c r="BL27" s="214"/>
      <c r="BM27" s="214"/>
      <c r="BN27" s="214"/>
      <c r="BO27" s="223"/>
      <c r="BP27" s="223"/>
      <c r="BQ27" s="220">
        <v>21</v>
      </c>
      <c r="BR27" s="221"/>
      <c r="BS27" s="622"/>
      <c r="BT27" s="623"/>
      <c r="BU27" s="623"/>
      <c r="BV27" s="623"/>
      <c r="BW27" s="623"/>
      <c r="BX27" s="623"/>
      <c r="BY27" s="623"/>
      <c r="BZ27" s="623"/>
      <c r="CA27" s="623"/>
      <c r="CB27" s="623"/>
      <c r="CC27" s="623"/>
      <c r="CD27" s="623"/>
      <c r="CE27" s="623"/>
      <c r="CF27" s="623"/>
      <c r="CG27" s="644"/>
      <c r="CH27" s="619"/>
      <c r="CI27" s="620"/>
      <c r="CJ27" s="620"/>
      <c r="CK27" s="620"/>
      <c r="CL27" s="621"/>
      <c r="CM27" s="619"/>
      <c r="CN27" s="620"/>
      <c r="CO27" s="620"/>
      <c r="CP27" s="620"/>
      <c r="CQ27" s="621"/>
      <c r="CR27" s="619"/>
      <c r="CS27" s="620"/>
      <c r="CT27" s="620"/>
      <c r="CU27" s="620"/>
      <c r="CV27" s="621"/>
      <c r="CW27" s="619"/>
      <c r="CX27" s="620"/>
      <c r="CY27" s="620"/>
      <c r="CZ27" s="620"/>
      <c r="DA27" s="621"/>
      <c r="DB27" s="619"/>
      <c r="DC27" s="620"/>
      <c r="DD27" s="620"/>
      <c r="DE27" s="620"/>
      <c r="DF27" s="621"/>
      <c r="DG27" s="619"/>
      <c r="DH27" s="620"/>
      <c r="DI27" s="620"/>
      <c r="DJ27" s="620"/>
      <c r="DK27" s="621"/>
      <c r="DL27" s="619"/>
      <c r="DM27" s="620"/>
      <c r="DN27" s="620"/>
      <c r="DO27" s="620"/>
      <c r="DP27" s="621"/>
      <c r="DQ27" s="619"/>
      <c r="DR27" s="620"/>
      <c r="DS27" s="620"/>
      <c r="DT27" s="620"/>
      <c r="DU27" s="621"/>
      <c r="DV27" s="622"/>
      <c r="DW27" s="623"/>
      <c r="DX27" s="623"/>
      <c r="DY27" s="623"/>
      <c r="DZ27" s="624"/>
      <c r="EA27" s="212"/>
    </row>
    <row r="28" spans="1:131" ht="26.25" customHeight="1" thickTop="1" x14ac:dyDescent="0.2">
      <c r="A28" s="224">
        <v>1</v>
      </c>
      <c r="B28" s="677" t="s">
        <v>392</v>
      </c>
      <c r="C28" s="678"/>
      <c r="D28" s="678"/>
      <c r="E28" s="678"/>
      <c r="F28" s="678"/>
      <c r="G28" s="678"/>
      <c r="H28" s="678"/>
      <c r="I28" s="678"/>
      <c r="J28" s="678"/>
      <c r="K28" s="678"/>
      <c r="L28" s="678"/>
      <c r="M28" s="678"/>
      <c r="N28" s="678"/>
      <c r="O28" s="678"/>
      <c r="P28" s="679"/>
      <c r="Q28" s="680">
        <v>4148</v>
      </c>
      <c r="R28" s="681"/>
      <c r="S28" s="681"/>
      <c r="T28" s="681"/>
      <c r="U28" s="681"/>
      <c r="V28" s="681">
        <v>3835</v>
      </c>
      <c r="W28" s="681"/>
      <c r="X28" s="681"/>
      <c r="Y28" s="681"/>
      <c r="Z28" s="681"/>
      <c r="AA28" s="681">
        <v>313</v>
      </c>
      <c r="AB28" s="681"/>
      <c r="AC28" s="681"/>
      <c r="AD28" s="681"/>
      <c r="AE28" s="682"/>
      <c r="AF28" s="683">
        <v>313</v>
      </c>
      <c r="AG28" s="681"/>
      <c r="AH28" s="681"/>
      <c r="AI28" s="681"/>
      <c r="AJ28" s="684"/>
      <c r="AK28" s="672">
        <v>361</v>
      </c>
      <c r="AL28" s="673"/>
      <c r="AM28" s="673"/>
      <c r="AN28" s="673"/>
      <c r="AO28" s="673"/>
      <c r="AP28" s="673" t="s">
        <v>493</v>
      </c>
      <c r="AQ28" s="673"/>
      <c r="AR28" s="673"/>
      <c r="AS28" s="673"/>
      <c r="AT28" s="673"/>
      <c r="AU28" s="673" t="s">
        <v>493</v>
      </c>
      <c r="AV28" s="673"/>
      <c r="AW28" s="673"/>
      <c r="AX28" s="673"/>
      <c r="AY28" s="673"/>
      <c r="AZ28" s="674" t="s">
        <v>493</v>
      </c>
      <c r="BA28" s="674"/>
      <c r="BB28" s="674"/>
      <c r="BC28" s="674"/>
      <c r="BD28" s="674"/>
      <c r="BE28" s="675"/>
      <c r="BF28" s="675"/>
      <c r="BG28" s="675"/>
      <c r="BH28" s="675"/>
      <c r="BI28" s="676"/>
      <c r="BJ28" s="214"/>
      <c r="BK28" s="214"/>
      <c r="BL28" s="214"/>
      <c r="BM28" s="214"/>
      <c r="BN28" s="214"/>
      <c r="BO28" s="223"/>
      <c r="BP28" s="223"/>
      <c r="BQ28" s="220">
        <v>22</v>
      </c>
      <c r="BR28" s="221"/>
      <c r="BS28" s="622"/>
      <c r="BT28" s="623"/>
      <c r="BU28" s="623"/>
      <c r="BV28" s="623"/>
      <c r="BW28" s="623"/>
      <c r="BX28" s="623"/>
      <c r="BY28" s="623"/>
      <c r="BZ28" s="623"/>
      <c r="CA28" s="623"/>
      <c r="CB28" s="623"/>
      <c r="CC28" s="623"/>
      <c r="CD28" s="623"/>
      <c r="CE28" s="623"/>
      <c r="CF28" s="623"/>
      <c r="CG28" s="644"/>
      <c r="CH28" s="619"/>
      <c r="CI28" s="620"/>
      <c r="CJ28" s="620"/>
      <c r="CK28" s="620"/>
      <c r="CL28" s="621"/>
      <c r="CM28" s="619"/>
      <c r="CN28" s="620"/>
      <c r="CO28" s="620"/>
      <c r="CP28" s="620"/>
      <c r="CQ28" s="621"/>
      <c r="CR28" s="619"/>
      <c r="CS28" s="620"/>
      <c r="CT28" s="620"/>
      <c r="CU28" s="620"/>
      <c r="CV28" s="621"/>
      <c r="CW28" s="619"/>
      <c r="CX28" s="620"/>
      <c r="CY28" s="620"/>
      <c r="CZ28" s="620"/>
      <c r="DA28" s="621"/>
      <c r="DB28" s="619"/>
      <c r="DC28" s="620"/>
      <c r="DD28" s="620"/>
      <c r="DE28" s="620"/>
      <c r="DF28" s="621"/>
      <c r="DG28" s="619"/>
      <c r="DH28" s="620"/>
      <c r="DI28" s="620"/>
      <c r="DJ28" s="620"/>
      <c r="DK28" s="621"/>
      <c r="DL28" s="619"/>
      <c r="DM28" s="620"/>
      <c r="DN28" s="620"/>
      <c r="DO28" s="620"/>
      <c r="DP28" s="621"/>
      <c r="DQ28" s="619"/>
      <c r="DR28" s="620"/>
      <c r="DS28" s="620"/>
      <c r="DT28" s="620"/>
      <c r="DU28" s="621"/>
      <c r="DV28" s="622"/>
      <c r="DW28" s="623"/>
      <c r="DX28" s="623"/>
      <c r="DY28" s="623"/>
      <c r="DZ28" s="624"/>
      <c r="EA28" s="212"/>
    </row>
    <row r="29" spans="1:131" ht="26.25" customHeight="1" x14ac:dyDescent="0.2">
      <c r="A29" s="224">
        <v>2</v>
      </c>
      <c r="B29" s="660" t="s">
        <v>393</v>
      </c>
      <c r="C29" s="661"/>
      <c r="D29" s="661"/>
      <c r="E29" s="661"/>
      <c r="F29" s="661"/>
      <c r="G29" s="661"/>
      <c r="H29" s="661"/>
      <c r="I29" s="661"/>
      <c r="J29" s="661"/>
      <c r="K29" s="661"/>
      <c r="L29" s="661"/>
      <c r="M29" s="661"/>
      <c r="N29" s="661"/>
      <c r="O29" s="661"/>
      <c r="P29" s="662"/>
      <c r="Q29" s="668">
        <v>4411</v>
      </c>
      <c r="R29" s="669"/>
      <c r="S29" s="669"/>
      <c r="T29" s="669"/>
      <c r="U29" s="669"/>
      <c r="V29" s="669">
        <v>4185</v>
      </c>
      <c r="W29" s="669"/>
      <c r="X29" s="669"/>
      <c r="Y29" s="669"/>
      <c r="Z29" s="669"/>
      <c r="AA29" s="669">
        <v>226</v>
      </c>
      <c r="AB29" s="669"/>
      <c r="AC29" s="669"/>
      <c r="AD29" s="669"/>
      <c r="AE29" s="670"/>
      <c r="AF29" s="665">
        <v>226</v>
      </c>
      <c r="AG29" s="666"/>
      <c r="AH29" s="666"/>
      <c r="AI29" s="666"/>
      <c r="AJ29" s="667"/>
      <c r="AK29" s="610">
        <v>649</v>
      </c>
      <c r="AL29" s="601"/>
      <c r="AM29" s="601"/>
      <c r="AN29" s="601"/>
      <c r="AO29" s="601"/>
      <c r="AP29" s="601" t="s">
        <v>493</v>
      </c>
      <c r="AQ29" s="601"/>
      <c r="AR29" s="601"/>
      <c r="AS29" s="601"/>
      <c r="AT29" s="601"/>
      <c r="AU29" s="601" t="s">
        <v>493</v>
      </c>
      <c r="AV29" s="601"/>
      <c r="AW29" s="601"/>
      <c r="AX29" s="601"/>
      <c r="AY29" s="601"/>
      <c r="AZ29" s="671" t="s">
        <v>493</v>
      </c>
      <c r="BA29" s="671"/>
      <c r="BB29" s="671"/>
      <c r="BC29" s="671"/>
      <c r="BD29" s="671"/>
      <c r="BE29" s="602"/>
      <c r="BF29" s="602"/>
      <c r="BG29" s="602"/>
      <c r="BH29" s="602"/>
      <c r="BI29" s="603"/>
      <c r="BJ29" s="214"/>
      <c r="BK29" s="214"/>
      <c r="BL29" s="214"/>
      <c r="BM29" s="214"/>
      <c r="BN29" s="214"/>
      <c r="BO29" s="223"/>
      <c r="BP29" s="223"/>
      <c r="BQ29" s="220">
        <v>23</v>
      </c>
      <c r="BR29" s="221"/>
      <c r="BS29" s="622"/>
      <c r="BT29" s="623"/>
      <c r="BU29" s="623"/>
      <c r="BV29" s="623"/>
      <c r="BW29" s="623"/>
      <c r="BX29" s="623"/>
      <c r="BY29" s="623"/>
      <c r="BZ29" s="623"/>
      <c r="CA29" s="623"/>
      <c r="CB29" s="623"/>
      <c r="CC29" s="623"/>
      <c r="CD29" s="623"/>
      <c r="CE29" s="623"/>
      <c r="CF29" s="623"/>
      <c r="CG29" s="644"/>
      <c r="CH29" s="619"/>
      <c r="CI29" s="620"/>
      <c r="CJ29" s="620"/>
      <c r="CK29" s="620"/>
      <c r="CL29" s="621"/>
      <c r="CM29" s="619"/>
      <c r="CN29" s="620"/>
      <c r="CO29" s="620"/>
      <c r="CP29" s="620"/>
      <c r="CQ29" s="621"/>
      <c r="CR29" s="619"/>
      <c r="CS29" s="620"/>
      <c r="CT29" s="620"/>
      <c r="CU29" s="620"/>
      <c r="CV29" s="621"/>
      <c r="CW29" s="619"/>
      <c r="CX29" s="620"/>
      <c r="CY29" s="620"/>
      <c r="CZ29" s="620"/>
      <c r="DA29" s="621"/>
      <c r="DB29" s="619"/>
      <c r="DC29" s="620"/>
      <c r="DD29" s="620"/>
      <c r="DE29" s="620"/>
      <c r="DF29" s="621"/>
      <c r="DG29" s="619"/>
      <c r="DH29" s="620"/>
      <c r="DI29" s="620"/>
      <c r="DJ29" s="620"/>
      <c r="DK29" s="621"/>
      <c r="DL29" s="619"/>
      <c r="DM29" s="620"/>
      <c r="DN29" s="620"/>
      <c r="DO29" s="620"/>
      <c r="DP29" s="621"/>
      <c r="DQ29" s="619"/>
      <c r="DR29" s="620"/>
      <c r="DS29" s="620"/>
      <c r="DT29" s="620"/>
      <c r="DU29" s="621"/>
      <c r="DV29" s="622"/>
      <c r="DW29" s="623"/>
      <c r="DX29" s="623"/>
      <c r="DY29" s="623"/>
      <c r="DZ29" s="624"/>
      <c r="EA29" s="212"/>
    </row>
    <row r="30" spans="1:131" ht="26.25" customHeight="1" x14ac:dyDescent="0.2">
      <c r="A30" s="224">
        <v>3</v>
      </c>
      <c r="B30" s="660" t="s">
        <v>394</v>
      </c>
      <c r="C30" s="661"/>
      <c r="D30" s="661"/>
      <c r="E30" s="661"/>
      <c r="F30" s="661"/>
      <c r="G30" s="661"/>
      <c r="H30" s="661"/>
      <c r="I30" s="661"/>
      <c r="J30" s="661"/>
      <c r="K30" s="661"/>
      <c r="L30" s="661"/>
      <c r="M30" s="661"/>
      <c r="N30" s="661"/>
      <c r="O30" s="661"/>
      <c r="P30" s="662"/>
      <c r="Q30" s="668">
        <v>656</v>
      </c>
      <c r="R30" s="669"/>
      <c r="S30" s="669"/>
      <c r="T30" s="669"/>
      <c r="U30" s="669"/>
      <c r="V30" s="669">
        <v>640</v>
      </c>
      <c r="W30" s="669"/>
      <c r="X30" s="669"/>
      <c r="Y30" s="669"/>
      <c r="Z30" s="669"/>
      <c r="AA30" s="669">
        <v>16</v>
      </c>
      <c r="AB30" s="669"/>
      <c r="AC30" s="669"/>
      <c r="AD30" s="669"/>
      <c r="AE30" s="670"/>
      <c r="AF30" s="665">
        <v>16</v>
      </c>
      <c r="AG30" s="666"/>
      <c r="AH30" s="666"/>
      <c r="AI30" s="666"/>
      <c r="AJ30" s="667"/>
      <c r="AK30" s="610">
        <v>713</v>
      </c>
      <c r="AL30" s="601"/>
      <c r="AM30" s="601"/>
      <c r="AN30" s="601"/>
      <c r="AO30" s="601"/>
      <c r="AP30" s="601" t="s">
        <v>493</v>
      </c>
      <c r="AQ30" s="601"/>
      <c r="AR30" s="601"/>
      <c r="AS30" s="601"/>
      <c r="AT30" s="601"/>
      <c r="AU30" s="601" t="s">
        <v>493</v>
      </c>
      <c r="AV30" s="601"/>
      <c r="AW30" s="601"/>
      <c r="AX30" s="601"/>
      <c r="AY30" s="601"/>
      <c r="AZ30" s="671" t="s">
        <v>493</v>
      </c>
      <c r="BA30" s="671"/>
      <c r="BB30" s="671"/>
      <c r="BC30" s="671"/>
      <c r="BD30" s="671"/>
      <c r="BE30" s="602"/>
      <c r="BF30" s="602"/>
      <c r="BG30" s="602"/>
      <c r="BH30" s="602"/>
      <c r="BI30" s="603"/>
      <c r="BJ30" s="214"/>
      <c r="BK30" s="214"/>
      <c r="BL30" s="214"/>
      <c r="BM30" s="214"/>
      <c r="BN30" s="214"/>
      <c r="BO30" s="223"/>
      <c r="BP30" s="223"/>
      <c r="BQ30" s="220">
        <v>24</v>
      </c>
      <c r="BR30" s="221"/>
      <c r="BS30" s="622"/>
      <c r="BT30" s="623"/>
      <c r="BU30" s="623"/>
      <c r="BV30" s="623"/>
      <c r="BW30" s="623"/>
      <c r="BX30" s="623"/>
      <c r="BY30" s="623"/>
      <c r="BZ30" s="623"/>
      <c r="CA30" s="623"/>
      <c r="CB30" s="623"/>
      <c r="CC30" s="623"/>
      <c r="CD30" s="623"/>
      <c r="CE30" s="623"/>
      <c r="CF30" s="623"/>
      <c r="CG30" s="644"/>
      <c r="CH30" s="619"/>
      <c r="CI30" s="620"/>
      <c r="CJ30" s="620"/>
      <c r="CK30" s="620"/>
      <c r="CL30" s="621"/>
      <c r="CM30" s="619"/>
      <c r="CN30" s="620"/>
      <c r="CO30" s="620"/>
      <c r="CP30" s="620"/>
      <c r="CQ30" s="621"/>
      <c r="CR30" s="619"/>
      <c r="CS30" s="620"/>
      <c r="CT30" s="620"/>
      <c r="CU30" s="620"/>
      <c r="CV30" s="621"/>
      <c r="CW30" s="619"/>
      <c r="CX30" s="620"/>
      <c r="CY30" s="620"/>
      <c r="CZ30" s="620"/>
      <c r="DA30" s="621"/>
      <c r="DB30" s="619"/>
      <c r="DC30" s="620"/>
      <c r="DD30" s="620"/>
      <c r="DE30" s="620"/>
      <c r="DF30" s="621"/>
      <c r="DG30" s="619"/>
      <c r="DH30" s="620"/>
      <c r="DI30" s="620"/>
      <c r="DJ30" s="620"/>
      <c r="DK30" s="621"/>
      <c r="DL30" s="619"/>
      <c r="DM30" s="620"/>
      <c r="DN30" s="620"/>
      <c r="DO30" s="620"/>
      <c r="DP30" s="621"/>
      <c r="DQ30" s="619"/>
      <c r="DR30" s="620"/>
      <c r="DS30" s="620"/>
      <c r="DT30" s="620"/>
      <c r="DU30" s="621"/>
      <c r="DV30" s="622"/>
      <c r="DW30" s="623"/>
      <c r="DX30" s="623"/>
      <c r="DY30" s="623"/>
      <c r="DZ30" s="624"/>
      <c r="EA30" s="212"/>
    </row>
    <row r="31" spans="1:131" ht="26.25" customHeight="1" x14ac:dyDescent="0.2">
      <c r="A31" s="224">
        <v>4</v>
      </c>
      <c r="B31" s="660" t="s">
        <v>395</v>
      </c>
      <c r="C31" s="661"/>
      <c r="D31" s="661"/>
      <c r="E31" s="661"/>
      <c r="F31" s="661"/>
      <c r="G31" s="661"/>
      <c r="H31" s="661"/>
      <c r="I31" s="661"/>
      <c r="J31" s="661"/>
      <c r="K31" s="661"/>
      <c r="L31" s="661"/>
      <c r="M31" s="661"/>
      <c r="N31" s="661"/>
      <c r="O31" s="661"/>
      <c r="P31" s="662"/>
      <c r="Q31" s="668">
        <v>517</v>
      </c>
      <c r="R31" s="669"/>
      <c r="S31" s="669"/>
      <c r="T31" s="669"/>
      <c r="U31" s="669"/>
      <c r="V31" s="669">
        <v>474</v>
      </c>
      <c r="W31" s="669"/>
      <c r="X31" s="669"/>
      <c r="Y31" s="669"/>
      <c r="Z31" s="669"/>
      <c r="AA31" s="669">
        <v>43</v>
      </c>
      <c r="AB31" s="669"/>
      <c r="AC31" s="669"/>
      <c r="AD31" s="669"/>
      <c r="AE31" s="670"/>
      <c r="AF31" s="665">
        <v>745</v>
      </c>
      <c r="AG31" s="666"/>
      <c r="AH31" s="666"/>
      <c r="AI31" s="666"/>
      <c r="AJ31" s="667"/>
      <c r="AK31" s="610">
        <v>5</v>
      </c>
      <c r="AL31" s="601"/>
      <c r="AM31" s="601"/>
      <c r="AN31" s="601"/>
      <c r="AO31" s="601"/>
      <c r="AP31" s="601">
        <v>833</v>
      </c>
      <c r="AQ31" s="601"/>
      <c r="AR31" s="601"/>
      <c r="AS31" s="601"/>
      <c r="AT31" s="601"/>
      <c r="AU31" s="601">
        <v>482</v>
      </c>
      <c r="AV31" s="601"/>
      <c r="AW31" s="601"/>
      <c r="AX31" s="601"/>
      <c r="AY31" s="601"/>
      <c r="AZ31" s="671" t="s">
        <v>493</v>
      </c>
      <c r="BA31" s="671"/>
      <c r="BB31" s="671"/>
      <c r="BC31" s="671"/>
      <c r="BD31" s="671"/>
      <c r="BE31" s="602" t="s">
        <v>396</v>
      </c>
      <c r="BF31" s="602"/>
      <c r="BG31" s="602"/>
      <c r="BH31" s="602"/>
      <c r="BI31" s="603"/>
      <c r="BJ31" s="214"/>
      <c r="BK31" s="214"/>
      <c r="BL31" s="214"/>
      <c r="BM31" s="214"/>
      <c r="BN31" s="214"/>
      <c r="BO31" s="223"/>
      <c r="BP31" s="223"/>
      <c r="BQ31" s="220">
        <v>25</v>
      </c>
      <c r="BR31" s="221"/>
      <c r="BS31" s="622"/>
      <c r="BT31" s="623"/>
      <c r="BU31" s="623"/>
      <c r="BV31" s="623"/>
      <c r="BW31" s="623"/>
      <c r="BX31" s="623"/>
      <c r="BY31" s="623"/>
      <c r="BZ31" s="623"/>
      <c r="CA31" s="623"/>
      <c r="CB31" s="623"/>
      <c r="CC31" s="623"/>
      <c r="CD31" s="623"/>
      <c r="CE31" s="623"/>
      <c r="CF31" s="623"/>
      <c r="CG31" s="644"/>
      <c r="CH31" s="619"/>
      <c r="CI31" s="620"/>
      <c r="CJ31" s="620"/>
      <c r="CK31" s="620"/>
      <c r="CL31" s="621"/>
      <c r="CM31" s="619"/>
      <c r="CN31" s="620"/>
      <c r="CO31" s="620"/>
      <c r="CP31" s="620"/>
      <c r="CQ31" s="621"/>
      <c r="CR31" s="619"/>
      <c r="CS31" s="620"/>
      <c r="CT31" s="620"/>
      <c r="CU31" s="620"/>
      <c r="CV31" s="621"/>
      <c r="CW31" s="619"/>
      <c r="CX31" s="620"/>
      <c r="CY31" s="620"/>
      <c r="CZ31" s="620"/>
      <c r="DA31" s="621"/>
      <c r="DB31" s="619"/>
      <c r="DC31" s="620"/>
      <c r="DD31" s="620"/>
      <c r="DE31" s="620"/>
      <c r="DF31" s="621"/>
      <c r="DG31" s="619"/>
      <c r="DH31" s="620"/>
      <c r="DI31" s="620"/>
      <c r="DJ31" s="620"/>
      <c r="DK31" s="621"/>
      <c r="DL31" s="619"/>
      <c r="DM31" s="620"/>
      <c r="DN31" s="620"/>
      <c r="DO31" s="620"/>
      <c r="DP31" s="621"/>
      <c r="DQ31" s="619"/>
      <c r="DR31" s="620"/>
      <c r="DS31" s="620"/>
      <c r="DT31" s="620"/>
      <c r="DU31" s="621"/>
      <c r="DV31" s="622"/>
      <c r="DW31" s="623"/>
      <c r="DX31" s="623"/>
      <c r="DY31" s="623"/>
      <c r="DZ31" s="624"/>
      <c r="EA31" s="212"/>
    </row>
    <row r="32" spans="1:131" ht="26.25" customHeight="1" x14ac:dyDescent="0.2">
      <c r="A32" s="224">
        <v>5</v>
      </c>
      <c r="B32" s="660" t="s">
        <v>397</v>
      </c>
      <c r="C32" s="661"/>
      <c r="D32" s="661"/>
      <c r="E32" s="661"/>
      <c r="F32" s="661"/>
      <c r="G32" s="661"/>
      <c r="H32" s="661"/>
      <c r="I32" s="661"/>
      <c r="J32" s="661"/>
      <c r="K32" s="661"/>
      <c r="L32" s="661"/>
      <c r="M32" s="661"/>
      <c r="N32" s="661"/>
      <c r="O32" s="661"/>
      <c r="P32" s="662"/>
      <c r="Q32" s="668">
        <v>1534</v>
      </c>
      <c r="R32" s="669"/>
      <c r="S32" s="669"/>
      <c r="T32" s="669"/>
      <c r="U32" s="669"/>
      <c r="V32" s="669">
        <v>1316</v>
      </c>
      <c r="W32" s="669"/>
      <c r="X32" s="669"/>
      <c r="Y32" s="669"/>
      <c r="Z32" s="669"/>
      <c r="AA32" s="669">
        <v>218</v>
      </c>
      <c r="AB32" s="669"/>
      <c r="AC32" s="669"/>
      <c r="AD32" s="669"/>
      <c r="AE32" s="670"/>
      <c r="AF32" s="665">
        <v>581</v>
      </c>
      <c r="AG32" s="666"/>
      <c r="AH32" s="666"/>
      <c r="AI32" s="666"/>
      <c r="AJ32" s="667"/>
      <c r="AK32" s="610">
        <v>195</v>
      </c>
      <c r="AL32" s="601"/>
      <c r="AM32" s="601"/>
      <c r="AN32" s="601"/>
      <c r="AO32" s="601"/>
      <c r="AP32" s="601">
        <v>3289</v>
      </c>
      <c r="AQ32" s="601"/>
      <c r="AR32" s="601"/>
      <c r="AS32" s="601"/>
      <c r="AT32" s="601"/>
      <c r="AU32" s="601">
        <v>612</v>
      </c>
      <c r="AV32" s="601"/>
      <c r="AW32" s="601"/>
      <c r="AX32" s="601"/>
      <c r="AY32" s="601"/>
      <c r="AZ32" s="671" t="s">
        <v>493</v>
      </c>
      <c r="BA32" s="671"/>
      <c r="BB32" s="671"/>
      <c r="BC32" s="671"/>
      <c r="BD32" s="671"/>
      <c r="BE32" s="602" t="s">
        <v>396</v>
      </c>
      <c r="BF32" s="602"/>
      <c r="BG32" s="602"/>
      <c r="BH32" s="602"/>
      <c r="BI32" s="603"/>
      <c r="BJ32" s="214"/>
      <c r="BK32" s="214"/>
      <c r="BL32" s="214"/>
      <c r="BM32" s="214"/>
      <c r="BN32" s="214"/>
      <c r="BO32" s="223"/>
      <c r="BP32" s="223"/>
      <c r="BQ32" s="220">
        <v>26</v>
      </c>
      <c r="BR32" s="221"/>
      <c r="BS32" s="622"/>
      <c r="BT32" s="623"/>
      <c r="BU32" s="623"/>
      <c r="BV32" s="623"/>
      <c r="BW32" s="623"/>
      <c r="BX32" s="623"/>
      <c r="BY32" s="623"/>
      <c r="BZ32" s="623"/>
      <c r="CA32" s="623"/>
      <c r="CB32" s="623"/>
      <c r="CC32" s="623"/>
      <c r="CD32" s="623"/>
      <c r="CE32" s="623"/>
      <c r="CF32" s="623"/>
      <c r="CG32" s="644"/>
      <c r="CH32" s="619"/>
      <c r="CI32" s="620"/>
      <c r="CJ32" s="620"/>
      <c r="CK32" s="620"/>
      <c r="CL32" s="621"/>
      <c r="CM32" s="619"/>
      <c r="CN32" s="620"/>
      <c r="CO32" s="620"/>
      <c r="CP32" s="620"/>
      <c r="CQ32" s="621"/>
      <c r="CR32" s="619"/>
      <c r="CS32" s="620"/>
      <c r="CT32" s="620"/>
      <c r="CU32" s="620"/>
      <c r="CV32" s="621"/>
      <c r="CW32" s="619"/>
      <c r="CX32" s="620"/>
      <c r="CY32" s="620"/>
      <c r="CZ32" s="620"/>
      <c r="DA32" s="621"/>
      <c r="DB32" s="619"/>
      <c r="DC32" s="620"/>
      <c r="DD32" s="620"/>
      <c r="DE32" s="620"/>
      <c r="DF32" s="621"/>
      <c r="DG32" s="619"/>
      <c r="DH32" s="620"/>
      <c r="DI32" s="620"/>
      <c r="DJ32" s="620"/>
      <c r="DK32" s="621"/>
      <c r="DL32" s="619"/>
      <c r="DM32" s="620"/>
      <c r="DN32" s="620"/>
      <c r="DO32" s="620"/>
      <c r="DP32" s="621"/>
      <c r="DQ32" s="619"/>
      <c r="DR32" s="620"/>
      <c r="DS32" s="620"/>
      <c r="DT32" s="620"/>
      <c r="DU32" s="621"/>
      <c r="DV32" s="622"/>
      <c r="DW32" s="623"/>
      <c r="DX32" s="623"/>
      <c r="DY32" s="623"/>
      <c r="DZ32" s="624"/>
      <c r="EA32" s="212"/>
    </row>
    <row r="33" spans="1:131" ht="26.25" customHeight="1" x14ac:dyDescent="0.2">
      <c r="A33" s="224">
        <v>6</v>
      </c>
      <c r="B33" s="660" t="s">
        <v>398</v>
      </c>
      <c r="C33" s="661"/>
      <c r="D33" s="661"/>
      <c r="E33" s="661"/>
      <c r="F33" s="661"/>
      <c r="G33" s="661"/>
      <c r="H33" s="661"/>
      <c r="I33" s="661"/>
      <c r="J33" s="661"/>
      <c r="K33" s="661"/>
      <c r="L33" s="661"/>
      <c r="M33" s="661"/>
      <c r="N33" s="661"/>
      <c r="O33" s="661"/>
      <c r="P33" s="662"/>
      <c r="Q33" s="668">
        <v>79</v>
      </c>
      <c r="R33" s="669"/>
      <c r="S33" s="669"/>
      <c r="T33" s="669"/>
      <c r="U33" s="669"/>
      <c r="V33" s="669">
        <v>38</v>
      </c>
      <c r="W33" s="669"/>
      <c r="X33" s="669"/>
      <c r="Y33" s="669"/>
      <c r="Z33" s="669"/>
      <c r="AA33" s="669">
        <v>41</v>
      </c>
      <c r="AB33" s="669"/>
      <c r="AC33" s="669"/>
      <c r="AD33" s="669"/>
      <c r="AE33" s="670"/>
      <c r="AF33" s="665" t="s">
        <v>123</v>
      </c>
      <c r="AG33" s="666"/>
      <c r="AH33" s="666"/>
      <c r="AI33" s="666"/>
      <c r="AJ33" s="667"/>
      <c r="AK33" s="610" t="s">
        <v>493</v>
      </c>
      <c r="AL33" s="601"/>
      <c r="AM33" s="601"/>
      <c r="AN33" s="601"/>
      <c r="AO33" s="601"/>
      <c r="AP33" s="601">
        <v>321</v>
      </c>
      <c r="AQ33" s="601"/>
      <c r="AR33" s="601"/>
      <c r="AS33" s="601"/>
      <c r="AT33" s="601"/>
      <c r="AU33" s="601">
        <v>321</v>
      </c>
      <c r="AV33" s="601"/>
      <c r="AW33" s="601"/>
      <c r="AX33" s="601"/>
      <c r="AY33" s="601"/>
      <c r="AZ33" s="671" t="s">
        <v>493</v>
      </c>
      <c r="BA33" s="671"/>
      <c r="BB33" s="671"/>
      <c r="BC33" s="671"/>
      <c r="BD33" s="671"/>
      <c r="BE33" s="602" t="s">
        <v>399</v>
      </c>
      <c r="BF33" s="602"/>
      <c r="BG33" s="602"/>
      <c r="BH33" s="602"/>
      <c r="BI33" s="603"/>
      <c r="BJ33" s="214"/>
      <c r="BK33" s="214"/>
      <c r="BL33" s="214"/>
      <c r="BM33" s="214"/>
      <c r="BN33" s="214"/>
      <c r="BO33" s="223"/>
      <c r="BP33" s="223"/>
      <c r="BQ33" s="220">
        <v>27</v>
      </c>
      <c r="BR33" s="221"/>
      <c r="BS33" s="622"/>
      <c r="BT33" s="623"/>
      <c r="BU33" s="623"/>
      <c r="BV33" s="623"/>
      <c r="BW33" s="623"/>
      <c r="BX33" s="623"/>
      <c r="BY33" s="623"/>
      <c r="BZ33" s="623"/>
      <c r="CA33" s="623"/>
      <c r="CB33" s="623"/>
      <c r="CC33" s="623"/>
      <c r="CD33" s="623"/>
      <c r="CE33" s="623"/>
      <c r="CF33" s="623"/>
      <c r="CG33" s="644"/>
      <c r="CH33" s="619"/>
      <c r="CI33" s="620"/>
      <c r="CJ33" s="620"/>
      <c r="CK33" s="620"/>
      <c r="CL33" s="621"/>
      <c r="CM33" s="619"/>
      <c r="CN33" s="620"/>
      <c r="CO33" s="620"/>
      <c r="CP33" s="620"/>
      <c r="CQ33" s="621"/>
      <c r="CR33" s="619"/>
      <c r="CS33" s="620"/>
      <c r="CT33" s="620"/>
      <c r="CU33" s="620"/>
      <c r="CV33" s="621"/>
      <c r="CW33" s="619"/>
      <c r="CX33" s="620"/>
      <c r="CY33" s="620"/>
      <c r="CZ33" s="620"/>
      <c r="DA33" s="621"/>
      <c r="DB33" s="619"/>
      <c r="DC33" s="620"/>
      <c r="DD33" s="620"/>
      <c r="DE33" s="620"/>
      <c r="DF33" s="621"/>
      <c r="DG33" s="619"/>
      <c r="DH33" s="620"/>
      <c r="DI33" s="620"/>
      <c r="DJ33" s="620"/>
      <c r="DK33" s="621"/>
      <c r="DL33" s="619"/>
      <c r="DM33" s="620"/>
      <c r="DN33" s="620"/>
      <c r="DO33" s="620"/>
      <c r="DP33" s="621"/>
      <c r="DQ33" s="619"/>
      <c r="DR33" s="620"/>
      <c r="DS33" s="620"/>
      <c r="DT33" s="620"/>
      <c r="DU33" s="621"/>
      <c r="DV33" s="622"/>
      <c r="DW33" s="623"/>
      <c r="DX33" s="623"/>
      <c r="DY33" s="623"/>
      <c r="DZ33" s="624"/>
      <c r="EA33" s="212"/>
    </row>
    <row r="34" spans="1:131" ht="26.25" customHeight="1" x14ac:dyDescent="0.2">
      <c r="A34" s="224">
        <v>7</v>
      </c>
      <c r="B34" s="660"/>
      <c r="C34" s="661"/>
      <c r="D34" s="661"/>
      <c r="E34" s="661"/>
      <c r="F34" s="661"/>
      <c r="G34" s="661"/>
      <c r="H34" s="661"/>
      <c r="I34" s="661"/>
      <c r="J34" s="661"/>
      <c r="K34" s="661"/>
      <c r="L34" s="661"/>
      <c r="M34" s="661"/>
      <c r="N34" s="661"/>
      <c r="O34" s="661"/>
      <c r="P34" s="662"/>
      <c r="Q34" s="668"/>
      <c r="R34" s="669"/>
      <c r="S34" s="669"/>
      <c r="T34" s="669"/>
      <c r="U34" s="669"/>
      <c r="V34" s="669"/>
      <c r="W34" s="669"/>
      <c r="X34" s="669"/>
      <c r="Y34" s="669"/>
      <c r="Z34" s="669"/>
      <c r="AA34" s="669"/>
      <c r="AB34" s="669"/>
      <c r="AC34" s="669"/>
      <c r="AD34" s="669"/>
      <c r="AE34" s="670"/>
      <c r="AF34" s="665"/>
      <c r="AG34" s="666"/>
      <c r="AH34" s="666"/>
      <c r="AI34" s="666"/>
      <c r="AJ34" s="667"/>
      <c r="AK34" s="610"/>
      <c r="AL34" s="601"/>
      <c r="AM34" s="601"/>
      <c r="AN34" s="601"/>
      <c r="AO34" s="601"/>
      <c r="AP34" s="601"/>
      <c r="AQ34" s="601"/>
      <c r="AR34" s="601"/>
      <c r="AS34" s="601"/>
      <c r="AT34" s="601"/>
      <c r="AU34" s="601"/>
      <c r="AV34" s="601"/>
      <c r="AW34" s="601"/>
      <c r="AX34" s="601"/>
      <c r="AY34" s="601"/>
      <c r="AZ34" s="671"/>
      <c r="BA34" s="671"/>
      <c r="BB34" s="671"/>
      <c r="BC34" s="671"/>
      <c r="BD34" s="671"/>
      <c r="BE34" s="602"/>
      <c r="BF34" s="602"/>
      <c r="BG34" s="602"/>
      <c r="BH34" s="602"/>
      <c r="BI34" s="603"/>
      <c r="BJ34" s="214"/>
      <c r="BK34" s="214"/>
      <c r="BL34" s="214"/>
      <c r="BM34" s="214"/>
      <c r="BN34" s="214"/>
      <c r="BO34" s="223"/>
      <c r="BP34" s="223"/>
      <c r="BQ34" s="220">
        <v>28</v>
      </c>
      <c r="BR34" s="221"/>
      <c r="BS34" s="622"/>
      <c r="BT34" s="623"/>
      <c r="BU34" s="623"/>
      <c r="BV34" s="623"/>
      <c r="BW34" s="623"/>
      <c r="BX34" s="623"/>
      <c r="BY34" s="623"/>
      <c r="BZ34" s="623"/>
      <c r="CA34" s="623"/>
      <c r="CB34" s="623"/>
      <c r="CC34" s="623"/>
      <c r="CD34" s="623"/>
      <c r="CE34" s="623"/>
      <c r="CF34" s="623"/>
      <c r="CG34" s="644"/>
      <c r="CH34" s="619"/>
      <c r="CI34" s="620"/>
      <c r="CJ34" s="620"/>
      <c r="CK34" s="620"/>
      <c r="CL34" s="621"/>
      <c r="CM34" s="619"/>
      <c r="CN34" s="620"/>
      <c r="CO34" s="620"/>
      <c r="CP34" s="620"/>
      <c r="CQ34" s="621"/>
      <c r="CR34" s="619"/>
      <c r="CS34" s="620"/>
      <c r="CT34" s="620"/>
      <c r="CU34" s="620"/>
      <c r="CV34" s="621"/>
      <c r="CW34" s="619"/>
      <c r="CX34" s="620"/>
      <c r="CY34" s="620"/>
      <c r="CZ34" s="620"/>
      <c r="DA34" s="621"/>
      <c r="DB34" s="619"/>
      <c r="DC34" s="620"/>
      <c r="DD34" s="620"/>
      <c r="DE34" s="620"/>
      <c r="DF34" s="621"/>
      <c r="DG34" s="619"/>
      <c r="DH34" s="620"/>
      <c r="DI34" s="620"/>
      <c r="DJ34" s="620"/>
      <c r="DK34" s="621"/>
      <c r="DL34" s="619"/>
      <c r="DM34" s="620"/>
      <c r="DN34" s="620"/>
      <c r="DO34" s="620"/>
      <c r="DP34" s="621"/>
      <c r="DQ34" s="619"/>
      <c r="DR34" s="620"/>
      <c r="DS34" s="620"/>
      <c r="DT34" s="620"/>
      <c r="DU34" s="621"/>
      <c r="DV34" s="622"/>
      <c r="DW34" s="623"/>
      <c r="DX34" s="623"/>
      <c r="DY34" s="623"/>
      <c r="DZ34" s="624"/>
      <c r="EA34" s="212"/>
    </row>
    <row r="35" spans="1:131" ht="26.25" customHeight="1" x14ac:dyDescent="0.2">
      <c r="A35" s="224">
        <v>8</v>
      </c>
      <c r="B35" s="660"/>
      <c r="C35" s="661"/>
      <c r="D35" s="661"/>
      <c r="E35" s="661"/>
      <c r="F35" s="661"/>
      <c r="G35" s="661"/>
      <c r="H35" s="661"/>
      <c r="I35" s="661"/>
      <c r="J35" s="661"/>
      <c r="K35" s="661"/>
      <c r="L35" s="661"/>
      <c r="M35" s="661"/>
      <c r="N35" s="661"/>
      <c r="O35" s="661"/>
      <c r="P35" s="662"/>
      <c r="Q35" s="668"/>
      <c r="R35" s="669"/>
      <c r="S35" s="669"/>
      <c r="T35" s="669"/>
      <c r="U35" s="669"/>
      <c r="V35" s="669"/>
      <c r="W35" s="669"/>
      <c r="X35" s="669"/>
      <c r="Y35" s="669"/>
      <c r="Z35" s="669"/>
      <c r="AA35" s="669"/>
      <c r="AB35" s="669"/>
      <c r="AC35" s="669"/>
      <c r="AD35" s="669"/>
      <c r="AE35" s="670"/>
      <c r="AF35" s="665"/>
      <c r="AG35" s="666"/>
      <c r="AH35" s="666"/>
      <c r="AI35" s="666"/>
      <c r="AJ35" s="667"/>
      <c r="AK35" s="610"/>
      <c r="AL35" s="601"/>
      <c r="AM35" s="601"/>
      <c r="AN35" s="601"/>
      <c r="AO35" s="601"/>
      <c r="AP35" s="601"/>
      <c r="AQ35" s="601"/>
      <c r="AR35" s="601"/>
      <c r="AS35" s="601"/>
      <c r="AT35" s="601"/>
      <c r="AU35" s="601"/>
      <c r="AV35" s="601"/>
      <c r="AW35" s="601"/>
      <c r="AX35" s="601"/>
      <c r="AY35" s="601"/>
      <c r="AZ35" s="671"/>
      <c r="BA35" s="671"/>
      <c r="BB35" s="671"/>
      <c r="BC35" s="671"/>
      <c r="BD35" s="671"/>
      <c r="BE35" s="602"/>
      <c r="BF35" s="602"/>
      <c r="BG35" s="602"/>
      <c r="BH35" s="602"/>
      <c r="BI35" s="603"/>
      <c r="BJ35" s="214"/>
      <c r="BK35" s="214"/>
      <c r="BL35" s="214"/>
      <c r="BM35" s="214"/>
      <c r="BN35" s="214"/>
      <c r="BO35" s="223"/>
      <c r="BP35" s="223"/>
      <c r="BQ35" s="220">
        <v>29</v>
      </c>
      <c r="BR35" s="221"/>
      <c r="BS35" s="622"/>
      <c r="BT35" s="623"/>
      <c r="BU35" s="623"/>
      <c r="BV35" s="623"/>
      <c r="BW35" s="623"/>
      <c r="BX35" s="623"/>
      <c r="BY35" s="623"/>
      <c r="BZ35" s="623"/>
      <c r="CA35" s="623"/>
      <c r="CB35" s="623"/>
      <c r="CC35" s="623"/>
      <c r="CD35" s="623"/>
      <c r="CE35" s="623"/>
      <c r="CF35" s="623"/>
      <c r="CG35" s="644"/>
      <c r="CH35" s="619"/>
      <c r="CI35" s="620"/>
      <c r="CJ35" s="620"/>
      <c r="CK35" s="620"/>
      <c r="CL35" s="621"/>
      <c r="CM35" s="619"/>
      <c r="CN35" s="620"/>
      <c r="CO35" s="620"/>
      <c r="CP35" s="620"/>
      <c r="CQ35" s="621"/>
      <c r="CR35" s="619"/>
      <c r="CS35" s="620"/>
      <c r="CT35" s="620"/>
      <c r="CU35" s="620"/>
      <c r="CV35" s="621"/>
      <c r="CW35" s="619"/>
      <c r="CX35" s="620"/>
      <c r="CY35" s="620"/>
      <c r="CZ35" s="620"/>
      <c r="DA35" s="621"/>
      <c r="DB35" s="619"/>
      <c r="DC35" s="620"/>
      <c r="DD35" s="620"/>
      <c r="DE35" s="620"/>
      <c r="DF35" s="621"/>
      <c r="DG35" s="619"/>
      <c r="DH35" s="620"/>
      <c r="DI35" s="620"/>
      <c r="DJ35" s="620"/>
      <c r="DK35" s="621"/>
      <c r="DL35" s="619"/>
      <c r="DM35" s="620"/>
      <c r="DN35" s="620"/>
      <c r="DO35" s="620"/>
      <c r="DP35" s="621"/>
      <c r="DQ35" s="619"/>
      <c r="DR35" s="620"/>
      <c r="DS35" s="620"/>
      <c r="DT35" s="620"/>
      <c r="DU35" s="621"/>
      <c r="DV35" s="622"/>
      <c r="DW35" s="623"/>
      <c r="DX35" s="623"/>
      <c r="DY35" s="623"/>
      <c r="DZ35" s="624"/>
      <c r="EA35" s="212"/>
    </row>
    <row r="36" spans="1:131" ht="26.25" customHeight="1" x14ac:dyDescent="0.2">
      <c r="A36" s="224">
        <v>9</v>
      </c>
      <c r="B36" s="660"/>
      <c r="C36" s="661"/>
      <c r="D36" s="661"/>
      <c r="E36" s="661"/>
      <c r="F36" s="661"/>
      <c r="G36" s="661"/>
      <c r="H36" s="661"/>
      <c r="I36" s="661"/>
      <c r="J36" s="661"/>
      <c r="K36" s="661"/>
      <c r="L36" s="661"/>
      <c r="M36" s="661"/>
      <c r="N36" s="661"/>
      <c r="O36" s="661"/>
      <c r="P36" s="662"/>
      <c r="Q36" s="668"/>
      <c r="R36" s="669"/>
      <c r="S36" s="669"/>
      <c r="T36" s="669"/>
      <c r="U36" s="669"/>
      <c r="V36" s="669"/>
      <c r="W36" s="669"/>
      <c r="X36" s="669"/>
      <c r="Y36" s="669"/>
      <c r="Z36" s="669"/>
      <c r="AA36" s="669"/>
      <c r="AB36" s="669"/>
      <c r="AC36" s="669"/>
      <c r="AD36" s="669"/>
      <c r="AE36" s="670"/>
      <c r="AF36" s="665"/>
      <c r="AG36" s="666"/>
      <c r="AH36" s="666"/>
      <c r="AI36" s="666"/>
      <c r="AJ36" s="667"/>
      <c r="AK36" s="610"/>
      <c r="AL36" s="601"/>
      <c r="AM36" s="601"/>
      <c r="AN36" s="601"/>
      <c r="AO36" s="601"/>
      <c r="AP36" s="601"/>
      <c r="AQ36" s="601"/>
      <c r="AR36" s="601"/>
      <c r="AS36" s="601"/>
      <c r="AT36" s="601"/>
      <c r="AU36" s="601"/>
      <c r="AV36" s="601"/>
      <c r="AW36" s="601"/>
      <c r="AX36" s="601"/>
      <c r="AY36" s="601"/>
      <c r="AZ36" s="671"/>
      <c r="BA36" s="671"/>
      <c r="BB36" s="671"/>
      <c r="BC36" s="671"/>
      <c r="BD36" s="671"/>
      <c r="BE36" s="602"/>
      <c r="BF36" s="602"/>
      <c r="BG36" s="602"/>
      <c r="BH36" s="602"/>
      <c r="BI36" s="603"/>
      <c r="BJ36" s="214"/>
      <c r="BK36" s="214"/>
      <c r="BL36" s="214"/>
      <c r="BM36" s="214"/>
      <c r="BN36" s="214"/>
      <c r="BO36" s="223"/>
      <c r="BP36" s="223"/>
      <c r="BQ36" s="220">
        <v>30</v>
      </c>
      <c r="BR36" s="221"/>
      <c r="BS36" s="622"/>
      <c r="BT36" s="623"/>
      <c r="BU36" s="623"/>
      <c r="BV36" s="623"/>
      <c r="BW36" s="623"/>
      <c r="BX36" s="623"/>
      <c r="BY36" s="623"/>
      <c r="BZ36" s="623"/>
      <c r="CA36" s="623"/>
      <c r="CB36" s="623"/>
      <c r="CC36" s="623"/>
      <c r="CD36" s="623"/>
      <c r="CE36" s="623"/>
      <c r="CF36" s="623"/>
      <c r="CG36" s="644"/>
      <c r="CH36" s="619"/>
      <c r="CI36" s="620"/>
      <c r="CJ36" s="620"/>
      <c r="CK36" s="620"/>
      <c r="CL36" s="621"/>
      <c r="CM36" s="619"/>
      <c r="CN36" s="620"/>
      <c r="CO36" s="620"/>
      <c r="CP36" s="620"/>
      <c r="CQ36" s="621"/>
      <c r="CR36" s="619"/>
      <c r="CS36" s="620"/>
      <c r="CT36" s="620"/>
      <c r="CU36" s="620"/>
      <c r="CV36" s="621"/>
      <c r="CW36" s="619"/>
      <c r="CX36" s="620"/>
      <c r="CY36" s="620"/>
      <c r="CZ36" s="620"/>
      <c r="DA36" s="621"/>
      <c r="DB36" s="619"/>
      <c r="DC36" s="620"/>
      <c r="DD36" s="620"/>
      <c r="DE36" s="620"/>
      <c r="DF36" s="621"/>
      <c r="DG36" s="619"/>
      <c r="DH36" s="620"/>
      <c r="DI36" s="620"/>
      <c r="DJ36" s="620"/>
      <c r="DK36" s="621"/>
      <c r="DL36" s="619"/>
      <c r="DM36" s="620"/>
      <c r="DN36" s="620"/>
      <c r="DO36" s="620"/>
      <c r="DP36" s="621"/>
      <c r="DQ36" s="619"/>
      <c r="DR36" s="620"/>
      <c r="DS36" s="620"/>
      <c r="DT36" s="620"/>
      <c r="DU36" s="621"/>
      <c r="DV36" s="622"/>
      <c r="DW36" s="623"/>
      <c r="DX36" s="623"/>
      <c r="DY36" s="623"/>
      <c r="DZ36" s="624"/>
      <c r="EA36" s="212"/>
    </row>
    <row r="37" spans="1:131" ht="26.25" customHeight="1" x14ac:dyDescent="0.2">
      <c r="A37" s="224">
        <v>10</v>
      </c>
      <c r="B37" s="660"/>
      <c r="C37" s="661"/>
      <c r="D37" s="661"/>
      <c r="E37" s="661"/>
      <c r="F37" s="661"/>
      <c r="G37" s="661"/>
      <c r="H37" s="661"/>
      <c r="I37" s="661"/>
      <c r="J37" s="661"/>
      <c r="K37" s="661"/>
      <c r="L37" s="661"/>
      <c r="M37" s="661"/>
      <c r="N37" s="661"/>
      <c r="O37" s="661"/>
      <c r="P37" s="662"/>
      <c r="Q37" s="668"/>
      <c r="R37" s="669"/>
      <c r="S37" s="669"/>
      <c r="T37" s="669"/>
      <c r="U37" s="669"/>
      <c r="V37" s="669"/>
      <c r="W37" s="669"/>
      <c r="X37" s="669"/>
      <c r="Y37" s="669"/>
      <c r="Z37" s="669"/>
      <c r="AA37" s="669"/>
      <c r="AB37" s="669"/>
      <c r="AC37" s="669"/>
      <c r="AD37" s="669"/>
      <c r="AE37" s="670"/>
      <c r="AF37" s="665"/>
      <c r="AG37" s="666"/>
      <c r="AH37" s="666"/>
      <c r="AI37" s="666"/>
      <c r="AJ37" s="667"/>
      <c r="AK37" s="610"/>
      <c r="AL37" s="601"/>
      <c r="AM37" s="601"/>
      <c r="AN37" s="601"/>
      <c r="AO37" s="601"/>
      <c r="AP37" s="601"/>
      <c r="AQ37" s="601"/>
      <c r="AR37" s="601"/>
      <c r="AS37" s="601"/>
      <c r="AT37" s="601"/>
      <c r="AU37" s="601"/>
      <c r="AV37" s="601"/>
      <c r="AW37" s="601"/>
      <c r="AX37" s="601"/>
      <c r="AY37" s="601"/>
      <c r="AZ37" s="671"/>
      <c r="BA37" s="671"/>
      <c r="BB37" s="671"/>
      <c r="BC37" s="671"/>
      <c r="BD37" s="671"/>
      <c r="BE37" s="602"/>
      <c r="BF37" s="602"/>
      <c r="BG37" s="602"/>
      <c r="BH37" s="602"/>
      <c r="BI37" s="603"/>
      <c r="BJ37" s="214"/>
      <c r="BK37" s="214"/>
      <c r="BL37" s="214"/>
      <c r="BM37" s="214"/>
      <c r="BN37" s="214"/>
      <c r="BO37" s="223"/>
      <c r="BP37" s="223"/>
      <c r="BQ37" s="220">
        <v>31</v>
      </c>
      <c r="BR37" s="221"/>
      <c r="BS37" s="622"/>
      <c r="BT37" s="623"/>
      <c r="BU37" s="623"/>
      <c r="BV37" s="623"/>
      <c r="BW37" s="623"/>
      <c r="BX37" s="623"/>
      <c r="BY37" s="623"/>
      <c r="BZ37" s="623"/>
      <c r="CA37" s="623"/>
      <c r="CB37" s="623"/>
      <c r="CC37" s="623"/>
      <c r="CD37" s="623"/>
      <c r="CE37" s="623"/>
      <c r="CF37" s="623"/>
      <c r="CG37" s="644"/>
      <c r="CH37" s="619"/>
      <c r="CI37" s="620"/>
      <c r="CJ37" s="620"/>
      <c r="CK37" s="620"/>
      <c r="CL37" s="621"/>
      <c r="CM37" s="619"/>
      <c r="CN37" s="620"/>
      <c r="CO37" s="620"/>
      <c r="CP37" s="620"/>
      <c r="CQ37" s="621"/>
      <c r="CR37" s="619"/>
      <c r="CS37" s="620"/>
      <c r="CT37" s="620"/>
      <c r="CU37" s="620"/>
      <c r="CV37" s="621"/>
      <c r="CW37" s="619"/>
      <c r="CX37" s="620"/>
      <c r="CY37" s="620"/>
      <c r="CZ37" s="620"/>
      <c r="DA37" s="621"/>
      <c r="DB37" s="619"/>
      <c r="DC37" s="620"/>
      <c r="DD37" s="620"/>
      <c r="DE37" s="620"/>
      <c r="DF37" s="621"/>
      <c r="DG37" s="619"/>
      <c r="DH37" s="620"/>
      <c r="DI37" s="620"/>
      <c r="DJ37" s="620"/>
      <c r="DK37" s="621"/>
      <c r="DL37" s="619"/>
      <c r="DM37" s="620"/>
      <c r="DN37" s="620"/>
      <c r="DO37" s="620"/>
      <c r="DP37" s="621"/>
      <c r="DQ37" s="619"/>
      <c r="DR37" s="620"/>
      <c r="DS37" s="620"/>
      <c r="DT37" s="620"/>
      <c r="DU37" s="621"/>
      <c r="DV37" s="622"/>
      <c r="DW37" s="623"/>
      <c r="DX37" s="623"/>
      <c r="DY37" s="623"/>
      <c r="DZ37" s="624"/>
      <c r="EA37" s="212"/>
    </row>
    <row r="38" spans="1:131" ht="26.25" customHeight="1" x14ac:dyDescent="0.2">
      <c r="A38" s="224">
        <v>11</v>
      </c>
      <c r="B38" s="660"/>
      <c r="C38" s="661"/>
      <c r="D38" s="661"/>
      <c r="E38" s="661"/>
      <c r="F38" s="661"/>
      <c r="G38" s="661"/>
      <c r="H38" s="661"/>
      <c r="I38" s="661"/>
      <c r="J38" s="661"/>
      <c r="K38" s="661"/>
      <c r="L38" s="661"/>
      <c r="M38" s="661"/>
      <c r="N38" s="661"/>
      <c r="O38" s="661"/>
      <c r="P38" s="662"/>
      <c r="Q38" s="668"/>
      <c r="R38" s="669"/>
      <c r="S38" s="669"/>
      <c r="T38" s="669"/>
      <c r="U38" s="669"/>
      <c r="V38" s="669"/>
      <c r="W38" s="669"/>
      <c r="X38" s="669"/>
      <c r="Y38" s="669"/>
      <c r="Z38" s="669"/>
      <c r="AA38" s="669"/>
      <c r="AB38" s="669"/>
      <c r="AC38" s="669"/>
      <c r="AD38" s="669"/>
      <c r="AE38" s="670"/>
      <c r="AF38" s="665"/>
      <c r="AG38" s="666"/>
      <c r="AH38" s="666"/>
      <c r="AI38" s="666"/>
      <c r="AJ38" s="667"/>
      <c r="AK38" s="610"/>
      <c r="AL38" s="601"/>
      <c r="AM38" s="601"/>
      <c r="AN38" s="601"/>
      <c r="AO38" s="601"/>
      <c r="AP38" s="601"/>
      <c r="AQ38" s="601"/>
      <c r="AR38" s="601"/>
      <c r="AS38" s="601"/>
      <c r="AT38" s="601"/>
      <c r="AU38" s="601"/>
      <c r="AV38" s="601"/>
      <c r="AW38" s="601"/>
      <c r="AX38" s="601"/>
      <c r="AY38" s="601"/>
      <c r="AZ38" s="671"/>
      <c r="BA38" s="671"/>
      <c r="BB38" s="671"/>
      <c r="BC38" s="671"/>
      <c r="BD38" s="671"/>
      <c r="BE38" s="602"/>
      <c r="BF38" s="602"/>
      <c r="BG38" s="602"/>
      <c r="BH38" s="602"/>
      <c r="BI38" s="603"/>
      <c r="BJ38" s="214"/>
      <c r="BK38" s="214"/>
      <c r="BL38" s="214"/>
      <c r="BM38" s="214"/>
      <c r="BN38" s="214"/>
      <c r="BO38" s="223"/>
      <c r="BP38" s="223"/>
      <c r="BQ38" s="220">
        <v>32</v>
      </c>
      <c r="BR38" s="221"/>
      <c r="BS38" s="622"/>
      <c r="BT38" s="623"/>
      <c r="BU38" s="623"/>
      <c r="BV38" s="623"/>
      <c r="BW38" s="623"/>
      <c r="BX38" s="623"/>
      <c r="BY38" s="623"/>
      <c r="BZ38" s="623"/>
      <c r="CA38" s="623"/>
      <c r="CB38" s="623"/>
      <c r="CC38" s="623"/>
      <c r="CD38" s="623"/>
      <c r="CE38" s="623"/>
      <c r="CF38" s="623"/>
      <c r="CG38" s="644"/>
      <c r="CH38" s="619"/>
      <c r="CI38" s="620"/>
      <c r="CJ38" s="620"/>
      <c r="CK38" s="620"/>
      <c r="CL38" s="621"/>
      <c r="CM38" s="619"/>
      <c r="CN38" s="620"/>
      <c r="CO38" s="620"/>
      <c r="CP38" s="620"/>
      <c r="CQ38" s="621"/>
      <c r="CR38" s="619"/>
      <c r="CS38" s="620"/>
      <c r="CT38" s="620"/>
      <c r="CU38" s="620"/>
      <c r="CV38" s="621"/>
      <c r="CW38" s="619"/>
      <c r="CX38" s="620"/>
      <c r="CY38" s="620"/>
      <c r="CZ38" s="620"/>
      <c r="DA38" s="621"/>
      <c r="DB38" s="619"/>
      <c r="DC38" s="620"/>
      <c r="DD38" s="620"/>
      <c r="DE38" s="620"/>
      <c r="DF38" s="621"/>
      <c r="DG38" s="619"/>
      <c r="DH38" s="620"/>
      <c r="DI38" s="620"/>
      <c r="DJ38" s="620"/>
      <c r="DK38" s="621"/>
      <c r="DL38" s="619"/>
      <c r="DM38" s="620"/>
      <c r="DN38" s="620"/>
      <c r="DO38" s="620"/>
      <c r="DP38" s="621"/>
      <c r="DQ38" s="619"/>
      <c r="DR38" s="620"/>
      <c r="DS38" s="620"/>
      <c r="DT38" s="620"/>
      <c r="DU38" s="621"/>
      <c r="DV38" s="622"/>
      <c r="DW38" s="623"/>
      <c r="DX38" s="623"/>
      <c r="DY38" s="623"/>
      <c r="DZ38" s="624"/>
      <c r="EA38" s="212"/>
    </row>
    <row r="39" spans="1:131" ht="26.25" customHeight="1" x14ac:dyDescent="0.2">
      <c r="A39" s="224">
        <v>12</v>
      </c>
      <c r="B39" s="660"/>
      <c r="C39" s="661"/>
      <c r="D39" s="661"/>
      <c r="E39" s="661"/>
      <c r="F39" s="661"/>
      <c r="G39" s="661"/>
      <c r="H39" s="661"/>
      <c r="I39" s="661"/>
      <c r="J39" s="661"/>
      <c r="K39" s="661"/>
      <c r="L39" s="661"/>
      <c r="M39" s="661"/>
      <c r="N39" s="661"/>
      <c r="O39" s="661"/>
      <c r="P39" s="662"/>
      <c r="Q39" s="668"/>
      <c r="R39" s="669"/>
      <c r="S39" s="669"/>
      <c r="T39" s="669"/>
      <c r="U39" s="669"/>
      <c r="V39" s="669"/>
      <c r="W39" s="669"/>
      <c r="X39" s="669"/>
      <c r="Y39" s="669"/>
      <c r="Z39" s="669"/>
      <c r="AA39" s="669"/>
      <c r="AB39" s="669"/>
      <c r="AC39" s="669"/>
      <c r="AD39" s="669"/>
      <c r="AE39" s="670"/>
      <c r="AF39" s="665"/>
      <c r="AG39" s="666"/>
      <c r="AH39" s="666"/>
      <c r="AI39" s="666"/>
      <c r="AJ39" s="667"/>
      <c r="AK39" s="610"/>
      <c r="AL39" s="601"/>
      <c r="AM39" s="601"/>
      <c r="AN39" s="601"/>
      <c r="AO39" s="601"/>
      <c r="AP39" s="601"/>
      <c r="AQ39" s="601"/>
      <c r="AR39" s="601"/>
      <c r="AS39" s="601"/>
      <c r="AT39" s="601"/>
      <c r="AU39" s="601"/>
      <c r="AV39" s="601"/>
      <c r="AW39" s="601"/>
      <c r="AX39" s="601"/>
      <c r="AY39" s="601"/>
      <c r="AZ39" s="671"/>
      <c r="BA39" s="671"/>
      <c r="BB39" s="671"/>
      <c r="BC39" s="671"/>
      <c r="BD39" s="671"/>
      <c r="BE39" s="602"/>
      <c r="BF39" s="602"/>
      <c r="BG39" s="602"/>
      <c r="BH39" s="602"/>
      <c r="BI39" s="603"/>
      <c r="BJ39" s="214"/>
      <c r="BK39" s="214"/>
      <c r="BL39" s="214"/>
      <c r="BM39" s="214"/>
      <c r="BN39" s="214"/>
      <c r="BO39" s="223"/>
      <c r="BP39" s="223"/>
      <c r="BQ39" s="220">
        <v>33</v>
      </c>
      <c r="BR39" s="221"/>
      <c r="BS39" s="622"/>
      <c r="BT39" s="623"/>
      <c r="BU39" s="623"/>
      <c r="BV39" s="623"/>
      <c r="BW39" s="623"/>
      <c r="BX39" s="623"/>
      <c r="BY39" s="623"/>
      <c r="BZ39" s="623"/>
      <c r="CA39" s="623"/>
      <c r="CB39" s="623"/>
      <c r="CC39" s="623"/>
      <c r="CD39" s="623"/>
      <c r="CE39" s="623"/>
      <c r="CF39" s="623"/>
      <c r="CG39" s="644"/>
      <c r="CH39" s="619"/>
      <c r="CI39" s="620"/>
      <c r="CJ39" s="620"/>
      <c r="CK39" s="620"/>
      <c r="CL39" s="621"/>
      <c r="CM39" s="619"/>
      <c r="CN39" s="620"/>
      <c r="CO39" s="620"/>
      <c r="CP39" s="620"/>
      <c r="CQ39" s="621"/>
      <c r="CR39" s="619"/>
      <c r="CS39" s="620"/>
      <c r="CT39" s="620"/>
      <c r="CU39" s="620"/>
      <c r="CV39" s="621"/>
      <c r="CW39" s="619"/>
      <c r="CX39" s="620"/>
      <c r="CY39" s="620"/>
      <c r="CZ39" s="620"/>
      <c r="DA39" s="621"/>
      <c r="DB39" s="619"/>
      <c r="DC39" s="620"/>
      <c r="DD39" s="620"/>
      <c r="DE39" s="620"/>
      <c r="DF39" s="621"/>
      <c r="DG39" s="619"/>
      <c r="DH39" s="620"/>
      <c r="DI39" s="620"/>
      <c r="DJ39" s="620"/>
      <c r="DK39" s="621"/>
      <c r="DL39" s="619"/>
      <c r="DM39" s="620"/>
      <c r="DN39" s="620"/>
      <c r="DO39" s="620"/>
      <c r="DP39" s="621"/>
      <c r="DQ39" s="619"/>
      <c r="DR39" s="620"/>
      <c r="DS39" s="620"/>
      <c r="DT39" s="620"/>
      <c r="DU39" s="621"/>
      <c r="DV39" s="622"/>
      <c r="DW39" s="623"/>
      <c r="DX39" s="623"/>
      <c r="DY39" s="623"/>
      <c r="DZ39" s="624"/>
      <c r="EA39" s="212"/>
    </row>
    <row r="40" spans="1:131" ht="26.25" customHeight="1" x14ac:dyDescent="0.2">
      <c r="A40" s="220">
        <v>13</v>
      </c>
      <c r="B40" s="660"/>
      <c r="C40" s="661"/>
      <c r="D40" s="661"/>
      <c r="E40" s="661"/>
      <c r="F40" s="661"/>
      <c r="G40" s="661"/>
      <c r="H40" s="661"/>
      <c r="I40" s="661"/>
      <c r="J40" s="661"/>
      <c r="K40" s="661"/>
      <c r="L40" s="661"/>
      <c r="M40" s="661"/>
      <c r="N40" s="661"/>
      <c r="O40" s="661"/>
      <c r="P40" s="662"/>
      <c r="Q40" s="668"/>
      <c r="R40" s="669"/>
      <c r="S40" s="669"/>
      <c r="T40" s="669"/>
      <c r="U40" s="669"/>
      <c r="V40" s="669"/>
      <c r="W40" s="669"/>
      <c r="X40" s="669"/>
      <c r="Y40" s="669"/>
      <c r="Z40" s="669"/>
      <c r="AA40" s="669"/>
      <c r="AB40" s="669"/>
      <c r="AC40" s="669"/>
      <c r="AD40" s="669"/>
      <c r="AE40" s="670"/>
      <c r="AF40" s="665"/>
      <c r="AG40" s="666"/>
      <c r="AH40" s="666"/>
      <c r="AI40" s="666"/>
      <c r="AJ40" s="667"/>
      <c r="AK40" s="610"/>
      <c r="AL40" s="601"/>
      <c r="AM40" s="601"/>
      <c r="AN40" s="601"/>
      <c r="AO40" s="601"/>
      <c r="AP40" s="601"/>
      <c r="AQ40" s="601"/>
      <c r="AR40" s="601"/>
      <c r="AS40" s="601"/>
      <c r="AT40" s="601"/>
      <c r="AU40" s="601"/>
      <c r="AV40" s="601"/>
      <c r="AW40" s="601"/>
      <c r="AX40" s="601"/>
      <c r="AY40" s="601"/>
      <c r="AZ40" s="671"/>
      <c r="BA40" s="671"/>
      <c r="BB40" s="671"/>
      <c r="BC40" s="671"/>
      <c r="BD40" s="671"/>
      <c r="BE40" s="602"/>
      <c r="BF40" s="602"/>
      <c r="BG40" s="602"/>
      <c r="BH40" s="602"/>
      <c r="BI40" s="603"/>
      <c r="BJ40" s="214"/>
      <c r="BK40" s="214"/>
      <c r="BL40" s="214"/>
      <c r="BM40" s="214"/>
      <c r="BN40" s="214"/>
      <c r="BO40" s="223"/>
      <c r="BP40" s="223"/>
      <c r="BQ40" s="220">
        <v>34</v>
      </c>
      <c r="BR40" s="221"/>
      <c r="BS40" s="622"/>
      <c r="BT40" s="623"/>
      <c r="BU40" s="623"/>
      <c r="BV40" s="623"/>
      <c r="BW40" s="623"/>
      <c r="BX40" s="623"/>
      <c r="BY40" s="623"/>
      <c r="BZ40" s="623"/>
      <c r="CA40" s="623"/>
      <c r="CB40" s="623"/>
      <c r="CC40" s="623"/>
      <c r="CD40" s="623"/>
      <c r="CE40" s="623"/>
      <c r="CF40" s="623"/>
      <c r="CG40" s="644"/>
      <c r="CH40" s="619"/>
      <c r="CI40" s="620"/>
      <c r="CJ40" s="620"/>
      <c r="CK40" s="620"/>
      <c r="CL40" s="621"/>
      <c r="CM40" s="619"/>
      <c r="CN40" s="620"/>
      <c r="CO40" s="620"/>
      <c r="CP40" s="620"/>
      <c r="CQ40" s="621"/>
      <c r="CR40" s="619"/>
      <c r="CS40" s="620"/>
      <c r="CT40" s="620"/>
      <c r="CU40" s="620"/>
      <c r="CV40" s="621"/>
      <c r="CW40" s="619"/>
      <c r="CX40" s="620"/>
      <c r="CY40" s="620"/>
      <c r="CZ40" s="620"/>
      <c r="DA40" s="621"/>
      <c r="DB40" s="619"/>
      <c r="DC40" s="620"/>
      <c r="DD40" s="620"/>
      <c r="DE40" s="620"/>
      <c r="DF40" s="621"/>
      <c r="DG40" s="619"/>
      <c r="DH40" s="620"/>
      <c r="DI40" s="620"/>
      <c r="DJ40" s="620"/>
      <c r="DK40" s="621"/>
      <c r="DL40" s="619"/>
      <c r="DM40" s="620"/>
      <c r="DN40" s="620"/>
      <c r="DO40" s="620"/>
      <c r="DP40" s="621"/>
      <c r="DQ40" s="619"/>
      <c r="DR40" s="620"/>
      <c r="DS40" s="620"/>
      <c r="DT40" s="620"/>
      <c r="DU40" s="621"/>
      <c r="DV40" s="622"/>
      <c r="DW40" s="623"/>
      <c r="DX40" s="623"/>
      <c r="DY40" s="623"/>
      <c r="DZ40" s="624"/>
      <c r="EA40" s="212"/>
    </row>
    <row r="41" spans="1:131" ht="26.25" customHeight="1" x14ac:dyDescent="0.2">
      <c r="A41" s="220">
        <v>14</v>
      </c>
      <c r="B41" s="660"/>
      <c r="C41" s="661"/>
      <c r="D41" s="661"/>
      <c r="E41" s="661"/>
      <c r="F41" s="661"/>
      <c r="G41" s="661"/>
      <c r="H41" s="661"/>
      <c r="I41" s="661"/>
      <c r="J41" s="661"/>
      <c r="K41" s="661"/>
      <c r="L41" s="661"/>
      <c r="M41" s="661"/>
      <c r="N41" s="661"/>
      <c r="O41" s="661"/>
      <c r="P41" s="662"/>
      <c r="Q41" s="668"/>
      <c r="R41" s="669"/>
      <c r="S41" s="669"/>
      <c r="T41" s="669"/>
      <c r="U41" s="669"/>
      <c r="V41" s="669"/>
      <c r="W41" s="669"/>
      <c r="X41" s="669"/>
      <c r="Y41" s="669"/>
      <c r="Z41" s="669"/>
      <c r="AA41" s="669"/>
      <c r="AB41" s="669"/>
      <c r="AC41" s="669"/>
      <c r="AD41" s="669"/>
      <c r="AE41" s="670"/>
      <c r="AF41" s="665"/>
      <c r="AG41" s="666"/>
      <c r="AH41" s="666"/>
      <c r="AI41" s="666"/>
      <c r="AJ41" s="667"/>
      <c r="AK41" s="610"/>
      <c r="AL41" s="601"/>
      <c r="AM41" s="601"/>
      <c r="AN41" s="601"/>
      <c r="AO41" s="601"/>
      <c r="AP41" s="601"/>
      <c r="AQ41" s="601"/>
      <c r="AR41" s="601"/>
      <c r="AS41" s="601"/>
      <c r="AT41" s="601"/>
      <c r="AU41" s="601"/>
      <c r="AV41" s="601"/>
      <c r="AW41" s="601"/>
      <c r="AX41" s="601"/>
      <c r="AY41" s="601"/>
      <c r="AZ41" s="671"/>
      <c r="BA41" s="671"/>
      <c r="BB41" s="671"/>
      <c r="BC41" s="671"/>
      <c r="BD41" s="671"/>
      <c r="BE41" s="602"/>
      <c r="BF41" s="602"/>
      <c r="BG41" s="602"/>
      <c r="BH41" s="602"/>
      <c r="BI41" s="603"/>
      <c r="BJ41" s="214"/>
      <c r="BK41" s="214"/>
      <c r="BL41" s="214"/>
      <c r="BM41" s="214"/>
      <c r="BN41" s="214"/>
      <c r="BO41" s="223"/>
      <c r="BP41" s="223"/>
      <c r="BQ41" s="220">
        <v>35</v>
      </c>
      <c r="BR41" s="221"/>
      <c r="BS41" s="622"/>
      <c r="BT41" s="623"/>
      <c r="BU41" s="623"/>
      <c r="BV41" s="623"/>
      <c r="BW41" s="623"/>
      <c r="BX41" s="623"/>
      <c r="BY41" s="623"/>
      <c r="BZ41" s="623"/>
      <c r="CA41" s="623"/>
      <c r="CB41" s="623"/>
      <c r="CC41" s="623"/>
      <c r="CD41" s="623"/>
      <c r="CE41" s="623"/>
      <c r="CF41" s="623"/>
      <c r="CG41" s="644"/>
      <c r="CH41" s="619"/>
      <c r="CI41" s="620"/>
      <c r="CJ41" s="620"/>
      <c r="CK41" s="620"/>
      <c r="CL41" s="621"/>
      <c r="CM41" s="619"/>
      <c r="CN41" s="620"/>
      <c r="CO41" s="620"/>
      <c r="CP41" s="620"/>
      <c r="CQ41" s="621"/>
      <c r="CR41" s="619"/>
      <c r="CS41" s="620"/>
      <c r="CT41" s="620"/>
      <c r="CU41" s="620"/>
      <c r="CV41" s="621"/>
      <c r="CW41" s="619"/>
      <c r="CX41" s="620"/>
      <c r="CY41" s="620"/>
      <c r="CZ41" s="620"/>
      <c r="DA41" s="621"/>
      <c r="DB41" s="619"/>
      <c r="DC41" s="620"/>
      <c r="DD41" s="620"/>
      <c r="DE41" s="620"/>
      <c r="DF41" s="621"/>
      <c r="DG41" s="619"/>
      <c r="DH41" s="620"/>
      <c r="DI41" s="620"/>
      <c r="DJ41" s="620"/>
      <c r="DK41" s="621"/>
      <c r="DL41" s="619"/>
      <c r="DM41" s="620"/>
      <c r="DN41" s="620"/>
      <c r="DO41" s="620"/>
      <c r="DP41" s="621"/>
      <c r="DQ41" s="619"/>
      <c r="DR41" s="620"/>
      <c r="DS41" s="620"/>
      <c r="DT41" s="620"/>
      <c r="DU41" s="621"/>
      <c r="DV41" s="622"/>
      <c r="DW41" s="623"/>
      <c r="DX41" s="623"/>
      <c r="DY41" s="623"/>
      <c r="DZ41" s="624"/>
      <c r="EA41" s="212"/>
    </row>
    <row r="42" spans="1:131" ht="26.25" customHeight="1" x14ac:dyDescent="0.2">
      <c r="A42" s="220">
        <v>15</v>
      </c>
      <c r="B42" s="660"/>
      <c r="C42" s="661"/>
      <c r="D42" s="661"/>
      <c r="E42" s="661"/>
      <c r="F42" s="661"/>
      <c r="G42" s="661"/>
      <c r="H42" s="661"/>
      <c r="I42" s="661"/>
      <c r="J42" s="661"/>
      <c r="K42" s="661"/>
      <c r="L42" s="661"/>
      <c r="M42" s="661"/>
      <c r="N42" s="661"/>
      <c r="O42" s="661"/>
      <c r="P42" s="662"/>
      <c r="Q42" s="668"/>
      <c r="R42" s="669"/>
      <c r="S42" s="669"/>
      <c r="T42" s="669"/>
      <c r="U42" s="669"/>
      <c r="V42" s="669"/>
      <c r="W42" s="669"/>
      <c r="X42" s="669"/>
      <c r="Y42" s="669"/>
      <c r="Z42" s="669"/>
      <c r="AA42" s="669"/>
      <c r="AB42" s="669"/>
      <c r="AC42" s="669"/>
      <c r="AD42" s="669"/>
      <c r="AE42" s="670"/>
      <c r="AF42" s="665"/>
      <c r="AG42" s="666"/>
      <c r="AH42" s="666"/>
      <c r="AI42" s="666"/>
      <c r="AJ42" s="667"/>
      <c r="AK42" s="610"/>
      <c r="AL42" s="601"/>
      <c r="AM42" s="601"/>
      <c r="AN42" s="601"/>
      <c r="AO42" s="601"/>
      <c r="AP42" s="601"/>
      <c r="AQ42" s="601"/>
      <c r="AR42" s="601"/>
      <c r="AS42" s="601"/>
      <c r="AT42" s="601"/>
      <c r="AU42" s="601"/>
      <c r="AV42" s="601"/>
      <c r="AW42" s="601"/>
      <c r="AX42" s="601"/>
      <c r="AY42" s="601"/>
      <c r="AZ42" s="671"/>
      <c r="BA42" s="671"/>
      <c r="BB42" s="671"/>
      <c r="BC42" s="671"/>
      <c r="BD42" s="671"/>
      <c r="BE42" s="602"/>
      <c r="BF42" s="602"/>
      <c r="BG42" s="602"/>
      <c r="BH42" s="602"/>
      <c r="BI42" s="603"/>
      <c r="BJ42" s="214"/>
      <c r="BK42" s="214"/>
      <c r="BL42" s="214"/>
      <c r="BM42" s="214"/>
      <c r="BN42" s="214"/>
      <c r="BO42" s="223"/>
      <c r="BP42" s="223"/>
      <c r="BQ42" s="220">
        <v>36</v>
      </c>
      <c r="BR42" s="221"/>
      <c r="BS42" s="622"/>
      <c r="BT42" s="623"/>
      <c r="BU42" s="623"/>
      <c r="BV42" s="623"/>
      <c r="BW42" s="623"/>
      <c r="BX42" s="623"/>
      <c r="BY42" s="623"/>
      <c r="BZ42" s="623"/>
      <c r="CA42" s="623"/>
      <c r="CB42" s="623"/>
      <c r="CC42" s="623"/>
      <c r="CD42" s="623"/>
      <c r="CE42" s="623"/>
      <c r="CF42" s="623"/>
      <c r="CG42" s="644"/>
      <c r="CH42" s="619"/>
      <c r="CI42" s="620"/>
      <c r="CJ42" s="620"/>
      <c r="CK42" s="620"/>
      <c r="CL42" s="621"/>
      <c r="CM42" s="619"/>
      <c r="CN42" s="620"/>
      <c r="CO42" s="620"/>
      <c r="CP42" s="620"/>
      <c r="CQ42" s="621"/>
      <c r="CR42" s="619"/>
      <c r="CS42" s="620"/>
      <c r="CT42" s="620"/>
      <c r="CU42" s="620"/>
      <c r="CV42" s="621"/>
      <c r="CW42" s="619"/>
      <c r="CX42" s="620"/>
      <c r="CY42" s="620"/>
      <c r="CZ42" s="620"/>
      <c r="DA42" s="621"/>
      <c r="DB42" s="619"/>
      <c r="DC42" s="620"/>
      <c r="DD42" s="620"/>
      <c r="DE42" s="620"/>
      <c r="DF42" s="621"/>
      <c r="DG42" s="619"/>
      <c r="DH42" s="620"/>
      <c r="DI42" s="620"/>
      <c r="DJ42" s="620"/>
      <c r="DK42" s="621"/>
      <c r="DL42" s="619"/>
      <c r="DM42" s="620"/>
      <c r="DN42" s="620"/>
      <c r="DO42" s="620"/>
      <c r="DP42" s="621"/>
      <c r="DQ42" s="619"/>
      <c r="DR42" s="620"/>
      <c r="DS42" s="620"/>
      <c r="DT42" s="620"/>
      <c r="DU42" s="621"/>
      <c r="DV42" s="622"/>
      <c r="DW42" s="623"/>
      <c r="DX42" s="623"/>
      <c r="DY42" s="623"/>
      <c r="DZ42" s="624"/>
      <c r="EA42" s="212"/>
    </row>
    <row r="43" spans="1:131" ht="26.25" customHeight="1" x14ac:dyDescent="0.2">
      <c r="A43" s="220">
        <v>16</v>
      </c>
      <c r="B43" s="660"/>
      <c r="C43" s="661"/>
      <c r="D43" s="661"/>
      <c r="E43" s="661"/>
      <c r="F43" s="661"/>
      <c r="G43" s="661"/>
      <c r="H43" s="661"/>
      <c r="I43" s="661"/>
      <c r="J43" s="661"/>
      <c r="K43" s="661"/>
      <c r="L43" s="661"/>
      <c r="M43" s="661"/>
      <c r="N43" s="661"/>
      <c r="O43" s="661"/>
      <c r="P43" s="662"/>
      <c r="Q43" s="668"/>
      <c r="R43" s="669"/>
      <c r="S43" s="669"/>
      <c r="T43" s="669"/>
      <c r="U43" s="669"/>
      <c r="V43" s="669"/>
      <c r="W43" s="669"/>
      <c r="X43" s="669"/>
      <c r="Y43" s="669"/>
      <c r="Z43" s="669"/>
      <c r="AA43" s="669"/>
      <c r="AB43" s="669"/>
      <c r="AC43" s="669"/>
      <c r="AD43" s="669"/>
      <c r="AE43" s="670"/>
      <c r="AF43" s="665"/>
      <c r="AG43" s="666"/>
      <c r="AH43" s="666"/>
      <c r="AI43" s="666"/>
      <c r="AJ43" s="667"/>
      <c r="AK43" s="610"/>
      <c r="AL43" s="601"/>
      <c r="AM43" s="601"/>
      <c r="AN43" s="601"/>
      <c r="AO43" s="601"/>
      <c r="AP43" s="601"/>
      <c r="AQ43" s="601"/>
      <c r="AR43" s="601"/>
      <c r="AS43" s="601"/>
      <c r="AT43" s="601"/>
      <c r="AU43" s="601"/>
      <c r="AV43" s="601"/>
      <c r="AW43" s="601"/>
      <c r="AX43" s="601"/>
      <c r="AY43" s="601"/>
      <c r="AZ43" s="671"/>
      <c r="BA43" s="671"/>
      <c r="BB43" s="671"/>
      <c r="BC43" s="671"/>
      <c r="BD43" s="671"/>
      <c r="BE43" s="602"/>
      <c r="BF43" s="602"/>
      <c r="BG43" s="602"/>
      <c r="BH43" s="602"/>
      <c r="BI43" s="603"/>
      <c r="BJ43" s="214"/>
      <c r="BK43" s="214"/>
      <c r="BL43" s="214"/>
      <c r="BM43" s="214"/>
      <c r="BN43" s="214"/>
      <c r="BO43" s="223"/>
      <c r="BP43" s="223"/>
      <c r="BQ43" s="220">
        <v>37</v>
      </c>
      <c r="BR43" s="221"/>
      <c r="BS43" s="622"/>
      <c r="BT43" s="623"/>
      <c r="BU43" s="623"/>
      <c r="BV43" s="623"/>
      <c r="BW43" s="623"/>
      <c r="BX43" s="623"/>
      <c r="BY43" s="623"/>
      <c r="BZ43" s="623"/>
      <c r="CA43" s="623"/>
      <c r="CB43" s="623"/>
      <c r="CC43" s="623"/>
      <c r="CD43" s="623"/>
      <c r="CE43" s="623"/>
      <c r="CF43" s="623"/>
      <c r="CG43" s="644"/>
      <c r="CH43" s="619"/>
      <c r="CI43" s="620"/>
      <c r="CJ43" s="620"/>
      <c r="CK43" s="620"/>
      <c r="CL43" s="621"/>
      <c r="CM43" s="619"/>
      <c r="CN43" s="620"/>
      <c r="CO43" s="620"/>
      <c r="CP43" s="620"/>
      <c r="CQ43" s="621"/>
      <c r="CR43" s="619"/>
      <c r="CS43" s="620"/>
      <c r="CT43" s="620"/>
      <c r="CU43" s="620"/>
      <c r="CV43" s="621"/>
      <c r="CW43" s="619"/>
      <c r="CX43" s="620"/>
      <c r="CY43" s="620"/>
      <c r="CZ43" s="620"/>
      <c r="DA43" s="621"/>
      <c r="DB43" s="619"/>
      <c r="DC43" s="620"/>
      <c r="DD43" s="620"/>
      <c r="DE43" s="620"/>
      <c r="DF43" s="621"/>
      <c r="DG43" s="619"/>
      <c r="DH43" s="620"/>
      <c r="DI43" s="620"/>
      <c r="DJ43" s="620"/>
      <c r="DK43" s="621"/>
      <c r="DL43" s="619"/>
      <c r="DM43" s="620"/>
      <c r="DN43" s="620"/>
      <c r="DO43" s="620"/>
      <c r="DP43" s="621"/>
      <c r="DQ43" s="619"/>
      <c r="DR43" s="620"/>
      <c r="DS43" s="620"/>
      <c r="DT43" s="620"/>
      <c r="DU43" s="621"/>
      <c r="DV43" s="622"/>
      <c r="DW43" s="623"/>
      <c r="DX43" s="623"/>
      <c r="DY43" s="623"/>
      <c r="DZ43" s="624"/>
      <c r="EA43" s="212"/>
    </row>
    <row r="44" spans="1:131" ht="26.25" customHeight="1" x14ac:dyDescent="0.2">
      <c r="A44" s="220">
        <v>17</v>
      </c>
      <c r="B44" s="660"/>
      <c r="C44" s="661"/>
      <c r="D44" s="661"/>
      <c r="E44" s="661"/>
      <c r="F44" s="661"/>
      <c r="G44" s="661"/>
      <c r="H44" s="661"/>
      <c r="I44" s="661"/>
      <c r="J44" s="661"/>
      <c r="K44" s="661"/>
      <c r="L44" s="661"/>
      <c r="M44" s="661"/>
      <c r="N44" s="661"/>
      <c r="O44" s="661"/>
      <c r="P44" s="662"/>
      <c r="Q44" s="668"/>
      <c r="R44" s="669"/>
      <c r="S44" s="669"/>
      <c r="T44" s="669"/>
      <c r="U44" s="669"/>
      <c r="V44" s="669"/>
      <c r="W44" s="669"/>
      <c r="X44" s="669"/>
      <c r="Y44" s="669"/>
      <c r="Z44" s="669"/>
      <c r="AA44" s="669"/>
      <c r="AB44" s="669"/>
      <c r="AC44" s="669"/>
      <c r="AD44" s="669"/>
      <c r="AE44" s="670"/>
      <c r="AF44" s="665"/>
      <c r="AG44" s="666"/>
      <c r="AH44" s="666"/>
      <c r="AI44" s="666"/>
      <c r="AJ44" s="667"/>
      <c r="AK44" s="610"/>
      <c r="AL44" s="601"/>
      <c r="AM44" s="601"/>
      <c r="AN44" s="601"/>
      <c r="AO44" s="601"/>
      <c r="AP44" s="601"/>
      <c r="AQ44" s="601"/>
      <c r="AR44" s="601"/>
      <c r="AS44" s="601"/>
      <c r="AT44" s="601"/>
      <c r="AU44" s="601"/>
      <c r="AV44" s="601"/>
      <c r="AW44" s="601"/>
      <c r="AX44" s="601"/>
      <c r="AY44" s="601"/>
      <c r="AZ44" s="671"/>
      <c r="BA44" s="671"/>
      <c r="BB44" s="671"/>
      <c r="BC44" s="671"/>
      <c r="BD44" s="671"/>
      <c r="BE44" s="602"/>
      <c r="BF44" s="602"/>
      <c r="BG44" s="602"/>
      <c r="BH44" s="602"/>
      <c r="BI44" s="603"/>
      <c r="BJ44" s="214"/>
      <c r="BK44" s="214"/>
      <c r="BL44" s="214"/>
      <c r="BM44" s="214"/>
      <c r="BN44" s="214"/>
      <c r="BO44" s="223"/>
      <c r="BP44" s="223"/>
      <c r="BQ44" s="220">
        <v>38</v>
      </c>
      <c r="BR44" s="221"/>
      <c r="BS44" s="622"/>
      <c r="BT44" s="623"/>
      <c r="BU44" s="623"/>
      <c r="BV44" s="623"/>
      <c r="BW44" s="623"/>
      <c r="BX44" s="623"/>
      <c r="BY44" s="623"/>
      <c r="BZ44" s="623"/>
      <c r="CA44" s="623"/>
      <c r="CB44" s="623"/>
      <c r="CC44" s="623"/>
      <c r="CD44" s="623"/>
      <c r="CE44" s="623"/>
      <c r="CF44" s="623"/>
      <c r="CG44" s="644"/>
      <c r="CH44" s="619"/>
      <c r="CI44" s="620"/>
      <c r="CJ44" s="620"/>
      <c r="CK44" s="620"/>
      <c r="CL44" s="621"/>
      <c r="CM44" s="619"/>
      <c r="CN44" s="620"/>
      <c r="CO44" s="620"/>
      <c r="CP44" s="620"/>
      <c r="CQ44" s="621"/>
      <c r="CR44" s="619"/>
      <c r="CS44" s="620"/>
      <c r="CT44" s="620"/>
      <c r="CU44" s="620"/>
      <c r="CV44" s="621"/>
      <c r="CW44" s="619"/>
      <c r="CX44" s="620"/>
      <c r="CY44" s="620"/>
      <c r="CZ44" s="620"/>
      <c r="DA44" s="621"/>
      <c r="DB44" s="619"/>
      <c r="DC44" s="620"/>
      <c r="DD44" s="620"/>
      <c r="DE44" s="620"/>
      <c r="DF44" s="621"/>
      <c r="DG44" s="619"/>
      <c r="DH44" s="620"/>
      <c r="DI44" s="620"/>
      <c r="DJ44" s="620"/>
      <c r="DK44" s="621"/>
      <c r="DL44" s="619"/>
      <c r="DM44" s="620"/>
      <c r="DN44" s="620"/>
      <c r="DO44" s="620"/>
      <c r="DP44" s="621"/>
      <c r="DQ44" s="619"/>
      <c r="DR44" s="620"/>
      <c r="DS44" s="620"/>
      <c r="DT44" s="620"/>
      <c r="DU44" s="621"/>
      <c r="DV44" s="622"/>
      <c r="DW44" s="623"/>
      <c r="DX44" s="623"/>
      <c r="DY44" s="623"/>
      <c r="DZ44" s="624"/>
      <c r="EA44" s="212"/>
    </row>
    <row r="45" spans="1:131" ht="26.25" customHeight="1" x14ac:dyDescent="0.2">
      <c r="A45" s="220">
        <v>18</v>
      </c>
      <c r="B45" s="660"/>
      <c r="C45" s="661"/>
      <c r="D45" s="661"/>
      <c r="E45" s="661"/>
      <c r="F45" s="661"/>
      <c r="G45" s="661"/>
      <c r="H45" s="661"/>
      <c r="I45" s="661"/>
      <c r="J45" s="661"/>
      <c r="K45" s="661"/>
      <c r="L45" s="661"/>
      <c r="M45" s="661"/>
      <c r="N45" s="661"/>
      <c r="O45" s="661"/>
      <c r="P45" s="662"/>
      <c r="Q45" s="668"/>
      <c r="R45" s="669"/>
      <c r="S45" s="669"/>
      <c r="T45" s="669"/>
      <c r="U45" s="669"/>
      <c r="V45" s="669"/>
      <c r="W45" s="669"/>
      <c r="X45" s="669"/>
      <c r="Y45" s="669"/>
      <c r="Z45" s="669"/>
      <c r="AA45" s="669"/>
      <c r="AB45" s="669"/>
      <c r="AC45" s="669"/>
      <c r="AD45" s="669"/>
      <c r="AE45" s="670"/>
      <c r="AF45" s="665"/>
      <c r="AG45" s="666"/>
      <c r="AH45" s="666"/>
      <c r="AI45" s="666"/>
      <c r="AJ45" s="667"/>
      <c r="AK45" s="610"/>
      <c r="AL45" s="601"/>
      <c r="AM45" s="601"/>
      <c r="AN45" s="601"/>
      <c r="AO45" s="601"/>
      <c r="AP45" s="601"/>
      <c r="AQ45" s="601"/>
      <c r="AR45" s="601"/>
      <c r="AS45" s="601"/>
      <c r="AT45" s="601"/>
      <c r="AU45" s="601"/>
      <c r="AV45" s="601"/>
      <c r="AW45" s="601"/>
      <c r="AX45" s="601"/>
      <c r="AY45" s="601"/>
      <c r="AZ45" s="671"/>
      <c r="BA45" s="671"/>
      <c r="BB45" s="671"/>
      <c r="BC45" s="671"/>
      <c r="BD45" s="671"/>
      <c r="BE45" s="602"/>
      <c r="BF45" s="602"/>
      <c r="BG45" s="602"/>
      <c r="BH45" s="602"/>
      <c r="BI45" s="603"/>
      <c r="BJ45" s="214"/>
      <c r="BK45" s="214"/>
      <c r="BL45" s="214"/>
      <c r="BM45" s="214"/>
      <c r="BN45" s="214"/>
      <c r="BO45" s="223"/>
      <c r="BP45" s="223"/>
      <c r="BQ45" s="220">
        <v>39</v>
      </c>
      <c r="BR45" s="221"/>
      <c r="BS45" s="622"/>
      <c r="BT45" s="623"/>
      <c r="BU45" s="623"/>
      <c r="BV45" s="623"/>
      <c r="BW45" s="623"/>
      <c r="BX45" s="623"/>
      <c r="BY45" s="623"/>
      <c r="BZ45" s="623"/>
      <c r="CA45" s="623"/>
      <c r="CB45" s="623"/>
      <c r="CC45" s="623"/>
      <c r="CD45" s="623"/>
      <c r="CE45" s="623"/>
      <c r="CF45" s="623"/>
      <c r="CG45" s="644"/>
      <c r="CH45" s="619"/>
      <c r="CI45" s="620"/>
      <c r="CJ45" s="620"/>
      <c r="CK45" s="620"/>
      <c r="CL45" s="621"/>
      <c r="CM45" s="619"/>
      <c r="CN45" s="620"/>
      <c r="CO45" s="620"/>
      <c r="CP45" s="620"/>
      <c r="CQ45" s="621"/>
      <c r="CR45" s="619"/>
      <c r="CS45" s="620"/>
      <c r="CT45" s="620"/>
      <c r="CU45" s="620"/>
      <c r="CV45" s="621"/>
      <c r="CW45" s="619"/>
      <c r="CX45" s="620"/>
      <c r="CY45" s="620"/>
      <c r="CZ45" s="620"/>
      <c r="DA45" s="621"/>
      <c r="DB45" s="619"/>
      <c r="DC45" s="620"/>
      <c r="DD45" s="620"/>
      <c r="DE45" s="620"/>
      <c r="DF45" s="621"/>
      <c r="DG45" s="619"/>
      <c r="DH45" s="620"/>
      <c r="DI45" s="620"/>
      <c r="DJ45" s="620"/>
      <c r="DK45" s="621"/>
      <c r="DL45" s="619"/>
      <c r="DM45" s="620"/>
      <c r="DN45" s="620"/>
      <c r="DO45" s="620"/>
      <c r="DP45" s="621"/>
      <c r="DQ45" s="619"/>
      <c r="DR45" s="620"/>
      <c r="DS45" s="620"/>
      <c r="DT45" s="620"/>
      <c r="DU45" s="621"/>
      <c r="DV45" s="622"/>
      <c r="DW45" s="623"/>
      <c r="DX45" s="623"/>
      <c r="DY45" s="623"/>
      <c r="DZ45" s="624"/>
      <c r="EA45" s="212"/>
    </row>
    <row r="46" spans="1:131" ht="26.25" customHeight="1" x14ac:dyDescent="0.2">
      <c r="A46" s="220">
        <v>19</v>
      </c>
      <c r="B46" s="660"/>
      <c r="C46" s="661"/>
      <c r="D46" s="661"/>
      <c r="E46" s="661"/>
      <c r="F46" s="661"/>
      <c r="G46" s="661"/>
      <c r="H46" s="661"/>
      <c r="I46" s="661"/>
      <c r="J46" s="661"/>
      <c r="K46" s="661"/>
      <c r="L46" s="661"/>
      <c r="M46" s="661"/>
      <c r="N46" s="661"/>
      <c r="O46" s="661"/>
      <c r="P46" s="662"/>
      <c r="Q46" s="668"/>
      <c r="R46" s="669"/>
      <c r="S46" s="669"/>
      <c r="T46" s="669"/>
      <c r="U46" s="669"/>
      <c r="V46" s="669"/>
      <c r="W46" s="669"/>
      <c r="X46" s="669"/>
      <c r="Y46" s="669"/>
      <c r="Z46" s="669"/>
      <c r="AA46" s="669"/>
      <c r="AB46" s="669"/>
      <c r="AC46" s="669"/>
      <c r="AD46" s="669"/>
      <c r="AE46" s="670"/>
      <c r="AF46" s="665"/>
      <c r="AG46" s="666"/>
      <c r="AH46" s="666"/>
      <c r="AI46" s="666"/>
      <c r="AJ46" s="667"/>
      <c r="AK46" s="610"/>
      <c r="AL46" s="601"/>
      <c r="AM46" s="601"/>
      <c r="AN46" s="601"/>
      <c r="AO46" s="601"/>
      <c r="AP46" s="601"/>
      <c r="AQ46" s="601"/>
      <c r="AR46" s="601"/>
      <c r="AS46" s="601"/>
      <c r="AT46" s="601"/>
      <c r="AU46" s="601"/>
      <c r="AV46" s="601"/>
      <c r="AW46" s="601"/>
      <c r="AX46" s="601"/>
      <c r="AY46" s="601"/>
      <c r="AZ46" s="671"/>
      <c r="BA46" s="671"/>
      <c r="BB46" s="671"/>
      <c r="BC46" s="671"/>
      <c r="BD46" s="671"/>
      <c r="BE46" s="602"/>
      <c r="BF46" s="602"/>
      <c r="BG46" s="602"/>
      <c r="BH46" s="602"/>
      <c r="BI46" s="603"/>
      <c r="BJ46" s="214"/>
      <c r="BK46" s="214"/>
      <c r="BL46" s="214"/>
      <c r="BM46" s="214"/>
      <c r="BN46" s="214"/>
      <c r="BO46" s="223"/>
      <c r="BP46" s="223"/>
      <c r="BQ46" s="220">
        <v>40</v>
      </c>
      <c r="BR46" s="221"/>
      <c r="BS46" s="622"/>
      <c r="BT46" s="623"/>
      <c r="BU46" s="623"/>
      <c r="BV46" s="623"/>
      <c r="BW46" s="623"/>
      <c r="BX46" s="623"/>
      <c r="BY46" s="623"/>
      <c r="BZ46" s="623"/>
      <c r="CA46" s="623"/>
      <c r="CB46" s="623"/>
      <c r="CC46" s="623"/>
      <c r="CD46" s="623"/>
      <c r="CE46" s="623"/>
      <c r="CF46" s="623"/>
      <c r="CG46" s="644"/>
      <c r="CH46" s="619"/>
      <c r="CI46" s="620"/>
      <c r="CJ46" s="620"/>
      <c r="CK46" s="620"/>
      <c r="CL46" s="621"/>
      <c r="CM46" s="619"/>
      <c r="CN46" s="620"/>
      <c r="CO46" s="620"/>
      <c r="CP46" s="620"/>
      <c r="CQ46" s="621"/>
      <c r="CR46" s="619"/>
      <c r="CS46" s="620"/>
      <c r="CT46" s="620"/>
      <c r="CU46" s="620"/>
      <c r="CV46" s="621"/>
      <c r="CW46" s="619"/>
      <c r="CX46" s="620"/>
      <c r="CY46" s="620"/>
      <c r="CZ46" s="620"/>
      <c r="DA46" s="621"/>
      <c r="DB46" s="619"/>
      <c r="DC46" s="620"/>
      <c r="DD46" s="620"/>
      <c r="DE46" s="620"/>
      <c r="DF46" s="621"/>
      <c r="DG46" s="619"/>
      <c r="DH46" s="620"/>
      <c r="DI46" s="620"/>
      <c r="DJ46" s="620"/>
      <c r="DK46" s="621"/>
      <c r="DL46" s="619"/>
      <c r="DM46" s="620"/>
      <c r="DN46" s="620"/>
      <c r="DO46" s="620"/>
      <c r="DP46" s="621"/>
      <c r="DQ46" s="619"/>
      <c r="DR46" s="620"/>
      <c r="DS46" s="620"/>
      <c r="DT46" s="620"/>
      <c r="DU46" s="621"/>
      <c r="DV46" s="622"/>
      <c r="DW46" s="623"/>
      <c r="DX46" s="623"/>
      <c r="DY46" s="623"/>
      <c r="DZ46" s="624"/>
      <c r="EA46" s="212"/>
    </row>
    <row r="47" spans="1:131" ht="26.25" customHeight="1" x14ac:dyDescent="0.2">
      <c r="A47" s="220">
        <v>20</v>
      </c>
      <c r="B47" s="660"/>
      <c r="C47" s="661"/>
      <c r="D47" s="661"/>
      <c r="E47" s="661"/>
      <c r="F47" s="661"/>
      <c r="G47" s="661"/>
      <c r="H47" s="661"/>
      <c r="I47" s="661"/>
      <c r="J47" s="661"/>
      <c r="K47" s="661"/>
      <c r="L47" s="661"/>
      <c r="M47" s="661"/>
      <c r="N47" s="661"/>
      <c r="O47" s="661"/>
      <c r="P47" s="662"/>
      <c r="Q47" s="668"/>
      <c r="R47" s="669"/>
      <c r="S47" s="669"/>
      <c r="T47" s="669"/>
      <c r="U47" s="669"/>
      <c r="V47" s="669"/>
      <c r="W47" s="669"/>
      <c r="X47" s="669"/>
      <c r="Y47" s="669"/>
      <c r="Z47" s="669"/>
      <c r="AA47" s="669"/>
      <c r="AB47" s="669"/>
      <c r="AC47" s="669"/>
      <c r="AD47" s="669"/>
      <c r="AE47" s="670"/>
      <c r="AF47" s="665"/>
      <c r="AG47" s="666"/>
      <c r="AH47" s="666"/>
      <c r="AI47" s="666"/>
      <c r="AJ47" s="667"/>
      <c r="AK47" s="610"/>
      <c r="AL47" s="601"/>
      <c r="AM47" s="601"/>
      <c r="AN47" s="601"/>
      <c r="AO47" s="601"/>
      <c r="AP47" s="601"/>
      <c r="AQ47" s="601"/>
      <c r="AR47" s="601"/>
      <c r="AS47" s="601"/>
      <c r="AT47" s="601"/>
      <c r="AU47" s="601"/>
      <c r="AV47" s="601"/>
      <c r="AW47" s="601"/>
      <c r="AX47" s="601"/>
      <c r="AY47" s="601"/>
      <c r="AZ47" s="671"/>
      <c r="BA47" s="671"/>
      <c r="BB47" s="671"/>
      <c r="BC47" s="671"/>
      <c r="BD47" s="671"/>
      <c r="BE47" s="602"/>
      <c r="BF47" s="602"/>
      <c r="BG47" s="602"/>
      <c r="BH47" s="602"/>
      <c r="BI47" s="603"/>
      <c r="BJ47" s="214"/>
      <c r="BK47" s="214"/>
      <c r="BL47" s="214"/>
      <c r="BM47" s="214"/>
      <c r="BN47" s="214"/>
      <c r="BO47" s="223"/>
      <c r="BP47" s="223"/>
      <c r="BQ47" s="220">
        <v>41</v>
      </c>
      <c r="BR47" s="221"/>
      <c r="BS47" s="622"/>
      <c r="BT47" s="623"/>
      <c r="BU47" s="623"/>
      <c r="BV47" s="623"/>
      <c r="BW47" s="623"/>
      <c r="BX47" s="623"/>
      <c r="BY47" s="623"/>
      <c r="BZ47" s="623"/>
      <c r="CA47" s="623"/>
      <c r="CB47" s="623"/>
      <c r="CC47" s="623"/>
      <c r="CD47" s="623"/>
      <c r="CE47" s="623"/>
      <c r="CF47" s="623"/>
      <c r="CG47" s="644"/>
      <c r="CH47" s="619"/>
      <c r="CI47" s="620"/>
      <c r="CJ47" s="620"/>
      <c r="CK47" s="620"/>
      <c r="CL47" s="621"/>
      <c r="CM47" s="619"/>
      <c r="CN47" s="620"/>
      <c r="CO47" s="620"/>
      <c r="CP47" s="620"/>
      <c r="CQ47" s="621"/>
      <c r="CR47" s="619"/>
      <c r="CS47" s="620"/>
      <c r="CT47" s="620"/>
      <c r="CU47" s="620"/>
      <c r="CV47" s="621"/>
      <c r="CW47" s="619"/>
      <c r="CX47" s="620"/>
      <c r="CY47" s="620"/>
      <c r="CZ47" s="620"/>
      <c r="DA47" s="621"/>
      <c r="DB47" s="619"/>
      <c r="DC47" s="620"/>
      <c r="DD47" s="620"/>
      <c r="DE47" s="620"/>
      <c r="DF47" s="621"/>
      <c r="DG47" s="619"/>
      <c r="DH47" s="620"/>
      <c r="DI47" s="620"/>
      <c r="DJ47" s="620"/>
      <c r="DK47" s="621"/>
      <c r="DL47" s="619"/>
      <c r="DM47" s="620"/>
      <c r="DN47" s="620"/>
      <c r="DO47" s="620"/>
      <c r="DP47" s="621"/>
      <c r="DQ47" s="619"/>
      <c r="DR47" s="620"/>
      <c r="DS47" s="620"/>
      <c r="DT47" s="620"/>
      <c r="DU47" s="621"/>
      <c r="DV47" s="622"/>
      <c r="DW47" s="623"/>
      <c r="DX47" s="623"/>
      <c r="DY47" s="623"/>
      <c r="DZ47" s="624"/>
      <c r="EA47" s="212"/>
    </row>
    <row r="48" spans="1:131" ht="26.25" customHeight="1" x14ac:dyDescent="0.2">
      <c r="A48" s="220">
        <v>21</v>
      </c>
      <c r="B48" s="660"/>
      <c r="C48" s="661"/>
      <c r="D48" s="661"/>
      <c r="E48" s="661"/>
      <c r="F48" s="661"/>
      <c r="G48" s="661"/>
      <c r="H48" s="661"/>
      <c r="I48" s="661"/>
      <c r="J48" s="661"/>
      <c r="K48" s="661"/>
      <c r="L48" s="661"/>
      <c r="M48" s="661"/>
      <c r="N48" s="661"/>
      <c r="O48" s="661"/>
      <c r="P48" s="662"/>
      <c r="Q48" s="668"/>
      <c r="R48" s="669"/>
      <c r="S48" s="669"/>
      <c r="T48" s="669"/>
      <c r="U48" s="669"/>
      <c r="V48" s="669"/>
      <c r="W48" s="669"/>
      <c r="X48" s="669"/>
      <c r="Y48" s="669"/>
      <c r="Z48" s="669"/>
      <c r="AA48" s="669"/>
      <c r="AB48" s="669"/>
      <c r="AC48" s="669"/>
      <c r="AD48" s="669"/>
      <c r="AE48" s="670"/>
      <c r="AF48" s="665"/>
      <c r="AG48" s="666"/>
      <c r="AH48" s="666"/>
      <c r="AI48" s="666"/>
      <c r="AJ48" s="667"/>
      <c r="AK48" s="610"/>
      <c r="AL48" s="601"/>
      <c r="AM48" s="601"/>
      <c r="AN48" s="601"/>
      <c r="AO48" s="601"/>
      <c r="AP48" s="601"/>
      <c r="AQ48" s="601"/>
      <c r="AR48" s="601"/>
      <c r="AS48" s="601"/>
      <c r="AT48" s="601"/>
      <c r="AU48" s="601"/>
      <c r="AV48" s="601"/>
      <c r="AW48" s="601"/>
      <c r="AX48" s="601"/>
      <c r="AY48" s="601"/>
      <c r="AZ48" s="671"/>
      <c r="BA48" s="671"/>
      <c r="BB48" s="671"/>
      <c r="BC48" s="671"/>
      <c r="BD48" s="671"/>
      <c r="BE48" s="602"/>
      <c r="BF48" s="602"/>
      <c r="BG48" s="602"/>
      <c r="BH48" s="602"/>
      <c r="BI48" s="603"/>
      <c r="BJ48" s="214"/>
      <c r="BK48" s="214"/>
      <c r="BL48" s="214"/>
      <c r="BM48" s="214"/>
      <c r="BN48" s="214"/>
      <c r="BO48" s="223"/>
      <c r="BP48" s="223"/>
      <c r="BQ48" s="220">
        <v>42</v>
      </c>
      <c r="BR48" s="221"/>
      <c r="BS48" s="622"/>
      <c r="BT48" s="623"/>
      <c r="BU48" s="623"/>
      <c r="BV48" s="623"/>
      <c r="BW48" s="623"/>
      <c r="BX48" s="623"/>
      <c r="BY48" s="623"/>
      <c r="BZ48" s="623"/>
      <c r="CA48" s="623"/>
      <c r="CB48" s="623"/>
      <c r="CC48" s="623"/>
      <c r="CD48" s="623"/>
      <c r="CE48" s="623"/>
      <c r="CF48" s="623"/>
      <c r="CG48" s="644"/>
      <c r="CH48" s="619"/>
      <c r="CI48" s="620"/>
      <c r="CJ48" s="620"/>
      <c r="CK48" s="620"/>
      <c r="CL48" s="621"/>
      <c r="CM48" s="619"/>
      <c r="CN48" s="620"/>
      <c r="CO48" s="620"/>
      <c r="CP48" s="620"/>
      <c r="CQ48" s="621"/>
      <c r="CR48" s="619"/>
      <c r="CS48" s="620"/>
      <c r="CT48" s="620"/>
      <c r="CU48" s="620"/>
      <c r="CV48" s="621"/>
      <c r="CW48" s="619"/>
      <c r="CX48" s="620"/>
      <c r="CY48" s="620"/>
      <c r="CZ48" s="620"/>
      <c r="DA48" s="621"/>
      <c r="DB48" s="619"/>
      <c r="DC48" s="620"/>
      <c r="DD48" s="620"/>
      <c r="DE48" s="620"/>
      <c r="DF48" s="621"/>
      <c r="DG48" s="619"/>
      <c r="DH48" s="620"/>
      <c r="DI48" s="620"/>
      <c r="DJ48" s="620"/>
      <c r="DK48" s="621"/>
      <c r="DL48" s="619"/>
      <c r="DM48" s="620"/>
      <c r="DN48" s="620"/>
      <c r="DO48" s="620"/>
      <c r="DP48" s="621"/>
      <c r="DQ48" s="619"/>
      <c r="DR48" s="620"/>
      <c r="DS48" s="620"/>
      <c r="DT48" s="620"/>
      <c r="DU48" s="621"/>
      <c r="DV48" s="622"/>
      <c r="DW48" s="623"/>
      <c r="DX48" s="623"/>
      <c r="DY48" s="623"/>
      <c r="DZ48" s="624"/>
      <c r="EA48" s="212"/>
    </row>
    <row r="49" spans="1:131" ht="26.25" customHeight="1" x14ac:dyDescent="0.2">
      <c r="A49" s="220">
        <v>22</v>
      </c>
      <c r="B49" s="660"/>
      <c r="C49" s="661"/>
      <c r="D49" s="661"/>
      <c r="E49" s="661"/>
      <c r="F49" s="661"/>
      <c r="G49" s="661"/>
      <c r="H49" s="661"/>
      <c r="I49" s="661"/>
      <c r="J49" s="661"/>
      <c r="K49" s="661"/>
      <c r="L49" s="661"/>
      <c r="M49" s="661"/>
      <c r="N49" s="661"/>
      <c r="O49" s="661"/>
      <c r="P49" s="662"/>
      <c r="Q49" s="668"/>
      <c r="R49" s="669"/>
      <c r="S49" s="669"/>
      <c r="T49" s="669"/>
      <c r="U49" s="669"/>
      <c r="V49" s="669"/>
      <c r="W49" s="669"/>
      <c r="X49" s="669"/>
      <c r="Y49" s="669"/>
      <c r="Z49" s="669"/>
      <c r="AA49" s="669"/>
      <c r="AB49" s="669"/>
      <c r="AC49" s="669"/>
      <c r="AD49" s="669"/>
      <c r="AE49" s="670"/>
      <c r="AF49" s="665"/>
      <c r="AG49" s="666"/>
      <c r="AH49" s="666"/>
      <c r="AI49" s="666"/>
      <c r="AJ49" s="667"/>
      <c r="AK49" s="610"/>
      <c r="AL49" s="601"/>
      <c r="AM49" s="601"/>
      <c r="AN49" s="601"/>
      <c r="AO49" s="601"/>
      <c r="AP49" s="601"/>
      <c r="AQ49" s="601"/>
      <c r="AR49" s="601"/>
      <c r="AS49" s="601"/>
      <c r="AT49" s="601"/>
      <c r="AU49" s="601"/>
      <c r="AV49" s="601"/>
      <c r="AW49" s="601"/>
      <c r="AX49" s="601"/>
      <c r="AY49" s="601"/>
      <c r="AZ49" s="671"/>
      <c r="BA49" s="671"/>
      <c r="BB49" s="671"/>
      <c r="BC49" s="671"/>
      <c r="BD49" s="671"/>
      <c r="BE49" s="602"/>
      <c r="BF49" s="602"/>
      <c r="BG49" s="602"/>
      <c r="BH49" s="602"/>
      <c r="BI49" s="603"/>
      <c r="BJ49" s="214"/>
      <c r="BK49" s="214"/>
      <c r="BL49" s="214"/>
      <c r="BM49" s="214"/>
      <c r="BN49" s="214"/>
      <c r="BO49" s="223"/>
      <c r="BP49" s="223"/>
      <c r="BQ49" s="220">
        <v>43</v>
      </c>
      <c r="BR49" s="221"/>
      <c r="BS49" s="622"/>
      <c r="BT49" s="623"/>
      <c r="BU49" s="623"/>
      <c r="BV49" s="623"/>
      <c r="BW49" s="623"/>
      <c r="BX49" s="623"/>
      <c r="BY49" s="623"/>
      <c r="BZ49" s="623"/>
      <c r="CA49" s="623"/>
      <c r="CB49" s="623"/>
      <c r="CC49" s="623"/>
      <c r="CD49" s="623"/>
      <c r="CE49" s="623"/>
      <c r="CF49" s="623"/>
      <c r="CG49" s="644"/>
      <c r="CH49" s="619"/>
      <c r="CI49" s="620"/>
      <c r="CJ49" s="620"/>
      <c r="CK49" s="620"/>
      <c r="CL49" s="621"/>
      <c r="CM49" s="619"/>
      <c r="CN49" s="620"/>
      <c r="CO49" s="620"/>
      <c r="CP49" s="620"/>
      <c r="CQ49" s="621"/>
      <c r="CR49" s="619"/>
      <c r="CS49" s="620"/>
      <c r="CT49" s="620"/>
      <c r="CU49" s="620"/>
      <c r="CV49" s="621"/>
      <c r="CW49" s="619"/>
      <c r="CX49" s="620"/>
      <c r="CY49" s="620"/>
      <c r="CZ49" s="620"/>
      <c r="DA49" s="621"/>
      <c r="DB49" s="619"/>
      <c r="DC49" s="620"/>
      <c r="DD49" s="620"/>
      <c r="DE49" s="620"/>
      <c r="DF49" s="621"/>
      <c r="DG49" s="619"/>
      <c r="DH49" s="620"/>
      <c r="DI49" s="620"/>
      <c r="DJ49" s="620"/>
      <c r="DK49" s="621"/>
      <c r="DL49" s="619"/>
      <c r="DM49" s="620"/>
      <c r="DN49" s="620"/>
      <c r="DO49" s="620"/>
      <c r="DP49" s="621"/>
      <c r="DQ49" s="619"/>
      <c r="DR49" s="620"/>
      <c r="DS49" s="620"/>
      <c r="DT49" s="620"/>
      <c r="DU49" s="621"/>
      <c r="DV49" s="622"/>
      <c r="DW49" s="623"/>
      <c r="DX49" s="623"/>
      <c r="DY49" s="623"/>
      <c r="DZ49" s="624"/>
      <c r="EA49" s="212"/>
    </row>
    <row r="50" spans="1:131" ht="26.25" customHeight="1" x14ac:dyDescent="0.2">
      <c r="A50" s="220">
        <v>23</v>
      </c>
      <c r="B50" s="660"/>
      <c r="C50" s="661"/>
      <c r="D50" s="661"/>
      <c r="E50" s="661"/>
      <c r="F50" s="661"/>
      <c r="G50" s="661"/>
      <c r="H50" s="661"/>
      <c r="I50" s="661"/>
      <c r="J50" s="661"/>
      <c r="K50" s="661"/>
      <c r="L50" s="661"/>
      <c r="M50" s="661"/>
      <c r="N50" s="661"/>
      <c r="O50" s="661"/>
      <c r="P50" s="662"/>
      <c r="Q50" s="663"/>
      <c r="R50" s="655"/>
      <c r="S50" s="655"/>
      <c r="T50" s="655"/>
      <c r="U50" s="655"/>
      <c r="V50" s="655"/>
      <c r="W50" s="655"/>
      <c r="X50" s="655"/>
      <c r="Y50" s="655"/>
      <c r="Z50" s="655"/>
      <c r="AA50" s="655"/>
      <c r="AB50" s="655"/>
      <c r="AC50" s="655"/>
      <c r="AD50" s="655"/>
      <c r="AE50" s="664"/>
      <c r="AF50" s="665"/>
      <c r="AG50" s="666"/>
      <c r="AH50" s="666"/>
      <c r="AI50" s="666"/>
      <c r="AJ50" s="667"/>
      <c r="AK50" s="654"/>
      <c r="AL50" s="655"/>
      <c r="AM50" s="655"/>
      <c r="AN50" s="655"/>
      <c r="AO50" s="655"/>
      <c r="AP50" s="655"/>
      <c r="AQ50" s="655"/>
      <c r="AR50" s="655"/>
      <c r="AS50" s="655"/>
      <c r="AT50" s="655"/>
      <c r="AU50" s="655"/>
      <c r="AV50" s="655"/>
      <c r="AW50" s="655"/>
      <c r="AX50" s="655"/>
      <c r="AY50" s="655"/>
      <c r="AZ50" s="656"/>
      <c r="BA50" s="656"/>
      <c r="BB50" s="656"/>
      <c r="BC50" s="656"/>
      <c r="BD50" s="656"/>
      <c r="BE50" s="602"/>
      <c r="BF50" s="602"/>
      <c r="BG50" s="602"/>
      <c r="BH50" s="602"/>
      <c r="BI50" s="603"/>
      <c r="BJ50" s="214"/>
      <c r="BK50" s="214"/>
      <c r="BL50" s="214"/>
      <c r="BM50" s="214"/>
      <c r="BN50" s="214"/>
      <c r="BO50" s="223"/>
      <c r="BP50" s="223"/>
      <c r="BQ50" s="220">
        <v>44</v>
      </c>
      <c r="BR50" s="221"/>
      <c r="BS50" s="622"/>
      <c r="BT50" s="623"/>
      <c r="BU50" s="623"/>
      <c r="BV50" s="623"/>
      <c r="BW50" s="623"/>
      <c r="BX50" s="623"/>
      <c r="BY50" s="623"/>
      <c r="BZ50" s="623"/>
      <c r="CA50" s="623"/>
      <c r="CB50" s="623"/>
      <c r="CC50" s="623"/>
      <c r="CD50" s="623"/>
      <c r="CE50" s="623"/>
      <c r="CF50" s="623"/>
      <c r="CG50" s="644"/>
      <c r="CH50" s="619"/>
      <c r="CI50" s="620"/>
      <c r="CJ50" s="620"/>
      <c r="CK50" s="620"/>
      <c r="CL50" s="621"/>
      <c r="CM50" s="619"/>
      <c r="CN50" s="620"/>
      <c r="CO50" s="620"/>
      <c r="CP50" s="620"/>
      <c r="CQ50" s="621"/>
      <c r="CR50" s="619"/>
      <c r="CS50" s="620"/>
      <c r="CT50" s="620"/>
      <c r="CU50" s="620"/>
      <c r="CV50" s="621"/>
      <c r="CW50" s="619"/>
      <c r="CX50" s="620"/>
      <c r="CY50" s="620"/>
      <c r="CZ50" s="620"/>
      <c r="DA50" s="621"/>
      <c r="DB50" s="619"/>
      <c r="DC50" s="620"/>
      <c r="DD50" s="620"/>
      <c r="DE50" s="620"/>
      <c r="DF50" s="621"/>
      <c r="DG50" s="619"/>
      <c r="DH50" s="620"/>
      <c r="DI50" s="620"/>
      <c r="DJ50" s="620"/>
      <c r="DK50" s="621"/>
      <c r="DL50" s="619"/>
      <c r="DM50" s="620"/>
      <c r="DN50" s="620"/>
      <c r="DO50" s="620"/>
      <c r="DP50" s="621"/>
      <c r="DQ50" s="619"/>
      <c r="DR50" s="620"/>
      <c r="DS50" s="620"/>
      <c r="DT50" s="620"/>
      <c r="DU50" s="621"/>
      <c r="DV50" s="622"/>
      <c r="DW50" s="623"/>
      <c r="DX50" s="623"/>
      <c r="DY50" s="623"/>
      <c r="DZ50" s="624"/>
      <c r="EA50" s="212"/>
    </row>
    <row r="51" spans="1:131" ht="26.25" customHeight="1" x14ac:dyDescent="0.2">
      <c r="A51" s="220">
        <v>24</v>
      </c>
      <c r="B51" s="660"/>
      <c r="C51" s="661"/>
      <c r="D51" s="661"/>
      <c r="E51" s="661"/>
      <c r="F51" s="661"/>
      <c r="G51" s="661"/>
      <c r="H51" s="661"/>
      <c r="I51" s="661"/>
      <c r="J51" s="661"/>
      <c r="K51" s="661"/>
      <c r="L51" s="661"/>
      <c r="M51" s="661"/>
      <c r="N51" s="661"/>
      <c r="O51" s="661"/>
      <c r="P51" s="662"/>
      <c r="Q51" s="663"/>
      <c r="R51" s="655"/>
      <c r="S51" s="655"/>
      <c r="T51" s="655"/>
      <c r="U51" s="655"/>
      <c r="V51" s="655"/>
      <c r="W51" s="655"/>
      <c r="X51" s="655"/>
      <c r="Y51" s="655"/>
      <c r="Z51" s="655"/>
      <c r="AA51" s="655"/>
      <c r="AB51" s="655"/>
      <c r="AC51" s="655"/>
      <c r="AD51" s="655"/>
      <c r="AE51" s="664"/>
      <c r="AF51" s="665"/>
      <c r="AG51" s="666"/>
      <c r="AH51" s="666"/>
      <c r="AI51" s="666"/>
      <c r="AJ51" s="667"/>
      <c r="AK51" s="654"/>
      <c r="AL51" s="655"/>
      <c r="AM51" s="655"/>
      <c r="AN51" s="655"/>
      <c r="AO51" s="655"/>
      <c r="AP51" s="655"/>
      <c r="AQ51" s="655"/>
      <c r="AR51" s="655"/>
      <c r="AS51" s="655"/>
      <c r="AT51" s="655"/>
      <c r="AU51" s="655"/>
      <c r="AV51" s="655"/>
      <c r="AW51" s="655"/>
      <c r="AX51" s="655"/>
      <c r="AY51" s="655"/>
      <c r="AZ51" s="656"/>
      <c r="BA51" s="656"/>
      <c r="BB51" s="656"/>
      <c r="BC51" s="656"/>
      <c r="BD51" s="656"/>
      <c r="BE51" s="602"/>
      <c r="BF51" s="602"/>
      <c r="BG51" s="602"/>
      <c r="BH51" s="602"/>
      <c r="BI51" s="603"/>
      <c r="BJ51" s="214"/>
      <c r="BK51" s="214"/>
      <c r="BL51" s="214"/>
      <c r="BM51" s="214"/>
      <c r="BN51" s="214"/>
      <c r="BO51" s="223"/>
      <c r="BP51" s="223"/>
      <c r="BQ51" s="220">
        <v>45</v>
      </c>
      <c r="BR51" s="221"/>
      <c r="BS51" s="622"/>
      <c r="BT51" s="623"/>
      <c r="BU51" s="623"/>
      <c r="BV51" s="623"/>
      <c r="BW51" s="623"/>
      <c r="BX51" s="623"/>
      <c r="BY51" s="623"/>
      <c r="BZ51" s="623"/>
      <c r="CA51" s="623"/>
      <c r="CB51" s="623"/>
      <c r="CC51" s="623"/>
      <c r="CD51" s="623"/>
      <c r="CE51" s="623"/>
      <c r="CF51" s="623"/>
      <c r="CG51" s="644"/>
      <c r="CH51" s="619"/>
      <c r="CI51" s="620"/>
      <c r="CJ51" s="620"/>
      <c r="CK51" s="620"/>
      <c r="CL51" s="621"/>
      <c r="CM51" s="619"/>
      <c r="CN51" s="620"/>
      <c r="CO51" s="620"/>
      <c r="CP51" s="620"/>
      <c r="CQ51" s="621"/>
      <c r="CR51" s="619"/>
      <c r="CS51" s="620"/>
      <c r="CT51" s="620"/>
      <c r="CU51" s="620"/>
      <c r="CV51" s="621"/>
      <c r="CW51" s="619"/>
      <c r="CX51" s="620"/>
      <c r="CY51" s="620"/>
      <c r="CZ51" s="620"/>
      <c r="DA51" s="621"/>
      <c r="DB51" s="619"/>
      <c r="DC51" s="620"/>
      <c r="DD51" s="620"/>
      <c r="DE51" s="620"/>
      <c r="DF51" s="621"/>
      <c r="DG51" s="619"/>
      <c r="DH51" s="620"/>
      <c r="DI51" s="620"/>
      <c r="DJ51" s="620"/>
      <c r="DK51" s="621"/>
      <c r="DL51" s="619"/>
      <c r="DM51" s="620"/>
      <c r="DN51" s="620"/>
      <c r="DO51" s="620"/>
      <c r="DP51" s="621"/>
      <c r="DQ51" s="619"/>
      <c r="DR51" s="620"/>
      <c r="DS51" s="620"/>
      <c r="DT51" s="620"/>
      <c r="DU51" s="621"/>
      <c r="DV51" s="622"/>
      <c r="DW51" s="623"/>
      <c r="DX51" s="623"/>
      <c r="DY51" s="623"/>
      <c r="DZ51" s="624"/>
      <c r="EA51" s="212"/>
    </row>
    <row r="52" spans="1:131" ht="26.25" customHeight="1" x14ac:dyDescent="0.2">
      <c r="A52" s="220">
        <v>25</v>
      </c>
      <c r="B52" s="660"/>
      <c r="C52" s="661"/>
      <c r="D52" s="661"/>
      <c r="E52" s="661"/>
      <c r="F52" s="661"/>
      <c r="G52" s="661"/>
      <c r="H52" s="661"/>
      <c r="I52" s="661"/>
      <c r="J52" s="661"/>
      <c r="K52" s="661"/>
      <c r="L52" s="661"/>
      <c r="M52" s="661"/>
      <c r="N52" s="661"/>
      <c r="O52" s="661"/>
      <c r="P52" s="662"/>
      <c r="Q52" s="663"/>
      <c r="R52" s="655"/>
      <c r="S52" s="655"/>
      <c r="T52" s="655"/>
      <c r="U52" s="655"/>
      <c r="V52" s="655"/>
      <c r="W52" s="655"/>
      <c r="X52" s="655"/>
      <c r="Y52" s="655"/>
      <c r="Z52" s="655"/>
      <c r="AA52" s="655"/>
      <c r="AB52" s="655"/>
      <c r="AC52" s="655"/>
      <c r="AD52" s="655"/>
      <c r="AE52" s="664"/>
      <c r="AF52" s="665"/>
      <c r="AG52" s="666"/>
      <c r="AH52" s="666"/>
      <c r="AI52" s="666"/>
      <c r="AJ52" s="667"/>
      <c r="AK52" s="654"/>
      <c r="AL52" s="655"/>
      <c r="AM52" s="655"/>
      <c r="AN52" s="655"/>
      <c r="AO52" s="655"/>
      <c r="AP52" s="655"/>
      <c r="AQ52" s="655"/>
      <c r="AR52" s="655"/>
      <c r="AS52" s="655"/>
      <c r="AT52" s="655"/>
      <c r="AU52" s="655"/>
      <c r="AV52" s="655"/>
      <c r="AW52" s="655"/>
      <c r="AX52" s="655"/>
      <c r="AY52" s="655"/>
      <c r="AZ52" s="656"/>
      <c r="BA52" s="656"/>
      <c r="BB52" s="656"/>
      <c r="BC52" s="656"/>
      <c r="BD52" s="656"/>
      <c r="BE52" s="602"/>
      <c r="BF52" s="602"/>
      <c r="BG52" s="602"/>
      <c r="BH52" s="602"/>
      <c r="BI52" s="603"/>
      <c r="BJ52" s="214"/>
      <c r="BK52" s="214"/>
      <c r="BL52" s="214"/>
      <c r="BM52" s="214"/>
      <c r="BN52" s="214"/>
      <c r="BO52" s="223"/>
      <c r="BP52" s="223"/>
      <c r="BQ52" s="220">
        <v>46</v>
      </c>
      <c r="BR52" s="221"/>
      <c r="BS52" s="622"/>
      <c r="BT52" s="623"/>
      <c r="BU52" s="623"/>
      <c r="BV52" s="623"/>
      <c r="BW52" s="623"/>
      <c r="BX52" s="623"/>
      <c r="BY52" s="623"/>
      <c r="BZ52" s="623"/>
      <c r="CA52" s="623"/>
      <c r="CB52" s="623"/>
      <c r="CC52" s="623"/>
      <c r="CD52" s="623"/>
      <c r="CE52" s="623"/>
      <c r="CF52" s="623"/>
      <c r="CG52" s="644"/>
      <c r="CH52" s="619"/>
      <c r="CI52" s="620"/>
      <c r="CJ52" s="620"/>
      <c r="CK52" s="620"/>
      <c r="CL52" s="621"/>
      <c r="CM52" s="619"/>
      <c r="CN52" s="620"/>
      <c r="CO52" s="620"/>
      <c r="CP52" s="620"/>
      <c r="CQ52" s="621"/>
      <c r="CR52" s="619"/>
      <c r="CS52" s="620"/>
      <c r="CT52" s="620"/>
      <c r="CU52" s="620"/>
      <c r="CV52" s="621"/>
      <c r="CW52" s="619"/>
      <c r="CX52" s="620"/>
      <c r="CY52" s="620"/>
      <c r="CZ52" s="620"/>
      <c r="DA52" s="621"/>
      <c r="DB52" s="619"/>
      <c r="DC52" s="620"/>
      <c r="DD52" s="620"/>
      <c r="DE52" s="620"/>
      <c r="DF52" s="621"/>
      <c r="DG52" s="619"/>
      <c r="DH52" s="620"/>
      <c r="DI52" s="620"/>
      <c r="DJ52" s="620"/>
      <c r="DK52" s="621"/>
      <c r="DL52" s="619"/>
      <c r="DM52" s="620"/>
      <c r="DN52" s="620"/>
      <c r="DO52" s="620"/>
      <c r="DP52" s="621"/>
      <c r="DQ52" s="619"/>
      <c r="DR52" s="620"/>
      <c r="DS52" s="620"/>
      <c r="DT52" s="620"/>
      <c r="DU52" s="621"/>
      <c r="DV52" s="622"/>
      <c r="DW52" s="623"/>
      <c r="DX52" s="623"/>
      <c r="DY52" s="623"/>
      <c r="DZ52" s="624"/>
      <c r="EA52" s="212"/>
    </row>
    <row r="53" spans="1:131" ht="26.25" customHeight="1" x14ac:dyDescent="0.2">
      <c r="A53" s="220">
        <v>26</v>
      </c>
      <c r="B53" s="660"/>
      <c r="C53" s="661"/>
      <c r="D53" s="661"/>
      <c r="E53" s="661"/>
      <c r="F53" s="661"/>
      <c r="G53" s="661"/>
      <c r="H53" s="661"/>
      <c r="I53" s="661"/>
      <c r="J53" s="661"/>
      <c r="K53" s="661"/>
      <c r="L53" s="661"/>
      <c r="M53" s="661"/>
      <c r="N53" s="661"/>
      <c r="O53" s="661"/>
      <c r="P53" s="662"/>
      <c r="Q53" s="663"/>
      <c r="R53" s="655"/>
      <c r="S53" s="655"/>
      <c r="T53" s="655"/>
      <c r="U53" s="655"/>
      <c r="V53" s="655"/>
      <c r="W53" s="655"/>
      <c r="X53" s="655"/>
      <c r="Y53" s="655"/>
      <c r="Z53" s="655"/>
      <c r="AA53" s="655"/>
      <c r="AB53" s="655"/>
      <c r="AC53" s="655"/>
      <c r="AD53" s="655"/>
      <c r="AE53" s="664"/>
      <c r="AF53" s="665"/>
      <c r="AG53" s="666"/>
      <c r="AH53" s="666"/>
      <c r="AI53" s="666"/>
      <c r="AJ53" s="667"/>
      <c r="AK53" s="654"/>
      <c r="AL53" s="655"/>
      <c r="AM53" s="655"/>
      <c r="AN53" s="655"/>
      <c r="AO53" s="655"/>
      <c r="AP53" s="655"/>
      <c r="AQ53" s="655"/>
      <c r="AR53" s="655"/>
      <c r="AS53" s="655"/>
      <c r="AT53" s="655"/>
      <c r="AU53" s="655"/>
      <c r="AV53" s="655"/>
      <c r="AW53" s="655"/>
      <c r="AX53" s="655"/>
      <c r="AY53" s="655"/>
      <c r="AZ53" s="656"/>
      <c r="BA53" s="656"/>
      <c r="BB53" s="656"/>
      <c r="BC53" s="656"/>
      <c r="BD53" s="656"/>
      <c r="BE53" s="602"/>
      <c r="BF53" s="602"/>
      <c r="BG53" s="602"/>
      <c r="BH53" s="602"/>
      <c r="BI53" s="603"/>
      <c r="BJ53" s="214"/>
      <c r="BK53" s="214"/>
      <c r="BL53" s="214"/>
      <c r="BM53" s="214"/>
      <c r="BN53" s="214"/>
      <c r="BO53" s="223"/>
      <c r="BP53" s="223"/>
      <c r="BQ53" s="220">
        <v>47</v>
      </c>
      <c r="BR53" s="221"/>
      <c r="BS53" s="622"/>
      <c r="BT53" s="623"/>
      <c r="BU53" s="623"/>
      <c r="BV53" s="623"/>
      <c r="BW53" s="623"/>
      <c r="BX53" s="623"/>
      <c r="BY53" s="623"/>
      <c r="BZ53" s="623"/>
      <c r="CA53" s="623"/>
      <c r="CB53" s="623"/>
      <c r="CC53" s="623"/>
      <c r="CD53" s="623"/>
      <c r="CE53" s="623"/>
      <c r="CF53" s="623"/>
      <c r="CG53" s="644"/>
      <c r="CH53" s="619"/>
      <c r="CI53" s="620"/>
      <c r="CJ53" s="620"/>
      <c r="CK53" s="620"/>
      <c r="CL53" s="621"/>
      <c r="CM53" s="619"/>
      <c r="CN53" s="620"/>
      <c r="CO53" s="620"/>
      <c r="CP53" s="620"/>
      <c r="CQ53" s="621"/>
      <c r="CR53" s="619"/>
      <c r="CS53" s="620"/>
      <c r="CT53" s="620"/>
      <c r="CU53" s="620"/>
      <c r="CV53" s="621"/>
      <c r="CW53" s="619"/>
      <c r="CX53" s="620"/>
      <c r="CY53" s="620"/>
      <c r="CZ53" s="620"/>
      <c r="DA53" s="621"/>
      <c r="DB53" s="619"/>
      <c r="DC53" s="620"/>
      <c r="DD53" s="620"/>
      <c r="DE53" s="620"/>
      <c r="DF53" s="621"/>
      <c r="DG53" s="619"/>
      <c r="DH53" s="620"/>
      <c r="DI53" s="620"/>
      <c r="DJ53" s="620"/>
      <c r="DK53" s="621"/>
      <c r="DL53" s="619"/>
      <c r="DM53" s="620"/>
      <c r="DN53" s="620"/>
      <c r="DO53" s="620"/>
      <c r="DP53" s="621"/>
      <c r="DQ53" s="619"/>
      <c r="DR53" s="620"/>
      <c r="DS53" s="620"/>
      <c r="DT53" s="620"/>
      <c r="DU53" s="621"/>
      <c r="DV53" s="622"/>
      <c r="DW53" s="623"/>
      <c r="DX53" s="623"/>
      <c r="DY53" s="623"/>
      <c r="DZ53" s="624"/>
      <c r="EA53" s="212"/>
    </row>
    <row r="54" spans="1:131" ht="26.25" customHeight="1" x14ac:dyDescent="0.2">
      <c r="A54" s="220">
        <v>27</v>
      </c>
      <c r="B54" s="660"/>
      <c r="C54" s="661"/>
      <c r="D54" s="661"/>
      <c r="E54" s="661"/>
      <c r="F54" s="661"/>
      <c r="G54" s="661"/>
      <c r="H54" s="661"/>
      <c r="I54" s="661"/>
      <c r="J54" s="661"/>
      <c r="K54" s="661"/>
      <c r="L54" s="661"/>
      <c r="M54" s="661"/>
      <c r="N54" s="661"/>
      <c r="O54" s="661"/>
      <c r="P54" s="662"/>
      <c r="Q54" s="663"/>
      <c r="R54" s="655"/>
      <c r="S54" s="655"/>
      <c r="T54" s="655"/>
      <c r="U54" s="655"/>
      <c r="V54" s="655"/>
      <c r="W54" s="655"/>
      <c r="X54" s="655"/>
      <c r="Y54" s="655"/>
      <c r="Z54" s="655"/>
      <c r="AA54" s="655"/>
      <c r="AB54" s="655"/>
      <c r="AC54" s="655"/>
      <c r="AD54" s="655"/>
      <c r="AE54" s="664"/>
      <c r="AF54" s="665"/>
      <c r="AG54" s="666"/>
      <c r="AH54" s="666"/>
      <c r="AI54" s="666"/>
      <c r="AJ54" s="667"/>
      <c r="AK54" s="654"/>
      <c r="AL54" s="655"/>
      <c r="AM54" s="655"/>
      <c r="AN54" s="655"/>
      <c r="AO54" s="655"/>
      <c r="AP54" s="655"/>
      <c r="AQ54" s="655"/>
      <c r="AR54" s="655"/>
      <c r="AS54" s="655"/>
      <c r="AT54" s="655"/>
      <c r="AU54" s="655"/>
      <c r="AV54" s="655"/>
      <c r="AW54" s="655"/>
      <c r="AX54" s="655"/>
      <c r="AY54" s="655"/>
      <c r="AZ54" s="656"/>
      <c r="BA54" s="656"/>
      <c r="BB54" s="656"/>
      <c r="BC54" s="656"/>
      <c r="BD54" s="656"/>
      <c r="BE54" s="602"/>
      <c r="BF54" s="602"/>
      <c r="BG54" s="602"/>
      <c r="BH54" s="602"/>
      <c r="BI54" s="603"/>
      <c r="BJ54" s="214"/>
      <c r="BK54" s="214"/>
      <c r="BL54" s="214"/>
      <c r="BM54" s="214"/>
      <c r="BN54" s="214"/>
      <c r="BO54" s="223"/>
      <c r="BP54" s="223"/>
      <c r="BQ54" s="220">
        <v>48</v>
      </c>
      <c r="BR54" s="221"/>
      <c r="BS54" s="622"/>
      <c r="BT54" s="623"/>
      <c r="BU54" s="623"/>
      <c r="BV54" s="623"/>
      <c r="BW54" s="623"/>
      <c r="BX54" s="623"/>
      <c r="BY54" s="623"/>
      <c r="BZ54" s="623"/>
      <c r="CA54" s="623"/>
      <c r="CB54" s="623"/>
      <c r="CC54" s="623"/>
      <c r="CD54" s="623"/>
      <c r="CE54" s="623"/>
      <c r="CF54" s="623"/>
      <c r="CG54" s="644"/>
      <c r="CH54" s="619"/>
      <c r="CI54" s="620"/>
      <c r="CJ54" s="620"/>
      <c r="CK54" s="620"/>
      <c r="CL54" s="621"/>
      <c r="CM54" s="619"/>
      <c r="CN54" s="620"/>
      <c r="CO54" s="620"/>
      <c r="CP54" s="620"/>
      <c r="CQ54" s="621"/>
      <c r="CR54" s="619"/>
      <c r="CS54" s="620"/>
      <c r="CT54" s="620"/>
      <c r="CU54" s="620"/>
      <c r="CV54" s="621"/>
      <c r="CW54" s="619"/>
      <c r="CX54" s="620"/>
      <c r="CY54" s="620"/>
      <c r="CZ54" s="620"/>
      <c r="DA54" s="621"/>
      <c r="DB54" s="619"/>
      <c r="DC54" s="620"/>
      <c r="DD54" s="620"/>
      <c r="DE54" s="620"/>
      <c r="DF54" s="621"/>
      <c r="DG54" s="619"/>
      <c r="DH54" s="620"/>
      <c r="DI54" s="620"/>
      <c r="DJ54" s="620"/>
      <c r="DK54" s="621"/>
      <c r="DL54" s="619"/>
      <c r="DM54" s="620"/>
      <c r="DN54" s="620"/>
      <c r="DO54" s="620"/>
      <c r="DP54" s="621"/>
      <c r="DQ54" s="619"/>
      <c r="DR54" s="620"/>
      <c r="DS54" s="620"/>
      <c r="DT54" s="620"/>
      <c r="DU54" s="621"/>
      <c r="DV54" s="622"/>
      <c r="DW54" s="623"/>
      <c r="DX54" s="623"/>
      <c r="DY54" s="623"/>
      <c r="DZ54" s="624"/>
      <c r="EA54" s="212"/>
    </row>
    <row r="55" spans="1:131" ht="26.25" customHeight="1" x14ac:dyDescent="0.2">
      <c r="A55" s="220">
        <v>28</v>
      </c>
      <c r="B55" s="660"/>
      <c r="C55" s="661"/>
      <c r="D55" s="661"/>
      <c r="E55" s="661"/>
      <c r="F55" s="661"/>
      <c r="G55" s="661"/>
      <c r="H55" s="661"/>
      <c r="I55" s="661"/>
      <c r="J55" s="661"/>
      <c r="K55" s="661"/>
      <c r="L55" s="661"/>
      <c r="M55" s="661"/>
      <c r="N55" s="661"/>
      <c r="O55" s="661"/>
      <c r="P55" s="662"/>
      <c r="Q55" s="663"/>
      <c r="R55" s="655"/>
      <c r="S55" s="655"/>
      <c r="T55" s="655"/>
      <c r="U55" s="655"/>
      <c r="V55" s="655"/>
      <c r="W55" s="655"/>
      <c r="X55" s="655"/>
      <c r="Y55" s="655"/>
      <c r="Z55" s="655"/>
      <c r="AA55" s="655"/>
      <c r="AB55" s="655"/>
      <c r="AC55" s="655"/>
      <c r="AD55" s="655"/>
      <c r="AE55" s="664"/>
      <c r="AF55" s="665"/>
      <c r="AG55" s="666"/>
      <c r="AH55" s="666"/>
      <c r="AI55" s="666"/>
      <c r="AJ55" s="667"/>
      <c r="AK55" s="654"/>
      <c r="AL55" s="655"/>
      <c r="AM55" s="655"/>
      <c r="AN55" s="655"/>
      <c r="AO55" s="655"/>
      <c r="AP55" s="655"/>
      <c r="AQ55" s="655"/>
      <c r="AR55" s="655"/>
      <c r="AS55" s="655"/>
      <c r="AT55" s="655"/>
      <c r="AU55" s="655"/>
      <c r="AV55" s="655"/>
      <c r="AW55" s="655"/>
      <c r="AX55" s="655"/>
      <c r="AY55" s="655"/>
      <c r="AZ55" s="656"/>
      <c r="BA55" s="656"/>
      <c r="BB55" s="656"/>
      <c r="BC55" s="656"/>
      <c r="BD55" s="656"/>
      <c r="BE55" s="602"/>
      <c r="BF55" s="602"/>
      <c r="BG55" s="602"/>
      <c r="BH55" s="602"/>
      <c r="BI55" s="603"/>
      <c r="BJ55" s="214"/>
      <c r="BK55" s="214"/>
      <c r="BL55" s="214"/>
      <c r="BM55" s="214"/>
      <c r="BN55" s="214"/>
      <c r="BO55" s="223"/>
      <c r="BP55" s="223"/>
      <c r="BQ55" s="220">
        <v>49</v>
      </c>
      <c r="BR55" s="221"/>
      <c r="BS55" s="622"/>
      <c r="BT55" s="623"/>
      <c r="BU55" s="623"/>
      <c r="BV55" s="623"/>
      <c r="BW55" s="623"/>
      <c r="BX55" s="623"/>
      <c r="BY55" s="623"/>
      <c r="BZ55" s="623"/>
      <c r="CA55" s="623"/>
      <c r="CB55" s="623"/>
      <c r="CC55" s="623"/>
      <c r="CD55" s="623"/>
      <c r="CE55" s="623"/>
      <c r="CF55" s="623"/>
      <c r="CG55" s="644"/>
      <c r="CH55" s="619"/>
      <c r="CI55" s="620"/>
      <c r="CJ55" s="620"/>
      <c r="CK55" s="620"/>
      <c r="CL55" s="621"/>
      <c r="CM55" s="619"/>
      <c r="CN55" s="620"/>
      <c r="CO55" s="620"/>
      <c r="CP55" s="620"/>
      <c r="CQ55" s="621"/>
      <c r="CR55" s="619"/>
      <c r="CS55" s="620"/>
      <c r="CT55" s="620"/>
      <c r="CU55" s="620"/>
      <c r="CV55" s="621"/>
      <c r="CW55" s="619"/>
      <c r="CX55" s="620"/>
      <c r="CY55" s="620"/>
      <c r="CZ55" s="620"/>
      <c r="DA55" s="621"/>
      <c r="DB55" s="619"/>
      <c r="DC55" s="620"/>
      <c r="DD55" s="620"/>
      <c r="DE55" s="620"/>
      <c r="DF55" s="621"/>
      <c r="DG55" s="619"/>
      <c r="DH55" s="620"/>
      <c r="DI55" s="620"/>
      <c r="DJ55" s="620"/>
      <c r="DK55" s="621"/>
      <c r="DL55" s="619"/>
      <c r="DM55" s="620"/>
      <c r="DN55" s="620"/>
      <c r="DO55" s="620"/>
      <c r="DP55" s="621"/>
      <c r="DQ55" s="619"/>
      <c r="DR55" s="620"/>
      <c r="DS55" s="620"/>
      <c r="DT55" s="620"/>
      <c r="DU55" s="621"/>
      <c r="DV55" s="622"/>
      <c r="DW55" s="623"/>
      <c r="DX55" s="623"/>
      <c r="DY55" s="623"/>
      <c r="DZ55" s="624"/>
      <c r="EA55" s="212"/>
    </row>
    <row r="56" spans="1:131" ht="26.25" customHeight="1" x14ac:dyDescent="0.2">
      <c r="A56" s="220">
        <v>29</v>
      </c>
      <c r="B56" s="660"/>
      <c r="C56" s="661"/>
      <c r="D56" s="661"/>
      <c r="E56" s="661"/>
      <c r="F56" s="661"/>
      <c r="G56" s="661"/>
      <c r="H56" s="661"/>
      <c r="I56" s="661"/>
      <c r="J56" s="661"/>
      <c r="K56" s="661"/>
      <c r="L56" s="661"/>
      <c r="M56" s="661"/>
      <c r="N56" s="661"/>
      <c r="O56" s="661"/>
      <c r="P56" s="662"/>
      <c r="Q56" s="663"/>
      <c r="R56" s="655"/>
      <c r="S56" s="655"/>
      <c r="T56" s="655"/>
      <c r="U56" s="655"/>
      <c r="V56" s="655"/>
      <c r="W56" s="655"/>
      <c r="X56" s="655"/>
      <c r="Y56" s="655"/>
      <c r="Z56" s="655"/>
      <c r="AA56" s="655"/>
      <c r="AB56" s="655"/>
      <c r="AC56" s="655"/>
      <c r="AD56" s="655"/>
      <c r="AE56" s="664"/>
      <c r="AF56" s="665"/>
      <c r="AG56" s="666"/>
      <c r="AH56" s="666"/>
      <c r="AI56" s="666"/>
      <c r="AJ56" s="667"/>
      <c r="AK56" s="654"/>
      <c r="AL56" s="655"/>
      <c r="AM56" s="655"/>
      <c r="AN56" s="655"/>
      <c r="AO56" s="655"/>
      <c r="AP56" s="655"/>
      <c r="AQ56" s="655"/>
      <c r="AR56" s="655"/>
      <c r="AS56" s="655"/>
      <c r="AT56" s="655"/>
      <c r="AU56" s="655"/>
      <c r="AV56" s="655"/>
      <c r="AW56" s="655"/>
      <c r="AX56" s="655"/>
      <c r="AY56" s="655"/>
      <c r="AZ56" s="656"/>
      <c r="BA56" s="656"/>
      <c r="BB56" s="656"/>
      <c r="BC56" s="656"/>
      <c r="BD56" s="656"/>
      <c r="BE56" s="602"/>
      <c r="BF56" s="602"/>
      <c r="BG56" s="602"/>
      <c r="BH56" s="602"/>
      <c r="BI56" s="603"/>
      <c r="BJ56" s="214"/>
      <c r="BK56" s="214"/>
      <c r="BL56" s="214"/>
      <c r="BM56" s="214"/>
      <c r="BN56" s="214"/>
      <c r="BO56" s="223"/>
      <c r="BP56" s="223"/>
      <c r="BQ56" s="220">
        <v>50</v>
      </c>
      <c r="BR56" s="221"/>
      <c r="BS56" s="622"/>
      <c r="BT56" s="623"/>
      <c r="BU56" s="623"/>
      <c r="BV56" s="623"/>
      <c r="BW56" s="623"/>
      <c r="BX56" s="623"/>
      <c r="BY56" s="623"/>
      <c r="BZ56" s="623"/>
      <c r="CA56" s="623"/>
      <c r="CB56" s="623"/>
      <c r="CC56" s="623"/>
      <c r="CD56" s="623"/>
      <c r="CE56" s="623"/>
      <c r="CF56" s="623"/>
      <c r="CG56" s="644"/>
      <c r="CH56" s="619"/>
      <c r="CI56" s="620"/>
      <c r="CJ56" s="620"/>
      <c r="CK56" s="620"/>
      <c r="CL56" s="621"/>
      <c r="CM56" s="619"/>
      <c r="CN56" s="620"/>
      <c r="CO56" s="620"/>
      <c r="CP56" s="620"/>
      <c r="CQ56" s="621"/>
      <c r="CR56" s="619"/>
      <c r="CS56" s="620"/>
      <c r="CT56" s="620"/>
      <c r="CU56" s="620"/>
      <c r="CV56" s="621"/>
      <c r="CW56" s="619"/>
      <c r="CX56" s="620"/>
      <c r="CY56" s="620"/>
      <c r="CZ56" s="620"/>
      <c r="DA56" s="621"/>
      <c r="DB56" s="619"/>
      <c r="DC56" s="620"/>
      <c r="DD56" s="620"/>
      <c r="DE56" s="620"/>
      <c r="DF56" s="621"/>
      <c r="DG56" s="619"/>
      <c r="DH56" s="620"/>
      <c r="DI56" s="620"/>
      <c r="DJ56" s="620"/>
      <c r="DK56" s="621"/>
      <c r="DL56" s="619"/>
      <c r="DM56" s="620"/>
      <c r="DN56" s="620"/>
      <c r="DO56" s="620"/>
      <c r="DP56" s="621"/>
      <c r="DQ56" s="619"/>
      <c r="DR56" s="620"/>
      <c r="DS56" s="620"/>
      <c r="DT56" s="620"/>
      <c r="DU56" s="621"/>
      <c r="DV56" s="622"/>
      <c r="DW56" s="623"/>
      <c r="DX56" s="623"/>
      <c r="DY56" s="623"/>
      <c r="DZ56" s="624"/>
      <c r="EA56" s="212"/>
    </row>
    <row r="57" spans="1:131" ht="26.25" customHeight="1" x14ac:dyDescent="0.2">
      <c r="A57" s="220">
        <v>30</v>
      </c>
      <c r="B57" s="660"/>
      <c r="C57" s="661"/>
      <c r="D57" s="661"/>
      <c r="E57" s="661"/>
      <c r="F57" s="661"/>
      <c r="G57" s="661"/>
      <c r="H57" s="661"/>
      <c r="I57" s="661"/>
      <c r="J57" s="661"/>
      <c r="K57" s="661"/>
      <c r="L57" s="661"/>
      <c r="M57" s="661"/>
      <c r="N57" s="661"/>
      <c r="O57" s="661"/>
      <c r="P57" s="662"/>
      <c r="Q57" s="663"/>
      <c r="R57" s="655"/>
      <c r="S57" s="655"/>
      <c r="T57" s="655"/>
      <c r="U57" s="655"/>
      <c r="V57" s="655"/>
      <c r="W57" s="655"/>
      <c r="X57" s="655"/>
      <c r="Y57" s="655"/>
      <c r="Z57" s="655"/>
      <c r="AA57" s="655"/>
      <c r="AB57" s="655"/>
      <c r="AC57" s="655"/>
      <c r="AD57" s="655"/>
      <c r="AE57" s="664"/>
      <c r="AF57" s="665"/>
      <c r="AG57" s="666"/>
      <c r="AH57" s="666"/>
      <c r="AI57" s="666"/>
      <c r="AJ57" s="667"/>
      <c r="AK57" s="654"/>
      <c r="AL57" s="655"/>
      <c r="AM57" s="655"/>
      <c r="AN57" s="655"/>
      <c r="AO57" s="655"/>
      <c r="AP57" s="655"/>
      <c r="AQ57" s="655"/>
      <c r="AR57" s="655"/>
      <c r="AS57" s="655"/>
      <c r="AT57" s="655"/>
      <c r="AU57" s="655"/>
      <c r="AV57" s="655"/>
      <c r="AW57" s="655"/>
      <c r="AX57" s="655"/>
      <c r="AY57" s="655"/>
      <c r="AZ57" s="656"/>
      <c r="BA57" s="656"/>
      <c r="BB57" s="656"/>
      <c r="BC57" s="656"/>
      <c r="BD57" s="656"/>
      <c r="BE57" s="602"/>
      <c r="BF57" s="602"/>
      <c r="BG57" s="602"/>
      <c r="BH57" s="602"/>
      <c r="BI57" s="603"/>
      <c r="BJ57" s="214"/>
      <c r="BK57" s="214"/>
      <c r="BL57" s="214"/>
      <c r="BM57" s="214"/>
      <c r="BN57" s="214"/>
      <c r="BO57" s="223"/>
      <c r="BP57" s="223"/>
      <c r="BQ57" s="220">
        <v>51</v>
      </c>
      <c r="BR57" s="221"/>
      <c r="BS57" s="622"/>
      <c r="BT57" s="623"/>
      <c r="BU57" s="623"/>
      <c r="BV57" s="623"/>
      <c r="BW57" s="623"/>
      <c r="BX57" s="623"/>
      <c r="BY57" s="623"/>
      <c r="BZ57" s="623"/>
      <c r="CA57" s="623"/>
      <c r="CB57" s="623"/>
      <c r="CC57" s="623"/>
      <c r="CD57" s="623"/>
      <c r="CE57" s="623"/>
      <c r="CF57" s="623"/>
      <c r="CG57" s="644"/>
      <c r="CH57" s="619"/>
      <c r="CI57" s="620"/>
      <c r="CJ57" s="620"/>
      <c r="CK57" s="620"/>
      <c r="CL57" s="621"/>
      <c r="CM57" s="619"/>
      <c r="CN57" s="620"/>
      <c r="CO57" s="620"/>
      <c r="CP57" s="620"/>
      <c r="CQ57" s="621"/>
      <c r="CR57" s="619"/>
      <c r="CS57" s="620"/>
      <c r="CT57" s="620"/>
      <c r="CU57" s="620"/>
      <c r="CV57" s="621"/>
      <c r="CW57" s="619"/>
      <c r="CX57" s="620"/>
      <c r="CY57" s="620"/>
      <c r="CZ57" s="620"/>
      <c r="DA57" s="621"/>
      <c r="DB57" s="619"/>
      <c r="DC57" s="620"/>
      <c r="DD57" s="620"/>
      <c r="DE57" s="620"/>
      <c r="DF57" s="621"/>
      <c r="DG57" s="619"/>
      <c r="DH57" s="620"/>
      <c r="DI57" s="620"/>
      <c r="DJ57" s="620"/>
      <c r="DK57" s="621"/>
      <c r="DL57" s="619"/>
      <c r="DM57" s="620"/>
      <c r="DN57" s="620"/>
      <c r="DO57" s="620"/>
      <c r="DP57" s="621"/>
      <c r="DQ57" s="619"/>
      <c r="DR57" s="620"/>
      <c r="DS57" s="620"/>
      <c r="DT57" s="620"/>
      <c r="DU57" s="621"/>
      <c r="DV57" s="622"/>
      <c r="DW57" s="623"/>
      <c r="DX57" s="623"/>
      <c r="DY57" s="623"/>
      <c r="DZ57" s="624"/>
      <c r="EA57" s="212"/>
    </row>
    <row r="58" spans="1:131" ht="26.25" customHeight="1" x14ac:dyDescent="0.2">
      <c r="A58" s="220">
        <v>31</v>
      </c>
      <c r="B58" s="660"/>
      <c r="C58" s="661"/>
      <c r="D58" s="661"/>
      <c r="E58" s="661"/>
      <c r="F58" s="661"/>
      <c r="G58" s="661"/>
      <c r="H58" s="661"/>
      <c r="I58" s="661"/>
      <c r="J58" s="661"/>
      <c r="K58" s="661"/>
      <c r="L58" s="661"/>
      <c r="M58" s="661"/>
      <c r="N58" s="661"/>
      <c r="O58" s="661"/>
      <c r="P58" s="662"/>
      <c r="Q58" s="663"/>
      <c r="R58" s="655"/>
      <c r="S58" s="655"/>
      <c r="T58" s="655"/>
      <c r="U58" s="655"/>
      <c r="V58" s="655"/>
      <c r="W58" s="655"/>
      <c r="X58" s="655"/>
      <c r="Y58" s="655"/>
      <c r="Z58" s="655"/>
      <c r="AA58" s="655"/>
      <c r="AB58" s="655"/>
      <c r="AC58" s="655"/>
      <c r="AD58" s="655"/>
      <c r="AE58" s="664"/>
      <c r="AF58" s="665"/>
      <c r="AG58" s="666"/>
      <c r="AH58" s="666"/>
      <c r="AI58" s="666"/>
      <c r="AJ58" s="667"/>
      <c r="AK58" s="654"/>
      <c r="AL58" s="655"/>
      <c r="AM58" s="655"/>
      <c r="AN58" s="655"/>
      <c r="AO58" s="655"/>
      <c r="AP58" s="655"/>
      <c r="AQ58" s="655"/>
      <c r="AR58" s="655"/>
      <c r="AS58" s="655"/>
      <c r="AT58" s="655"/>
      <c r="AU58" s="655"/>
      <c r="AV58" s="655"/>
      <c r="AW58" s="655"/>
      <c r="AX58" s="655"/>
      <c r="AY58" s="655"/>
      <c r="AZ58" s="656"/>
      <c r="BA58" s="656"/>
      <c r="BB58" s="656"/>
      <c r="BC58" s="656"/>
      <c r="BD58" s="656"/>
      <c r="BE58" s="602"/>
      <c r="BF58" s="602"/>
      <c r="BG58" s="602"/>
      <c r="BH58" s="602"/>
      <c r="BI58" s="603"/>
      <c r="BJ58" s="214"/>
      <c r="BK58" s="214"/>
      <c r="BL58" s="214"/>
      <c r="BM58" s="214"/>
      <c r="BN58" s="214"/>
      <c r="BO58" s="223"/>
      <c r="BP58" s="223"/>
      <c r="BQ58" s="220">
        <v>52</v>
      </c>
      <c r="BR58" s="221"/>
      <c r="BS58" s="622"/>
      <c r="BT58" s="623"/>
      <c r="BU58" s="623"/>
      <c r="BV58" s="623"/>
      <c r="BW58" s="623"/>
      <c r="BX58" s="623"/>
      <c r="BY58" s="623"/>
      <c r="BZ58" s="623"/>
      <c r="CA58" s="623"/>
      <c r="CB58" s="623"/>
      <c r="CC58" s="623"/>
      <c r="CD58" s="623"/>
      <c r="CE58" s="623"/>
      <c r="CF58" s="623"/>
      <c r="CG58" s="644"/>
      <c r="CH58" s="619"/>
      <c r="CI58" s="620"/>
      <c r="CJ58" s="620"/>
      <c r="CK58" s="620"/>
      <c r="CL58" s="621"/>
      <c r="CM58" s="619"/>
      <c r="CN58" s="620"/>
      <c r="CO58" s="620"/>
      <c r="CP58" s="620"/>
      <c r="CQ58" s="621"/>
      <c r="CR58" s="619"/>
      <c r="CS58" s="620"/>
      <c r="CT58" s="620"/>
      <c r="CU58" s="620"/>
      <c r="CV58" s="621"/>
      <c r="CW58" s="619"/>
      <c r="CX58" s="620"/>
      <c r="CY58" s="620"/>
      <c r="CZ58" s="620"/>
      <c r="DA58" s="621"/>
      <c r="DB58" s="619"/>
      <c r="DC58" s="620"/>
      <c r="DD58" s="620"/>
      <c r="DE58" s="620"/>
      <c r="DF58" s="621"/>
      <c r="DG58" s="619"/>
      <c r="DH58" s="620"/>
      <c r="DI58" s="620"/>
      <c r="DJ58" s="620"/>
      <c r="DK58" s="621"/>
      <c r="DL58" s="619"/>
      <c r="DM58" s="620"/>
      <c r="DN58" s="620"/>
      <c r="DO58" s="620"/>
      <c r="DP58" s="621"/>
      <c r="DQ58" s="619"/>
      <c r="DR58" s="620"/>
      <c r="DS58" s="620"/>
      <c r="DT58" s="620"/>
      <c r="DU58" s="621"/>
      <c r="DV58" s="622"/>
      <c r="DW58" s="623"/>
      <c r="DX58" s="623"/>
      <c r="DY58" s="623"/>
      <c r="DZ58" s="624"/>
      <c r="EA58" s="212"/>
    </row>
    <row r="59" spans="1:131" ht="26.25" customHeight="1" x14ac:dyDescent="0.2">
      <c r="A59" s="220">
        <v>32</v>
      </c>
      <c r="B59" s="660"/>
      <c r="C59" s="661"/>
      <c r="D59" s="661"/>
      <c r="E59" s="661"/>
      <c r="F59" s="661"/>
      <c r="G59" s="661"/>
      <c r="H59" s="661"/>
      <c r="I59" s="661"/>
      <c r="J59" s="661"/>
      <c r="K59" s="661"/>
      <c r="L59" s="661"/>
      <c r="M59" s="661"/>
      <c r="N59" s="661"/>
      <c r="O59" s="661"/>
      <c r="P59" s="662"/>
      <c r="Q59" s="663"/>
      <c r="R59" s="655"/>
      <c r="S59" s="655"/>
      <c r="T59" s="655"/>
      <c r="U59" s="655"/>
      <c r="V59" s="655"/>
      <c r="W59" s="655"/>
      <c r="X59" s="655"/>
      <c r="Y59" s="655"/>
      <c r="Z59" s="655"/>
      <c r="AA59" s="655"/>
      <c r="AB59" s="655"/>
      <c r="AC59" s="655"/>
      <c r="AD59" s="655"/>
      <c r="AE59" s="664"/>
      <c r="AF59" s="665"/>
      <c r="AG59" s="666"/>
      <c r="AH59" s="666"/>
      <c r="AI59" s="666"/>
      <c r="AJ59" s="667"/>
      <c r="AK59" s="654"/>
      <c r="AL59" s="655"/>
      <c r="AM59" s="655"/>
      <c r="AN59" s="655"/>
      <c r="AO59" s="655"/>
      <c r="AP59" s="655"/>
      <c r="AQ59" s="655"/>
      <c r="AR59" s="655"/>
      <c r="AS59" s="655"/>
      <c r="AT59" s="655"/>
      <c r="AU59" s="655"/>
      <c r="AV59" s="655"/>
      <c r="AW59" s="655"/>
      <c r="AX59" s="655"/>
      <c r="AY59" s="655"/>
      <c r="AZ59" s="656"/>
      <c r="BA59" s="656"/>
      <c r="BB59" s="656"/>
      <c r="BC59" s="656"/>
      <c r="BD59" s="656"/>
      <c r="BE59" s="602"/>
      <c r="BF59" s="602"/>
      <c r="BG59" s="602"/>
      <c r="BH59" s="602"/>
      <c r="BI59" s="603"/>
      <c r="BJ59" s="214"/>
      <c r="BK59" s="214"/>
      <c r="BL59" s="214"/>
      <c r="BM59" s="214"/>
      <c r="BN59" s="214"/>
      <c r="BO59" s="223"/>
      <c r="BP59" s="223"/>
      <c r="BQ59" s="220">
        <v>53</v>
      </c>
      <c r="BR59" s="221"/>
      <c r="BS59" s="622"/>
      <c r="BT59" s="623"/>
      <c r="BU59" s="623"/>
      <c r="BV59" s="623"/>
      <c r="BW59" s="623"/>
      <c r="BX59" s="623"/>
      <c r="BY59" s="623"/>
      <c r="BZ59" s="623"/>
      <c r="CA59" s="623"/>
      <c r="CB59" s="623"/>
      <c r="CC59" s="623"/>
      <c r="CD59" s="623"/>
      <c r="CE59" s="623"/>
      <c r="CF59" s="623"/>
      <c r="CG59" s="644"/>
      <c r="CH59" s="619"/>
      <c r="CI59" s="620"/>
      <c r="CJ59" s="620"/>
      <c r="CK59" s="620"/>
      <c r="CL59" s="621"/>
      <c r="CM59" s="619"/>
      <c r="CN59" s="620"/>
      <c r="CO59" s="620"/>
      <c r="CP59" s="620"/>
      <c r="CQ59" s="621"/>
      <c r="CR59" s="619"/>
      <c r="CS59" s="620"/>
      <c r="CT59" s="620"/>
      <c r="CU59" s="620"/>
      <c r="CV59" s="621"/>
      <c r="CW59" s="619"/>
      <c r="CX59" s="620"/>
      <c r="CY59" s="620"/>
      <c r="CZ59" s="620"/>
      <c r="DA59" s="621"/>
      <c r="DB59" s="619"/>
      <c r="DC59" s="620"/>
      <c r="DD59" s="620"/>
      <c r="DE59" s="620"/>
      <c r="DF59" s="621"/>
      <c r="DG59" s="619"/>
      <c r="DH59" s="620"/>
      <c r="DI59" s="620"/>
      <c r="DJ59" s="620"/>
      <c r="DK59" s="621"/>
      <c r="DL59" s="619"/>
      <c r="DM59" s="620"/>
      <c r="DN59" s="620"/>
      <c r="DO59" s="620"/>
      <c r="DP59" s="621"/>
      <c r="DQ59" s="619"/>
      <c r="DR59" s="620"/>
      <c r="DS59" s="620"/>
      <c r="DT59" s="620"/>
      <c r="DU59" s="621"/>
      <c r="DV59" s="622"/>
      <c r="DW59" s="623"/>
      <c r="DX59" s="623"/>
      <c r="DY59" s="623"/>
      <c r="DZ59" s="624"/>
      <c r="EA59" s="212"/>
    </row>
    <row r="60" spans="1:131" ht="26.25" customHeight="1" x14ac:dyDescent="0.2">
      <c r="A60" s="220">
        <v>33</v>
      </c>
      <c r="B60" s="660"/>
      <c r="C60" s="661"/>
      <c r="D60" s="661"/>
      <c r="E60" s="661"/>
      <c r="F60" s="661"/>
      <c r="G60" s="661"/>
      <c r="H60" s="661"/>
      <c r="I60" s="661"/>
      <c r="J60" s="661"/>
      <c r="K60" s="661"/>
      <c r="L60" s="661"/>
      <c r="M60" s="661"/>
      <c r="N60" s="661"/>
      <c r="O60" s="661"/>
      <c r="P60" s="662"/>
      <c r="Q60" s="663"/>
      <c r="R60" s="655"/>
      <c r="S60" s="655"/>
      <c r="T60" s="655"/>
      <c r="U60" s="655"/>
      <c r="V60" s="655"/>
      <c r="W60" s="655"/>
      <c r="X60" s="655"/>
      <c r="Y60" s="655"/>
      <c r="Z60" s="655"/>
      <c r="AA60" s="655"/>
      <c r="AB60" s="655"/>
      <c r="AC60" s="655"/>
      <c r="AD60" s="655"/>
      <c r="AE60" s="664"/>
      <c r="AF60" s="665"/>
      <c r="AG60" s="666"/>
      <c r="AH60" s="666"/>
      <c r="AI60" s="666"/>
      <c r="AJ60" s="667"/>
      <c r="AK60" s="654"/>
      <c r="AL60" s="655"/>
      <c r="AM60" s="655"/>
      <c r="AN60" s="655"/>
      <c r="AO60" s="655"/>
      <c r="AP60" s="655"/>
      <c r="AQ60" s="655"/>
      <c r="AR60" s="655"/>
      <c r="AS60" s="655"/>
      <c r="AT60" s="655"/>
      <c r="AU60" s="655"/>
      <c r="AV60" s="655"/>
      <c r="AW60" s="655"/>
      <c r="AX60" s="655"/>
      <c r="AY60" s="655"/>
      <c r="AZ60" s="656"/>
      <c r="BA60" s="656"/>
      <c r="BB60" s="656"/>
      <c r="BC60" s="656"/>
      <c r="BD60" s="656"/>
      <c r="BE60" s="602"/>
      <c r="BF60" s="602"/>
      <c r="BG60" s="602"/>
      <c r="BH60" s="602"/>
      <c r="BI60" s="603"/>
      <c r="BJ60" s="214"/>
      <c r="BK60" s="214"/>
      <c r="BL60" s="214"/>
      <c r="BM60" s="214"/>
      <c r="BN60" s="214"/>
      <c r="BO60" s="223"/>
      <c r="BP60" s="223"/>
      <c r="BQ60" s="220">
        <v>54</v>
      </c>
      <c r="BR60" s="221"/>
      <c r="BS60" s="622"/>
      <c r="BT60" s="623"/>
      <c r="BU60" s="623"/>
      <c r="BV60" s="623"/>
      <c r="BW60" s="623"/>
      <c r="BX60" s="623"/>
      <c r="BY60" s="623"/>
      <c r="BZ60" s="623"/>
      <c r="CA60" s="623"/>
      <c r="CB60" s="623"/>
      <c r="CC60" s="623"/>
      <c r="CD60" s="623"/>
      <c r="CE60" s="623"/>
      <c r="CF60" s="623"/>
      <c r="CG60" s="644"/>
      <c r="CH60" s="619"/>
      <c r="CI60" s="620"/>
      <c r="CJ60" s="620"/>
      <c r="CK60" s="620"/>
      <c r="CL60" s="621"/>
      <c r="CM60" s="619"/>
      <c r="CN60" s="620"/>
      <c r="CO60" s="620"/>
      <c r="CP60" s="620"/>
      <c r="CQ60" s="621"/>
      <c r="CR60" s="619"/>
      <c r="CS60" s="620"/>
      <c r="CT60" s="620"/>
      <c r="CU60" s="620"/>
      <c r="CV60" s="621"/>
      <c r="CW60" s="619"/>
      <c r="CX60" s="620"/>
      <c r="CY60" s="620"/>
      <c r="CZ60" s="620"/>
      <c r="DA60" s="621"/>
      <c r="DB60" s="619"/>
      <c r="DC60" s="620"/>
      <c r="DD60" s="620"/>
      <c r="DE60" s="620"/>
      <c r="DF60" s="621"/>
      <c r="DG60" s="619"/>
      <c r="DH60" s="620"/>
      <c r="DI60" s="620"/>
      <c r="DJ60" s="620"/>
      <c r="DK60" s="621"/>
      <c r="DL60" s="619"/>
      <c r="DM60" s="620"/>
      <c r="DN60" s="620"/>
      <c r="DO60" s="620"/>
      <c r="DP60" s="621"/>
      <c r="DQ60" s="619"/>
      <c r="DR60" s="620"/>
      <c r="DS60" s="620"/>
      <c r="DT60" s="620"/>
      <c r="DU60" s="621"/>
      <c r="DV60" s="622"/>
      <c r="DW60" s="623"/>
      <c r="DX60" s="623"/>
      <c r="DY60" s="623"/>
      <c r="DZ60" s="624"/>
      <c r="EA60" s="212"/>
    </row>
    <row r="61" spans="1:131" ht="26.25" customHeight="1" thickBot="1" x14ac:dyDescent="0.25">
      <c r="A61" s="220">
        <v>34</v>
      </c>
      <c r="B61" s="660"/>
      <c r="C61" s="661"/>
      <c r="D61" s="661"/>
      <c r="E61" s="661"/>
      <c r="F61" s="661"/>
      <c r="G61" s="661"/>
      <c r="H61" s="661"/>
      <c r="I61" s="661"/>
      <c r="J61" s="661"/>
      <c r="K61" s="661"/>
      <c r="L61" s="661"/>
      <c r="M61" s="661"/>
      <c r="N61" s="661"/>
      <c r="O61" s="661"/>
      <c r="P61" s="662"/>
      <c r="Q61" s="663"/>
      <c r="R61" s="655"/>
      <c r="S61" s="655"/>
      <c r="T61" s="655"/>
      <c r="U61" s="655"/>
      <c r="V61" s="655"/>
      <c r="W61" s="655"/>
      <c r="X61" s="655"/>
      <c r="Y61" s="655"/>
      <c r="Z61" s="655"/>
      <c r="AA61" s="655"/>
      <c r="AB61" s="655"/>
      <c r="AC61" s="655"/>
      <c r="AD61" s="655"/>
      <c r="AE61" s="664"/>
      <c r="AF61" s="665"/>
      <c r="AG61" s="666"/>
      <c r="AH61" s="666"/>
      <c r="AI61" s="666"/>
      <c r="AJ61" s="667"/>
      <c r="AK61" s="654"/>
      <c r="AL61" s="655"/>
      <c r="AM61" s="655"/>
      <c r="AN61" s="655"/>
      <c r="AO61" s="655"/>
      <c r="AP61" s="655"/>
      <c r="AQ61" s="655"/>
      <c r="AR61" s="655"/>
      <c r="AS61" s="655"/>
      <c r="AT61" s="655"/>
      <c r="AU61" s="655"/>
      <c r="AV61" s="655"/>
      <c r="AW61" s="655"/>
      <c r="AX61" s="655"/>
      <c r="AY61" s="655"/>
      <c r="AZ61" s="656"/>
      <c r="BA61" s="656"/>
      <c r="BB61" s="656"/>
      <c r="BC61" s="656"/>
      <c r="BD61" s="656"/>
      <c r="BE61" s="602"/>
      <c r="BF61" s="602"/>
      <c r="BG61" s="602"/>
      <c r="BH61" s="602"/>
      <c r="BI61" s="603"/>
      <c r="BJ61" s="214"/>
      <c r="BK61" s="214"/>
      <c r="BL61" s="214"/>
      <c r="BM61" s="214"/>
      <c r="BN61" s="214"/>
      <c r="BO61" s="223"/>
      <c r="BP61" s="223"/>
      <c r="BQ61" s="220">
        <v>55</v>
      </c>
      <c r="BR61" s="221"/>
      <c r="BS61" s="622"/>
      <c r="BT61" s="623"/>
      <c r="BU61" s="623"/>
      <c r="BV61" s="623"/>
      <c r="BW61" s="623"/>
      <c r="BX61" s="623"/>
      <c r="BY61" s="623"/>
      <c r="BZ61" s="623"/>
      <c r="CA61" s="623"/>
      <c r="CB61" s="623"/>
      <c r="CC61" s="623"/>
      <c r="CD61" s="623"/>
      <c r="CE61" s="623"/>
      <c r="CF61" s="623"/>
      <c r="CG61" s="644"/>
      <c r="CH61" s="619"/>
      <c r="CI61" s="620"/>
      <c r="CJ61" s="620"/>
      <c r="CK61" s="620"/>
      <c r="CL61" s="621"/>
      <c r="CM61" s="619"/>
      <c r="CN61" s="620"/>
      <c r="CO61" s="620"/>
      <c r="CP61" s="620"/>
      <c r="CQ61" s="621"/>
      <c r="CR61" s="619"/>
      <c r="CS61" s="620"/>
      <c r="CT61" s="620"/>
      <c r="CU61" s="620"/>
      <c r="CV61" s="621"/>
      <c r="CW61" s="619"/>
      <c r="CX61" s="620"/>
      <c r="CY61" s="620"/>
      <c r="CZ61" s="620"/>
      <c r="DA61" s="621"/>
      <c r="DB61" s="619"/>
      <c r="DC61" s="620"/>
      <c r="DD61" s="620"/>
      <c r="DE61" s="620"/>
      <c r="DF61" s="621"/>
      <c r="DG61" s="619"/>
      <c r="DH61" s="620"/>
      <c r="DI61" s="620"/>
      <c r="DJ61" s="620"/>
      <c r="DK61" s="621"/>
      <c r="DL61" s="619"/>
      <c r="DM61" s="620"/>
      <c r="DN61" s="620"/>
      <c r="DO61" s="620"/>
      <c r="DP61" s="621"/>
      <c r="DQ61" s="619"/>
      <c r="DR61" s="620"/>
      <c r="DS61" s="620"/>
      <c r="DT61" s="620"/>
      <c r="DU61" s="621"/>
      <c r="DV61" s="622"/>
      <c r="DW61" s="623"/>
      <c r="DX61" s="623"/>
      <c r="DY61" s="623"/>
      <c r="DZ61" s="624"/>
      <c r="EA61" s="212"/>
    </row>
    <row r="62" spans="1:131" ht="26.25" customHeight="1" x14ac:dyDescent="0.2">
      <c r="A62" s="220">
        <v>35</v>
      </c>
      <c r="B62" s="660"/>
      <c r="C62" s="661"/>
      <c r="D62" s="661"/>
      <c r="E62" s="661"/>
      <c r="F62" s="661"/>
      <c r="G62" s="661"/>
      <c r="H62" s="661"/>
      <c r="I62" s="661"/>
      <c r="J62" s="661"/>
      <c r="K62" s="661"/>
      <c r="L62" s="661"/>
      <c r="M62" s="661"/>
      <c r="N62" s="661"/>
      <c r="O62" s="661"/>
      <c r="P62" s="662"/>
      <c r="Q62" s="663"/>
      <c r="R62" s="655"/>
      <c r="S62" s="655"/>
      <c r="T62" s="655"/>
      <c r="U62" s="655"/>
      <c r="V62" s="655"/>
      <c r="W62" s="655"/>
      <c r="X62" s="655"/>
      <c r="Y62" s="655"/>
      <c r="Z62" s="655"/>
      <c r="AA62" s="655"/>
      <c r="AB62" s="655"/>
      <c r="AC62" s="655"/>
      <c r="AD62" s="655"/>
      <c r="AE62" s="664"/>
      <c r="AF62" s="665"/>
      <c r="AG62" s="666"/>
      <c r="AH62" s="666"/>
      <c r="AI62" s="666"/>
      <c r="AJ62" s="667"/>
      <c r="AK62" s="654"/>
      <c r="AL62" s="655"/>
      <c r="AM62" s="655"/>
      <c r="AN62" s="655"/>
      <c r="AO62" s="655"/>
      <c r="AP62" s="655"/>
      <c r="AQ62" s="655"/>
      <c r="AR62" s="655"/>
      <c r="AS62" s="655"/>
      <c r="AT62" s="655"/>
      <c r="AU62" s="655"/>
      <c r="AV62" s="655"/>
      <c r="AW62" s="655"/>
      <c r="AX62" s="655"/>
      <c r="AY62" s="655"/>
      <c r="AZ62" s="656"/>
      <c r="BA62" s="656"/>
      <c r="BB62" s="656"/>
      <c r="BC62" s="656"/>
      <c r="BD62" s="656"/>
      <c r="BE62" s="602"/>
      <c r="BF62" s="602"/>
      <c r="BG62" s="602"/>
      <c r="BH62" s="602"/>
      <c r="BI62" s="603"/>
      <c r="BJ62" s="657" t="s">
        <v>400</v>
      </c>
      <c r="BK62" s="658"/>
      <c r="BL62" s="658"/>
      <c r="BM62" s="658"/>
      <c r="BN62" s="659"/>
      <c r="BO62" s="223"/>
      <c r="BP62" s="223"/>
      <c r="BQ62" s="220">
        <v>56</v>
      </c>
      <c r="BR62" s="221"/>
      <c r="BS62" s="622"/>
      <c r="BT62" s="623"/>
      <c r="BU62" s="623"/>
      <c r="BV62" s="623"/>
      <c r="BW62" s="623"/>
      <c r="BX62" s="623"/>
      <c r="BY62" s="623"/>
      <c r="BZ62" s="623"/>
      <c r="CA62" s="623"/>
      <c r="CB62" s="623"/>
      <c r="CC62" s="623"/>
      <c r="CD62" s="623"/>
      <c r="CE62" s="623"/>
      <c r="CF62" s="623"/>
      <c r="CG62" s="644"/>
      <c r="CH62" s="619"/>
      <c r="CI62" s="620"/>
      <c r="CJ62" s="620"/>
      <c r="CK62" s="620"/>
      <c r="CL62" s="621"/>
      <c r="CM62" s="619"/>
      <c r="CN62" s="620"/>
      <c r="CO62" s="620"/>
      <c r="CP62" s="620"/>
      <c r="CQ62" s="621"/>
      <c r="CR62" s="619"/>
      <c r="CS62" s="620"/>
      <c r="CT62" s="620"/>
      <c r="CU62" s="620"/>
      <c r="CV62" s="621"/>
      <c r="CW62" s="619"/>
      <c r="CX62" s="620"/>
      <c r="CY62" s="620"/>
      <c r="CZ62" s="620"/>
      <c r="DA62" s="621"/>
      <c r="DB62" s="619"/>
      <c r="DC62" s="620"/>
      <c r="DD62" s="620"/>
      <c r="DE62" s="620"/>
      <c r="DF62" s="621"/>
      <c r="DG62" s="619"/>
      <c r="DH62" s="620"/>
      <c r="DI62" s="620"/>
      <c r="DJ62" s="620"/>
      <c r="DK62" s="621"/>
      <c r="DL62" s="619"/>
      <c r="DM62" s="620"/>
      <c r="DN62" s="620"/>
      <c r="DO62" s="620"/>
      <c r="DP62" s="621"/>
      <c r="DQ62" s="619"/>
      <c r="DR62" s="620"/>
      <c r="DS62" s="620"/>
      <c r="DT62" s="620"/>
      <c r="DU62" s="621"/>
      <c r="DV62" s="622"/>
      <c r="DW62" s="623"/>
      <c r="DX62" s="623"/>
      <c r="DY62" s="623"/>
      <c r="DZ62" s="624"/>
      <c r="EA62" s="212"/>
    </row>
    <row r="63" spans="1:131" ht="26.25" customHeight="1" thickBot="1" x14ac:dyDescent="0.25">
      <c r="A63" s="222" t="s">
        <v>380</v>
      </c>
      <c r="B63" s="567" t="s">
        <v>401</v>
      </c>
      <c r="C63" s="568"/>
      <c r="D63" s="568"/>
      <c r="E63" s="568"/>
      <c r="F63" s="568"/>
      <c r="G63" s="568"/>
      <c r="H63" s="568"/>
      <c r="I63" s="568"/>
      <c r="J63" s="568"/>
      <c r="K63" s="568"/>
      <c r="L63" s="568"/>
      <c r="M63" s="568"/>
      <c r="N63" s="568"/>
      <c r="O63" s="568"/>
      <c r="P63" s="578"/>
      <c r="Q63" s="592"/>
      <c r="R63" s="593"/>
      <c r="S63" s="593"/>
      <c r="T63" s="593"/>
      <c r="U63" s="593"/>
      <c r="V63" s="593"/>
      <c r="W63" s="593"/>
      <c r="X63" s="593"/>
      <c r="Y63" s="593"/>
      <c r="Z63" s="593"/>
      <c r="AA63" s="593"/>
      <c r="AB63" s="593"/>
      <c r="AC63" s="593"/>
      <c r="AD63" s="593"/>
      <c r="AE63" s="650"/>
      <c r="AF63" s="651">
        <v>1881</v>
      </c>
      <c r="AG63" s="589"/>
      <c r="AH63" s="589"/>
      <c r="AI63" s="589"/>
      <c r="AJ63" s="652"/>
      <c r="AK63" s="653"/>
      <c r="AL63" s="593"/>
      <c r="AM63" s="593"/>
      <c r="AN63" s="593"/>
      <c r="AO63" s="593"/>
      <c r="AP63" s="589"/>
      <c r="AQ63" s="589"/>
      <c r="AR63" s="589"/>
      <c r="AS63" s="589"/>
      <c r="AT63" s="589"/>
      <c r="AU63" s="589"/>
      <c r="AV63" s="589"/>
      <c r="AW63" s="589"/>
      <c r="AX63" s="589"/>
      <c r="AY63" s="589"/>
      <c r="AZ63" s="647"/>
      <c r="BA63" s="647"/>
      <c r="BB63" s="647"/>
      <c r="BC63" s="647"/>
      <c r="BD63" s="647"/>
      <c r="BE63" s="590"/>
      <c r="BF63" s="590"/>
      <c r="BG63" s="590"/>
      <c r="BH63" s="590"/>
      <c r="BI63" s="591"/>
      <c r="BJ63" s="648" t="s">
        <v>123</v>
      </c>
      <c r="BK63" s="583"/>
      <c r="BL63" s="583"/>
      <c r="BM63" s="583"/>
      <c r="BN63" s="649"/>
      <c r="BO63" s="223"/>
      <c r="BP63" s="223"/>
      <c r="BQ63" s="220">
        <v>57</v>
      </c>
      <c r="BR63" s="221"/>
      <c r="BS63" s="622"/>
      <c r="BT63" s="623"/>
      <c r="BU63" s="623"/>
      <c r="BV63" s="623"/>
      <c r="BW63" s="623"/>
      <c r="BX63" s="623"/>
      <c r="BY63" s="623"/>
      <c r="BZ63" s="623"/>
      <c r="CA63" s="623"/>
      <c r="CB63" s="623"/>
      <c r="CC63" s="623"/>
      <c r="CD63" s="623"/>
      <c r="CE63" s="623"/>
      <c r="CF63" s="623"/>
      <c r="CG63" s="644"/>
      <c r="CH63" s="619"/>
      <c r="CI63" s="620"/>
      <c r="CJ63" s="620"/>
      <c r="CK63" s="620"/>
      <c r="CL63" s="621"/>
      <c r="CM63" s="619"/>
      <c r="CN63" s="620"/>
      <c r="CO63" s="620"/>
      <c r="CP63" s="620"/>
      <c r="CQ63" s="621"/>
      <c r="CR63" s="619"/>
      <c r="CS63" s="620"/>
      <c r="CT63" s="620"/>
      <c r="CU63" s="620"/>
      <c r="CV63" s="621"/>
      <c r="CW63" s="619"/>
      <c r="CX63" s="620"/>
      <c r="CY63" s="620"/>
      <c r="CZ63" s="620"/>
      <c r="DA63" s="621"/>
      <c r="DB63" s="619"/>
      <c r="DC63" s="620"/>
      <c r="DD63" s="620"/>
      <c r="DE63" s="620"/>
      <c r="DF63" s="621"/>
      <c r="DG63" s="619"/>
      <c r="DH63" s="620"/>
      <c r="DI63" s="620"/>
      <c r="DJ63" s="620"/>
      <c r="DK63" s="621"/>
      <c r="DL63" s="619"/>
      <c r="DM63" s="620"/>
      <c r="DN63" s="620"/>
      <c r="DO63" s="620"/>
      <c r="DP63" s="621"/>
      <c r="DQ63" s="619"/>
      <c r="DR63" s="620"/>
      <c r="DS63" s="620"/>
      <c r="DT63" s="620"/>
      <c r="DU63" s="621"/>
      <c r="DV63" s="622"/>
      <c r="DW63" s="623"/>
      <c r="DX63" s="623"/>
      <c r="DY63" s="623"/>
      <c r="DZ63" s="62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622"/>
      <c r="BT64" s="623"/>
      <c r="BU64" s="623"/>
      <c r="BV64" s="623"/>
      <c r="BW64" s="623"/>
      <c r="BX64" s="623"/>
      <c r="BY64" s="623"/>
      <c r="BZ64" s="623"/>
      <c r="CA64" s="623"/>
      <c r="CB64" s="623"/>
      <c r="CC64" s="623"/>
      <c r="CD64" s="623"/>
      <c r="CE64" s="623"/>
      <c r="CF64" s="623"/>
      <c r="CG64" s="644"/>
      <c r="CH64" s="619"/>
      <c r="CI64" s="620"/>
      <c r="CJ64" s="620"/>
      <c r="CK64" s="620"/>
      <c r="CL64" s="621"/>
      <c r="CM64" s="619"/>
      <c r="CN64" s="620"/>
      <c r="CO64" s="620"/>
      <c r="CP64" s="620"/>
      <c r="CQ64" s="621"/>
      <c r="CR64" s="619"/>
      <c r="CS64" s="620"/>
      <c r="CT64" s="620"/>
      <c r="CU64" s="620"/>
      <c r="CV64" s="621"/>
      <c r="CW64" s="619"/>
      <c r="CX64" s="620"/>
      <c r="CY64" s="620"/>
      <c r="CZ64" s="620"/>
      <c r="DA64" s="621"/>
      <c r="DB64" s="619"/>
      <c r="DC64" s="620"/>
      <c r="DD64" s="620"/>
      <c r="DE64" s="620"/>
      <c r="DF64" s="621"/>
      <c r="DG64" s="619"/>
      <c r="DH64" s="620"/>
      <c r="DI64" s="620"/>
      <c r="DJ64" s="620"/>
      <c r="DK64" s="621"/>
      <c r="DL64" s="619"/>
      <c r="DM64" s="620"/>
      <c r="DN64" s="620"/>
      <c r="DO64" s="620"/>
      <c r="DP64" s="621"/>
      <c r="DQ64" s="619"/>
      <c r="DR64" s="620"/>
      <c r="DS64" s="620"/>
      <c r="DT64" s="620"/>
      <c r="DU64" s="621"/>
      <c r="DV64" s="622"/>
      <c r="DW64" s="623"/>
      <c r="DX64" s="623"/>
      <c r="DY64" s="623"/>
      <c r="DZ64" s="624"/>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622"/>
      <c r="BT65" s="623"/>
      <c r="BU65" s="623"/>
      <c r="BV65" s="623"/>
      <c r="BW65" s="623"/>
      <c r="BX65" s="623"/>
      <c r="BY65" s="623"/>
      <c r="BZ65" s="623"/>
      <c r="CA65" s="623"/>
      <c r="CB65" s="623"/>
      <c r="CC65" s="623"/>
      <c r="CD65" s="623"/>
      <c r="CE65" s="623"/>
      <c r="CF65" s="623"/>
      <c r="CG65" s="644"/>
      <c r="CH65" s="619"/>
      <c r="CI65" s="620"/>
      <c r="CJ65" s="620"/>
      <c r="CK65" s="620"/>
      <c r="CL65" s="621"/>
      <c r="CM65" s="619"/>
      <c r="CN65" s="620"/>
      <c r="CO65" s="620"/>
      <c r="CP65" s="620"/>
      <c r="CQ65" s="621"/>
      <c r="CR65" s="619"/>
      <c r="CS65" s="620"/>
      <c r="CT65" s="620"/>
      <c r="CU65" s="620"/>
      <c r="CV65" s="621"/>
      <c r="CW65" s="619"/>
      <c r="CX65" s="620"/>
      <c r="CY65" s="620"/>
      <c r="CZ65" s="620"/>
      <c r="DA65" s="621"/>
      <c r="DB65" s="619"/>
      <c r="DC65" s="620"/>
      <c r="DD65" s="620"/>
      <c r="DE65" s="620"/>
      <c r="DF65" s="621"/>
      <c r="DG65" s="619"/>
      <c r="DH65" s="620"/>
      <c r="DI65" s="620"/>
      <c r="DJ65" s="620"/>
      <c r="DK65" s="621"/>
      <c r="DL65" s="619"/>
      <c r="DM65" s="620"/>
      <c r="DN65" s="620"/>
      <c r="DO65" s="620"/>
      <c r="DP65" s="621"/>
      <c r="DQ65" s="619"/>
      <c r="DR65" s="620"/>
      <c r="DS65" s="620"/>
      <c r="DT65" s="620"/>
      <c r="DU65" s="621"/>
      <c r="DV65" s="622"/>
      <c r="DW65" s="623"/>
      <c r="DX65" s="623"/>
      <c r="DY65" s="623"/>
      <c r="DZ65" s="624"/>
      <c r="EA65" s="212"/>
    </row>
    <row r="66" spans="1:131" ht="26.25" customHeight="1" x14ac:dyDescent="0.2">
      <c r="A66" s="625" t="s">
        <v>403</v>
      </c>
      <c r="B66" s="626"/>
      <c r="C66" s="626"/>
      <c r="D66" s="626"/>
      <c r="E66" s="626"/>
      <c r="F66" s="626"/>
      <c r="G66" s="626"/>
      <c r="H66" s="626"/>
      <c r="I66" s="626"/>
      <c r="J66" s="626"/>
      <c r="K66" s="626"/>
      <c r="L66" s="626"/>
      <c r="M66" s="626"/>
      <c r="N66" s="626"/>
      <c r="O66" s="626"/>
      <c r="P66" s="627"/>
      <c r="Q66" s="631" t="s">
        <v>384</v>
      </c>
      <c r="R66" s="632"/>
      <c r="S66" s="632"/>
      <c r="T66" s="632"/>
      <c r="U66" s="633"/>
      <c r="V66" s="631" t="s">
        <v>385</v>
      </c>
      <c r="W66" s="632"/>
      <c r="X66" s="632"/>
      <c r="Y66" s="632"/>
      <c r="Z66" s="633"/>
      <c r="AA66" s="631" t="s">
        <v>386</v>
      </c>
      <c r="AB66" s="632"/>
      <c r="AC66" s="632"/>
      <c r="AD66" s="632"/>
      <c r="AE66" s="633"/>
      <c r="AF66" s="637" t="s">
        <v>387</v>
      </c>
      <c r="AG66" s="638"/>
      <c r="AH66" s="638"/>
      <c r="AI66" s="638"/>
      <c r="AJ66" s="639"/>
      <c r="AK66" s="631" t="s">
        <v>388</v>
      </c>
      <c r="AL66" s="626"/>
      <c r="AM66" s="626"/>
      <c r="AN66" s="626"/>
      <c r="AO66" s="627"/>
      <c r="AP66" s="631" t="s">
        <v>389</v>
      </c>
      <c r="AQ66" s="632"/>
      <c r="AR66" s="632"/>
      <c r="AS66" s="632"/>
      <c r="AT66" s="633"/>
      <c r="AU66" s="631" t="s">
        <v>404</v>
      </c>
      <c r="AV66" s="632"/>
      <c r="AW66" s="632"/>
      <c r="AX66" s="632"/>
      <c r="AY66" s="633"/>
      <c r="AZ66" s="631" t="s">
        <v>366</v>
      </c>
      <c r="BA66" s="632"/>
      <c r="BB66" s="632"/>
      <c r="BC66" s="632"/>
      <c r="BD66" s="645"/>
      <c r="BE66" s="223"/>
      <c r="BF66" s="223"/>
      <c r="BG66" s="223"/>
      <c r="BH66" s="223"/>
      <c r="BI66" s="223"/>
      <c r="BJ66" s="223"/>
      <c r="BK66" s="223"/>
      <c r="BL66" s="223"/>
      <c r="BM66" s="223"/>
      <c r="BN66" s="223"/>
      <c r="BO66" s="223"/>
      <c r="BP66" s="223"/>
      <c r="BQ66" s="220">
        <v>60</v>
      </c>
      <c r="BR66" s="225"/>
      <c r="BS66" s="575"/>
      <c r="BT66" s="576"/>
      <c r="BU66" s="576"/>
      <c r="BV66" s="576"/>
      <c r="BW66" s="576"/>
      <c r="BX66" s="576"/>
      <c r="BY66" s="576"/>
      <c r="BZ66" s="576"/>
      <c r="CA66" s="576"/>
      <c r="CB66" s="576"/>
      <c r="CC66" s="576"/>
      <c r="CD66" s="576"/>
      <c r="CE66" s="576"/>
      <c r="CF66" s="576"/>
      <c r="CG66" s="585"/>
      <c r="CH66" s="586"/>
      <c r="CI66" s="587"/>
      <c r="CJ66" s="587"/>
      <c r="CK66" s="587"/>
      <c r="CL66" s="588"/>
      <c r="CM66" s="586"/>
      <c r="CN66" s="587"/>
      <c r="CO66" s="587"/>
      <c r="CP66" s="587"/>
      <c r="CQ66" s="588"/>
      <c r="CR66" s="586"/>
      <c r="CS66" s="587"/>
      <c r="CT66" s="587"/>
      <c r="CU66" s="587"/>
      <c r="CV66" s="588"/>
      <c r="CW66" s="586"/>
      <c r="CX66" s="587"/>
      <c r="CY66" s="587"/>
      <c r="CZ66" s="587"/>
      <c r="DA66" s="588"/>
      <c r="DB66" s="586"/>
      <c r="DC66" s="587"/>
      <c r="DD66" s="587"/>
      <c r="DE66" s="587"/>
      <c r="DF66" s="588"/>
      <c r="DG66" s="586"/>
      <c r="DH66" s="587"/>
      <c r="DI66" s="587"/>
      <c r="DJ66" s="587"/>
      <c r="DK66" s="588"/>
      <c r="DL66" s="586"/>
      <c r="DM66" s="587"/>
      <c r="DN66" s="587"/>
      <c r="DO66" s="587"/>
      <c r="DP66" s="588"/>
      <c r="DQ66" s="586"/>
      <c r="DR66" s="587"/>
      <c r="DS66" s="587"/>
      <c r="DT66" s="587"/>
      <c r="DU66" s="588"/>
      <c r="DV66" s="575"/>
      <c r="DW66" s="576"/>
      <c r="DX66" s="576"/>
      <c r="DY66" s="576"/>
      <c r="DZ66" s="577"/>
      <c r="EA66" s="212"/>
    </row>
    <row r="67" spans="1:131" ht="26.25" customHeight="1" thickBot="1" x14ac:dyDescent="0.25">
      <c r="A67" s="628"/>
      <c r="B67" s="629"/>
      <c r="C67" s="629"/>
      <c r="D67" s="629"/>
      <c r="E67" s="629"/>
      <c r="F67" s="629"/>
      <c r="G67" s="629"/>
      <c r="H67" s="629"/>
      <c r="I67" s="629"/>
      <c r="J67" s="629"/>
      <c r="K67" s="629"/>
      <c r="L67" s="629"/>
      <c r="M67" s="629"/>
      <c r="N67" s="629"/>
      <c r="O67" s="629"/>
      <c r="P67" s="630"/>
      <c r="Q67" s="634"/>
      <c r="R67" s="635"/>
      <c r="S67" s="635"/>
      <c r="T67" s="635"/>
      <c r="U67" s="636"/>
      <c r="V67" s="634"/>
      <c r="W67" s="635"/>
      <c r="X67" s="635"/>
      <c r="Y67" s="635"/>
      <c r="Z67" s="636"/>
      <c r="AA67" s="634"/>
      <c r="AB67" s="635"/>
      <c r="AC67" s="635"/>
      <c r="AD67" s="635"/>
      <c r="AE67" s="636"/>
      <c r="AF67" s="640"/>
      <c r="AG67" s="641"/>
      <c r="AH67" s="641"/>
      <c r="AI67" s="641"/>
      <c r="AJ67" s="642"/>
      <c r="AK67" s="643"/>
      <c r="AL67" s="629"/>
      <c r="AM67" s="629"/>
      <c r="AN67" s="629"/>
      <c r="AO67" s="630"/>
      <c r="AP67" s="634"/>
      <c r="AQ67" s="635"/>
      <c r="AR67" s="635"/>
      <c r="AS67" s="635"/>
      <c r="AT67" s="636"/>
      <c r="AU67" s="634"/>
      <c r="AV67" s="635"/>
      <c r="AW67" s="635"/>
      <c r="AX67" s="635"/>
      <c r="AY67" s="636"/>
      <c r="AZ67" s="634"/>
      <c r="BA67" s="635"/>
      <c r="BB67" s="635"/>
      <c r="BC67" s="635"/>
      <c r="BD67" s="646"/>
      <c r="BE67" s="223"/>
      <c r="BF67" s="223"/>
      <c r="BG67" s="223"/>
      <c r="BH67" s="223"/>
      <c r="BI67" s="223"/>
      <c r="BJ67" s="223"/>
      <c r="BK67" s="223"/>
      <c r="BL67" s="223"/>
      <c r="BM67" s="223"/>
      <c r="BN67" s="223"/>
      <c r="BO67" s="223"/>
      <c r="BP67" s="223"/>
      <c r="BQ67" s="220">
        <v>61</v>
      </c>
      <c r="BR67" s="225"/>
      <c r="BS67" s="575"/>
      <c r="BT67" s="576"/>
      <c r="BU67" s="576"/>
      <c r="BV67" s="576"/>
      <c r="BW67" s="576"/>
      <c r="BX67" s="576"/>
      <c r="BY67" s="576"/>
      <c r="BZ67" s="576"/>
      <c r="CA67" s="576"/>
      <c r="CB67" s="576"/>
      <c r="CC67" s="576"/>
      <c r="CD67" s="576"/>
      <c r="CE67" s="576"/>
      <c r="CF67" s="576"/>
      <c r="CG67" s="585"/>
      <c r="CH67" s="586"/>
      <c r="CI67" s="587"/>
      <c r="CJ67" s="587"/>
      <c r="CK67" s="587"/>
      <c r="CL67" s="588"/>
      <c r="CM67" s="586"/>
      <c r="CN67" s="587"/>
      <c r="CO67" s="587"/>
      <c r="CP67" s="587"/>
      <c r="CQ67" s="588"/>
      <c r="CR67" s="586"/>
      <c r="CS67" s="587"/>
      <c r="CT67" s="587"/>
      <c r="CU67" s="587"/>
      <c r="CV67" s="588"/>
      <c r="CW67" s="586"/>
      <c r="CX67" s="587"/>
      <c r="CY67" s="587"/>
      <c r="CZ67" s="587"/>
      <c r="DA67" s="588"/>
      <c r="DB67" s="586"/>
      <c r="DC67" s="587"/>
      <c r="DD67" s="587"/>
      <c r="DE67" s="587"/>
      <c r="DF67" s="588"/>
      <c r="DG67" s="586"/>
      <c r="DH67" s="587"/>
      <c r="DI67" s="587"/>
      <c r="DJ67" s="587"/>
      <c r="DK67" s="588"/>
      <c r="DL67" s="586"/>
      <c r="DM67" s="587"/>
      <c r="DN67" s="587"/>
      <c r="DO67" s="587"/>
      <c r="DP67" s="588"/>
      <c r="DQ67" s="586"/>
      <c r="DR67" s="587"/>
      <c r="DS67" s="587"/>
      <c r="DT67" s="587"/>
      <c r="DU67" s="588"/>
      <c r="DV67" s="575"/>
      <c r="DW67" s="576"/>
      <c r="DX67" s="576"/>
      <c r="DY67" s="576"/>
      <c r="DZ67" s="577"/>
      <c r="EA67" s="212"/>
    </row>
    <row r="68" spans="1:131" ht="26.25" customHeight="1" thickTop="1" x14ac:dyDescent="0.2">
      <c r="A68" s="218">
        <v>1</v>
      </c>
      <c r="B68" s="615" t="s">
        <v>555</v>
      </c>
      <c r="C68" s="616"/>
      <c r="D68" s="616"/>
      <c r="E68" s="616"/>
      <c r="F68" s="616"/>
      <c r="G68" s="616"/>
      <c r="H68" s="616"/>
      <c r="I68" s="616"/>
      <c r="J68" s="616"/>
      <c r="K68" s="616"/>
      <c r="L68" s="616"/>
      <c r="M68" s="616"/>
      <c r="N68" s="616"/>
      <c r="O68" s="616"/>
      <c r="P68" s="617"/>
      <c r="Q68" s="618">
        <v>1416</v>
      </c>
      <c r="R68" s="612"/>
      <c r="S68" s="612"/>
      <c r="T68" s="612"/>
      <c r="U68" s="612"/>
      <c r="V68" s="612">
        <v>1409</v>
      </c>
      <c r="W68" s="612"/>
      <c r="X68" s="612"/>
      <c r="Y68" s="612"/>
      <c r="Z68" s="612"/>
      <c r="AA68" s="612">
        <v>7</v>
      </c>
      <c r="AB68" s="612"/>
      <c r="AC68" s="612"/>
      <c r="AD68" s="612"/>
      <c r="AE68" s="612"/>
      <c r="AF68" s="612">
        <v>7</v>
      </c>
      <c r="AG68" s="612"/>
      <c r="AH68" s="612"/>
      <c r="AI68" s="612"/>
      <c r="AJ68" s="612"/>
      <c r="AK68" s="612">
        <v>5</v>
      </c>
      <c r="AL68" s="612"/>
      <c r="AM68" s="612"/>
      <c r="AN68" s="612"/>
      <c r="AO68" s="612"/>
      <c r="AP68" s="612">
        <v>841</v>
      </c>
      <c r="AQ68" s="612"/>
      <c r="AR68" s="612"/>
      <c r="AS68" s="612"/>
      <c r="AT68" s="612"/>
      <c r="AU68" s="612">
        <v>485</v>
      </c>
      <c r="AV68" s="612"/>
      <c r="AW68" s="612"/>
      <c r="AX68" s="612"/>
      <c r="AY68" s="612"/>
      <c r="AZ68" s="613"/>
      <c r="BA68" s="613"/>
      <c r="BB68" s="613"/>
      <c r="BC68" s="613"/>
      <c r="BD68" s="614"/>
      <c r="BE68" s="223"/>
      <c r="BF68" s="223"/>
      <c r="BG68" s="223"/>
      <c r="BH68" s="223"/>
      <c r="BI68" s="223"/>
      <c r="BJ68" s="223"/>
      <c r="BK68" s="223"/>
      <c r="BL68" s="223"/>
      <c r="BM68" s="223"/>
      <c r="BN68" s="223"/>
      <c r="BO68" s="223"/>
      <c r="BP68" s="223"/>
      <c r="BQ68" s="220">
        <v>62</v>
      </c>
      <c r="BR68" s="225"/>
      <c r="BS68" s="575"/>
      <c r="BT68" s="576"/>
      <c r="BU68" s="576"/>
      <c r="BV68" s="576"/>
      <c r="BW68" s="576"/>
      <c r="BX68" s="576"/>
      <c r="BY68" s="576"/>
      <c r="BZ68" s="576"/>
      <c r="CA68" s="576"/>
      <c r="CB68" s="576"/>
      <c r="CC68" s="576"/>
      <c r="CD68" s="576"/>
      <c r="CE68" s="576"/>
      <c r="CF68" s="576"/>
      <c r="CG68" s="585"/>
      <c r="CH68" s="586"/>
      <c r="CI68" s="587"/>
      <c r="CJ68" s="587"/>
      <c r="CK68" s="587"/>
      <c r="CL68" s="588"/>
      <c r="CM68" s="586"/>
      <c r="CN68" s="587"/>
      <c r="CO68" s="587"/>
      <c r="CP68" s="587"/>
      <c r="CQ68" s="588"/>
      <c r="CR68" s="586"/>
      <c r="CS68" s="587"/>
      <c r="CT68" s="587"/>
      <c r="CU68" s="587"/>
      <c r="CV68" s="588"/>
      <c r="CW68" s="586"/>
      <c r="CX68" s="587"/>
      <c r="CY68" s="587"/>
      <c r="CZ68" s="587"/>
      <c r="DA68" s="588"/>
      <c r="DB68" s="586"/>
      <c r="DC68" s="587"/>
      <c r="DD68" s="587"/>
      <c r="DE68" s="587"/>
      <c r="DF68" s="588"/>
      <c r="DG68" s="586"/>
      <c r="DH68" s="587"/>
      <c r="DI68" s="587"/>
      <c r="DJ68" s="587"/>
      <c r="DK68" s="588"/>
      <c r="DL68" s="586"/>
      <c r="DM68" s="587"/>
      <c r="DN68" s="587"/>
      <c r="DO68" s="587"/>
      <c r="DP68" s="588"/>
      <c r="DQ68" s="586"/>
      <c r="DR68" s="587"/>
      <c r="DS68" s="587"/>
      <c r="DT68" s="587"/>
      <c r="DU68" s="588"/>
      <c r="DV68" s="575"/>
      <c r="DW68" s="576"/>
      <c r="DX68" s="576"/>
      <c r="DY68" s="576"/>
      <c r="DZ68" s="577"/>
      <c r="EA68" s="212"/>
    </row>
    <row r="69" spans="1:131" ht="26.25" customHeight="1" x14ac:dyDescent="0.2">
      <c r="A69" s="220">
        <v>2</v>
      </c>
      <c r="B69" s="604" t="s">
        <v>556</v>
      </c>
      <c r="C69" s="605"/>
      <c r="D69" s="605"/>
      <c r="E69" s="605"/>
      <c r="F69" s="605"/>
      <c r="G69" s="605"/>
      <c r="H69" s="605"/>
      <c r="I69" s="605"/>
      <c r="J69" s="605"/>
      <c r="K69" s="605"/>
      <c r="L69" s="605"/>
      <c r="M69" s="605"/>
      <c r="N69" s="605"/>
      <c r="O69" s="605"/>
      <c r="P69" s="606"/>
      <c r="Q69" s="607">
        <v>1799</v>
      </c>
      <c r="R69" s="601"/>
      <c r="S69" s="601"/>
      <c r="T69" s="601"/>
      <c r="U69" s="601"/>
      <c r="V69" s="601">
        <v>1532</v>
      </c>
      <c r="W69" s="601"/>
      <c r="X69" s="601"/>
      <c r="Y69" s="601"/>
      <c r="Z69" s="601"/>
      <c r="AA69" s="601">
        <v>267</v>
      </c>
      <c r="AB69" s="601"/>
      <c r="AC69" s="601"/>
      <c r="AD69" s="601"/>
      <c r="AE69" s="601"/>
      <c r="AF69" s="601">
        <v>267</v>
      </c>
      <c r="AG69" s="601"/>
      <c r="AH69" s="601"/>
      <c r="AI69" s="601"/>
      <c r="AJ69" s="601"/>
      <c r="AK69" s="601">
        <v>0</v>
      </c>
      <c r="AL69" s="601"/>
      <c r="AM69" s="601"/>
      <c r="AN69" s="601"/>
      <c r="AO69" s="601"/>
      <c r="AP69" s="601">
        <v>905</v>
      </c>
      <c r="AQ69" s="601"/>
      <c r="AR69" s="601"/>
      <c r="AS69" s="601"/>
      <c r="AT69" s="601"/>
      <c r="AU69" s="601">
        <v>467</v>
      </c>
      <c r="AV69" s="601"/>
      <c r="AW69" s="601"/>
      <c r="AX69" s="601"/>
      <c r="AY69" s="601"/>
      <c r="AZ69" s="602"/>
      <c r="BA69" s="602"/>
      <c r="BB69" s="602"/>
      <c r="BC69" s="602"/>
      <c r="BD69" s="603"/>
      <c r="BE69" s="223"/>
      <c r="BF69" s="223"/>
      <c r="BG69" s="223"/>
      <c r="BH69" s="223"/>
      <c r="BI69" s="223"/>
      <c r="BJ69" s="223"/>
      <c r="BK69" s="223"/>
      <c r="BL69" s="223"/>
      <c r="BM69" s="223"/>
      <c r="BN69" s="223"/>
      <c r="BO69" s="223"/>
      <c r="BP69" s="223"/>
      <c r="BQ69" s="220">
        <v>63</v>
      </c>
      <c r="BR69" s="225"/>
      <c r="BS69" s="575"/>
      <c r="BT69" s="576"/>
      <c r="BU69" s="576"/>
      <c r="BV69" s="576"/>
      <c r="BW69" s="576"/>
      <c r="BX69" s="576"/>
      <c r="BY69" s="576"/>
      <c r="BZ69" s="576"/>
      <c r="CA69" s="576"/>
      <c r="CB69" s="576"/>
      <c r="CC69" s="576"/>
      <c r="CD69" s="576"/>
      <c r="CE69" s="576"/>
      <c r="CF69" s="576"/>
      <c r="CG69" s="585"/>
      <c r="CH69" s="586"/>
      <c r="CI69" s="587"/>
      <c r="CJ69" s="587"/>
      <c r="CK69" s="587"/>
      <c r="CL69" s="588"/>
      <c r="CM69" s="586"/>
      <c r="CN69" s="587"/>
      <c r="CO69" s="587"/>
      <c r="CP69" s="587"/>
      <c r="CQ69" s="588"/>
      <c r="CR69" s="586"/>
      <c r="CS69" s="587"/>
      <c r="CT69" s="587"/>
      <c r="CU69" s="587"/>
      <c r="CV69" s="588"/>
      <c r="CW69" s="586"/>
      <c r="CX69" s="587"/>
      <c r="CY69" s="587"/>
      <c r="CZ69" s="587"/>
      <c r="DA69" s="588"/>
      <c r="DB69" s="586"/>
      <c r="DC69" s="587"/>
      <c r="DD69" s="587"/>
      <c r="DE69" s="587"/>
      <c r="DF69" s="588"/>
      <c r="DG69" s="586"/>
      <c r="DH69" s="587"/>
      <c r="DI69" s="587"/>
      <c r="DJ69" s="587"/>
      <c r="DK69" s="588"/>
      <c r="DL69" s="586"/>
      <c r="DM69" s="587"/>
      <c r="DN69" s="587"/>
      <c r="DO69" s="587"/>
      <c r="DP69" s="588"/>
      <c r="DQ69" s="586"/>
      <c r="DR69" s="587"/>
      <c r="DS69" s="587"/>
      <c r="DT69" s="587"/>
      <c r="DU69" s="588"/>
      <c r="DV69" s="575"/>
      <c r="DW69" s="576"/>
      <c r="DX69" s="576"/>
      <c r="DY69" s="576"/>
      <c r="DZ69" s="577"/>
      <c r="EA69" s="212"/>
    </row>
    <row r="70" spans="1:131" ht="26.25" customHeight="1" x14ac:dyDescent="0.2">
      <c r="A70" s="220">
        <v>3</v>
      </c>
      <c r="B70" s="604" t="s">
        <v>557</v>
      </c>
      <c r="C70" s="605"/>
      <c r="D70" s="605"/>
      <c r="E70" s="605"/>
      <c r="F70" s="605"/>
      <c r="G70" s="605"/>
      <c r="H70" s="605"/>
      <c r="I70" s="605"/>
      <c r="J70" s="605"/>
      <c r="K70" s="605"/>
      <c r="L70" s="605"/>
      <c r="M70" s="605"/>
      <c r="N70" s="605"/>
      <c r="O70" s="605"/>
      <c r="P70" s="606"/>
      <c r="Q70" s="607">
        <v>312</v>
      </c>
      <c r="R70" s="601"/>
      <c r="S70" s="601"/>
      <c r="T70" s="601"/>
      <c r="U70" s="601"/>
      <c r="V70" s="601">
        <v>290</v>
      </c>
      <c r="W70" s="601"/>
      <c r="X70" s="601"/>
      <c r="Y70" s="601"/>
      <c r="Z70" s="601"/>
      <c r="AA70" s="601">
        <v>22</v>
      </c>
      <c r="AB70" s="601"/>
      <c r="AC70" s="601"/>
      <c r="AD70" s="601"/>
      <c r="AE70" s="601"/>
      <c r="AF70" s="601">
        <v>22</v>
      </c>
      <c r="AG70" s="601"/>
      <c r="AH70" s="601"/>
      <c r="AI70" s="601"/>
      <c r="AJ70" s="601"/>
      <c r="AK70" s="601" t="s">
        <v>493</v>
      </c>
      <c r="AL70" s="601"/>
      <c r="AM70" s="601"/>
      <c r="AN70" s="601"/>
      <c r="AO70" s="601"/>
      <c r="AP70" s="601" t="s">
        <v>493</v>
      </c>
      <c r="AQ70" s="601"/>
      <c r="AR70" s="601"/>
      <c r="AS70" s="601"/>
      <c r="AT70" s="601"/>
      <c r="AU70" s="601" t="s">
        <v>493</v>
      </c>
      <c r="AV70" s="601"/>
      <c r="AW70" s="601"/>
      <c r="AX70" s="601"/>
      <c r="AY70" s="601"/>
      <c r="AZ70" s="602"/>
      <c r="BA70" s="602"/>
      <c r="BB70" s="602"/>
      <c r="BC70" s="602"/>
      <c r="BD70" s="603"/>
      <c r="BE70" s="223"/>
      <c r="BF70" s="223"/>
      <c r="BG70" s="223"/>
      <c r="BH70" s="223"/>
      <c r="BI70" s="223"/>
      <c r="BJ70" s="223"/>
      <c r="BK70" s="223"/>
      <c r="BL70" s="223"/>
      <c r="BM70" s="223"/>
      <c r="BN70" s="223"/>
      <c r="BO70" s="223"/>
      <c r="BP70" s="223"/>
      <c r="BQ70" s="220">
        <v>64</v>
      </c>
      <c r="BR70" s="225"/>
      <c r="BS70" s="575"/>
      <c r="BT70" s="576"/>
      <c r="BU70" s="576"/>
      <c r="BV70" s="576"/>
      <c r="BW70" s="576"/>
      <c r="BX70" s="576"/>
      <c r="BY70" s="576"/>
      <c r="BZ70" s="576"/>
      <c r="CA70" s="576"/>
      <c r="CB70" s="576"/>
      <c r="CC70" s="576"/>
      <c r="CD70" s="576"/>
      <c r="CE70" s="576"/>
      <c r="CF70" s="576"/>
      <c r="CG70" s="585"/>
      <c r="CH70" s="586"/>
      <c r="CI70" s="587"/>
      <c r="CJ70" s="587"/>
      <c r="CK70" s="587"/>
      <c r="CL70" s="588"/>
      <c r="CM70" s="586"/>
      <c r="CN70" s="587"/>
      <c r="CO70" s="587"/>
      <c r="CP70" s="587"/>
      <c r="CQ70" s="588"/>
      <c r="CR70" s="586"/>
      <c r="CS70" s="587"/>
      <c r="CT70" s="587"/>
      <c r="CU70" s="587"/>
      <c r="CV70" s="588"/>
      <c r="CW70" s="586"/>
      <c r="CX70" s="587"/>
      <c r="CY70" s="587"/>
      <c r="CZ70" s="587"/>
      <c r="DA70" s="588"/>
      <c r="DB70" s="586"/>
      <c r="DC70" s="587"/>
      <c r="DD70" s="587"/>
      <c r="DE70" s="587"/>
      <c r="DF70" s="588"/>
      <c r="DG70" s="586"/>
      <c r="DH70" s="587"/>
      <c r="DI70" s="587"/>
      <c r="DJ70" s="587"/>
      <c r="DK70" s="588"/>
      <c r="DL70" s="586"/>
      <c r="DM70" s="587"/>
      <c r="DN70" s="587"/>
      <c r="DO70" s="587"/>
      <c r="DP70" s="588"/>
      <c r="DQ70" s="586"/>
      <c r="DR70" s="587"/>
      <c r="DS70" s="587"/>
      <c r="DT70" s="587"/>
      <c r="DU70" s="588"/>
      <c r="DV70" s="575"/>
      <c r="DW70" s="576"/>
      <c r="DX70" s="576"/>
      <c r="DY70" s="576"/>
      <c r="DZ70" s="577"/>
      <c r="EA70" s="212"/>
    </row>
    <row r="71" spans="1:131" ht="26.25" customHeight="1" x14ac:dyDescent="0.2">
      <c r="A71" s="220">
        <v>4</v>
      </c>
      <c r="B71" s="604" t="s">
        <v>558</v>
      </c>
      <c r="C71" s="605"/>
      <c r="D71" s="605"/>
      <c r="E71" s="605"/>
      <c r="F71" s="605"/>
      <c r="G71" s="605"/>
      <c r="H71" s="605"/>
      <c r="I71" s="605"/>
      <c r="J71" s="605"/>
      <c r="K71" s="605"/>
      <c r="L71" s="605"/>
      <c r="M71" s="605"/>
      <c r="N71" s="605"/>
      <c r="O71" s="605"/>
      <c r="P71" s="606"/>
      <c r="Q71" s="607">
        <v>322367</v>
      </c>
      <c r="R71" s="601"/>
      <c r="S71" s="601"/>
      <c r="T71" s="601"/>
      <c r="U71" s="601"/>
      <c r="V71" s="601">
        <v>314740</v>
      </c>
      <c r="W71" s="601"/>
      <c r="X71" s="601"/>
      <c r="Y71" s="601"/>
      <c r="Z71" s="601"/>
      <c r="AA71" s="601">
        <v>7627</v>
      </c>
      <c r="AB71" s="601"/>
      <c r="AC71" s="601"/>
      <c r="AD71" s="601"/>
      <c r="AE71" s="601"/>
      <c r="AF71" s="601">
        <v>5417</v>
      </c>
      <c r="AG71" s="601"/>
      <c r="AH71" s="601"/>
      <c r="AI71" s="601"/>
      <c r="AJ71" s="601"/>
      <c r="AK71" s="601" t="s">
        <v>493</v>
      </c>
      <c r="AL71" s="601"/>
      <c r="AM71" s="601"/>
      <c r="AN71" s="601"/>
      <c r="AO71" s="601"/>
      <c r="AP71" s="601" t="s">
        <v>493</v>
      </c>
      <c r="AQ71" s="601"/>
      <c r="AR71" s="601"/>
      <c r="AS71" s="601"/>
      <c r="AT71" s="601"/>
      <c r="AU71" s="601" t="s">
        <v>493</v>
      </c>
      <c r="AV71" s="601"/>
      <c r="AW71" s="601"/>
      <c r="AX71" s="601"/>
      <c r="AY71" s="601"/>
      <c r="AZ71" s="602"/>
      <c r="BA71" s="602"/>
      <c r="BB71" s="602"/>
      <c r="BC71" s="602"/>
      <c r="BD71" s="603"/>
      <c r="BE71" s="223"/>
      <c r="BF71" s="223"/>
      <c r="BG71" s="223"/>
      <c r="BH71" s="223"/>
      <c r="BI71" s="223"/>
      <c r="BJ71" s="223"/>
      <c r="BK71" s="223"/>
      <c r="BL71" s="223"/>
      <c r="BM71" s="223"/>
      <c r="BN71" s="223"/>
      <c r="BO71" s="223"/>
      <c r="BP71" s="223"/>
      <c r="BQ71" s="220">
        <v>65</v>
      </c>
      <c r="BR71" s="225"/>
      <c r="BS71" s="575"/>
      <c r="BT71" s="576"/>
      <c r="BU71" s="576"/>
      <c r="BV71" s="576"/>
      <c r="BW71" s="576"/>
      <c r="BX71" s="576"/>
      <c r="BY71" s="576"/>
      <c r="BZ71" s="576"/>
      <c r="CA71" s="576"/>
      <c r="CB71" s="576"/>
      <c r="CC71" s="576"/>
      <c r="CD71" s="576"/>
      <c r="CE71" s="576"/>
      <c r="CF71" s="576"/>
      <c r="CG71" s="585"/>
      <c r="CH71" s="586"/>
      <c r="CI71" s="587"/>
      <c r="CJ71" s="587"/>
      <c r="CK71" s="587"/>
      <c r="CL71" s="588"/>
      <c r="CM71" s="586"/>
      <c r="CN71" s="587"/>
      <c r="CO71" s="587"/>
      <c r="CP71" s="587"/>
      <c r="CQ71" s="588"/>
      <c r="CR71" s="586"/>
      <c r="CS71" s="587"/>
      <c r="CT71" s="587"/>
      <c r="CU71" s="587"/>
      <c r="CV71" s="588"/>
      <c r="CW71" s="586"/>
      <c r="CX71" s="587"/>
      <c r="CY71" s="587"/>
      <c r="CZ71" s="587"/>
      <c r="DA71" s="588"/>
      <c r="DB71" s="586"/>
      <c r="DC71" s="587"/>
      <c r="DD71" s="587"/>
      <c r="DE71" s="587"/>
      <c r="DF71" s="588"/>
      <c r="DG71" s="586"/>
      <c r="DH71" s="587"/>
      <c r="DI71" s="587"/>
      <c r="DJ71" s="587"/>
      <c r="DK71" s="588"/>
      <c r="DL71" s="586"/>
      <c r="DM71" s="587"/>
      <c r="DN71" s="587"/>
      <c r="DO71" s="587"/>
      <c r="DP71" s="588"/>
      <c r="DQ71" s="586"/>
      <c r="DR71" s="587"/>
      <c r="DS71" s="587"/>
      <c r="DT71" s="587"/>
      <c r="DU71" s="588"/>
      <c r="DV71" s="575"/>
      <c r="DW71" s="576"/>
      <c r="DX71" s="576"/>
      <c r="DY71" s="576"/>
      <c r="DZ71" s="577"/>
      <c r="EA71" s="212"/>
    </row>
    <row r="72" spans="1:131" ht="26.25" customHeight="1" x14ac:dyDescent="0.2">
      <c r="A72" s="220">
        <v>5</v>
      </c>
      <c r="B72" s="604"/>
      <c r="C72" s="605"/>
      <c r="D72" s="605"/>
      <c r="E72" s="605"/>
      <c r="F72" s="605"/>
      <c r="G72" s="605"/>
      <c r="H72" s="605"/>
      <c r="I72" s="605"/>
      <c r="J72" s="605"/>
      <c r="K72" s="605"/>
      <c r="L72" s="605"/>
      <c r="M72" s="605"/>
      <c r="N72" s="605"/>
      <c r="O72" s="605"/>
      <c r="P72" s="606"/>
      <c r="Q72" s="607"/>
      <c r="R72" s="601"/>
      <c r="S72" s="601"/>
      <c r="T72" s="601"/>
      <c r="U72" s="601"/>
      <c r="V72" s="601"/>
      <c r="W72" s="601"/>
      <c r="X72" s="601"/>
      <c r="Y72" s="601"/>
      <c r="Z72" s="601"/>
      <c r="AA72" s="601"/>
      <c r="AB72" s="601"/>
      <c r="AC72" s="601"/>
      <c r="AD72" s="601"/>
      <c r="AE72" s="601"/>
      <c r="AF72" s="601"/>
      <c r="AG72" s="601"/>
      <c r="AH72" s="601"/>
      <c r="AI72" s="601"/>
      <c r="AJ72" s="601"/>
      <c r="AK72" s="601"/>
      <c r="AL72" s="601"/>
      <c r="AM72" s="601"/>
      <c r="AN72" s="601"/>
      <c r="AO72" s="601"/>
      <c r="AP72" s="601"/>
      <c r="AQ72" s="601"/>
      <c r="AR72" s="601"/>
      <c r="AS72" s="601"/>
      <c r="AT72" s="601"/>
      <c r="AU72" s="601"/>
      <c r="AV72" s="601"/>
      <c r="AW72" s="601"/>
      <c r="AX72" s="601"/>
      <c r="AY72" s="601"/>
      <c r="AZ72" s="602"/>
      <c r="BA72" s="602"/>
      <c r="BB72" s="602"/>
      <c r="BC72" s="602"/>
      <c r="BD72" s="603"/>
      <c r="BE72" s="223"/>
      <c r="BF72" s="223"/>
      <c r="BG72" s="223"/>
      <c r="BH72" s="223"/>
      <c r="BI72" s="223"/>
      <c r="BJ72" s="223"/>
      <c r="BK72" s="223"/>
      <c r="BL72" s="223"/>
      <c r="BM72" s="223"/>
      <c r="BN72" s="223"/>
      <c r="BO72" s="223"/>
      <c r="BP72" s="223"/>
      <c r="BQ72" s="220">
        <v>66</v>
      </c>
      <c r="BR72" s="225"/>
      <c r="BS72" s="575"/>
      <c r="BT72" s="576"/>
      <c r="BU72" s="576"/>
      <c r="BV72" s="576"/>
      <c r="BW72" s="576"/>
      <c r="BX72" s="576"/>
      <c r="BY72" s="576"/>
      <c r="BZ72" s="576"/>
      <c r="CA72" s="576"/>
      <c r="CB72" s="576"/>
      <c r="CC72" s="576"/>
      <c r="CD72" s="576"/>
      <c r="CE72" s="576"/>
      <c r="CF72" s="576"/>
      <c r="CG72" s="585"/>
      <c r="CH72" s="586"/>
      <c r="CI72" s="587"/>
      <c r="CJ72" s="587"/>
      <c r="CK72" s="587"/>
      <c r="CL72" s="588"/>
      <c r="CM72" s="586"/>
      <c r="CN72" s="587"/>
      <c r="CO72" s="587"/>
      <c r="CP72" s="587"/>
      <c r="CQ72" s="588"/>
      <c r="CR72" s="586"/>
      <c r="CS72" s="587"/>
      <c r="CT72" s="587"/>
      <c r="CU72" s="587"/>
      <c r="CV72" s="588"/>
      <c r="CW72" s="586"/>
      <c r="CX72" s="587"/>
      <c r="CY72" s="587"/>
      <c r="CZ72" s="587"/>
      <c r="DA72" s="588"/>
      <c r="DB72" s="586"/>
      <c r="DC72" s="587"/>
      <c r="DD72" s="587"/>
      <c r="DE72" s="587"/>
      <c r="DF72" s="588"/>
      <c r="DG72" s="586"/>
      <c r="DH72" s="587"/>
      <c r="DI72" s="587"/>
      <c r="DJ72" s="587"/>
      <c r="DK72" s="588"/>
      <c r="DL72" s="586"/>
      <c r="DM72" s="587"/>
      <c r="DN72" s="587"/>
      <c r="DO72" s="587"/>
      <c r="DP72" s="588"/>
      <c r="DQ72" s="586"/>
      <c r="DR72" s="587"/>
      <c r="DS72" s="587"/>
      <c r="DT72" s="587"/>
      <c r="DU72" s="588"/>
      <c r="DV72" s="575"/>
      <c r="DW72" s="576"/>
      <c r="DX72" s="576"/>
      <c r="DY72" s="576"/>
      <c r="DZ72" s="577"/>
      <c r="EA72" s="212"/>
    </row>
    <row r="73" spans="1:131" ht="26.25" customHeight="1" x14ac:dyDescent="0.2">
      <c r="A73" s="220">
        <v>6</v>
      </c>
      <c r="B73" s="604"/>
      <c r="C73" s="605"/>
      <c r="D73" s="605"/>
      <c r="E73" s="605"/>
      <c r="F73" s="605"/>
      <c r="G73" s="605"/>
      <c r="H73" s="605"/>
      <c r="I73" s="605"/>
      <c r="J73" s="605"/>
      <c r="K73" s="605"/>
      <c r="L73" s="605"/>
      <c r="M73" s="605"/>
      <c r="N73" s="605"/>
      <c r="O73" s="605"/>
      <c r="P73" s="606"/>
      <c r="Q73" s="607"/>
      <c r="R73" s="601"/>
      <c r="S73" s="601"/>
      <c r="T73" s="601"/>
      <c r="U73" s="601"/>
      <c r="V73" s="601"/>
      <c r="W73" s="601"/>
      <c r="X73" s="601"/>
      <c r="Y73" s="601"/>
      <c r="Z73" s="601"/>
      <c r="AA73" s="601"/>
      <c r="AB73" s="601"/>
      <c r="AC73" s="601"/>
      <c r="AD73" s="601"/>
      <c r="AE73" s="601"/>
      <c r="AF73" s="601"/>
      <c r="AG73" s="601"/>
      <c r="AH73" s="601"/>
      <c r="AI73" s="601"/>
      <c r="AJ73" s="601"/>
      <c r="AK73" s="601"/>
      <c r="AL73" s="601"/>
      <c r="AM73" s="601"/>
      <c r="AN73" s="601"/>
      <c r="AO73" s="601"/>
      <c r="AP73" s="601"/>
      <c r="AQ73" s="601"/>
      <c r="AR73" s="601"/>
      <c r="AS73" s="601"/>
      <c r="AT73" s="601"/>
      <c r="AU73" s="601"/>
      <c r="AV73" s="601"/>
      <c r="AW73" s="601"/>
      <c r="AX73" s="601"/>
      <c r="AY73" s="601"/>
      <c r="AZ73" s="602"/>
      <c r="BA73" s="602"/>
      <c r="BB73" s="602"/>
      <c r="BC73" s="602"/>
      <c r="BD73" s="603"/>
      <c r="BE73" s="223"/>
      <c r="BF73" s="223"/>
      <c r="BG73" s="223"/>
      <c r="BH73" s="223"/>
      <c r="BI73" s="223"/>
      <c r="BJ73" s="223"/>
      <c r="BK73" s="223"/>
      <c r="BL73" s="223"/>
      <c r="BM73" s="223"/>
      <c r="BN73" s="223"/>
      <c r="BO73" s="223"/>
      <c r="BP73" s="223"/>
      <c r="BQ73" s="220">
        <v>67</v>
      </c>
      <c r="BR73" s="225"/>
      <c r="BS73" s="575"/>
      <c r="BT73" s="576"/>
      <c r="BU73" s="576"/>
      <c r="BV73" s="576"/>
      <c r="BW73" s="576"/>
      <c r="BX73" s="576"/>
      <c r="BY73" s="576"/>
      <c r="BZ73" s="576"/>
      <c r="CA73" s="576"/>
      <c r="CB73" s="576"/>
      <c r="CC73" s="576"/>
      <c r="CD73" s="576"/>
      <c r="CE73" s="576"/>
      <c r="CF73" s="576"/>
      <c r="CG73" s="585"/>
      <c r="CH73" s="586"/>
      <c r="CI73" s="587"/>
      <c r="CJ73" s="587"/>
      <c r="CK73" s="587"/>
      <c r="CL73" s="588"/>
      <c r="CM73" s="586"/>
      <c r="CN73" s="587"/>
      <c r="CO73" s="587"/>
      <c r="CP73" s="587"/>
      <c r="CQ73" s="588"/>
      <c r="CR73" s="586"/>
      <c r="CS73" s="587"/>
      <c r="CT73" s="587"/>
      <c r="CU73" s="587"/>
      <c r="CV73" s="588"/>
      <c r="CW73" s="586"/>
      <c r="CX73" s="587"/>
      <c r="CY73" s="587"/>
      <c r="CZ73" s="587"/>
      <c r="DA73" s="588"/>
      <c r="DB73" s="586"/>
      <c r="DC73" s="587"/>
      <c r="DD73" s="587"/>
      <c r="DE73" s="587"/>
      <c r="DF73" s="588"/>
      <c r="DG73" s="586"/>
      <c r="DH73" s="587"/>
      <c r="DI73" s="587"/>
      <c r="DJ73" s="587"/>
      <c r="DK73" s="588"/>
      <c r="DL73" s="586"/>
      <c r="DM73" s="587"/>
      <c r="DN73" s="587"/>
      <c r="DO73" s="587"/>
      <c r="DP73" s="588"/>
      <c r="DQ73" s="586"/>
      <c r="DR73" s="587"/>
      <c r="DS73" s="587"/>
      <c r="DT73" s="587"/>
      <c r="DU73" s="588"/>
      <c r="DV73" s="575"/>
      <c r="DW73" s="576"/>
      <c r="DX73" s="576"/>
      <c r="DY73" s="576"/>
      <c r="DZ73" s="577"/>
      <c r="EA73" s="212"/>
    </row>
    <row r="74" spans="1:131" ht="26.25" customHeight="1" x14ac:dyDescent="0.2">
      <c r="A74" s="220">
        <v>7</v>
      </c>
      <c r="B74" s="604"/>
      <c r="C74" s="605"/>
      <c r="D74" s="605"/>
      <c r="E74" s="605"/>
      <c r="F74" s="605"/>
      <c r="G74" s="605"/>
      <c r="H74" s="605"/>
      <c r="I74" s="605"/>
      <c r="J74" s="605"/>
      <c r="K74" s="605"/>
      <c r="L74" s="605"/>
      <c r="M74" s="605"/>
      <c r="N74" s="605"/>
      <c r="O74" s="605"/>
      <c r="P74" s="606"/>
      <c r="Q74" s="607"/>
      <c r="R74" s="601"/>
      <c r="S74" s="601"/>
      <c r="T74" s="601"/>
      <c r="U74" s="601"/>
      <c r="V74" s="601"/>
      <c r="W74" s="601"/>
      <c r="X74" s="601"/>
      <c r="Y74" s="601"/>
      <c r="Z74" s="601"/>
      <c r="AA74" s="601"/>
      <c r="AB74" s="601"/>
      <c r="AC74" s="601"/>
      <c r="AD74" s="601"/>
      <c r="AE74" s="601"/>
      <c r="AF74" s="601"/>
      <c r="AG74" s="601"/>
      <c r="AH74" s="601"/>
      <c r="AI74" s="601"/>
      <c r="AJ74" s="601"/>
      <c r="AK74" s="601"/>
      <c r="AL74" s="601"/>
      <c r="AM74" s="601"/>
      <c r="AN74" s="601"/>
      <c r="AO74" s="601"/>
      <c r="AP74" s="601"/>
      <c r="AQ74" s="601"/>
      <c r="AR74" s="601"/>
      <c r="AS74" s="601"/>
      <c r="AT74" s="601"/>
      <c r="AU74" s="601"/>
      <c r="AV74" s="601"/>
      <c r="AW74" s="601"/>
      <c r="AX74" s="601"/>
      <c r="AY74" s="601"/>
      <c r="AZ74" s="602"/>
      <c r="BA74" s="602"/>
      <c r="BB74" s="602"/>
      <c r="BC74" s="602"/>
      <c r="BD74" s="603"/>
      <c r="BE74" s="223"/>
      <c r="BF74" s="223"/>
      <c r="BG74" s="223"/>
      <c r="BH74" s="223"/>
      <c r="BI74" s="223"/>
      <c r="BJ74" s="223"/>
      <c r="BK74" s="223"/>
      <c r="BL74" s="223"/>
      <c r="BM74" s="223"/>
      <c r="BN74" s="223"/>
      <c r="BO74" s="223"/>
      <c r="BP74" s="223"/>
      <c r="BQ74" s="220">
        <v>68</v>
      </c>
      <c r="BR74" s="225"/>
      <c r="BS74" s="575"/>
      <c r="BT74" s="576"/>
      <c r="BU74" s="576"/>
      <c r="BV74" s="576"/>
      <c r="BW74" s="576"/>
      <c r="BX74" s="576"/>
      <c r="BY74" s="576"/>
      <c r="BZ74" s="576"/>
      <c r="CA74" s="576"/>
      <c r="CB74" s="576"/>
      <c r="CC74" s="576"/>
      <c r="CD74" s="576"/>
      <c r="CE74" s="576"/>
      <c r="CF74" s="576"/>
      <c r="CG74" s="585"/>
      <c r="CH74" s="586"/>
      <c r="CI74" s="587"/>
      <c r="CJ74" s="587"/>
      <c r="CK74" s="587"/>
      <c r="CL74" s="588"/>
      <c r="CM74" s="586"/>
      <c r="CN74" s="587"/>
      <c r="CO74" s="587"/>
      <c r="CP74" s="587"/>
      <c r="CQ74" s="588"/>
      <c r="CR74" s="586"/>
      <c r="CS74" s="587"/>
      <c r="CT74" s="587"/>
      <c r="CU74" s="587"/>
      <c r="CV74" s="588"/>
      <c r="CW74" s="586"/>
      <c r="CX74" s="587"/>
      <c r="CY74" s="587"/>
      <c r="CZ74" s="587"/>
      <c r="DA74" s="588"/>
      <c r="DB74" s="586"/>
      <c r="DC74" s="587"/>
      <c r="DD74" s="587"/>
      <c r="DE74" s="587"/>
      <c r="DF74" s="588"/>
      <c r="DG74" s="586"/>
      <c r="DH74" s="587"/>
      <c r="DI74" s="587"/>
      <c r="DJ74" s="587"/>
      <c r="DK74" s="588"/>
      <c r="DL74" s="586"/>
      <c r="DM74" s="587"/>
      <c r="DN74" s="587"/>
      <c r="DO74" s="587"/>
      <c r="DP74" s="588"/>
      <c r="DQ74" s="586"/>
      <c r="DR74" s="587"/>
      <c r="DS74" s="587"/>
      <c r="DT74" s="587"/>
      <c r="DU74" s="588"/>
      <c r="DV74" s="575"/>
      <c r="DW74" s="576"/>
      <c r="DX74" s="576"/>
      <c r="DY74" s="576"/>
      <c r="DZ74" s="577"/>
      <c r="EA74" s="212"/>
    </row>
    <row r="75" spans="1:131" ht="26.25" customHeight="1" x14ac:dyDescent="0.2">
      <c r="A75" s="220">
        <v>8</v>
      </c>
      <c r="B75" s="604"/>
      <c r="C75" s="605"/>
      <c r="D75" s="605"/>
      <c r="E75" s="605"/>
      <c r="F75" s="605"/>
      <c r="G75" s="605"/>
      <c r="H75" s="605"/>
      <c r="I75" s="605"/>
      <c r="J75" s="605"/>
      <c r="K75" s="605"/>
      <c r="L75" s="605"/>
      <c r="M75" s="605"/>
      <c r="N75" s="605"/>
      <c r="O75" s="605"/>
      <c r="P75" s="606"/>
      <c r="Q75" s="608"/>
      <c r="R75" s="609"/>
      <c r="S75" s="609"/>
      <c r="T75" s="609"/>
      <c r="U75" s="610"/>
      <c r="V75" s="611"/>
      <c r="W75" s="609"/>
      <c r="X75" s="609"/>
      <c r="Y75" s="609"/>
      <c r="Z75" s="610"/>
      <c r="AA75" s="611"/>
      <c r="AB75" s="609"/>
      <c r="AC75" s="609"/>
      <c r="AD75" s="609"/>
      <c r="AE75" s="610"/>
      <c r="AF75" s="611"/>
      <c r="AG75" s="609"/>
      <c r="AH75" s="609"/>
      <c r="AI75" s="609"/>
      <c r="AJ75" s="610"/>
      <c r="AK75" s="611"/>
      <c r="AL75" s="609"/>
      <c r="AM75" s="609"/>
      <c r="AN75" s="609"/>
      <c r="AO75" s="610"/>
      <c r="AP75" s="611"/>
      <c r="AQ75" s="609"/>
      <c r="AR75" s="609"/>
      <c r="AS75" s="609"/>
      <c r="AT75" s="610"/>
      <c r="AU75" s="611"/>
      <c r="AV75" s="609"/>
      <c r="AW75" s="609"/>
      <c r="AX75" s="609"/>
      <c r="AY75" s="610"/>
      <c r="AZ75" s="602"/>
      <c r="BA75" s="602"/>
      <c r="BB75" s="602"/>
      <c r="BC75" s="602"/>
      <c r="BD75" s="603"/>
      <c r="BE75" s="223"/>
      <c r="BF75" s="223"/>
      <c r="BG75" s="223"/>
      <c r="BH75" s="223"/>
      <c r="BI75" s="223"/>
      <c r="BJ75" s="223"/>
      <c r="BK75" s="223"/>
      <c r="BL75" s="223"/>
      <c r="BM75" s="223"/>
      <c r="BN75" s="223"/>
      <c r="BO75" s="223"/>
      <c r="BP75" s="223"/>
      <c r="BQ75" s="220">
        <v>69</v>
      </c>
      <c r="BR75" s="225"/>
      <c r="BS75" s="575"/>
      <c r="BT75" s="576"/>
      <c r="BU75" s="576"/>
      <c r="BV75" s="576"/>
      <c r="BW75" s="576"/>
      <c r="BX75" s="576"/>
      <c r="BY75" s="576"/>
      <c r="BZ75" s="576"/>
      <c r="CA75" s="576"/>
      <c r="CB75" s="576"/>
      <c r="CC75" s="576"/>
      <c r="CD75" s="576"/>
      <c r="CE75" s="576"/>
      <c r="CF75" s="576"/>
      <c r="CG75" s="585"/>
      <c r="CH75" s="586"/>
      <c r="CI75" s="587"/>
      <c r="CJ75" s="587"/>
      <c r="CK75" s="587"/>
      <c r="CL75" s="588"/>
      <c r="CM75" s="586"/>
      <c r="CN75" s="587"/>
      <c r="CO75" s="587"/>
      <c r="CP75" s="587"/>
      <c r="CQ75" s="588"/>
      <c r="CR75" s="586"/>
      <c r="CS75" s="587"/>
      <c r="CT75" s="587"/>
      <c r="CU75" s="587"/>
      <c r="CV75" s="588"/>
      <c r="CW75" s="586"/>
      <c r="CX75" s="587"/>
      <c r="CY75" s="587"/>
      <c r="CZ75" s="587"/>
      <c r="DA75" s="588"/>
      <c r="DB75" s="586"/>
      <c r="DC75" s="587"/>
      <c r="DD75" s="587"/>
      <c r="DE75" s="587"/>
      <c r="DF75" s="588"/>
      <c r="DG75" s="586"/>
      <c r="DH75" s="587"/>
      <c r="DI75" s="587"/>
      <c r="DJ75" s="587"/>
      <c r="DK75" s="588"/>
      <c r="DL75" s="586"/>
      <c r="DM75" s="587"/>
      <c r="DN75" s="587"/>
      <c r="DO75" s="587"/>
      <c r="DP75" s="588"/>
      <c r="DQ75" s="586"/>
      <c r="DR75" s="587"/>
      <c r="DS75" s="587"/>
      <c r="DT75" s="587"/>
      <c r="DU75" s="588"/>
      <c r="DV75" s="575"/>
      <c r="DW75" s="576"/>
      <c r="DX75" s="576"/>
      <c r="DY75" s="576"/>
      <c r="DZ75" s="577"/>
      <c r="EA75" s="212"/>
    </row>
    <row r="76" spans="1:131" ht="26.25" customHeight="1" x14ac:dyDescent="0.2">
      <c r="A76" s="220">
        <v>9</v>
      </c>
      <c r="B76" s="604"/>
      <c r="C76" s="605"/>
      <c r="D76" s="605"/>
      <c r="E76" s="605"/>
      <c r="F76" s="605"/>
      <c r="G76" s="605"/>
      <c r="H76" s="605"/>
      <c r="I76" s="605"/>
      <c r="J76" s="605"/>
      <c r="K76" s="605"/>
      <c r="L76" s="605"/>
      <c r="M76" s="605"/>
      <c r="N76" s="605"/>
      <c r="O76" s="605"/>
      <c r="P76" s="606"/>
      <c r="Q76" s="608"/>
      <c r="R76" s="609"/>
      <c r="S76" s="609"/>
      <c r="T76" s="609"/>
      <c r="U76" s="610"/>
      <c r="V76" s="611"/>
      <c r="W76" s="609"/>
      <c r="X76" s="609"/>
      <c r="Y76" s="609"/>
      <c r="Z76" s="610"/>
      <c r="AA76" s="611"/>
      <c r="AB76" s="609"/>
      <c r="AC76" s="609"/>
      <c r="AD76" s="609"/>
      <c r="AE76" s="610"/>
      <c r="AF76" s="611"/>
      <c r="AG76" s="609"/>
      <c r="AH76" s="609"/>
      <c r="AI76" s="609"/>
      <c r="AJ76" s="610"/>
      <c r="AK76" s="611"/>
      <c r="AL76" s="609"/>
      <c r="AM76" s="609"/>
      <c r="AN76" s="609"/>
      <c r="AO76" s="610"/>
      <c r="AP76" s="611"/>
      <c r="AQ76" s="609"/>
      <c r="AR76" s="609"/>
      <c r="AS76" s="609"/>
      <c r="AT76" s="610"/>
      <c r="AU76" s="611"/>
      <c r="AV76" s="609"/>
      <c r="AW76" s="609"/>
      <c r="AX76" s="609"/>
      <c r="AY76" s="610"/>
      <c r="AZ76" s="602"/>
      <c r="BA76" s="602"/>
      <c r="BB76" s="602"/>
      <c r="BC76" s="602"/>
      <c r="BD76" s="603"/>
      <c r="BE76" s="223"/>
      <c r="BF76" s="223"/>
      <c r="BG76" s="223"/>
      <c r="BH76" s="223"/>
      <c r="BI76" s="223"/>
      <c r="BJ76" s="223"/>
      <c r="BK76" s="223"/>
      <c r="BL76" s="223"/>
      <c r="BM76" s="223"/>
      <c r="BN76" s="223"/>
      <c r="BO76" s="223"/>
      <c r="BP76" s="223"/>
      <c r="BQ76" s="220">
        <v>70</v>
      </c>
      <c r="BR76" s="225"/>
      <c r="BS76" s="575"/>
      <c r="BT76" s="576"/>
      <c r="BU76" s="576"/>
      <c r="BV76" s="576"/>
      <c r="BW76" s="576"/>
      <c r="BX76" s="576"/>
      <c r="BY76" s="576"/>
      <c r="BZ76" s="576"/>
      <c r="CA76" s="576"/>
      <c r="CB76" s="576"/>
      <c r="CC76" s="576"/>
      <c r="CD76" s="576"/>
      <c r="CE76" s="576"/>
      <c r="CF76" s="576"/>
      <c r="CG76" s="585"/>
      <c r="CH76" s="586"/>
      <c r="CI76" s="587"/>
      <c r="CJ76" s="587"/>
      <c r="CK76" s="587"/>
      <c r="CL76" s="588"/>
      <c r="CM76" s="586"/>
      <c r="CN76" s="587"/>
      <c r="CO76" s="587"/>
      <c r="CP76" s="587"/>
      <c r="CQ76" s="588"/>
      <c r="CR76" s="586"/>
      <c r="CS76" s="587"/>
      <c r="CT76" s="587"/>
      <c r="CU76" s="587"/>
      <c r="CV76" s="588"/>
      <c r="CW76" s="586"/>
      <c r="CX76" s="587"/>
      <c r="CY76" s="587"/>
      <c r="CZ76" s="587"/>
      <c r="DA76" s="588"/>
      <c r="DB76" s="586"/>
      <c r="DC76" s="587"/>
      <c r="DD76" s="587"/>
      <c r="DE76" s="587"/>
      <c r="DF76" s="588"/>
      <c r="DG76" s="586"/>
      <c r="DH76" s="587"/>
      <c r="DI76" s="587"/>
      <c r="DJ76" s="587"/>
      <c r="DK76" s="588"/>
      <c r="DL76" s="586"/>
      <c r="DM76" s="587"/>
      <c r="DN76" s="587"/>
      <c r="DO76" s="587"/>
      <c r="DP76" s="588"/>
      <c r="DQ76" s="586"/>
      <c r="DR76" s="587"/>
      <c r="DS76" s="587"/>
      <c r="DT76" s="587"/>
      <c r="DU76" s="588"/>
      <c r="DV76" s="575"/>
      <c r="DW76" s="576"/>
      <c r="DX76" s="576"/>
      <c r="DY76" s="576"/>
      <c r="DZ76" s="577"/>
      <c r="EA76" s="212"/>
    </row>
    <row r="77" spans="1:131" ht="26.25" customHeight="1" x14ac:dyDescent="0.2">
      <c r="A77" s="220">
        <v>10</v>
      </c>
      <c r="B77" s="604"/>
      <c r="C77" s="605"/>
      <c r="D77" s="605"/>
      <c r="E77" s="605"/>
      <c r="F77" s="605"/>
      <c r="G77" s="605"/>
      <c r="H77" s="605"/>
      <c r="I77" s="605"/>
      <c r="J77" s="605"/>
      <c r="K77" s="605"/>
      <c r="L77" s="605"/>
      <c r="M77" s="605"/>
      <c r="N77" s="605"/>
      <c r="O77" s="605"/>
      <c r="P77" s="606"/>
      <c r="Q77" s="608"/>
      <c r="R77" s="609"/>
      <c r="S77" s="609"/>
      <c r="T77" s="609"/>
      <c r="U77" s="610"/>
      <c r="V77" s="611"/>
      <c r="W77" s="609"/>
      <c r="X77" s="609"/>
      <c r="Y77" s="609"/>
      <c r="Z77" s="610"/>
      <c r="AA77" s="611"/>
      <c r="AB77" s="609"/>
      <c r="AC77" s="609"/>
      <c r="AD77" s="609"/>
      <c r="AE77" s="610"/>
      <c r="AF77" s="611"/>
      <c r="AG77" s="609"/>
      <c r="AH77" s="609"/>
      <c r="AI77" s="609"/>
      <c r="AJ77" s="610"/>
      <c r="AK77" s="611"/>
      <c r="AL77" s="609"/>
      <c r="AM77" s="609"/>
      <c r="AN77" s="609"/>
      <c r="AO77" s="610"/>
      <c r="AP77" s="611"/>
      <c r="AQ77" s="609"/>
      <c r="AR77" s="609"/>
      <c r="AS77" s="609"/>
      <c r="AT77" s="610"/>
      <c r="AU77" s="611"/>
      <c r="AV77" s="609"/>
      <c r="AW77" s="609"/>
      <c r="AX77" s="609"/>
      <c r="AY77" s="610"/>
      <c r="AZ77" s="602"/>
      <c r="BA77" s="602"/>
      <c r="BB77" s="602"/>
      <c r="BC77" s="602"/>
      <c r="BD77" s="603"/>
      <c r="BE77" s="223"/>
      <c r="BF77" s="223"/>
      <c r="BG77" s="223"/>
      <c r="BH77" s="223"/>
      <c r="BI77" s="223"/>
      <c r="BJ77" s="223"/>
      <c r="BK77" s="223"/>
      <c r="BL77" s="223"/>
      <c r="BM77" s="223"/>
      <c r="BN77" s="223"/>
      <c r="BO77" s="223"/>
      <c r="BP77" s="223"/>
      <c r="BQ77" s="220">
        <v>71</v>
      </c>
      <c r="BR77" s="225"/>
      <c r="BS77" s="575"/>
      <c r="BT77" s="576"/>
      <c r="BU77" s="576"/>
      <c r="BV77" s="576"/>
      <c r="BW77" s="576"/>
      <c r="BX77" s="576"/>
      <c r="BY77" s="576"/>
      <c r="BZ77" s="576"/>
      <c r="CA77" s="576"/>
      <c r="CB77" s="576"/>
      <c r="CC77" s="576"/>
      <c r="CD77" s="576"/>
      <c r="CE77" s="576"/>
      <c r="CF77" s="576"/>
      <c r="CG77" s="585"/>
      <c r="CH77" s="586"/>
      <c r="CI77" s="587"/>
      <c r="CJ77" s="587"/>
      <c r="CK77" s="587"/>
      <c r="CL77" s="588"/>
      <c r="CM77" s="586"/>
      <c r="CN77" s="587"/>
      <c r="CO77" s="587"/>
      <c r="CP77" s="587"/>
      <c r="CQ77" s="588"/>
      <c r="CR77" s="586"/>
      <c r="CS77" s="587"/>
      <c r="CT77" s="587"/>
      <c r="CU77" s="587"/>
      <c r="CV77" s="588"/>
      <c r="CW77" s="586"/>
      <c r="CX77" s="587"/>
      <c r="CY77" s="587"/>
      <c r="CZ77" s="587"/>
      <c r="DA77" s="588"/>
      <c r="DB77" s="586"/>
      <c r="DC77" s="587"/>
      <c r="DD77" s="587"/>
      <c r="DE77" s="587"/>
      <c r="DF77" s="588"/>
      <c r="DG77" s="586"/>
      <c r="DH77" s="587"/>
      <c r="DI77" s="587"/>
      <c r="DJ77" s="587"/>
      <c r="DK77" s="588"/>
      <c r="DL77" s="586"/>
      <c r="DM77" s="587"/>
      <c r="DN77" s="587"/>
      <c r="DO77" s="587"/>
      <c r="DP77" s="588"/>
      <c r="DQ77" s="586"/>
      <c r="DR77" s="587"/>
      <c r="DS77" s="587"/>
      <c r="DT77" s="587"/>
      <c r="DU77" s="588"/>
      <c r="DV77" s="575"/>
      <c r="DW77" s="576"/>
      <c r="DX77" s="576"/>
      <c r="DY77" s="576"/>
      <c r="DZ77" s="577"/>
      <c r="EA77" s="212"/>
    </row>
    <row r="78" spans="1:131" ht="26.25" customHeight="1" x14ac:dyDescent="0.2">
      <c r="A78" s="220">
        <v>11</v>
      </c>
      <c r="B78" s="604"/>
      <c r="C78" s="605"/>
      <c r="D78" s="605"/>
      <c r="E78" s="605"/>
      <c r="F78" s="605"/>
      <c r="G78" s="605"/>
      <c r="H78" s="605"/>
      <c r="I78" s="605"/>
      <c r="J78" s="605"/>
      <c r="K78" s="605"/>
      <c r="L78" s="605"/>
      <c r="M78" s="605"/>
      <c r="N78" s="605"/>
      <c r="O78" s="605"/>
      <c r="P78" s="606"/>
      <c r="Q78" s="607"/>
      <c r="R78" s="601"/>
      <c r="S78" s="601"/>
      <c r="T78" s="601"/>
      <c r="U78" s="601"/>
      <c r="V78" s="601"/>
      <c r="W78" s="601"/>
      <c r="X78" s="601"/>
      <c r="Y78" s="601"/>
      <c r="Z78" s="601"/>
      <c r="AA78" s="601"/>
      <c r="AB78" s="601"/>
      <c r="AC78" s="601"/>
      <c r="AD78" s="601"/>
      <c r="AE78" s="601"/>
      <c r="AF78" s="601"/>
      <c r="AG78" s="601"/>
      <c r="AH78" s="601"/>
      <c r="AI78" s="601"/>
      <c r="AJ78" s="601"/>
      <c r="AK78" s="601"/>
      <c r="AL78" s="601"/>
      <c r="AM78" s="601"/>
      <c r="AN78" s="601"/>
      <c r="AO78" s="601"/>
      <c r="AP78" s="601"/>
      <c r="AQ78" s="601"/>
      <c r="AR78" s="601"/>
      <c r="AS78" s="601"/>
      <c r="AT78" s="601"/>
      <c r="AU78" s="601"/>
      <c r="AV78" s="601"/>
      <c r="AW78" s="601"/>
      <c r="AX78" s="601"/>
      <c r="AY78" s="601"/>
      <c r="AZ78" s="602"/>
      <c r="BA78" s="602"/>
      <c r="BB78" s="602"/>
      <c r="BC78" s="602"/>
      <c r="BD78" s="603"/>
      <c r="BE78" s="223"/>
      <c r="BF78" s="223"/>
      <c r="BG78" s="223"/>
      <c r="BH78" s="223"/>
      <c r="BI78" s="223"/>
      <c r="BJ78" s="212"/>
      <c r="BK78" s="212"/>
      <c r="BL78" s="212"/>
      <c r="BM78" s="212"/>
      <c r="BN78" s="212"/>
      <c r="BO78" s="223"/>
      <c r="BP78" s="223"/>
      <c r="BQ78" s="220">
        <v>72</v>
      </c>
      <c r="BR78" s="225"/>
      <c r="BS78" s="575"/>
      <c r="BT78" s="576"/>
      <c r="BU78" s="576"/>
      <c r="BV78" s="576"/>
      <c r="BW78" s="576"/>
      <c r="BX78" s="576"/>
      <c r="BY78" s="576"/>
      <c r="BZ78" s="576"/>
      <c r="CA78" s="576"/>
      <c r="CB78" s="576"/>
      <c r="CC78" s="576"/>
      <c r="CD78" s="576"/>
      <c r="CE78" s="576"/>
      <c r="CF78" s="576"/>
      <c r="CG78" s="585"/>
      <c r="CH78" s="586"/>
      <c r="CI78" s="587"/>
      <c r="CJ78" s="587"/>
      <c r="CK78" s="587"/>
      <c r="CL78" s="588"/>
      <c r="CM78" s="586"/>
      <c r="CN78" s="587"/>
      <c r="CO78" s="587"/>
      <c r="CP78" s="587"/>
      <c r="CQ78" s="588"/>
      <c r="CR78" s="586"/>
      <c r="CS78" s="587"/>
      <c r="CT78" s="587"/>
      <c r="CU78" s="587"/>
      <c r="CV78" s="588"/>
      <c r="CW78" s="586"/>
      <c r="CX78" s="587"/>
      <c r="CY78" s="587"/>
      <c r="CZ78" s="587"/>
      <c r="DA78" s="588"/>
      <c r="DB78" s="586"/>
      <c r="DC78" s="587"/>
      <c r="DD78" s="587"/>
      <c r="DE78" s="587"/>
      <c r="DF78" s="588"/>
      <c r="DG78" s="586"/>
      <c r="DH78" s="587"/>
      <c r="DI78" s="587"/>
      <c r="DJ78" s="587"/>
      <c r="DK78" s="588"/>
      <c r="DL78" s="586"/>
      <c r="DM78" s="587"/>
      <c r="DN78" s="587"/>
      <c r="DO78" s="587"/>
      <c r="DP78" s="588"/>
      <c r="DQ78" s="586"/>
      <c r="DR78" s="587"/>
      <c r="DS78" s="587"/>
      <c r="DT78" s="587"/>
      <c r="DU78" s="588"/>
      <c r="DV78" s="575"/>
      <c r="DW78" s="576"/>
      <c r="DX78" s="576"/>
      <c r="DY78" s="576"/>
      <c r="DZ78" s="577"/>
      <c r="EA78" s="212"/>
    </row>
    <row r="79" spans="1:131" ht="26.25" customHeight="1" x14ac:dyDescent="0.2">
      <c r="A79" s="220">
        <v>12</v>
      </c>
      <c r="B79" s="604"/>
      <c r="C79" s="605"/>
      <c r="D79" s="605"/>
      <c r="E79" s="605"/>
      <c r="F79" s="605"/>
      <c r="G79" s="605"/>
      <c r="H79" s="605"/>
      <c r="I79" s="605"/>
      <c r="J79" s="605"/>
      <c r="K79" s="605"/>
      <c r="L79" s="605"/>
      <c r="M79" s="605"/>
      <c r="N79" s="605"/>
      <c r="O79" s="605"/>
      <c r="P79" s="606"/>
      <c r="Q79" s="607"/>
      <c r="R79" s="601"/>
      <c r="S79" s="601"/>
      <c r="T79" s="601"/>
      <c r="U79" s="601"/>
      <c r="V79" s="601"/>
      <c r="W79" s="601"/>
      <c r="X79" s="601"/>
      <c r="Y79" s="601"/>
      <c r="Z79" s="601"/>
      <c r="AA79" s="601"/>
      <c r="AB79" s="601"/>
      <c r="AC79" s="601"/>
      <c r="AD79" s="601"/>
      <c r="AE79" s="601"/>
      <c r="AF79" s="601"/>
      <c r="AG79" s="601"/>
      <c r="AH79" s="601"/>
      <c r="AI79" s="601"/>
      <c r="AJ79" s="601"/>
      <c r="AK79" s="601"/>
      <c r="AL79" s="601"/>
      <c r="AM79" s="601"/>
      <c r="AN79" s="601"/>
      <c r="AO79" s="601"/>
      <c r="AP79" s="601"/>
      <c r="AQ79" s="601"/>
      <c r="AR79" s="601"/>
      <c r="AS79" s="601"/>
      <c r="AT79" s="601"/>
      <c r="AU79" s="601"/>
      <c r="AV79" s="601"/>
      <c r="AW79" s="601"/>
      <c r="AX79" s="601"/>
      <c r="AY79" s="601"/>
      <c r="AZ79" s="602"/>
      <c r="BA79" s="602"/>
      <c r="BB79" s="602"/>
      <c r="BC79" s="602"/>
      <c r="BD79" s="603"/>
      <c r="BE79" s="223"/>
      <c r="BF79" s="223"/>
      <c r="BG79" s="223"/>
      <c r="BH79" s="223"/>
      <c r="BI79" s="223"/>
      <c r="BJ79" s="212"/>
      <c r="BK79" s="212"/>
      <c r="BL79" s="212"/>
      <c r="BM79" s="212"/>
      <c r="BN79" s="212"/>
      <c r="BO79" s="223"/>
      <c r="BP79" s="223"/>
      <c r="BQ79" s="220">
        <v>73</v>
      </c>
      <c r="BR79" s="225"/>
      <c r="BS79" s="575"/>
      <c r="BT79" s="576"/>
      <c r="BU79" s="576"/>
      <c r="BV79" s="576"/>
      <c r="BW79" s="576"/>
      <c r="BX79" s="576"/>
      <c r="BY79" s="576"/>
      <c r="BZ79" s="576"/>
      <c r="CA79" s="576"/>
      <c r="CB79" s="576"/>
      <c r="CC79" s="576"/>
      <c r="CD79" s="576"/>
      <c r="CE79" s="576"/>
      <c r="CF79" s="576"/>
      <c r="CG79" s="585"/>
      <c r="CH79" s="586"/>
      <c r="CI79" s="587"/>
      <c r="CJ79" s="587"/>
      <c r="CK79" s="587"/>
      <c r="CL79" s="588"/>
      <c r="CM79" s="586"/>
      <c r="CN79" s="587"/>
      <c r="CO79" s="587"/>
      <c r="CP79" s="587"/>
      <c r="CQ79" s="588"/>
      <c r="CR79" s="586"/>
      <c r="CS79" s="587"/>
      <c r="CT79" s="587"/>
      <c r="CU79" s="587"/>
      <c r="CV79" s="588"/>
      <c r="CW79" s="586"/>
      <c r="CX79" s="587"/>
      <c r="CY79" s="587"/>
      <c r="CZ79" s="587"/>
      <c r="DA79" s="588"/>
      <c r="DB79" s="586"/>
      <c r="DC79" s="587"/>
      <c r="DD79" s="587"/>
      <c r="DE79" s="587"/>
      <c r="DF79" s="588"/>
      <c r="DG79" s="586"/>
      <c r="DH79" s="587"/>
      <c r="DI79" s="587"/>
      <c r="DJ79" s="587"/>
      <c r="DK79" s="588"/>
      <c r="DL79" s="586"/>
      <c r="DM79" s="587"/>
      <c r="DN79" s="587"/>
      <c r="DO79" s="587"/>
      <c r="DP79" s="588"/>
      <c r="DQ79" s="586"/>
      <c r="DR79" s="587"/>
      <c r="DS79" s="587"/>
      <c r="DT79" s="587"/>
      <c r="DU79" s="588"/>
      <c r="DV79" s="575"/>
      <c r="DW79" s="576"/>
      <c r="DX79" s="576"/>
      <c r="DY79" s="576"/>
      <c r="DZ79" s="577"/>
      <c r="EA79" s="212"/>
    </row>
    <row r="80" spans="1:131" ht="26.25" customHeight="1" x14ac:dyDescent="0.2">
      <c r="A80" s="220">
        <v>13</v>
      </c>
      <c r="B80" s="604"/>
      <c r="C80" s="605"/>
      <c r="D80" s="605"/>
      <c r="E80" s="605"/>
      <c r="F80" s="605"/>
      <c r="G80" s="605"/>
      <c r="H80" s="605"/>
      <c r="I80" s="605"/>
      <c r="J80" s="605"/>
      <c r="K80" s="605"/>
      <c r="L80" s="605"/>
      <c r="M80" s="605"/>
      <c r="N80" s="605"/>
      <c r="O80" s="605"/>
      <c r="P80" s="606"/>
      <c r="Q80" s="607"/>
      <c r="R80" s="601"/>
      <c r="S80" s="601"/>
      <c r="T80" s="601"/>
      <c r="U80" s="601"/>
      <c r="V80" s="601"/>
      <c r="W80" s="601"/>
      <c r="X80" s="601"/>
      <c r="Y80" s="601"/>
      <c r="Z80" s="601"/>
      <c r="AA80" s="601"/>
      <c r="AB80" s="601"/>
      <c r="AC80" s="601"/>
      <c r="AD80" s="601"/>
      <c r="AE80" s="601"/>
      <c r="AF80" s="601"/>
      <c r="AG80" s="601"/>
      <c r="AH80" s="601"/>
      <c r="AI80" s="601"/>
      <c r="AJ80" s="601"/>
      <c r="AK80" s="601"/>
      <c r="AL80" s="601"/>
      <c r="AM80" s="601"/>
      <c r="AN80" s="601"/>
      <c r="AO80" s="601"/>
      <c r="AP80" s="601"/>
      <c r="AQ80" s="601"/>
      <c r="AR80" s="601"/>
      <c r="AS80" s="601"/>
      <c r="AT80" s="601"/>
      <c r="AU80" s="601"/>
      <c r="AV80" s="601"/>
      <c r="AW80" s="601"/>
      <c r="AX80" s="601"/>
      <c r="AY80" s="601"/>
      <c r="AZ80" s="602"/>
      <c r="BA80" s="602"/>
      <c r="BB80" s="602"/>
      <c r="BC80" s="602"/>
      <c r="BD80" s="603"/>
      <c r="BE80" s="223"/>
      <c r="BF80" s="223"/>
      <c r="BG80" s="223"/>
      <c r="BH80" s="223"/>
      <c r="BI80" s="223"/>
      <c r="BJ80" s="223"/>
      <c r="BK80" s="223"/>
      <c r="BL80" s="223"/>
      <c r="BM80" s="223"/>
      <c r="BN80" s="223"/>
      <c r="BO80" s="223"/>
      <c r="BP80" s="223"/>
      <c r="BQ80" s="220">
        <v>74</v>
      </c>
      <c r="BR80" s="225"/>
      <c r="BS80" s="575"/>
      <c r="BT80" s="576"/>
      <c r="BU80" s="576"/>
      <c r="BV80" s="576"/>
      <c r="BW80" s="576"/>
      <c r="BX80" s="576"/>
      <c r="BY80" s="576"/>
      <c r="BZ80" s="576"/>
      <c r="CA80" s="576"/>
      <c r="CB80" s="576"/>
      <c r="CC80" s="576"/>
      <c r="CD80" s="576"/>
      <c r="CE80" s="576"/>
      <c r="CF80" s="576"/>
      <c r="CG80" s="585"/>
      <c r="CH80" s="586"/>
      <c r="CI80" s="587"/>
      <c r="CJ80" s="587"/>
      <c r="CK80" s="587"/>
      <c r="CL80" s="588"/>
      <c r="CM80" s="586"/>
      <c r="CN80" s="587"/>
      <c r="CO80" s="587"/>
      <c r="CP80" s="587"/>
      <c r="CQ80" s="588"/>
      <c r="CR80" s="586"/>
      <c r="CS80" s="587"/>
      <c r="CT80" s="587"/>
      <c r="CU80" s="587"/>
      <c r="CV80" s="588"/>
      <c r="CW80" s="586"/>
      <c r="CX80" s="587"/>
      <c r="CY80" s="587"/>
      <c r="CZ80" s="587"/>
      <c r="DA80" s="588"/>
      <c r="DB80" s="586"/>
      <c r="DC80" s="587"/>
      <c r="DD80" s="587"/>
      <c r="DE80" s="587"/>
      <c r="DF80" s="588"/>
      <c r="DG80" s="586"/>
      <c r="DH80" s="587"/>
      <c r="DI80" s="587"/>
      <c r="DJ80" s="587"/>
      <c r="DK80" s="588"/>
      <c r="DL80" s="586"/>
      <c r="DM80" s="587"/>
      <c r="DN80" s="587"/>
      <c r="DO80" s="587"/>
      <c r="DP80" s="588"/>
      <c r="DQ80" s="586"/>
      <c r="DR80" s="587"/>
      <c r="DS80" s="587"/>
      <c r="DT80" s="587"/>
      <c r="DU80" s="588"/>
      <c r="DV80" s="575"/>
      <c r="DW80" s="576"/>
      <c r="DX80" s="576"/>
      <c r="DY80" s="576"/>
      <c r="DZ80" s="577"/>
      <c r="EA80" s="212"/>
    </row>
    <row r="81" spans="1:131" ht="26.25" customHeight="1" x14ac:dyDescent="0.2">
      <c r="A81" s="220">
        <v>14</v>
      </c>
      <c r="B81" s="604"/>
      <c r="C81" s="605"/>
      <c r="D81" s="605"/>
      <c r="E81" s="605"/>
      <c r="F81" s="605"/>
      <c r="G81" s="605"/>
      <c r="H81" s="605"/>
      <c r="I81" s="605"/>
      <c r="J81" s="605"/>
      <c r="K81" s="605"/>
      <c r="L81" s="605"/>
      <c r="M81" s="605"/>
      <c r="N81" s="605"/>
      <c r="O81" s="605"/>
      <c r="P81" s="606"/>
      <c r="Q81" s="607"/>
      <c r="R81" s="601"/>
      <c r="S81" s="601"/>
      <c r="T81" s="601"/>
      <c r="U81" s="601"/>
      <c r="V81" s="601"/>
      <c r="W81" s="601"/>
      <c r="X81" s="601"/>
      <c r="Y81" s="601"/>
      <c r="Z81" s="601"/>
      <c r="AA81" s="601"/>
      <c r="AB81" s="601"/>
      <c r="AC81" s="601"/>
      <c r="AD81" s="601"/>
      <c r="AE81" s="601"/>
      <c r="AF81" s="601"/>
      <c r="AG81" s="601"/>
      <c r="AH81" s="601"/>
      <c r="AI81" s="601"/>
      <c r="AJ81" s="601"/>
      <c r="AK81" s="601"/>
      <c r="AL81" s="601"/>
      <c r="AM81" s="601"/>
      <c r="AN81" s="601"/>
      <c r="AO81" s="601"/>
      <c r="AP81" s="601"/>
      <c r="AQ81" s="601"/>
      <c r="AR81" s="601"/>
      <c r="AS81" s="601"/>
      <c r="AT81" s="601"/>
      <c r="AU81" s="601"/>
      <c r="AV81" s="601"/>
      <c r="AW81" s="601"/>
      <c r="AX81" s="601"/>
      <c r="AY81" s="601"/>
      <c r="AZ81" s="602"/>
      <c r="BA81" s="602"/>
      <c r="BB81" s="602"/>
      <c r="BC81" s="602"/>
      <c r="BD81" s="603"/>
      <c r="BE81" s="223"/>
      <c r="BF81" s="223"/>
      <c r="BG81" s="223"/>
      <c r="BH81" s="223"/>
      <c r="BI81" s="223"/>
      <c r="BJ81" s="223"/>
      <c r="BK81" s="223"/>
      <c r="BL81" s="223"/>
      <c r="BM81" s="223"/>
      <c r="BN81" s="223"/>
      <c r="BO81" s="223"/>
      <c r="BP81" s="223"/>
      <c r="BQ81" s="220">
        <v>75</v>
      </c>
      <c r="BR81" s="225"/>
      <c r="BS81" s="575"/>
      <c r="BT81" s="576"/>
      <c r="BU81" s="576"/>
      <c r="BV81" s="576"/>
      <c r="BW81" s="576"/>
      <c r="BX81" s="576"/>
      <c r="BY81" s="576"/>
      <c r="BZ81" s="576"/>
      <c r="CA81" s="576"/>
      <c r="CB81" s="576"/>
      <c r="CC81" s="576"/>
      <c r="CD81" s="576"/>
      <c r="CE81" s="576"/>
      <c r="CF81" s="576"/>
      <c r="CG81" s="585"/>
      <c r="CH81" s="586"/>
      <c r="CI81" s="587"/>
      <c r="CJ81" s="587"/>
      <c r="CK81" s="587"/>
      <c r="CL81" s="588"/>
      <c r="CM81" s="586"/>
      <c r="CN81" s="587"/>
      <c r="CO81" s="587"/>
      <c r="CP81" s="587"/>
      <c r="CQ81" s="588"/>
      <c r="CR81" s="586"/>
      <c r="CS81" s="587"/>
      <c r="CT81" s="587"/>
      <c r="CU81" s="587"/>
      <c r="CV81" s="588"/>
      <c r="CW81" s="586"/>
      <c r="CX81" s="587"/>
      <c r="CY81" s="587"/>
      <c r="CZ81" s="587"/>
      <c r="DA81" s="588"/>
      <c r="DB81" s="586"/>
      <c r="DC81" s="587"/>
      <c r="DD81" s="587"/>
      <c r="DE81" s="587"/>
      <c r="DF81" s="588"/>
      <c r="DG81" s="586"/>
      <c r="DH81" s="587"/>
      <c r="DI81" s="587"/>
      <c r="DJ81" s="587"/>
      <c r="DK81" s="588"/>
      <c r="DL81" s="586"/>
      <c r="DM81" s="587"/>
      <c r="DN81" s="587"/>
      <c r="DO81" s="587"/>
      <c r="DP81" s="588"/>
      <c r="DQ81" s="586"/>
      <c r="DR81" s="587"/>
      <c r="DS81" s="587"/>
      <c r="DT81" s="587"/>
      <c r="DU81" s="588"/>
      <c r="DV81" s="575"/>
      <c r="DW81" s="576"/>
      <c r="DX81" s="576"/>
      <c r="DY81" s="576"/>
      <c r="DZ81" s="577"/>
      <c r="EA81" s="212"/>
    </row>
    <row r="82" spans="1:131" ht="26.25" customHeight="1" x14ac:dyDescent="0.2">
      <c r="A82" s="220">
        <v>15</v>
      </c>
      <c r="B82" s="604"/>
      <c r="C82" s="605"/>
      <c r="D82" s="605"/>
      <c r="E82" s="605"/>
      <c r="F82" s="605"/>
      <c r="G82" s="605"/>
      <c r="H82" s="605"/>
      <c r="I82" s="605"/>
      <c r="J82" s="605"/>
      <c r="K82" s="605"/>
      <c r="L82" s="605"/>
      <c r="M82" s="605"/>
      <c r="N82" s="605"/>
      <c r="O82" s="605"/>
      <c r="P82" s="606"/>
      <c r="Q82" s="607"/>
      <c r="R82" s="601"/>
      <c r="S82" s="601"/>
      <c r="T82" s="601"/>
      <c r="U82" s="601"/>
      <c r="V82" s="601"/>
      <c r="W82" s="601"/>
      <c r="X82" s="601"/>
      <c r="Y82" s="601"/>
      <c r="Z82" s="601"/>
      <c r="AA82" s="601"/>
      <c r="AB82" s="601"/>
      <c r="AC82" s="601"/>
      <c r="AD82" s="601"/>
      <c r="AE82" s="601"/>
      <c r="AF82" s="601"/>
      <c r="AG82" s="601"/>
      <c r="AH82" s="601"/>
      <c r="AI82" s="601"/>
      <c r="AJ82" s="601"/>
      <c r="AK82" s="601"/>
      <c r="AL82" s="601"/>
      <c r="AM82" s="601"/>
      <c r="AN82" s="601"/>
      <c r="AO82" s="601"/>
      <c r="AP82" s="601"/>
      <c r="AQ82" s="601"/>
      <c r="AR82" s="601"/>
      <c r="AS82" s="601"/>
      <c r="AT82" s="601"/>
      <c r="AU82" s="601"/>
      <c r="AV82" s="601"/>
      <c r="AW82" s="601"/>
      <c r="AX82" s="601"/>
      <c r="AY82" s="601"/>
      <c r="AZ82" s="602"/>
      <c r="BA82" s="602"/>
      <c r="BB82" s="602"/>
      <c r="BC82" s="602"/>
      <c r="BD82" s="603"/>
      <c r="BE82" s="223"/>
      <c r="BF82" s="223"/>
      <c r="BG82" s="223"/>
      <c r="BH82" s="223"/>
      <c r="BI82" s="223"/>
      <c r="BJ82" s="223"/>
      <c r="BK82" s="223"/>
      <c r="BL82" s="223"/>
      <c r="BM82" s="223"/>
      <c r="BN82" s="223"/>
      <c r="BO82" s="223"/>
      <c r="BP82" s="223"/>
      <c r="BQ82" s="220">
        <v>76</v>
      </c>
      <c r="BR82" s="225"/>
      <c r="BS82" s="575"/>
      <c r="BT82" s="576"/>
      <c r="BU82" s="576"/>
      <c r="BV82" s="576"/>
      <c r="BW82" s="576"/>
      <c r="BX82" s="576"/>
      <c r="BY82" s="576"/>
      <c r="BZ82" s="576"/>
      <c r="CA82" s="576"/>
      <c r="CB82" s="576"/>
      <c r="CC82" s="576"/>
      <c r="CD82" s="576"/>
      <c r="CE82" s="576"/>
      <c r="CF82" s="576"/>
      <c r="CG82" s="585"/>
      <c r="CH82" s="586"/>
      <c r="CI82" s="587"/>
      <c r="CJ82" s="587"/>
      <c r="CK82" s="587"/>
      <c r="CL82" s="588"/>
      <c r="CM82" s="586"/>
      <c r="CN82" s="587"/>
      <c r="CO82" s="587"/>
      <c r="CP82" s="587"/>
      <c r="CQ82" s="588"/>
      <c r="CR82" s="586"/>
      <c r="CS82" s="587"/>
      <c r="CT82" s="587"/>
      <c r="CU82" s="587"/>
      <c r="CV82" s="588"/>
      <c r="CW82" s="586"/>
      <c r="CX82" s="587"/>
      <c r="CY82" s="587"/>
      <c r="CZ82" s="587"/>
      <c r="DA82" s="588"/>
      <c r="DB82" s="586"/>
      <c r="DC82" s="587"/>
      <c r="DD82" s="587"/>
      <c r="DE82" s="587"/>
      <c r="DF82" s="588"/>
      <c r="DG82" s="586"/>
      <c r="DH82" s="587"/>
      <c r="DI82" s="587"/>
      <c r="DJ82" s="587"/>
      <c r="DK82" s="588"/>
      <c r="DL82" s="586"/>
      <c r="DM82" s="587"/>
      <c r="DN82" s="587"/>
      <c r="DO82" s="587"/>
      <c r="DP82" s="588"/>
      <c r="DQ82" s="586"/>
      <c r="DR82" s="587"/>
      <c r="DS82" s="587"/>
      <c r="DT82" s="587"/>
      <c r="DU82" s="588"/>
      <c r="DV82" s="575"/>
      <c r="DW82" s="576"/>
      <c r="DX82" s="576"/>
      <c r="DY82" s="576"/>
      <c r="DZ82" s="577"/>
      <c r="EA82" s="212"/>
    </row>
    <row r="83" spans="1:131" ht="26.25" customHeight="1" x14ac:dyDescent="0.2">
      <c r="A83" s="220">
        <v>16</v>
      </c>
      <c r="B83" s="604"/>
      <c r="C83" s="605"/>
      <c r="D83" s="605"/>
      <c r="E83" s="605"/>
      <c r="F83" s="605"/>
      <c r="G83" s="605"/>
      <c r="H83" s="605"/>
      <c r="I83" s="605"/>
      <c r="J83" s="605"/>
      <c r="K83" s="605"/>
      <c r="L83" s="605"/>
      <c r="M83" s="605"/>
      <c r="N83" s="605"/>
      <c r="O83" s="605"/>
      <c r="P83" s="606"/>
      <c r="Q83" s="607"/>
      <c r="R83" s="601"/>
      <c r="S83" s="601"/>
      <c r="T83" s="601"/>
      <c r="U83" s="601"/>
      <c r="V83" s="601"/>
      <c r="W83" s="601"/>
      <c r="X83" s="601"/>
      <c r="Y83" s="601"/>
      <c r="Z83" s="601"/>
      <c r="AA83" s="601"/>
      <c r="AB83" s="601"/>
      <c r="AC83" s="601"/>
      <c r="AD83" s="601"/>
      <c r="AE83" s="601"/>
      <c r="AF83" s="601"/>
      <c r="AG83" s="601"/>
      <c r="AH83" s="601"/>
      <c r="AI83" s="601"/>
      <c r="AJ83" s="601"/>
      <c r="AK83" s="601"/>
      <c r="AL83" s="601"/>
      <c r="AM83" s="601"/>
      <c r="AN83" s="601"/>
      <c r="AO83" s="601"/>
      <c r="AP83" s="601"/>
      <c r="AQ83" s="601"/>
      <c r="AR83" s="601"/>
      <c r="AS83" s="601"/>
      <c r="AT83" s="601"/>
      <c r="AU83" s="601"/>
      <c r="AV83" s="601"/>
      <c r="AW83" s="601"/>
      <c r="AX83" s="601"/>
      <c r="AY83" s="601"/>
      <c r="AZ83" s="602"/>
      <c r="BA83" s="602"/>
      <c r="BB83" s="602"/>
      <c r="BC83" s="602"/>
      <c r="BD83" s="603"/>
      <c r="BE83" s="223"/>
      <c r="BF83" s="223"/>
      <c r="BG83" s="223"/>
      <c r="BH83" s="223"/>
      <c r="BI83" s="223"/>
      <c r="BJ83" s="223"/>
      <c r="BK83" s="223"/>
      <c r="BL83" s="223"/>
      <c r="BM83" s="223"/>
      <c r="BN83" s="223"/>
      <c r="BO83" s="223"/>
      <c r="BP83" s="223"/>
      <c r="BQ83" s="220">
        <v>77</v>
      </c>
      <c r="BR83" s="225"/>
      <c r="BS83" s="575"/>
      <c r="BT83" s="576"/>
      <c r="BU83" s="576"/>
      <c r="BV83" s="576"/>
      <c r="BW83" s="576"/>
      <c r="BX83" s="576"/>
      <c r="BY83" s="576"/>
      <c r="BZ83" s="576"/>
      <c r="CA83" s="576"/>
      <c r="CB83" s="576"/>
      <c r="CC83" s="576"/>
      <c r="CD83" s="576"/>
      <c r="CE83" s="576"/>
      <c r="CF83" s="576"/>
      <c r="CG83" s="585"/>
      <c r="CH83" s="586"/>
      <c r="CI83" s="587"/>
      <c r="CJ83" s="587"/>
      <c r="CK83" s="587"/>
      <c r="CL83" s="588"/>
      <c r="CM83" s="586"/>
      <c r="CN83" s="587"/>
      <c r="CO83" s="587"/>
      <c r="CP83" s="587"/>
      <c r="CQ83" s="588"/>
      <c r="CR83" s="586"/>
      <c r="CS83" s="587"/>
      <c r="CT83" s="587"/>
      <c r="CU83" s="587"/>
      <c r="CV83" s="588"/>
      <c r="CW83" s="586"/>
      <c r="CX83" s="587"/>
      <c r="CY83" s="587"/>
      <c r="CZ83" s="587"/>
      <c r="DA83" s="588"/>
      <c r="DB83" s="586"/>
      <c r="DC83" s="587"/>
      <c r="DD83" s="587"/>
      <c r="DE83" s="587"/>
      <c r="DF83" s="588"/>
      <c r="DG83" s="586"/>
      <c r="DH83" s="587"/>
      <c r="DI83" s="587"/>
      <c r="DJ83" s="587"/>
      <c r="DK83" s="588"/>
      <c r="DL83" s="586"/>
      <c r="DM83" s="587"/>
      <c r="DN83" s="587"/>
      <c r="DO83" s="587"/>
      <c r="DP83" s="588"/>
      <c r="DQ83" s="586"/>
      <c r="DR83" s="587"/>
      <c r="DS83" s="587"/>
      <c r="DT83" s="587"/>
      <c r="DU83" s="588"/>
      <c r="DV83" s="575"/>
      <c r="DW83" s="576"/>
      <c r="DX83" s="576"/>
      <c r="DY83" s="576"/>
      <c r="DZ83" s="577"/>
      <c r="EA83" s="212"/>
    </row>
    <row r="84" spans="1:131" ht="26.25" customHeight="1" x14ac:dyDescent="0.2">
      <c r="A84" s="220">
        <v>17</v>
      </c>
      <c r="B84" s="604"/>
      <c r="C84" s="605"/>
      <c r="D84" s="605"/>
      <c r="E84" s="605"/>
      <c r="F84" s="605"/>
      <c r="G84" s="605"/>
      <c r="H84" s="605"/>
      <c r="I84" s="605"/>
      <c r="J84" s="605"/>
      <c r="K84" s="605"/>
      <c r="L84" s="605"/>
      <c r="M84" s="605"/>
      <c r="N84" s="605"/>
      <c r="O84" s="605"/>
      <c r="P84" s="606"/>
      <c r="Q84" s="607"/>
      <c r="R84" s="601"/>
      <c r="S84" s="601"/>
      <c r="T84" s="601"/>
      <c r="U84" s="601"/>
      <c r="V84" s="601"/>
      <c r="W84" s="601"/>
      <c r="X84" s="601"/>
      <c r="Y84" s="601"/>
      <c r="Z84" s="601"/>
      <c r="AA84" s="601"/>
      <c r="AB84" s="601"/>
      <c r="AC84" s="601"/>
      <c r="AD84" s="601"/>
      <c r="AE84" s="601"/>
      <c r="AF84" s="601"/>
      <c r="AG84" s="601"/>
      <c r="AH84" s="601"/>
      <c r="AI84" s="601"/>
      <c r="AJ84" s="601"/>
      <c r="AK84" s="601"/>
      <c r="AL84" s="601"/>
      <c r="AM84" s="601"/>
      <c r="AN84" s="601"/>
      <c r="AO84" s="601"/>
      <c r="AP84" s="601"/>
      <c r="AQ84" s="601"/>
      <c r="AR84" s="601"/>
      <c r="AS84" s="601"/>
      <c r="AT84" s="601"/>
      <c r="AU84" s="601"/>
      <c r="AV84" s="601"/>
      <c r="AW84" s="601"/>
      <c r="AX84" s="601"/>
      <c r="AY84" s="601"/>
      <c r="AZ84" s="602"/>
      <c r="BA84" s="602"/>
      <c r="BB84" s="602"/>
      <c r="BC84" s="602"/>
      <c r="BD84" s="603"/>
      <c r="BE84" s="223"/>
      <c r="BF84" s="223"/>
      <c r="BG84" s="223"/>
      <c r="BH84" s="223"/>
      <c r="BI84" s="223"/>
      <c r="BJ84" s="223"/>
      <c r="BK84" s="223"/>
      <c r="BL84" s="223"/>
      <c r="BM84" s="223"/>
      <c r="BN84" s="223"/>
      <c r="BO84" s="223"/>
      <c r="BP84" s="223"/>
      <c r="BQ84" s="220">
        <v>78</v>
      </c>
      <c r="BR84" s="225"/>
      <c r="BS84" s="575"/>
      <c r="BT84" s="576"/>
      <c r="BU84" s="576"/>
      <c r="BV84" s="576"/>
      <c r="BW84" s="576"/>
      <c r="BX84" s="576"/>
      <c r="BY84" s="576"/>
      <c r="BZ84" s="576"/>
      <c r="CA84" s="576"/>
      <c r="CB84" s="576"/>
      <c r="CC84" s="576"/>
      <c r="CD84" s="576"/>
      <c r="CE84" s="576"/>
      <c r="CF84" s="576"/>
      <c r="CG84" s="585"/>
      <c r="CH84" s="586"/>
      <c r="CI84" s="587"/>
      <c r="CJ84" s="587"/>
      <c r="CK84" s="587"/>
      <c r="CL84" s="588"/>
      <c r="CM84" s="586"/>
      <c r="CN84" s="587"/>
      <c r="CO84" s="587"/>
      <c r="CP84" s="587"/>
      <c r="CQ84" s="588"/>
      <c r="CR84" s="586"/>
      <c r="CS84" s="587"/>
      <c r="CT84" s="587"/>
      <c r="CU84" s="587"/>
      <c r="CV84" s="588"/>
      <c r="CW84" s="586"/>
      <c r="CX84" s="587"/>
      <c r="CY84" s="587"/>
      <c r="CZ84" s="587"/>
      <c r="DA84" s="588"/>
      <c r="DB84" s="586"/>
      <c r="DC84" s="587"/>
      <c r="DD84" s="587"/>
      <c r="DE84" s="587"/>
      <c r="DF84" s="588"/>
      <c r="DG84" s="586"/>
      <c r="DH84" s="587"/>
      <c r="DI84" s="587"/>
      <c r="DJ84" s="587"/>
      <c r="DK84" s="588"/>
      <c r="DL84" s="586"/>
      <c r="DM84" s="587"/>
      <c r="DN84" s="587"/>
      <c r="DO84" s="587"/>
      <c r="DP84" s="588"/>
      <c r="DQ84" s="586"/>
      <c r="DR84" s="587"/>
      <c r="DS84" s="587"/>
      <c r="DT84" s="587"/>
      <c r="DU84" s="588"/>
      <c r="DV84" s="575"/>
      <c r="DW84" s="576"/>
      <c r="DX84" s="576"/>
      <c r="DY84" s="576"/>
      <c r="DZ84" s="577"/>
      <c r="EA84" s="212"/>
    </row>
    <row r="85" spans="1:131" ht="26.25" customHeight="1" x14ac:dyDescent="0.2">
      <c r="A85" s="220">
        <v>18</v>
      </c>
      <c r="B85" s="604"/>
      <c r="C85" s="605"/>
      <c r="D85" s="605"/>
      <c r="E85" s="605"/>
      <c r="F85" s="605"/>
      <c r="G85" s="605"/>
      <c r="H85" s="605"/>
      <c r="I85" s="605"/>
      <c r="J85" s="605"/>
      <c r="K85" s="605"/>
      <c r="L85" s="605"/>
      <c r="M85" s="605"/>
      <c r="N85" s="605"/>
      <c r="O85" s="605"/>
      <c r="P85" s="606"/>
      <c r="Q85" s="607"/>
      <c r="R85" s="601"/>
      <c r="S85" s="601"/>
      <c r="T85" s="601"/>
      <c r="U85" s="601"/>
      <c r="V85" s="601"/>
      <c r="W85" s="601"/>
      <c r="X85" s="601"/>
      <c r="Y85" s="601"/>
      <c r="Z85" s="601"/>
      <c r="AA85" s="601"/>
      <c r="AB85" s="601"/>
      <c r="AC85" s="601"/>
      <c r="AD85" s="601"/>
      <c r="AE85" s="601"/>
      <c r="AF85" s="601"/>
      <c r="AG85" s="601"/>
      <c r="AH85" s="601"/>
      <c r="AI85" s="601"/>
      <c r="AJ85" s="601"/>
      <c r="AK85" s="601"/>
      <c r="AL85" s="601"/>
      <c r="AM85" s="601"/>
      <c r="AN85" s="601"/>
      <c r="AO85" s="601"/>
      <c r="AP85" s="601"/>
      <c r="AQ85" s="601"/>
      <c r="AR85" s="601"/>
      <c r="AS85" s="601"/>
      <c r="AT85" s="601"/>
      <c r="AU85" s="601"/>
      <c r="AV85" s="601"/>
      <c r="AW85" s="601"/>
      <c r="AX85" s="601"/>
      <c r="AY85" s="601"/>
      <c r="AZ85" s="602"/>
      <c r="BA85" s="602"/>
      <c r="BB85" s="602"/>
      <c r="BC85" s="602"/>
      <c r="BD85" s="603"/>
      <c r="BE85" s="223"/>
      <c r="BF85" s="223"/>
      <c r="BG85" s="223"/>
      <c r="BH85" s="223"/>
      <c r="BI85" s="223"/>
      <c r="BJ85" s="223"/>
      <c r="BK85" s="223"/>
      <c r="BL85" s="223"/>
      <c r="BM85" s="223"/>
      <c r="BN85" s="223"/>
      <c r="BO85" s="223"/>
      <c r="BP85" s="223"/>
      <c r="BQ85" s="220">
        <v>79</v>
      </c>
      <c r="BR85" s="225"/>
      <c r="BS85" s="575"/>
      <c r="BT85" s="576"/>
      <c r="BU85" s="576"/>
      <c r="BV85" s="576"/>
      <c r="BW85" s="576"/>
      <c r="BX85" s="576"/>
      <c r="BY85" s="576"/>
      <c r="BZ85" s="576"/>
      <c r="CA85" s="576"/>
      <c r="CB85" s="576"/>
      <c r="CC85" s="576"/>
      <c r="CD85" s="576"/>
      <c r="CE85" s="576"/>
      <c r="CF85" s="576"/>
      <c r="CG85" s="585"/>
      <c r="CH85" s="586"/>
      <c r="CI85" s="587"/>
      <c r="CJ85" s="587"/>
      <c r="CK85" s="587"/>
      <c r="CL85" s="588"/>
      <c r="CM85" s="586"/>
      <c r="CN85" s="587"/>
      <c r="CO85" s="587"/>
      <c r="CP85" s="587"/>
      <c r="CQ85" s="588"/>
      <c r="CR85" s="586"/>
      <c r="CS85" s="587"/>
      <c r="CT85" s="587"/>
      <c r="CU85" s="587"/>
      <c r="CV85" s="588"/>
      <c r="CW85" s="586"/>
      <c r="CX85" s="587"/>
      <c r="CY85" s="587"/>
      <c r="CZ85" s="587"/>
      <c r="DA85" s="588"/>
      <c r="DB85" s="586"/>
      <c r="DC85" s="587"/>
      <c r="DD85" s="587"/>
      <c r="DE85" s="587"/>
      <c r="DF85" s="588"/>
      <c r="DG85" s="586"/>
      <c r="DH85" s="587"/>
      <c r="DI85" s="587"/>
      <c r="DJ85" s="587"/>
      <c r="DK85" s="588"/>
      <c r="DL85" s="586"/>
      <c r="DM85" s="587"/>
      <c r="DN85" s="587"/>
      <c r="DO85" s="587"/>
      <c r="DP85" s="588"/>
      <c r="DQ85" s="586"/>
      <c r="DR85" s="587"/>
      <c r="DS85" s="587"/>
      <c r="DT85" s="587"/>
      <c r="DU85" s="588"/>
      <c r="DV85" s="575"/>
      <c r="DW85" s="576"/>
      <c r="DX85" s="576"/>
      <c r="DY85" s="576"/>
      <c r="DZ85" s="577"/>
      <c r="EA85" s="212"/>
    </row>
    <row r="86" spans="1:131" ht="26.25" customHeight="1" x14ac:dyDescent="0.2">
      <c r="A86" s="220">
        <v>19</v>
      </c>
      <c r="B86" s="604"/>
      <c r="C86" s="605"/>
      <c r="D86" s="605"/>
      <c r="E86" s="605"/>
      <c r="F86" s="605"/>
      <c r="G86" s="605"/>
      <c r="H86" s="605"/>
      <c r="I86" s="605"/>
      <c r="J86" s="605"/>
      <c r="K86" s="605"/>
      <c r="L86" s="605"/>
      <c r="M86" s="605"/>
      <c r="N86" s="605"/>
      <c r="O86" s="605"/>
      <c r="P86" s="606"/>
      <c r="Q86" s="607"/>
      <c r="R86" s="601"/>
      <c r="S86" s="601"/>
      <c r="T86" s="601"/>
      <c r="U86" s="601"/>
      <c r="V86" s="601"/>
      <c r="W86" s="601"/>
      <c r="X86" s="601"/>
      <c r="Y86" s="601"/>
      <c r="Z86" s="601"/>
      <c r="AA86" s="601"/>
      <c r="AB86" s="601"/>
      <c r="AC86" s="601"/>
      <c r="AD86" s="601"/>
      <c r="AE86" s="601"/>
      <c r="AF86" s="601"/>
      <c r="AG86" s="601"/>
      <c r="AH86" s="601"/>
      <c r="AI86" s="601"/>
      <c r="AJ86" s="601"/>
      <c r="AK86" s="601"/>
      <c r="AL86" s="601"/>
      <c r="AM86" s="601"/>
      <c r="AN86" s="601"/>
      <c r="AO86" s="601"/>
      <c r="AP86" s="601"/>
      <c r="AQ86" s="601"/>
      <c r="AR86" s="601"/>
      <c r="AS86" s="601"/>
      <c r="AT86" s="601"/>
      <c r="AU86" s="601"/>
      <c r="AV86" s="601"/>
      <c r="AW86" s="601"/>
      <c r="AX86" s="601"/>
      <c r="AY86" s="601"/>
      <c r="AZ86" s="602"/>
      <c r="BA86" s="602"/>
      <c r="BB86" s="602"/>
      <c r="BC86" s="602"/>
      <c r="BD86" s="603"/>
      <c r="BE86" s="223"/>
      <c r="BF86" s="223"/>
      <c r="BG86" s="223"/>
      <c r="BH86" s="223"/>
      <c r="BI86" s="223"/>
      <c r="BJ86" s="223"/>
      <c r="BK86" s="223"/>
      <c r="BL86" s="223"/>
      <c r="BM86" s="223"/>
      <c r="BN86" s="223"/>
      <c r="BO86" s="223"/>
      <c r="BP86" s="223"/>
      <c r="BQ86" s="220">
        <v>80</v>
      </c>
      <c r="BR86" s="225"/>
      <c r="BS86" s="575"/>
      <c r="BT86" s="576"/>
      <c r="BU86" s="576"/>
      <c r="BV86" s="576"/>
      <c r="BW86" s="576"/>
      <c r="BX86" s="576"/>
      <c r="BY86" s="576"/>
      <c r="BZ86" s="576"/>
      <c r="CA86" s="576"/>
      <c r="CB86" s="576"/>
      <c r="CC86" s="576"/>
      <c r="CD86" s="576"/>
      <c r="CE86" s="576"/>
      <c r="CF86" s="576"/>
      <c r="CG86" s="585"/>
      <c r="CH86" s="586"/>
      <c r="CI86" s="587"/>
      <c r="CJ86" s="587"/>
      <c r="CK86" s="587"/>
      <c r="CL86" s="588"/>
      <c r="CM86" s="586"/>
      <c r="CN86" s="587"/>
      <c r="CO86" s="587"/>
      <c r="CP86" s="587"/>
      <c r="CQ86" s="588"/>
      <c r="CR86" s="586"/>
      <c r="CS86" s="587"/>
      <c r="CT86" s="587"/>
      <c r="CU86" s="587"/>
      <c r="CV86" s="588"/>
      <c r="CW86" s="586"/>
      <c r="CX86" s="587"/>
      <c r="CY86" s="587"/>
      <c r="CZ86" s="587"/>
      <c r="DA86" s="588"/>
      <c r="DB86" s="586"/>
      <c r="DC86" s="587"/>
      <c r="DD86" s="587"/>
      <c r="DE86" s="587"/>
      <c r="DF86" s="588"/>
      <c r="DG86" s="586"/>
      <c r="DH86" s="587"/>
      <c r="DI86" s="587"/>
      <c r="DJ86" s="587"/>
      <c r="DK86" s="588"/>
      <c r="DL86" s="586"/>
      <c r="DM86" s="587"/>
      <c r="DN86" s="587"/>
      <c r="DO86" s="587"/>
      <c r="DP86" s="588"/>
      <c r="DQ86" s="586"/>
      <c r="DR86" s="587"/>
      <c r="DS86" s="587"/>
      <c r="DT86" s="587"/>
      <c r="DU86" s="588"/>
      <c r="DV86" s="575"/>
      <c r="DW86" s="576"/>
      <c r="DX86" s="576"/>
      <c r="DY86" s="576"/>
      <c r="DZ86" s="577"/>
      <c r="EA86" s="212"/>
    </row>
    <row r="87" spans="1:131" ht="26.25" customHeight="1" x14ac:dyDescent="0.2">
      <c r="A87" s="226">
        <v>20</v>
      </c>
      <c r="B87" s="594"/>
      <c r="C87" s="595"/>
      <c r="D87" s="595"/>
      <c r="E87" s="595"/>
      <c r="F87" s="595"/>
      <c r="G87" s="595"/>
      <c r="H87" s="595"/>
      <c r="I87" s="595"/>
      <c r="J87" s="595"/>
      <c r="K87" s="595"/>
      <c r="L87" s="595"/>
      <c r="M87" s="595"/>
      <c r="N87" s="595"/>
      <c r="O87" s="595"/>
      <c r="P87" s="596"/>
      <c r="Q87" s="597"/>
      <c r="R87" s="598"/>
      <c r="S87" s="598"/>
      <c r="T87" s="598"/>
      <c r="U87" s="598"/>
      <c r="V87" s="598"/>
      <c r="W87" s="598"/>
      <c r="X87" s="598"/>
      <c r="Y87" s="598"/>
      <c r="Z87" s="598"/>
      <c r="AA87" s="598"/>
      <c r="AB87" s="598"/>
      <c r="AC87" s="598"/>
      <c r="AD87" s="598"/>
      <c r="AE87" s="598"/>
      <c r="AF87" s="598"/>
      <c r="AG87" s="598"/>
      <c r="AH87" s="598"/>
      <c r="AI87" s="598"/>
      <c r="AJ87" s="598"/>
      <c r="AK87" s="598"/>
      <c r="AL87" s="598"/>
      <c r="AM87" s="598"/>
      <c r="AN87" s="598"/>
      <c r="AO87" s="598"/>
      <c r="AP87" s="598"/>
      <c r="AQ87" s="598"/>
      <c r="AR87" s="598"/>
      <c r="AS87" s="598"/>
      <c r="AT87" s="598"/>
      <c r="AU87" s="598"/>
      <c r="AV87" s="598"/>
      <c r="AW87" s="598"/>
      <c r="AX87" s="598"/>
      <c r="AY87" s="598"/>
      <c r="AZ87" s="599"/>
      <c r="BA87" s="599"/>
      <c r="BB87" s="599"/>
      <c r="BC87" s="599"/>
      <c r="BD87" s="600"/>
      <c r="BE87" s="223"/>
      <c r="BF87" s="223"/>
      <c r="BG87" s="223"/>
      <c r="BH87" s="223"/>
      <c r="BI87" s="223"/>
      <c r="BJ87" s="223"/>
      <c r="BK87" s="223"/>
      <c r="BL87" s="223"/>
      <c r="BM87" s="223"/>
      <c r="BN87" s="223"/>
      <c r="BO87" s="223"/>
      <c r="BP87" s="223"/>
      <c r="BQ87" s="220">
        <v>81</v>
      </c>
      <c r="BR87" s="225"/>
      <c r="BS87" s="575"/>
      <c r="BT87" s="576"/>
      <c r="BU87" s="576"/>
      <c r="BV87" s="576"/>
      <c r="BW87" s="576"/>
      <c r="BX87" s="576"/>
      <c r="BY87" s="576"/>
      <c r="BZ87" s="576"/>
      <c r="CA87" s="576"/>
      <c r="CB87" s="576"/>
      <c r="CC87" s="576"/>
      <c r="CD87" s="576"/>
      <c r="CE87" s="576"/>
      <c r="CF87" s="576"/>
      <c r="CG87" s="585"/>
      <c r="CH87" s="586"/>
      <c r="CI87" s="587"/>
      <c r="CJ87" s="587"/>
      <c r="CK87" s="587"/>
      <c r="CL87" s="588"/>
      <c r="CM87" s="586"/>
      <c r="CN87" s="587"/>
      <c r="CO87" s="587"/>
      <c r="CP87" s="587"/>
      <c r="CQ87" s="588"/>
      <c r="CR87" s="586"/>
      <c r="CS87" s="587"/>
      <c r="CT87" s="587"/>
      <c r="CU87" s="587"/>
      <c r="CV87" s="588"/>
      <c r="CW87" s="586"/>
      <c r="CX87" s="587"/>
      <c r="CY87" s="587"/>
      <c r="CZ87" s="587"/>
      <c r="DA87" s="588"/>
      <c r="DB87" s="586"/>
      <c r="DC87" s="587"/>
      <c r="DD87" s="587"/>
      <c r="DE87" s="587"/>
      <c r="DF87" s="588"/>
      <c r="DG87" s="586"/>
      <c r="DH87" s="587"/>
      <c r="DI87" s="587"/>
      <c r="DJ87" s="587"/>
      <c r="DK87" s="588"/>
      <c r="DL87" s="586"/>
      <c r="DM87" s="587"/>
      <c r="DN87" s="587"/>
      <c r="DO87" s="587"/>
      <c r="DP87" s="588"/>
      <c r="DQ87" s="586"/>
      <c r="DR87" s="587"/>
      <c r="DS87" s="587"/>
      <c r="DT87" s="587"/>
      <c r="DU87" s="588"/>
      <c r="DV87" s="575"/>
      <c r="DW87" s="576"/>
      <c r="DX87" s="576"/>
      <c r="DY87" s="576"/>
      <c r="DZ87" s="577"/>
      <c r="EA87" s="212"/>
    </row>
    <row r="88" spans="1:131" ht="26.25" customHeight="1" thickBot="1" x14ac:dyDescent="0.25">
      <c r="A88" s="222" t="s">
        <v>380</v>
      </c>
      <c r="B88" s="567" t="s">
        <v>405</v>
      </c>
      <c r="C88" s="568"/>
      <c r="D88" s="568"/>
      <c r="E88" s="568"/>
      <c r="F88" s="568"/>
      <c r="G88" s="568"/>
      <c r="H88" s="568"/>
      <c r="I88" s="568"/>
      <c r="J88" s="568"/>
      <c r="K88" s="568"/>
      <c r="L88" s="568"/>
      <c r="M88" s="568"/>
      <c r="N88" s="568"/>
      <c r="O88" s="568"/>
      <c r="P88" s="578"/>
      <c r="Q88" s="592"/>
      <c r="R88" s="593"/>
      <c r="S88" s="593"/>
      <c r="T88" s="593"/>
      <c r="U88" s="593"/>
      <c r="V88" s="593"/>
      <c r="W88" s="593"/>
      <c r="X88" s="593"/>
      <c r="Y88" s="593"/>
      <c r="Z88" s="593"/>
      <c r="AA88" s="593"/>
      <c r="AB88" s="593"/>
      <c r="AC88" s="593"/>
      <c r="AD88" s="593"/>
      <c r="AE88" s="593"/>
      <c r="AF88" s="589"/>
      <c r="AG88" s="589"/>
      <c r="AH88" s="589"/>
      <c r="AI88" s="589"/>
      <c r="AJ88" s="589"/>
      <c r="AK88" s="593"/>
      <c r="AL88" s="593"/>
      <c r="AM88" s="593"/>
      <c r="AN88" s="593"/>
      <c r="AO88" s="593"/>
      <c r="AP88" s="589"/>
      <c r="AQ88" s="589"/>
      <c r="AR88" s="589"/>
      <c r="AS88" s="589"/>
      <c r="AT88" s="589"/>
      <c r="AU88" s="589"/>
      <c r="AV88" s="589"/>
      <c r="AW88" s="589"/>
      <c r="AX88" s="589"/>
      <c r="AY88" s="589"/>
      <c r="AZ88" s="590"/>
      <c r="BA88" s="590"/>
      <c r="BB88" s="590"/>
      <c r="BC88" s="590"/>
      <c r="BD88" s="591"/>
      <c r="BE88" s="223"/>
      <c r="BF88" s="223"/>
      <c r="BG88" s="223"/>
      <c r="BH88" s="223"/>
      <c r="BI88" s="223"/>
      <c r="BJ88" s="223"/>
      <c r="BK88" s="223"/>
      <c r="BL88" s="223"/>
      <c r="BM88" s="223"/>
      <c r="BN88" s="223"/>
      <c r="BO88" s="223"/>
      <c r="BP88" s="223"/>
      <c r="BQ88" s="220">
        <v>82</v>
      </c>
      <c r="BR88" s="225"/>
      <c r="BS88" s="575"/>
      <c r="BT88" s="576"/>
      <c r="BU88" s="576"/>
      <c r="BV88" s="576"/>
      <c r="BW88" s="576"/>
      <c r="BX88" s="576"/>
      <c r="BY88" s="576"/>
      <c r="BZ88" s="576"/>
      <c r="CA88" s="576"/>
      <c r="CB88" s="576"/>
      <c r="CC88" s="576"/>
      <c r="CD88" s="576"/>
      <c r="CE88" s="576"/>
      <c r="CF88" s="576"/>
      <c r="CG88" s="585"/>
      <c r="CH88" s="586"/>
      <c r="CI88" s="587"/>
      <c r="CJ88" s="587"/>
      <c r="CK88" s="587"/>
      <c r="CL88" s="588"/>
      <c r="CM88" s="586"/>
      <c r="CN88" s="587"/>
      <c r="CO88" s="587"/>
      <c r="CP88" s="587"/>
      <c r="CQ88" s="588"/>
      <c r="CR88" s="586"/>
      <c r="CS88" s="587"/>
      <c r="CT88" s="587"/>
      <c r="CU88" s="587"/>
      <c r="CV88" s="588"/>
      <c r="CW88" s="586"/>
      <c r="CX88" s="587"/>
      <c r="CY88" s="587"/>
      <c r="CZ88" s="587"/>
      <c r="DA88" s="588"/>
      <c r="DB88" s="586"/>
      <c r="DC88" s="587"/>
      <c r="DD88" s="587"/>
      <c r="DE88" s="587"/>
      <c r="DF88" s="588"/>
      <c r="DG88" s="586"/>
      <c r="DH88" s="587"/>
      <c r="DI88" s="587"/>
      <c r="DJ88" s="587"/>
      <c r="DK88" s="588"/>
      <c r="DL88" s="586"/>
      <c r="DM88" s="587"/>
      <c r="DN88" s="587"/>
      <c r="DO88" s="587"/>
      <c r="DP88" s="588"/>
      <c r="DQ88" s="586"/>
      <c r="DR88" s="587"/>
      <c r="DS88" s="587"/>
      <c r="DT88" s="587"/>
      <c r="DU88" s="588"/>
      <c r="DV88" s="575"/>
      <c r="DW88" s="576"/>
      <c r="DX88" s="576"/>
      <c r="DY88" s="576"/>
      <c r="DZ88" s="577"/>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575"/>
      <c r="BT89" s="576"/>
      <c r="BU89" s="576"/>
      <c r="BV89" s="576"/>
      <c r="BW89" s="576"/>
      <c r="BX89" s="576"/>
      <c r="BY89" s="576"/>
      <c r="BZ89" s="576"/>
      <c r="CA89" s="576"/>
      <c r="CB89" s="576"/>
      <c r="CC89" s="576"/>
      <c r="CD89" s="576"/>
      <c r="CE89" s="576"/>
      <c r="CF89" s="576"/>
      <c r="CG89" s="585"/>
      <c r="CH89" s="586"/>
      <c r="CI89" s="587"/>
      <c r="CJ89" s="587"/>
      <c r="CK89" s="587"/>
      <c r="CL89" s="588"/>
      <c r="CM89" s="586"/>
      <c r="CN89" s="587"/>
      <c r="CO89" s="587"/>
      <c r="CP89" s="587"/>
      <c r="CQ89" s="588"/>
      <c r="CR89" s="586"/>
      <c r="CS89" s="587"/>
      <c r="CT89" s="587"/>
      <c r="CU89" s="587"/>
      <c r="CV89" s="588"/>
      <c r="CW89" s="586"/>
      <c r="CX89" s="587"/>
      <c r="CY89" s="587"/>
      <c r="CZ89" s="587"/>
      <c r="DA89" s="588"/>
      <c r="DB89" s="586"/>
      <c r="DC89" s="587"/>
      <c r="DD89" s="587"/>
      <c r="DE89" s="587"/>
      <c r="DF89" s="588"/>
      <c r="DG89" s="586"/>
      <c r="DH89" s="587"/>
      <c r="DI89" s="587"/>
      <c r="DJ89" s="587"/>
      <c r="DK89" s="588"/>
      <c r="DL89" s="586"/>
      <c r="DM89" s="587"/>
      <c r="DN89" s="587"/>
      <c r="DO89" s="587"/>
      <c r="DP89" s="588"/>
      <c r="DQ89" s="586"/>
      <c r="DR89" s="587"/>
      <c r="DS89" s="587"/>
      <c r="DT89" s="587"/>
      <c r="DU89" s="588"/>
      <c r="DV89" s="575"/>
      <c r="DW89" s="576"/>
      <c r="DX89" s="576"/>
      <c r="DY89" s="576"/>
      <c r="DZ89" s="577"/>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575"/>
      <c r="BT90" s="576"/>
      <c r="BU90" s="576"/>
      <c r="BV90" s="576"/>
      <c r="BW90" s="576"/>
      <c r="BX90" s="576"/>
      <c r="BY90" s="576"/>
      <c r="BZ90" s="576"/>
      <c r="CA90" s="576"/>
      <c r="CB90" s="576"/>
      <c r="CC90" s="576"/>
      <c r="CD90" s="576"/>
      <c r="CE90" s="576"/>
      <c r="CF90" s="576"/>
      <c r="CG90" s="585"/>
      <c r="CH90" s="586"/>
      <c r="CI90" s="587"/>
      <c r="CJ90" s="587"/>
      <c r="CK90" s="587"/>
      <c r="CL90" s="588"/>
      <c r="CM90" s="586"/>
      <c r="CN90" s="587"/>
      <c r="CO90" s="587"/>
      <c r="CP90" s="587"/>
      <c r="CQ90" s="588"/>
      <c r="CR90" s="586"/>
      <c r="CS90" s="587"/>
      <c r="CT90" s="587"/>
      <c r="CU90" s="587"/>
      <c r="CV90" s="588"/>
      <c r="CW90" s="586"/>
      <c r="CX90" s="587"/>
      <c r="CY90" s="587"/>
      <c r="CZ90" s="587"/>
      <c r="DA90" s="588"/>
      <c r="DB90" s="586"/>
      <c r="DC90" s="587"/>
      <c r="DD90" s="587"/>
      <c r="DE90" s="587"/>
      <c r="DF90" s="588"/>
      <c r="DG90" s="586"/>
      <c r="DH90" s="587"/>
      <c r="DI90" s="587"/>
      <c r="DJ90" s="587"/>
      <c r="DK90" s="588"/>
      <c r="DL90" s="586"/>
      <c r="DM90" s="587"/>
      <c r="DN90" s="587"/>
      <c r="DO90" s="587"/>
      <c r="DP90" s="588"/>
      <c r="DQ90" s="586"/>
      <c r="DR90" s="587"/>
      <c r="DS90" s="587"/>
      <c r="DT90" s="587"/>
      <c r="DU90" s="588"/>
      <c r="DV90" s="575"/>
      <c r="DW90" s="576"/>
      <c r="DX90" s="576"/>
      <c r="DY90" s="576"/>
      <c r="DZ90" s="577"/>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575"/>
      <c r="BT91" s="576"/>
      <c r="BU91" s="576"/>
      <c r="BV91" s="576"/>
      <c r="BW91" s="576"/>
      <c r="BX91" s="576"/>
      <c r="BY91" s="576"/>
      <c r="BZ91" s="576"/>
      <c r="CA91" s="576"/>
      <c r="CB91" s="576"/>
      <c r="CC91" s="576"/>
      <c r="CD91" s="576"/>
      <c r="CE91" s="576"/>
      <c r="CF91" s="576"/>
      <c r="CG91" s="585"/>
      <c r="CH91" s="586"/>
      <c r="CI91" s="587"/>
      <c r="CJ91" s="587"/>
      <c r="CK91" s="587"/>
      <c r="CL91" s="588"/>
      <c r="CM91" s="586"/>
      <c r="CN91" s="587"/>
      <c r="CO91" s="587"/>
      <c r="CP91" s="587"/>
      <c r="CQ91" s="588"/>
      <c r="CR91" s="586"/>
      <c r="CS91" s="587"/>
      <c r="CT91" s="587"/>
      <c r="CU91" s="587"/>
      <c r="CV91" s="588"/>
      <c r="CW91" s="586"/>
      <c r="CX91" s="587"/>
      <c r="CY91" s="587"/>
      <c r="CZ91" s="587"/>
      <c r="DA91" s="588"/>
      <c r="DB91" s="586"/>
      <c r="DC91" s="587"/>
      <c r="DD91" s="587"/>
      <c r="DE91" s="587"/>
      <c r="DF91" s="588"/>
      <c r="DG91" s="586"/>
      <c r="DH91" s="587"/>
      <c r="DI91" s="587"/>
      <c r="DJ91" s="587"/>
      <c r="DK91" s="588"/>
      <c r="DL91" s="586"/>
      <c r="DM91" s="587"/>
      <c r="DN91" s="587"/>
      <c r="DO91" s="587"/>
      <c r="DP91" s="588"/>
      <c r="DQ91" s="586"/>
      <c r="DR91" s="587"/>
      <c r="DS91" s="587"/>
      <c r="DT91" s="587"/>
      <c r="DU91" s="588"/>
      <c r="DV91" s="575"/>
      <c r="DW91" s="576"/>
      <c r="DX91" s="576"/>
      <c r="DY91" s="576"/>
      <c r="DZ91" s="577"/>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575"/>
      <c r="BT92" s="576"/>
      <c r="BU92" s="576"/>
      <c r="BV92" s="576"/>
      <c r="BW92" s="576"/>
      <c r="BX92" s="576"/>
      <c r="BY92" s="576"/>
      <c r="BZ92" s="576"/>
      <c r="CA92" s="576"/>
      <c r="CB92" s="576"/>
      <c r="CC92" s="576"/>
      <c r="CD92" s="576"/>
      <c r="CE92" s="576"/>
      <c r="CF92" s="576"/>
      <c r="CG92" s="585"/>
      <c r="CH92" s="586"/>
      <c r="CI92" s="587"/>
      <c r="CJ92" s="587"/>
      <c r="CK92" s="587"/>
      <c r="CL92" s="588"/>
      <c r="CM92" s="586"/>
      <c r="CN92" s="587"/>
      <c r="CO92" s="587"/>
      <c r="CP92" s="587"/>
      <c r="CQ92" s="588"/>
      <c r="CR92" s="586"/>
      <c r="CS92" s="587"/>
      <c r="CT92" s="587"/>
      <c r="CU92" s="587"/>
      <c r="CV92" s="588"/>
      <c r="CW92" s="586"/>
      <c r="CX92" s="587"/>
      <c r="CY92" s="587"/>
      <c r="CZ92" s="587"/>
      <c r="DA92" s="588"/>
      <c r="DB92" s="586"/>
      <c r="DC92" s="587"/>
      <c r="DD92" s="587"/>
      <c r="DE92" s="587"/>
      <c r="DF92" s="588"/>
      <c r="DG92" s="586"/>
      <c r="DH92" s="587"/>
      <c r="DI92" s="587"/>
      <c r="DJ92" s="587"/>
      <c r="DK92" s="588"/>
      <c r="DL92" s="586"/>
      <c r="DM92" s="587"/>
      <c r="DN92" s="587"/>
      <c r="DO92" s="587"/>
      <c r="DP92" s="588"/>
      <c r="DQ92" s="586"/>
      <c r="DR92" s="587"/>
      <c r="DS92" s="587"/>
      <c r="DT92" s="587"/>
      <c r="DU92" s="588"/>
      <c r="DV92" s="575"/>
      <c r="DW92" s="576"/>
      <c r="DX92" s="576"/>
      <c r="DY92" s="576"/>
      <c r="DZ92" s="577"/>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575"/>
      <c r="BT93" s="576"/>
      <c r="BU93" s="576"/>
      <c r="BV93" s="576"/>
      <c r="BW93" s="576"/>
      <c r="BX93" s="576"/>
      <c r="BY93" s="576"/>
      <c r="BZ93" s="576"/>
      <c r="CA93" s="576"/>
      <c r="CB93" s="576"/>
      <c r="CC93" s="576"/>
      <c r="CD93" s="576"/>
      <c r="CE93" s="576"/>
      <c r="CF93" s="576"/>
      <c r="CG93" s="585"/>
      <c r="CH93" s="586"/>
      <c r="CI93" s="587"/>
      <c r="CJ93" s="587"/>
      <c r="CK93" s="587"/>
      <c r="CL93" s="588"/>
      <c r="CM93" s="586"/>
      <c r="CN93" s="587"/>
      <c r="CO93" s="587"/>
      <c r="CP93" s="587"/>
      <c r="CQ93" s="588"/>
      <c r="CR93" s="586"/>
      <c r="CS93" s="587"/>
      <c r="CT93" s="587"/>
      <c r="CU93" s="587"/>
      <c r="CV93" s="588"/>
      <c r="CW93" s="586"/>
      <c r="CX93" s="587"/>
      <c r="CY93" s="587"/>
      <c r="CZ93" s="587"/>
      <c r="DA93" s="588"/>
      <c r="DB93" s="586"/>
      <c r="DC93" s="587"/>
      <c r="DD93" s="587"/>
      <c r="DE93" s="587"/>
      <c r="DF93" s="588"/>
      <c r="DG93" s="586"/>
      <c r="DH93" s="587"/>
      <c r="DI93" s="587"/>
      <c r="DJ93" s="587"/>
      <c r="DK93" s="588"/>
      <c r="DL93" s="586"/>
      <c r="DM93" s="587"/>
      <c r="DN93" s="587"/>
      <c r="DO93" s="587"/>
      <c r="DP93" s="588"/>
      <c r="DQ93" s="586"/>
      <c r="DR93" s="587"/>
      <c r="DS93" s="587"/>
      <c r="DT93" s="587"/>
      <c r="DU93" s="588"/>
      <c r="DV93" s="575"/>
      <c r="DW93" s="576"/>
      <c r="DX93" s="576"/>
      <c r="DY93" s="576"/>
      <c r="DZ93" s="577"/>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575"/>
      <c r="BT94" s="576"/>
      <c r="BU94" s="576"/>
      <c r="BV94" s="576"/>
      <c r="BW94" s="576"/>
      <c r="BX94" s="576"/>
      <c r="BY94" s="576"/>
      <c r="BZ94" s="576"/>
      <c r="CA94" s="576"/>
      <c r="CB94" s="576"/>
      <c r="CC94" s="576"/>
      <c r="CD94" s="576"/>
      <c r="CE94" s="576"/>
      <c r="CF94" s="576"/>
      <c r="CG94" s="585"/>
      <c r="CH94" s="586"/>
      <c r="CI94" s="587"/>
      <c r="CJ94" s="587"/>
      <c r="CK94" s="587"/>
      <c r="CL94" s="588"/>
      <c r="CM94" s="586"/>
      <c r="CN94" s="587"/>
      <c r="CO94" s="587"/>
      <c r="CP94" s="587"/>
      <c r="CQ94" s="588"/>
      <c r="CR94" s="586"/>
      <c r="CS94" s="587"/>
      <c r="CT94" s="587"/>
      <c r="CU94" s="587"/>
      <c r="CV94" s="588"/>
      <c r="CW94" s="586"/>
      <c r="CX94" s="587"/>
      <c r="CY94" s="587"/>
      <c r="CZ94" s="587"/>
      <c r="DA94" s="588"/>
      <c r="DB94" s="586"/>
      <c r="DC94" s="587"/>
      <c r="DD94" s="587"/>
      <c r="DE94" s="587"/>
      <c r="DF94" s="588"/>
      <c r="DG94" s="586"/>
      <c r="DH94" s="587"/>
      <c r="DI94" s="587"/>
      <c r="DJ94" s="587"/>
      <c r="DK94" s="588"/>
      <c r="DL94" s="586"/>
      <c r="DM94" s="587"/>
      <c r="DN94" s="587"/>
      <c r="DO94" s="587"/>
      <c r="DP94" s="588"/>
      <c r="DQ94" s="586"/>
      <c r="DR94" s="587"/>
      <c r="DS94" s="587"/>
      <c r="DT94" s="587"/>
      <c r="DU94" s="588"/>
      <c r="DV94" s="575"/>
      <c r="DW94" s="576"/>
      <c r="DX94" s="576"/>
      <c r="DY94" s="576"/>
      <c r="DZ94" s="577"/>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575"/>
      <c r="BT95" s="576"/>
      <c r="BU95" s="576"/>
      <c r="BV95" s="576"/>
      <c r="BW95" s="576"/>
      <c r="BX95" s="576"/>
      <c r="BY95" s="576"/>
      <c r="BZ95" s="576"/>
      <c r="CA95" s="576"/>
      <c r="CB95" s="576"/>
      <c r="CC95" s="576"/>
      <c r="CD95" s="576"/>
      <c r="CE95" s="576"/>
      <c r="CF95" s="576"/>
      <c r="CG95" s="585"/>
      <c r="CH95" s="586"/>
      <c r="CI95" s="587"/>
      <c r="CJ95" s="587"/>
      <c r="CK95" s="587"/>
      <c r="CL95" s="588"/>
      <c r="CM95" s="586"/>
      <c r="CN95" s="587"/>
      <c r="CO95" s="587"/>
      <c r="CP95" s="587"/>
      <c r="CQ95" s="588"/>
      <c r="CR95" s="586"/>
      <c r="CS95" s="587"/>
      <c r="CT95" s="587"/>
      <c r="CU95" s="587"/>
      <c r="CV95" s="588"/>
      <c r="CW95" s="586"/>
      <c r="CX95" s="587"/>
      <c r="CY95" s="587"/>
      <c r="CZ95" s="587"/>
      <c r="DA95" s="588"/>
      <c r="DB95" s="586"/>
      <c r="DC95" s="587"/>
      <c r="DD95" s="587"/>
      <c r="DE95" s="587"/>
      <c r="DF95" s="588"/>
      <c r="DG95" s="586"/>
      <c r="DH95" s="587"/>
      <c r="DI95" s="587"/>
      <c r="DJ95" s="587"/>
      <c r="DK95" s="588"/>
      <c r="DL95" s="586"/>
      <c r="DM95" s="587"/>
      <c r="DN95" s="587"/>
      <c r="DO95" s="587"/>
      <c r="DP95" s="588"/>
      <c r="DQ95" s="586"/>
      <c r="DR95" s="587"/>
      <c r="DS95" s="587"/>
      <c r="DT95" s="587"/>
      <c r="DU95" s="588"/>
      <c r="DV95" s="575"/>
      <c r="DW95" s="576"/>
      <c r="DX95" s="576"/>
      <c r="DY95" s="576"/>
      <c r="DZ95" s="577"/>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575"/>
      <c r="BT96" s="576"/>
      <c r="BU96" s="576"/>
      <c r="BV96" s="576"/>
      <c r="BW96" s="576"/>
      <c r="BX96" s="576"/>
      <c r="BY96" s="576"/>
      <c r="BZ96" s="576"/>
      <c r="CA96" s="576"/>
      <c r="CB96" s="576"/>
      <c r="CC96" s="576"/>
      <c r="CD96" s="576"/>
      <c r="CE96" s="576"/>
      <c r="CF96" s="576"/>
      <c r="CG96" s="585"/>
      <c r="CH96" s="586"/>
      <c r="CI96" s="587"/>
      <c r="CJ96" s="587"/>
      <c r="CK96" s="587"/>
      <c r="CL96" s="588"/>
      <c r="CM96" s="586"/>
      <c r="CN96" s="587"/>
      <c r="CO96" s="587"/>
      <c r="CP96" s="587"/>
      <c r="CQ96" s="588"/>
      <c r="CR96" s="586"/>
      <c r="CS96" s="587"/>
      <c r="CT96" s="587"/>
      <c r="CU96" s="587"/>
      <c r="CV96" s="588"/>
      <c r="CW96" s="586"/>
      <c r="CX96" s="587"/>
      <c r="CY96" s="587"/>
      <c r="CZ96" s="587"/>
      <c r="DA96" s="588"/>
      <c r="DB96" s="586"/>
      <c r="DC96" s="587"/>
      <c r="DD96" s="587"/>
      <c r="DE96" s="587"/>
      <c r="DF96" s="588"/>
      <c r="DG96" s="586"/>
      <c r="DH96" s="587"/>
      <c r="DI96" s="587"/>
      <c r="DJ96" s="587"/>
      <c r="DK96" s="588"/>
      <c r="DL96" s="586"/>
      <c r="DM96" s="587"/>
      <c r="DN96" s="587"/>
      <c r="DO96" s="587"/>
      <c r="DP96" s="588"/>
      <c r="DQ96" s="586"/>
      <c r="DR96" s="587"/>
      <c r="DS96" s="587"/>
      <c r="DT96" s="587"/>
      <c r="DU96" s="588"/>
      <c r="DV96" s="575"/>
      <c r="DW96" s="576"/>
      <c r="DX96" s="576"/>
      <c r="DY96" s="576"/>
      <c r="DZ96" s="577"/>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575"/>
      <c r="BT97" s="576"/>
      <c r="BU97" s="576"/>
      <c r="BV97" s="576"/>
      <c r="BW97" s="576"/>
      <c r="BX97" s="576"/>
      <c r="BY97" s="576"/>
      <c r="BZ97" s="576"/>
      <c r="CA97" s="576"/>
      <c r="CB97" s="576"/>
      <c r="CC97" s="576"/>
      <c r="CD97" s="576"/>
      <c r="CE97" s="576"/>
      <c r="CF97" s="576"/>
      <c r="CG97" s="585"/>
      <c r="CH97" s="586"/>
      <c r="CI97" s="587"/>
      <c r="CJ97" s="587"/>
      <c r="CK97" s="587"/>
      <c r="CL97" s="588"/>
      <c r="CM97" s="586"/>
      <c r="CN97" s="587"/>
      <c r="CO97" s="587"/>
      <c r="CP97" s="587"/>
      <c r="CQ97" s="588"/>
      <c r="CR97" s="586"/>
      <c r="CS97" s="587"/>
      <c r="CT97" s="587"/>
      <c r="CU97" s="587"/>
      <c r="CV97" s="588"/>
      <c r="CW97" s="586"/>
      <c r="CX97" s="587"/>
      <c r="CY97" s="587"/>
      <c r="CZ97" s="587"/>
      <c r="DA97" s="588"/>
      <c r="DB97" s="586"/>
      <c r="DC97" s="587"/>
      <c r="DD97" s="587"/>
      <c r="DE97" s="587"/>
      <c r="DF97" s="588"/>
      <c r="DG97" s="586"/>
      <c r="DH97" s="587"/>
      <c r="DI97" s="587"/>
      <c r="DJ97" s="587"/>
      <c r="DK97" s="588"/>
      <c r="DL97" s="586"/>
      <c r="DM97" s="587"/>
      <c r="DN97" s="587"/>
      <c r="DO97" s="587"/>
      <c r="DP97" s="588"/>
      <c r="DQ97" s="586"/>
      <c r="DR97" s="587"/>
      <c r="DS97" s="587"/>
      <c r="DT97" s="587"/>
      <c r="DU97" s="588"/>
      <c r="DV97" s="575"/>
      <c r="DW97" s="576"/>
      <c r="DX97" s="576"/>
      <c r="DY97" s="576"/>
      <c r="DZ97" s="577"/>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575"/>
      <c r="BT98" s="576"/>
      <c r="BU98" s="576"/>
      <c r="BV98" s="576"/>
      <c r="BW98" s="576"/>
      <c r="BX98" s="576"/>
      <c r="BY98" s="576"/>
      <c r="BZ98" s="576"/>
      <c r="CA98" s="576"/>
      <c r="CB98" s="576"/>
      <c r="CC98" s="576"/>
      <c r="CD98" s="576"/>
      <c r="CE98" s="576"/>
      <c r="CF98" s="576"/>
      <c r="CG98" s="585"/>
      <c r="CH98" s="586"/>
      <c r="CI98" s="587"/>
      <c r="CJ98" s="587"/>
      <c r="CK98" s="587"/>
      <c r="CL98" s="588"/>
      <c r="CM98" s="586"/>
      <c r="CN98" s="587"/>
      <c r="CO98" s="587"/>
      <c r="CP98" s="587"/>
      <c r="CQ98" s="588"/>
      <c r="CR98" s="586"/>
      <c r="CS98" s="587"/>
      <c r="CT98" s="587"/>
      <c r="CU98" s="587"/>
      <c r="CV98" s="588"/>
      <c r="CW98" s="586"/>
      <c r="CX98" s="587"/>
      <c r="CY98" s="587"/>
      <c r="CZ98" s="587"/>
      <c r="DA98" s="588"/>
      <c r="DB98" s="586"/>
      <c r="DC98" s="587"/>
      <c r="DD98" s="587"/>
      <c r="DE98" s="587"/>
      <c r="DF98" s="588"/>
      <c r="DG98" s="586"/>
      <c r="DH98" s="587"/>
      <c r="DI98" s="587"/>
      <c r="DJ98" s="587"/>
      <c r="DK98" s="588"/>
      <c r="DL98" s="586"/>
      <c r="DM98" s="587"/>
      <c r="DN98" s="587"/>
      <c r="DO98" s="587"/>
      <c r="DP98" s="588"/>
      <c r="DQ98" s="586"/>
      <c r="DR98" s="587"/>
      <c r="DS98" s="587"/>
      <c r="DT98" s="587"/>
      <c r="DU98" s="588"/>
      <c r="DV98" s="575"/>
      <c r="DW98" s="576"/>
      <c r="DX98" s="576"/>
      <c r="DY98" s="576"/>
      <c r="DZ98" s="577"/>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575"/>
      <c r="BT99" s="576"/>
      <c r="BU99" s="576"/>
      <c r="BV99" s="576"/>
      <c r="BW99" s="576"/>
      <c r="BX99" s="576"/>
      <c r="BY99" s="576"/>
      <c r="BZ99" s="576"/>
      <c r="CA99" s="576"/>
      <c r="CB99" s="576"/>
      <c r="CC99" s="576"/>
      <c r="CD99" s="576"/>
      <c r="CE99" s="576"/>
      <c r="CF99" s="576"/>
      <c r="CG99" s="585"/>
      <c r="CH99" s="586"/>
      <c r="CI99" s="587"/>
      <c r="CJ99" s="587"/>
      <c r="CK99" s="587"/>
      <c r="CL99" s="588"/>
      <c r="CM99" s="586"/>
      <c r="CN99" s="587"/>
      <c r="CO99" s="587"/>
      <c r="CP99" s="587"/>
      <c r="CQ99" s="588"/>
      <c r="CR99" s="586"/>
      <c r="CS99" s="587"/>
      <c r="CT99" s="587"/>
      <c r="CU99" s="587"/>
      <c r="CV99" s="588"/>
      <c r="CW99" s="586"/>
      <c r="CX99" s="587"/>
      <c r="CY99" s="587"/>
      <c r="CZ99" s="587"/>
      <c r="DA99" s="588"/>
      <c r="DB99" s="586"/>
      <c r="DC99" s="587"/>
      <c r="DD99" s="587"/>
      <c r="DE99" s="587"/>
      <c r="DF99" s="588"/>
      <c r="DG99" s="586"/>
      <c r="DH99" s="587"/>
      <c r="DI99" s="587"/>
      <c r="DJ99" s="587"/>
      <c r="DK99" s="588"/>
      <c r="DL99" s="586"/>
      <c r="DM99" s="587"/>
      <c r="DN99" s="587"/>
      <c r="DO99" s="587"/>
      <c r="DP99" s="588"/>
      <c r="DQ99" s="586"/>
      <c r="DR99" s="587"/>
      <c r="DS99" s="587"/>
      <c r="DT99" s="587"/>
      <c r="DU99" s="588"/>
      <c r="DV99" s="575"/>
      <c r="DW99" s="576"/>
      <c r="DX99" s="576"/>
      <c r="DY99" s="576"/>
      <c r="DZ99" s="577"/>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575"/>
      <c r="BT100" s="576"/>
      <c r="BU100" s="576"/>
      <c r="BV100" s="576"/>
      <c r="BW100" s="576"/>
      <c r="BX100" s="576"/>
      <c r="BY100" s="576"/>
      <c r="BZ100" s="576"/>
      <c r="CA100" s="576"/>
      <c r="CB100" s="576"/>
      <c r="CC100" s="576"/>
      <c r="CD100" s="576"/>
      <c r="CE100" s="576"/>
      <c r="CF100" s="576"/>
      <c r="CG100" s="585"/>
      <c r="CH100" s="586"/>
      <c r="CI100" s="587"/>
      <c r="CJ100" s="587"/>
      <c r="CK100" s="587"/>
      <c r="CL100" s="588"/>
      <c r="CM100" s="586"/>
      <c r="CN100" s="587"/>
      <c r="CO100" s="587"/>
      <c r="CP100" s="587"/>
      <c r="CQ100" s="588"/>
      <c r="CR100" s="586"/>
      <c r="CS100" s="587"/>
      <c r="CT100" s="587"/>
      <c r="CU100" s="587"/>
      <c r="CV100" s="588"/>
      <c r="CW100" s="586"/>
      <c r="CX100" s="587"/>
      <c r="CY100" s="587"/>
      <c r="CZ100" s="587"/>
      <c r="DA100" s="588"/>
      <c r="DB100" s="586"/>
      <c r="DC100" s="587"/>
      <c r="DD100" s="587"/>
      <c r="DE100" s="587"/>
      <c r="DF100" s="588"/>
      <c r="DG100" s="586"/>
      <c r="DH100" s="587"/>
      <c r="DI100" s="587"/>
      <c r="DJ100" s="587"/>
      <c r="DK100" s="588"/>
      <c r="DL100" s="586"/>
      <c r="DM100" s="587"/>
      <c r="DN100" s="587"/>
      <c r="DO100" s="587"/>
      <c r="DP100" s="588"/>
      <c r="DQ100" s="586"/>
      <c r="DR100" s="587"/>
      <c r="DS100" s="587"/>
      <c r="DT100" s="587"/>
      <c r="DU100" s="588"/>
      <c r="DV100" s="575"/>
      <c r="DW100" s="576"/>
      <c r="DX100" s="576"/>
      <c r="DY100" s="576"/>
      <c r="DZ100" s="577"/>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575"/>
      <c r="BT101" s="576"/>
      <c r="BU101" s="576"/>
      <c r="BV101" s="576"/>
      <c r="BW101" s="576"/>
      <c r="BX101" s="576"/>
      <c r="BY101" s="576"/>
      <c r="BZ101" s="576"/>
      <c r="CA101" s="576"/>
      <c r="CB101" s="576"/>
      <c r="CC101" s="576"/>
      <c r="CD101" s="576"/>
      <c r="CE101" s="576"/>
      <c r="CF101" s="576"/>
      <c r="CG101" s="585"/>
      <c r="CH101" s="586"/>
      <c r="CI101" s="587"/>
      <c r="CJ101" s="587"/>
      <c r="CK101" s="587"/>
      <c r="CL101" s="588"/>
      <c r="CM101" s="586"/>
      <c r="CN101" s="587"/>
      <c r="CO101" s="587"/>
      <c r="CP101" s="587"/>
      <c r="CQ101" s="588"/>
      <c r="CR101" s="586"/>
      <c r="CS101" s="587"/>
      <c r="CT101" s="587"/>
      <c r="CU101" s="587"/>
      <c r="CV101" s="588"/>
      <c r="CW101" s="586"/>
      <c r="CX101" s="587"/>
      <c r="CY101" s="587"/>
      <c r="CZ101" s="587"/>
      <c r="DA101" s="588"/>
      <c r="DB101" s="586"/>
      <c r="DC101" s="587"/>
      <c r="DD101" s="587"/>
      <c r="DE101" s="587"/>
      <c r="DF101" s="588"/>
      <c r="DG101" s="586"/>
      <c r="DH101" s="587"/>
      <c r="DI101" s="587"/>
      <c r="DJ101" s="587"/>
      <c r="DK101" s="588"/>
      <c r="DL101" s="586"/>
      <c r="DM101" s="587"/>
      <c r="DN101" s="587"/>
      <c r="DO101" s="587"/>
      <c r="DP101" s="588"/>
      <c r="DQ101" s="586"/>
      <c r="DR101" s="587"/>
      <c r="DS101" s="587"/>
      <c r="DT101" s="587"/>
      <c r="DU101" s="588"/>
      <c r="DV101" s="575"/>
      <c r="DW101" s="576"/>
      <c r="DX101" s="576"/>
      <c r="DY101" s="576"/>
      <c r="DZ101" s="577"/>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567" t="s">
        <v>406</v>
      </c>
      <c r="BS102" s="568"/>
      <c r="BT102" s="568"/>
      <c r="BU102" s="568"/>
      <c r="BV102" s="568"/>
      <c r="BW102" s="568"/>
      <c r="BX102" s="568"/>
      <c r="BY102" s="568"/>
      <c r="BZ102" s="568"/>
      <c r="CA102" s="568"/>
      <c r="CB102" s="568"/>
      <c r="CC102" s="568"/>
      <c r="CD102" s="568"/>
      <c r="CE102" s="568"/>
      <c r="CF102" s="568"/>
      <c r="CG102" s="578"/>
      <c r="CH102" s="579"/>
      <c r="CI102" s="580"/>
      <c r="CJ102" s="580"/>
      <c r="CK102" s="580"/>
      <c r="CL102" s="581"/>
      <c r="CM102" s="579"/>
      <c r="CN102" s="580"/>
      <c r="CO102" s="580"/>
      <c r="CP102" s="580"/>
      <c r="CQ102" s="581"/>
      <c r="CR102" s="582"/>
      <c r="CS102" s="583"/>
      <c r="CT102" s="583"/>
      <c r="CU102" s="583"/>
      <c r="CV102" s="584"/>
      <c r="CW102" s="582"/>
      <c r="CX102" s="583"/>
      <c r="CY102" s="583"/>
      <c r="CZ102" s="583"/>
      <c r="DA102" s="584"/>
      <c r="DB102" s="582"/>
      <c r="DC102" s="583"/>
      <c r="DD102" s="583"/>
      <c r="DE102" s="583"/>
      <c r="DF102" s="584"/>
      <c r="DG102" s="582"/>
      <c r="DH102" s="583"/>
      <c r="DI102" s="583"/>
      <c r="DJ102" s="583"/>
      <c r="DK102" s="584"/>
      <c r="DL102" s="582"/>
      <c r="DM102" s="583"/>
      <c r="DN102" s="583"/>
      <c r="DO102" s="583"/>
      <c r="DP102" s="584"/>
      <c r="DQ102" s="582"/>
      <c r="DR102" s="583"/>
      <c r="DS102" s="583"/>
      <c r="DT102" s="583"/>
      <c r="DU102" s="584"/>
      <c r="DV102" s="567"/>
      <c r="DW102" s="568"/>
      <c r="DX102" s="568"/>
      <c r="DY102" s="568"/>
      <c r="DZ102" s="56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570" t="s">
        <v>407</v>
      </c>
      <c r="BR103" s="570"/>
      <c r="BS103" s="570"/>
      <c r="BT103" s="570"/>
      <c r="BU103" s="570"/>
      <c r="BV103" s="570"/>
      <c r="BW103" s="570"/>
      <c r="BX103" s="570"/>
      <c r="BY103" s="570"/>
      <c r="BZ103" s="570"/>
      <c r="CA103" s="570"/>
      <c r="CB103" s="570"/>
      <c r="CC103" s="570"/>
      <c r="CD103" s="570"/>
      <c r="CE103" s="570"/>
      <c r="CF103" s="570"/>
      <c r="CG103" s="570"/>
      <c r="CH103" s="570"/>
      <c r="CI103" s="570"/>
      <c r="CJ103" s="570"/>
      <c r="CK103" s="570"/>
      <c r="CL103" s="570"/>
      <c r="CM103" s="570"/>
      <c r="CN103" s="570"/>
      <c r="CO103" s="570"/>
      <c r="CP103" s="570"/>
      <c r="CQ103" s="570"/>
      <c r="CR103" s="570"/>
      <c r="CS103" s="570"/>
      <c r="CT103" s="570"/>
      <c r="CU103" s="570"/>
      <c r="CV103" s="570"/>
      <c r="CW103" s="570"/>
      <c r="CX103" s="570"/>
      <c r="CY103" s="570"/>
      <c r="CZ103" s="570"/>
      <c r="DA103" s="570"/>
      <c r="DB103" s="570"/>
      <c r="DC103" s="570"/>
      <c r="DD103" s="570"/>
      <c r="DE103" s="570"/>
      <c r="DF103" s="570"/>
      <c r="DG103" s="570"/>
      <c r="DH103" s="570"/>
      <c r="DI103" s="570"/>
      <c r="DJ103" s="570"/>
      <c r="DK103" s="570"/>
      <c r="DL103" s="570"/>
      <c r="DM103" s="570"/>
      <c r="DN103" s="570"/>
      <c r="DO103" s="570"/>
      <c r="DP103" s="570"/>
      <c r="DQ103" s="570"/>
      <c r="DR103" s="570"/>
      <c r="DS103" s="570"/>
      <c r="DT103" s="570"/>
      <c r="DU103" s="570"/>
      <c r="DV103" s="570"/>
      <c r="DW103" s="570"/>
      <c r="DX103" s="570"/>
      <c r="DY103" s="570"/>
      <c r="DZ103" s="57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571" t="s">
        <v>408</v>
      </c>
      <c r="BR104" s="571"/>
      <c r="BS104" s="571"/>
      <c r="BT104" s="571"/>
      <c r="BU104" s="571"/>
      <c r="BV104" s="571"/>
      <c r="BW104" s="571"/>
      <c r="BX104" s="571"/>
      <c r="BY104" s="571"/>
      <c r="BZ104" s="571"/>
      <c r="CA104" s="571"/>
      <c r="CB104" s="571"/>
      <c r="CC104" s="571"/>
      <c r="CD104" s="571"/>
      <c r="CE104" s="571"/>
      <c r="CF104" s="571"/>
      <c r="CG104" s="571"/>
      <c r="CH104" s="571"/>
      <c r="CI104" s="571"/>
      <c r="CJ104" s="571"/>
      <c r="CK104" s="571"/>
      <c r="CL104" s="571"/>
      <c r="CM104" s="571"/>
      <c r="CN104" s="571"/>
      <c r="CO104" s="571"/>
      <c r="CP104" s="571"/>
      <c r="CQ104" s="571"/>
      <c r="CR104" s="571"/>
      <c r="CS104" s="571"/>
      <c r="CT104" s="571"/>
      <c r="CU104" s="571"/>
      <c r="CV104" s="571"/>
      <c r="CW104" s="571"/>
      <c r="CX104" s="571"/>
      <c r="CY104" s="571"/>
      <c r="CZ104" s="571"/>
      <c r="DA104" s="571"/>
      <c r="DB104" s="571"/>
      <c r="DC104" s="571"/>
      <c r="DD104" s="571"/>
      <c r="DE104" s="571"/>
      <c r="DF104" s="571"/>
      <c r="DG104" s="571"/>
      <c r="DH104" s="571"/>
      <c r="DI104" s="571"/>
      <c r="DJ104" s="571"/>
      <c r="DK104" s="571"/>
      <c r="DL104" s="571"/>
      <c r="DM104" s="571"/>
      <c r="DN104" s="571"/>
      <c r="DO104" s="571"/>
      <c r="DP104" s="571"/>
      <c r="DQ104" s="571"/>
      <c r="DR104" s="571"/>
      <c r="DS104" s="571"/>
      <c r="DT104" s="571"/>
      <c r="DU104" s="571"/>
      <c r="DV104" s="571"/>
      <c r="DW104" s="571"/>
      <c r="DX104" s="571"/>
      <c r="DY104" s="571"/>
      <c r="DZ104" s="57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572" t="s">
        <v>411</v>
      </c>
      <c r="B108" s="573"/>
      <c r="C108" s="573"/>
      <c r="D108" s="573"/>
      <c r="E108" s="573"/>
      <c r="F108" s="573"/>
      <c r="G108" s="573"/>
      <c r="H108" s="573"/>
      <c r="I108" s="573"/>
      <c r="J108" s="573"/>
      <c r="K108" s="573"/>
      <c r="L108" s="573"/>
      <c r="M108" s="573"/>
      <c r="N108" s="573"/>
      <c r="O108" s="573"/>
      <c r="P108" s="573"/>
      <c r="Q108" s="573"/>
      <c r="R108" s="573"/>
      <c r="S108" s="573"/>
      <c r="T108" s="573"/>
      <c r="U108" s="573"/>
      <c r="V108" s="573"/>
      <c r="W108" s="573"/>
      <c r="X108" s="573"/>
      <c r="Y108" s="573"/>
      <c r="Z108" s="573"/>
      <c r="AA108" s="573"/>
      <c r="AB108" s="573"/>
      <c r="AC108" s="573"/>
      <c r="AD108" s="573"/>
      <c r="AE108" s="573"/>
      <c r="AF108" s="573"/>
      <c r="AG108" s="573"/>
      <c r="AH108" s="573"/>
      <c r="AI108" s="573"/>
      <c r="AJ108" s="573"/>
      <c r="AK108" s="573"/>
      <c r="AL108" s="573"/>
      <c r="AM108" s="573"/>
      <c r="AN108" s="573"/>
      <c r="AO108" s="573"/>
      <c r="AP108" s="573"/>
      <c r="AQ108" s="573"/>
      <c r="AR108" s="573"/>
      <c r="AS108" s="573"/>
      <c r="AT108" s="574"/>
      <c r="AU108" s="572" t="s">
        <v>412</v>
      </c>
      <c r="AV108" s="573"/>
      <c r="AW108" s="573"/>
      <c r="AX108" s="573"/>
      <c r="AY108" s="573"/>
      <c r="AZ108" s="573"/>
      <c r="BA108" s="573"/>
      <c r="BB108" s="573"/>
      <c r="BC108" s="573"/>
      <c r="BD108" s="573"/>
      <c r="BE108" s="573"/>
      <c r="BF108" s="573"/>
      <c r="BG108" s="573"/>
      <c r="BH108" s="573"/>
      <c r="BI108" s="573"/>
      <c r="BJ108" s="573"/>
      <c r="BK108" s="573"/>
      <c r="BL108" s="573"/>
      <c r="BM108" s="573"/>
      <c r="BN108" s="573"/>
      <c r="BO108" s="573"/>
      <c r="BP108" s="573"/>
      <c r="BQ108" s="573"/>
      <c r="BR108" s="573"/>
      <c r="BS108" s="573"/>
      <c r="BT108" s="573"/>
      <c r="BU108" s="573"/>
      <c r="BV108" s="573"/>
      <c r="BW108" s="573"/>
      <c r="BX108" s="573"/>
      <c r="BY108" s="573"/>
      <c r="BZ108" s="573"/>
      <c r="CA108" s="573"/>
      <c r="CB108" s="573"/>
      <c r="CC108" s="573"/>
      <c r="CD108" s="573"/>
      <c r="CE108" s="573"/>
      <c r="CF108" s="573"/>
      <c r="CG108" s="573"/>
      <c r="CH108" s="573"/>
      <c r="CI108" s="573"/>
      <c r="CJ108" s="573"/>
      <c r="CK108" s="573"/>
      <c r="CL108" s="573"/>
      <c r="CM108" s="573"/>
      <c r="CN108" s="573"/>
      <c r="CO108" s="573"/>
      <c r="CP108" s="573"/>
      <c r="CQ108" s="573"/>
      <c r="CR108" s="573"/>
      <c r="CS108" s="573"/>
      <c r="CT108" s="573"/>
      <c r="CU108" s="573"/>
      <c r="CV108" s="573"/>
      <c r="CW108" s="573"/>
      <c r="CX108" s="573"/>
      <c r="CY108" s="573"/>
      <c r="CZ108" s="573"/>
      <c r="DA108" s="573"/>
      <c r="DB108" s="573"/>
      <c r="DC108" s="573"/>
      <c r="DD108" s="573"/>
      <c r="DE108" s="573"/>
      <c r="DF108" s="573"/>
      <c r="DG108" s="573"/>
      <c r="DH108" s="573"/>
      <c r="DI108" s="573"/>
      <c r="DJ108" s="573"/>
      <c r="DK108" s="573"/>
      <c r="DL108" s="573"/>
      <c r="DM108" s="573"/>
      <c r="DN108" s="573"/>
      <c r="DO108" s="573"/>
      <c r="DP108" s="573"/>
      <c r="DQ108" s="573"/>
      <c r="DR108" s="573"/>
      <c r="DS108" s="573"/>
      <c r="DT108" s="573"/>
      <c r="DU108" s="573"/>
      <c r="DV108" s="573"/>
      <c r="DW108" s="573"/>
      <c r="DX108" s="573"/>
      <c r="DY108" s="573"/>
      <c r="DZ108" s="574"/>
    </row>
    <row r="109" spans="1:131" s="212" customFormat="1" ht="26.25" customHeight="1" x14ac:dyDescent="0.2">
      <c r="A109" s="525" t="s">
        <v>413</v>
      </c>
      <c r="B109" s="526"/>
      <c r="C109" s="526"/>
      <c r="D109" s="526"/>
      <c r="E109" s="526"/>
      <c r="F109" s="526"/>
      <c r="G109" s="526"/>
      <c r="H109" s="526"/>
      <c r="I109" s="526"/>
      <c r="J109" s="526"/>
      <c r="K109" s="526"/>
      <c r="L109" s="526"/>
      <c r="M109" s="526"/>
      <c r="N109" s="526"/>
      <c r="O109" s="526"/>
      <c r="P109" s="526"/>
      <c r="Q109" s="526"/>
      <c r="R109" s="526"/>
      <c r="S109" s="526"/>
      <c r="T109" s="526"/>
      <c r="U109" s="526"/>
      <c r="V109" s="526"/>
      <c r="W109" s="526"/>
      <c r="X109" s="526"/>
      <c r="Y109" s="526"/>
      <c r="Z109" s="527"/>
      <c r="AA109" s="528" t="s">
        <v>414</v>
      </c>
      <c r="AB109" s="526"/>
      <c r="AC109" s="526"/>
      <c r="AD109" s="526"/>
      <c r="AE109" s="527"/>
      <c r="AF109" s="528" t="s">
        <v>415</v>
      </c>
      <c r="AG109" s="526"/>
      <c r="AH109" s="526"/>
      <c r="AI109" s="526"/>
      <c r="AJ109" s="527"/>
      <c r="AK109" s="528" t="s">
        <v>296</v>
      </c>
      <c r="AL109" s="526"/>
      <c r="AM109" s="526"/>
      <c r="AN109" s="526"/>
      <c r="AO109" s="527"/>
      <c r="AP109" s="528" t="s">
        <v>416</v>
      </c>
      <c r="AQ109" s="526"/>
      <c r="AR109" s="526"/>
      <c r="AS109" s="526"/>
      <c r="AT109" s="559"/>
      <c r="AU109" s="525" t="s">
        <v>413</v>
      </c>
      <c r="AV109" s="526"/>
      <c r="AW109" s="526"/>
      <c r="AX109" s="526"/>
      <c r="AY109" s="526"/>
      <c r="AZ109" s="526"/>
      <c r="BA109" s="526"/>
      <c r="BB109" s="526"/>
      <c r="BC109" s="526"/>
      <c r="BD109" s="526"/>
      <c r="BE109" s="526"/>
      <c r="BF109" s="526"/>
      <c r="BG109" s="526"/>
      <c r="BH109" s="526"/>
      <c r="BI109" s="526"/>
      <c r="BJ109" s="526"/>
      <c r="BK109" s="526"/>
      <c r="BL109" s="526"/>
      <c r="BM109" s="526"/>
      <c r="BN109" s="526"/>
      <c r="BO109" s="526"/>
      <c r="BP109" s="527"/>
      <c r="BQ109" s="528" t="s">
        <v>414</v>
      </c>
      <c r="BR109" s="526"/>
      <c r="BS109" s="526"/>
      <c r="BT109" s="526"/>
      <c r="BU109" s="527"/>
      <c r="BV109" s="528" t="s">
        <v>415</v>
      </c>
      <c r="BW109" s="526"/>
      <c r="BX109" s="526"/>
      <c r="BY109" s="526"/>
      <c r="BZ109" s="527"/>
      <c r="CA109" s="528" t="s">
        <v>296</v>
      </c>
      <c r="CB109" s="526"/>
      <c r="CC109" s="526"/>
      <c r="CD109" s="526"/>
      <c r="CE109" s="527"/>
      <c r="CF109" s="566" t="s">
        <v>416</v>
      </c>
      <c r="CG109" s="566"/>
      <c r="CH109" s="566"/>
      <c r="CI109" s="566"/>
      <c r="CJ109" s="566"/>
      <c r="CK109" s="528" t="s">
        <v>417</v>
      </c>
      <c r="CL109" s="526"/>
      <c r="CM109" s="526"/>
      <c r="CN109" s="526"/>
      <c r="CO109" s="526"/>
      <c r="CP109" s="526"/>
      <c r="CQ109" s="526"/>
      <c r="CR109" s="526"/>
      <c r="CS109" s="526"/>
      <c r="CT109" s="526"/>
      <c r="CU109" s="526"/>
      <c r="CV109" s="526"/>
      <c r="CW109" s="526"/>
      <c r="CX109" s="526"/>
      <c r="CY109" s="526"/>
      <c r="CZ109" s="526"/>
      <c r="DA109" s="526"/>
      <c r="DB109" s="526"/>
      <c r="DC109" s="526"/>
      <c r="DD109" s="526"/>
      <c r="DE109" s="526"/>
      <c r="DF109" s="527"/>
      <c r="DG109" s="528" t="s">
        <v>414</v>
      </c>
      <c r="DH109" s="526"/>
      <c r="DI109" s="526"/>
      <c r="DJ109" s="526"/>
      <c r="DK109" s="527"/>
      <c r="DL109" s="528" t="s">
        <v>415</v>
      </c>
      <c r="DM109" s="526"/>
      <c r="DN109" s="526"/>
      <c r="DO109" s="526"/>
      <c r="DP109" s="527"/>
      <c r="DQ109" s="528" t="s">
        <v>296</v>
      </c>
      <c r="DR109" s="526"/>
      <c r="DS109" s="526"/>
      <c r="DT109" s="526"/>
      <c r="DU109" s="527"/>
      <c r="DV109" s="528" t="s">
        <v>416</v>
      </c>
      <c r="DW109" s="526"/>
      <c r="DX109" s="526"/>
      <c r="DY109" s="526"/>
      <c r="DZ109" s="559"/>
    </row>
    <row r="110" spans="1:131" s="212" customFormat="1" ht="26.25" customHeight="1" x14ac:dyDescent="0.2">
      <c r="A110" s="437" t="s">
        <v>418</v>
      </c>
      <c r="B110" s="438"/>
      <c r="C110" s="438"/>
      <c r="D110" s="438"/>
      <c r="E110" s="438"/>
      <c r="F110" s="438"/>
      <c r="G110" s="438"/>
      <c r="H110" s="438"/>
      <c r="I110" s="438"/>
      <c r="J110" s="438"/>
      <c r="K110" s="438"/>
      <c r="L110" s="438"/>
      <c r="M110" s="438"/>
      <c r="N110" s="438"/>
      <c r="O110" s="438"/>
      <c r="P110" s="438"/>
      <c r="Q110" s="438"/>
      <c r="R110" s="438"/>
      <c r="S110" s="438"/>
      <c r="T110" s="438"/>
      <c r="U110" s="438"/>
      <c r="V110" s="438"/>
      <c r="W110" s="438"/>
      <c r="X110" s="438"/>
      <c r="Y110" s="438"/>
      <c r="Z110" s="439"/>
      <c r="AA110" s="518">
        <v>2241734</v>
      </c>
      <c r="AB110" s="519"/>
      <c r="AC110" s="519"/>
      <c r="AD110" s="519"/>
      <c r="AE110" s="520"/>
      <c r="AF110" s="521">
        <v>2430003</v>
      </c>
      <c r="AG110" s="519"/>
      <c r="AH110" s="519"/>
      <c r="AI110" s="519"/>
      <c r="AJ110" s="520"/>
      <c r="AK110" s="521">
        <v>2854816</v>
      </c>
      <c r="AL110" s="519"/>
      <c r="AM110" s="519"/>
      <c r="AN110" s="519"/>
      <c r="AO110" s="520"/>
      <c r="AP110" s="522">
        <v>34.4</v>
      </c>
      <c r="AQ110" s="523"/>
      <c r="AR110" s="523"/>
      <c r="AS110" s="523"/>
      <c r="AT110" s="524"/>
      <c r="AU110" s="560" t="s">
        <v>70</v>
      </c>
      <c r="AV110" s="561"/>
      <c r="AW110" s="561"/>
      <c r="AX110" s="561"/>
      <c r="AY110" s="561"/>
      <c r="AZ110" s="490" t="s">
        <v>419</v>
      </c>
      <c r="BA110" s="438"/>
      <c r="BB110" s="438"/>
      <c r="BC110" s="438"/>
      <c r="BD110" s="438"/>
      <c r="BE110" s="438"/>
      <c r="BF110" s="438"/>
      <c r="BG110" s="438"/>
      <c r="BH110" s="438"/>
      <c r="BI110" s="438"/>
      <c r="BJ110" s="438"/>
      <c r="BK110" s="438"/>
      <c r="BL110" s="438"/>
      <c r="BM110" s="438"/>
      <c r="BN110" s="438"/>
      <c r="BO110" s="438"/>
      <c r="BP110" s="439"/>
      <c r="BQ110" s="491">
        <v>24164412</v>
      </c>
      <c r="BR110" s="472"/>
      <c r="BS110" s="472"/>
      <c r="BT110" s="472"/>
      <c r="BU110" s="472"/>
      <c r="BV110" s="472">
        <v>25356909</v>
      </c>
      <c r="BW110" s="472"/>
      <c r="BX110" s="472"/>
      <c r="BY110" s="472"/>
      <c r="BZ110" s="472"/>
      <c r="CA110" s="472">
        <v>25494905</v>
      </c>
      <c r="CB110" s="472"/>
      <c r="CC110" s="472"/>
      <c r="CD110" s="472"/>
      <c r="CE110" s="472"/>
      <c r="CF110" s="496">
        <v>306.89999999999998</v>
      </c>
      <c r="CG110" s="497"/>
      <c r="CH110" s="497"/>
      <c r="CI110" s="497"/>
      <c r="CJ110" s="497"/>
      <c r="CK110" s="556" t="s">
        <v>420</v>
      </c>
      <c r="CL110" s="449"/>
      <c r="CM110" s="490" t="s">
        <v>421</v>
      </c>
      <c r="CN110" s="438"/>
      <c r="CO110" s="438"/>
      <c r="CP110" s="438"/>
      <c r="CQ110" s="438"/>
      <c r="CR110" s="438"/>
      <c r="CS110" s="438"/>
      <c r="CT110" s="438"/>
      <c r="CU110" s="438"/>
      <c r="CV110" s="438"/>
      <c r="CW110" s="438"/>
      <c r="CX110" s="438"/>
      <c r="CY110" s="438"/>
      <c r="CZ110" s="438"/>
      <c r="DA110" s="438"/>
      <c r="DB110" s="438"/>
      <c r="DC110" s="438"/>
      <c r="DD110" s="438"/>
      <c r="DE110" s="438"/>
      <c r="DF110" s="439"/>
      <c r="DG110" s="491" t="s">
        <v>123</v>
      </c>
      <c r="DH110" s="472"/>
      <c r="DI110" s="472"/>
      <c r="DJ110" s="472"/>
      <c r="DK110" s="472"/>
      <c r="DL110" s="472" t="s">
        <v>123</v>
      </c>
      <c r="DM110" s="472"/>
      <c r="DN110" s="472"/>
      <c r="DO110" s="472"/>
      <c r="DP110" s="472"/>
      <c r="DQ110" s="472" t="s">
        <v>123</v>
      </c>
      <c r="DR110" s="472"/>
      <c r="DS110" s="472"/>
      <c r="DT110" s="472"/>
      <c r="DU110" s="472"/>
      <c r="DV110" s="473" t="s">
        <v>123</v>
      </c>
      <c r="DW110" s="473"/>
      <c r="DX110" s="473"/>
      <c r="DY110" s="473"/>
      <c r="DZ110" s="474"/>
    </row>
    <row r="111" spans="1:131" s="212" customFormat="1" ht="26.25" customHeight="1" x14ac:dyDescent="0.2">
      <c r="A111" s="404" t="s">
        <v>422</v>
      </c>
      <c r="B111" s="405"/>
      <c r="C111" s="405"/>
      <c r="D111" s="405"/>
      <c r="E111" s="405"/>
      <c r="F111" s="405"/>
      <c r="G111" s="405"/>
      <c r="H111" s="405"/>
      <c r="I111" s="405"/>
      <c r="J111" s="405"/>
      <c r="K111" s="405"/>
      <c r="L111" s="405"/>
      <c r="M111" s="405"/>
      <c r="N111" s="405"/>
      <c r="O111" s="405"/>
      <c r="P111" s="405"/>
      <c r="Q111" s="405"/>
      <c r="R111" s="405"/>
      <c r="S111" s="405"/>
      <c r="T111" s="405"/>
      <c r="U111" s="405"/>
      <c r="V111" s="405"/>
      <c r="W111" s="405"/>
      <c r="X111" s="405"/>
      <c r="Y111" s="405"/>
      <c r="Z111" s="555"/>
      <c r="AA111" s="548" t="s">
        <v>123</v>
      </c>
      <c r="AB111" s="549"/>
      <c r="AC111" s="549"/>
      <c r="AD111" s="549"/>
      <c r="AE111" s="550"/>
      <c r="AF111" s="551" t="s">
        <v>123</v>
      </c>
      <c r="AG111" s="549"/>
      <c r="AH111" s="549"/>
      <c r="AI111" s="549"/>
      <c r="AJ111" s="550"/>
      <c r="AK111" s="551" t="s">
        <v>123</v>
      </c>
      <c r="AL111" s="549"/>
      <c r="AM111" s="549"/>
      <c r="AN111" s="549"/>
      <c r="AO111" s="550"/>
      <c r="AP111" s="552" t="s">
        <v>123</v>
      </c>
      <c r="AQ111" s="553"/>
      <c r="AR111" s="553"/>
      <c r="AS111" s="553"/>
      <c r="AT111" s="554"/>
      <c r="AU111" s="562"/>
      <c r="AV111" s="563"/>
      <c r="AW111" s="563"/>
      <c r="AX111" s="563"/>
      <c r="AY111" s="563"/>
      <c r="AZ111" s="445" t="s">
        <v>423</v>
      </c>
      <c r="BA111" s="382"/>
      <c r="BB111" s="382"/>
      <c r="BC111" s="382"/>
      <c r="BD111" s="382"/>
      <c r="BE111" s="382"/>
      <c r="BF111" s="382"/>
      <c r="BG111" s="382"/>
      <c r="BH111" s="382"/>
      <c r="BI111" s="382"/>
      <c r="BJ111" s="382"/>
      <c r="BK111" s="382"/>
      <c r="BL111" s="382"/>
      <c r="BM111" s="382"/>
      <c r="BN111" s="382"/>
      <c r="BO111" s="382"/>
      <c r="BP111" s="383"/>
      <c r="BQ111" s="446" t="s">
        <v>123</v>
      </c>
      <c r="BR111" s="447"/>
      <c r="BS111" s="447"/>
      <c r="BT111" s="447"/>
      <c r="BU111" s="447"/>
      <c r="BV111" s="447" t="s">
        <v>123</v>
      </c>
      <c r="BW111" s="447"/>
      <c r="BX111" s="447"/>
      <c r="BY111" s="447"/>
      <c r="BZ111" s="447"/>
      <c r="CA111" s="447" t="s">
        <v>123</v>
      </c>
      <c r="CB111" s="447"/>
      <c r="CC111" s="447"/>
      <c r="CD111" s="447"/>
      <c r="CE111" s="447"/>
      <c r="CF111" s="505" t="s">
        <v>123</v>
      </c>
      <c r="CG111" s="506"/>
      <c r="CH111" s="506"/>
      <c r="CI111" s="506"/>
      <c r="CJ111" s="506"/>
      <c r="CK111" s="557"/>
      <c r="CL111" s="451"/>
      <c r="CM111" s="445" t="s">
        <v>424</v>
      </c>
      <c r="CN111" s="382"/>
      <c r="CO111" s="382"/>
      <c r="CP111" s="382"/>
      <c r="CQ111" s="382"/>
      <c r="CR111" s="382"/>
      <c r="CS111" s="382"/>
      <c r="CT111" s="382"/>
      <c r="CU111" s="382"/>
      <c r="CV111" s="382"/>
      <c r="CW111" s="382"/>
      <c r="CX111" s="382"/>
      <c r="CY111" s="382"/>
      <c r="CZ111" s="382"/>
      <c r="DA111" s="382"/>
      <c r="DB111" s="382"/>
      <c r="DC111" s="382"/>
      <c r="DD111" s="382"/>
      <c r="DE111" s="382"/>
      <c r="DF111" s="383"/>
      <c r="DG111" s="446" t="s">
        <v>123</v>
      </c>
      <c r="DH111" s="447"/>
      <c r="DI111" s="447"/>
      <c r="DJ111" s="447"/>
      <c r="DK111" s="447"/>
      <c r="DL111" s="447" t="s">
        <v>123</v>
      </c>
      <c r="DM111" s="447"/>
      <c r="DN111" s="447"/>
      <c r="DO111" s="447"/>
      <c r="DP111" s="447"/>
      <c r="DQ111" s="447" t="s">
        <v>123</v>
      </c>
      <c r="DR111" s="447"/>
      <c r="DS111" s="447"/>
      <c r="DT111" s="447"/>
      <c r="DU111" s="447"/>
      <c r="DV111" s="424" t="s">
        <v>123</v>
      </c>
      <c r="DW111" s="424"/>
      <c r="DX111" s="424"/>
      <c r="DY111" s="424"/>
      <c r="DZ111" s="425"/>
    </row>
    <row r="112" spans="1:131" s="212" customFormat="1" ht="26.25" customHeight="1" x14ac:dyDescent="0.2">
      <c r="A112" s="542" t="s">
        <v>425</v>
      </c>
      <c r="B112" s="543"/>
      <c r="C112" s="382" t="s">
        <v>426</v>
      </c>
      <c r="D112" s="382"/>
      <c r="E112" s="382"/>
      <c r="F112" s="382"/>
      <c r="G112" s="382"/>
      <c r="H112" s="382"/>
      <c r="I112" s="382"/>
      <c r="J112" s="382"/>
      <c r="K112" s="382"/>
      <c r="L112" s="382"/>
      <c r="M112" s="382"/>
      <c r="N112" s="382"/>
      <c r="O112" s="382"/>
      <c r="P112" s="382"/>
      <c r="Q112" s="382"/>
      <c r="R112" s="382"/>
      <c r="S112" s="382"/>
      <c r="T112" s="382"/>
      <c r="U112" s="382"/>
      <c r="V112" s="382"/>
      <c r="W112" s="382"/>
      <c r="X112" s="382"/>
      <c r="Y112" s="382"/>
      <c r="Z112" s="383"/>
      <c r="AA112" s="409" t="s">
        <v>123</v>
      </c>
      <c r="AB112" s="410"/>
      <c r="AC112" s="410"/>
      <c r="AD112" s="410"/>
      <c r="AE112" s="411"/>
      <c r="AF112" s="412" t="s">
        <v>123</v>
      </c>
      <c r="AG112" s="410"/>
      <c r="AH112" s="410"/>
      <c r="AI112" s="410"/>
      <c r="AJ112" s="411"/>
      <c r="AK112" s="412" t="s">
        <v>123</v>
      </c>
      <c r="AL112" s="410"/>
      <c r="AM112" s="410"/>
      <c r="AN112" s="410"/>
      <c r="AO112" s="411"/>
      <c r="AP112" s="454" t="s">
        <v>123</v>
      </c>
      <c r="AQ112" s="455"/>
      <c r="AR112" s="455"/>
      <c r="AS112" s="455"/>
      <c r="AT112" s="456"/>
      <c r="AU112" s="562"/>
      <c r="AV112" s="563"/>
      <c r="AW112" s="563"/>
      <c r="AX112" s="563"/>
      <c r="AY112" s="563"/>
      <c r="AZ112" s="445" t="s">
        <v>427</v>
      </c>
      <c r="BA112" s="382"/>
      <c r="BB112" s="382"/>
      <c r="BC112" s="382"/>
      <c r="BD112" s="382"/>
      <c r="BE112" s="382"/>
      <c r="BF112" s="382"/>
      <c r="BG112" s="382"/>
      <c r="BH112" s="382"/>
      <c r="BI112" s="382"/>
      <c r="BJ112" s="382"/>
      <c r="BK112" s="382"/>
      <c r="BL112" s="382"/>
      <c r="BM112" s="382"/>
      <c r="BN112" s="382"/>
      <c r="BO112" s="382"/>
      <c r="BP112" s="383"/>
      <c r="BQ112" s="446">
        <v>1314721</v>
      </c>
      <c r="BR112" s="447"/>
      <c r="BS112" s="447"/>
      <c r="BT112" s="447"/>
      <c r="BU112" s="447"/>
      <c r="BV112" s="447">
        <v>1126000</v>
      </c>
      <c r="BW112" s="447"/>
      <c r="BX112" s="447"/>
      <c r="BY112" s="447"/>
      <c r="BZ112" s="447"/>
      <c r="CA112" s="447">
        <v>1156451</v>
      </c>
      <c r="CB112" s="447"/>
      <c r="CC112" s="447"/>
      <c r="CD112" s="447"/>
      <c r="CE112" s="447"/>
      <c r="CF112" s="505">
        <v>13.9</v>
      </c>
      <c r="CG112" s="506"/>
      <c r="CH112" s="506"/>
      <c r="CI112" s="506"/>
      <c r="CJ112" s="506"/>
      <c r="CK112" s="557"/>
      <c r="CL112" s="451"/>
      <c r="CM112" s="445" t="s">
        <v>428</v>
      </c>
      <c r="CN112" s="382"/>
      <c r="CO112" s="382"/>
      <c r="CP112" s="382"/>
      <c r="CQ112" s="382"/>
      <c r="CR112" s="382"/>
      <c r="CS112" s="382"/>
      <c r="CT112" s="382"/>
      <c r="CU112" s="382"/>
      <c r="CV112" s="382"/>
      <c r="CW112" s="382"/>
      <c r="CX112" s="382"/>
      <c r="CY112" s="382"/>
      <c r="CZ112" s="382"/>
      <c r="DA112" s="382"/>
      <c r="DB112" s="382"/>
      <c r="DC112" s="382"/>
      <c r="DD112" s="382"/>
      <c r="DE112" s="382"/>
      <c r="DF112" s="383"/>
      <c r="DG112" s="446" t="s">
        <v>123</v>
      </c>
      <c r="DH112" s="447"/>
      <c r="DI112" s="447"/>
      <c r="DJ112" s="447"/>
      <c r="DK112" s="447"/>
      <c r="DL112" s="447" t="s">
        <v>123</v>
      </c>
      <c r="DM112" s="447"/>
      <c r="DN112" s="447"/>
      <c r="DO112" s="447"/>
      <c r="DP112" s="447"/>
      <c r="DQ112" s="447" t="s">
        <v>123</v>
      </c>
      <c r="DR112" s="447"/>
      <c r="DS112" s="447"/>
      <c r="DT112" s="447"/>
      <c r="DU112" s="447"/>
      <c r="DV112" s="424" t="s">
        <v>123</v>
      </c>
      <c r="DW112" s="424"/>
      <c r="DX112" s="424"/>
      <c r="DY112" s="424"/>
      <c r="DZ112" s="425"/>
    </row>
    <row r="113" spans="1:130" s="212" customFormat="1" ht="26.25" customHeight="1" x14ac:dyDescent="0.2">
      <c r="A113" s="544"/>
      <c r="B113" s="545"/>
      <c r="C113" s="382" t="s">
        <v>429</v>
      </c>
      <c r="D113" s="382"/>
      <c r="E113" s="382"/>
      <c r="F113" s="382"/>
      <c r="G113" s="382"/>
      <c r="H113" s="382"/>
      <c r="I113" s="382"/>
      <c r="J113" s="382"/>
      <c r="K113" s="382"/>
      <c r="L113" s="382"/>
      <c r="M113" s="382"/>
      <c r="N113" s="382"/>
      <c r="O113" s="382"/>
      <c r="P113" s="382"/>
      <c r="Q113" s="382"/>
      <c r="R113" s="382"/>
      <c r="S113" s="382"/>
      <c r="T113" s="382"/>
      <c r="U113" s="382"/>
      <c r="V113" s="382"/>
      <c r="W113" s="382"/>
      <c r="X113" s="382"/>
      <c r="Y113" s="382"/>
      <c r="Z113" s="383"/>
      <c r="AA113" s="548">
        <v>120508</v>
      </c>
      <c r="AB113" s="549"/>
      <c r="AC113" s="549"/>
      <c r="AD113" s="549"/>
      <c r="AE113" s="550"/>
      <c r="AF113" s="551">
        <v>143621</v>
      </c>
      <c r="AG113" s="549"/>
      <c r="AH113" s="549"/>
      <c r="AI113" s="549"/>
      <c r="AJ113" s="550"/>
      <c r="AK113" s="551">
        <v>128934</v>
      </c>
      <c r="AL113" s="549"/>
      <c r="AM113" s="549"/>
      <c r="AN113" s="549"/>
      <c r="AO113" s="550"/>
      <c r="AP113" s="552">
        <v>1.6</v>
      </c>
      <c r="AQ113" s="553"/>
      <c r="AR113" s="553"/>
      <c r="AS113" s="553"/>
      <c r="AT113" s="554"/>
      <c r="AU113" s="562"/>
      <c r="AV113" s="563"/>
      <c r="AW113" s="563"/>
      <c r="AX113" s="563"/>
      <c r="AY113" s="563"/>
      <c r="AZ113" s="445" t="s">
        <v>430</v>
      </c>
      <c r="BA113" s="382"/>
      <c r="BB113" s="382"/>
      <c r="BC113" s="382"/>
      <c r="BD113" s="382"/>
      <c r="BE113" s="382"/>
      <c r="BF113" s="382"/>
      <c r="BG113" s="382"/>
      <c r="BH113" s="382"/>
      <c r="BI113" s="382"/>
      <c r="BJ113" s="382"/>
      <c r="BK113" s="382"/>
      <c r="BL113" s="382"/>
      <c r="BM113" s="382"/>
      <c r="BN113" s="382"/>
      <c r="BO113" s="382"/>
      <c r="BP113" s="383"/>
      <c r="BQ113" s="446">
        <v>691153</v>
      </c>
      <c r="BR113" s="447"/>
      <c r="BS113" s="447"/>
      <c r="BT113" s="447"/>
      <c r="BU113" s="447"/>
      <c r="BV113" s="447">
        <v>941122</v>
      </c>
      <c r="BW113" s="447"/>
      <c r="BX113" s="447"/>
      <c r="BY113" s="447"/>
      <c r="BZ113" s="447"/>
      <c r="CA113" s="447">
        <v>952740</v>
      </c>
      <c r="CB113" s="447"/>
      <c r="CC113" s="447"/>
      <c r="CD113" s="447"/>
      <c r="CE113" s="447"/>
      <c r="CF113" s="505">
        <v>11.5</v>
      </c>
      <c r="CG113" s="506"/>
      <c r="CH113" s="506"/>
      <c r="CI113" s="506"/>
      <c r="CJ113" s="506"/>
      <c r="CK113" s="557"/>
      <c r="CL113" s="451"/>
      <c r="CM113" s="445" t="s">
        <v>431</v>
      </c>
      <c r="CN113" s="382"/>
      <c r="CO113" s="382"/>
      <c r="CP113" s="382"/>
      <c r="CQ113" s="382"/>
      <c r="CR113" s="382"/>
      <c r="CS113" s="382"/>
      <c r="CT113" s="382"/>
      <c r="CU113" s="382"/>
      <c r="CV113" s="382"/>
      <c r="CW113" s="382"/>
      <c r="CX113" s="382"/>
      <c r="CY113" s="382"/>
      <c r="CZ113" s="382"/>
      <c r="DA113" s="382"/>
      <c r="DB113" s="382"/>
      <c r="DC113" s="382"/>
      <c r="DD113" s="382"/>
      <c r="DE113" s="382"/>
      <c r="DF113" s="383"/>
      <c r="DG113" s="409" t="s">
        <v>123</v>
      </c>
      <c r="DH113" s="410"/>
      <c r="DI113" s="410"/>
      <c r="DJ113" s="410"/>
      <c r="DK113" s="411"/>
      <c r="DL113" s="412" t="s">
        <v>123</v>
      </c>
      <c r="DM113" s="410"/>
      <c r="DN113" s="410"/>
      <c r="DO113" s="410"/>
      <c r="DP113" s="411"/>
      <c r="DQ113" s="412" t="s">
        <v>123</v>
      </c>
      <c r="DR113" s="410"/>
      <c r="DS113" s="410"/>
      <c r="DT113" s="410"/>
      <c r="DU113" s="411"/>
      <c r="DV113" s="454" t="s">
        <v>123</v>
      </c>
      <c r="DW113" s="455"/>
      <c r="DX113" s="455"/>
      <c r="DY113" s="455"/>
      <c r="DZ113" s="456"/>
    </row>
    <row r="114" spans="1:130" s="212" customFormat="1" ht="26.25" customHeight="1" x14ac:dyDescent="0.2">
      <c r="A114" s="544"/>
      <c r="B114" s="545"/>
      <c r="C114" s="382" t="s">
        <v>432</v>
      </c>
      <c r="D114" s="382"/>
      <c r="E114" s="382"/>
      <c r="F114" s="382"/>
      <c r="G114" s="382"/>
      <c r="H114" s="382"/>
      <c r="I114" s="382"/>
      <c r="J114" s="382"/>
      <c r="K114" s="382"/>
      <c r="L114" s="382"/>
      <c r="M114" s="382"/>
      <c r="N114" s="382"/>
      <c r="O114" s="382"/>
      <c r="P114" s="382"/>
      <c r="Q114" s="382"/>
      <c r="R114" s="382"/>
      <c r="S114" s="382"/>
      <c r="T114" s="382"/>
      <c r="U114" s="382"/>
      <c r="V114" s="382"/>
      <c r="W114" s="382"/>
      <c r="X114" s="382"/>
      <c r="Y114" s="382"/>
      <c r="Z114" s="383"/>
      <c r="AA114" s="409">
        <v>111452</v>
      </c>
      <c r="AB114" s="410"/>
      <c r="AC114" s="410"/>
      <c r="AD114" s="410"/>
      <c r="AE114" s="411"/>
      <c r="AF114" s="412">
        <v>113724</v>
      </c>
      <c r="AG114" s="410"/>
      <c r="AH114" s="410"/>
      <c r="AI114" s="410"/>
      <c r="AJ114" s="411"/>
      <c r="AK114" s="412">
        <v>123834</v>
      </c>
      <c r="AL114" s="410"/>
      <c r="AM114" s="410"/>
      <c r="AN114" s="410"/>
      <c r="AO114" s="411"/>
      <c r="AP114" s="454">
        <v>1.5</v>
      </c>
      <c r="AQ114" s="455"/>
      <c r="AR114" s="455"/>
      <c r="AS114" s="455"/>
      <c r="AT114" s="456"/>
      <c r="AU114" s="562"/>
      <c r="AV114" s="563"/>
      <c r="AW114" s="563"/>
      <c r="AX114" s="563"/>
      <c r="AY114" s="563"/>
      <c r="AZ114" s="445" t="s">
        <v>433</v>
      </c>
      <c r="BA114" s="382"/>
      <c r="BB114" s="382"/>
      <c r="BC114" s="382"/>
      <c r="BD114" s="382"/>
      <c r="BE114" s="382"/>
      <c r="BF114" s="382"/>
      <c r="BG114" s="382"/>
      <c r="BH114" s="382"/>
      <c r="BI114" s="382"/>
      <c r="BJ114" s="382"/>
      <c r="BK114" s="382"/>
      <c r="BL114" s="382"/>
      <c r="BM114" s="382"/>
      <c r="BN114" s="382"/>
      <c r="BO114" s="382"/>
      <c r="BP114" s="383"/>
      <c r="BQ114" s="446">
        <v>2372624</v>
      </c>
      <c r="BR114" s="447"/>
      <c r="BS114" s="447"/>
      <c r="BT114" s="447"/>
      <c r="BU114" s="447"/>
      <c r="BV114" s="447">
        <v>2352159</v>
      </c>
      <c r="BW114" s="447"/>
      <c r="BX114" s="447"/>
      <c r="BY114" s="447"/>
      <c r="BZ114" s="447"/>
      <c r="CA114" s="447">
        <v>2197826</v>
      </c>
      <c r="CB114" s="447"/>
      <c r="CC114" s="447"/>
      <c r="CD114" s="447"/>
      <c r="CE114" s="447"/>
      <c r="CF114" s="505">
        <v>26.5</v>
      </c>
      <c r="CG114" s="506"/>
      <c r="CH114" s="506"/>
      <c r="CI114" s="506"/>
      <c r="CJ114" s="506"/>
      <c r="CK114" s="557"/>
      <c r="CL114" s="451"/>
      <c r="CM114" s="445" t="s">
        <v>434</v>
      </c>
      <c r="CN114" s="382"/>
      <c r="CO114" s="382"/>
      <c r="CP114" s="382"/>
      <c r="CQ114" s="382"/>
      <c r="CR114" s="382"/>
      <c r="CS114" s="382"/>
      <c r="CT114" s="382"/>
      <c r="CU114" s="382"/>
      <c r="CV114" s="382"/>
      <c r="CW114" s="382"/>
      <c r="CX114" s="382"/>
      <c r="CY114" s="382"/>
      <c r="CZ114" s="382"/>
      <c r="DA114" s="382"/>
      <c r="DB114" s="382"/>
      <c r="DC114" s="382"/>
      <c r="DD114" s="382"/>
      <c r="DE114" s="382"/>
      <c r="DF114" s="383"/>
      <c r="DG114" s="409" t="s">
        <v>123</v>
      </c>
      <c r="DH114" s="410"/>
      <c r="DI114" s="410"/>
      <c r="DJ114" s="410"/>
      <c r="DK114" s="411"/>
      <c r="DL114" s="412" t="s">
        <v>123</v>
      </c>
      <c r="DM114" s="410"/>
      <c r="DN114" s="410"/>
      <c r="DO114" s="410"/>
      <c r="DP114" s="411"/>
      <c r="DQ114" s="412" t="s">
        <v>123</v>
      </c>
      <c r="DR114" s="410"/>
      <c r="DS114" s="410"/>
      <c r="DT114" s="410"/>
      <c r="DU114" s="411"/>
      <c r="DV114" s="454" t="s">
        <v>123</v>
      </c>
      <c r="DW114" s="455"/>
      <c r="DX114" s="455"/>
      <c r="DY114" s="455"/>
      <c r="DZ114" s="456"/>
    </row>
    <row r="115" spans="1:130" s="212" customFormat="1" ht="26.25" customHeight="1" x14ac:dyDescent="0.2">
      <c r="A115" s="544"/>
      <c r="B115" s="545"/>
      <c r="C115" s="382" t="s">
        <v>435</v>
      </c>
      <c r="D115" s="382"/>
      <c r="E115" s="382"/>
      <c r="F115" s="382"/>
      <c r="G115" s="382"/>
      <c r="H115" s="382"/>
      <c r="I115" s="382"/>
      <c r="J115" s="382"/>
      <c r="K115" s="382"/>
      <c r="L115" s="382"/>
      <c r="M115" s="382"/>
      <c r="N115" s="382"/>
      <c r="O115" s="382"/>
      <c r="P115" s="382"/>
      <c r="Q115" s="382"/>
      <c r="R115" s="382"/>
      <c r="S115" s="382"/>
      <c r="T115" s="382"/>
      <c r="U115" s="382"/>
      <c r="V115" s="382"/>
      <c r="W115" s="382"/>
      <c r="X115" s="382"/>
      <c r="Y115" s="382"/>
      <c r="Z115" s="383"/>
      <c r="AA115" s="548" t="s">
        <v>123</v>
      </c>
      <c r="AB115" s="549"/>
      <c r="AC115" s="549"/>
      <c r="AD115" s="549"/>
      <c r="AE115" s="550"/>
      <c r="AF115" s="551" t="s">
        <v>123</v>
      </c>
      <c r="AG115" s="549"/>
      <c r="AH115" s="549"/>
      <c r="AI115" s="549"/>
      <c r="AJ115" s="550"/>
      <c r="AK115" s="551" t="s">
        <v>123</v>
      </c>
      <c r="AL115" s="549"/>
      <c r="AM115" s="549"/>
      <c r="AN115" s="549"/>
      <c r="AO115" s="550"/>
      <c r="AP115" s="552" t="s">
        <v>123</v>
      </c>
      <c r="AQ115" s="553"/>
      <c r="AR115" s="553"/>
      <c r="AS115" s="553"/>
      <c r="AT115" s="554"/>
      <c r="AU115" s="562"/>
      <c r="AV115" s="563"/>
      <c r="AW115" s="563"/>
      <c r="AX115" s="563"/>
      <c r="AY115" s="563"/>
      <c r="AZ115" s="445" t="s">
        <v>436</v>
      </c>
      <c r="BA115" s="382"/>
      <c r="BB115" s="382"/>
      <c r="BC115" s="382"/>
      <c r="BD115" s="382"/>
      <c r="BE115" s="382"/>
      <c r="BF115" s="382"/>
      <c r="BG115" s="382"/>
      <c r="BH115" s="382"/>
      <c r="BI115" s="382"/>
      <c r="BJ115" s="382"/>
      <c r="BK115" s="382"/>
      <c r="BL115" s="382"/>
      <c r="BM115" s="382"/>
      <c r="BN115" s="382"/>
      <c r="BO115" s="382"/>
      <c r="BP115" s="383"/>
      <c r="BQ115" s="446" t="s">
        <v>123</v>
      </c>
      <c r="BR115" s="447"/>
      <c r="BS115" s="447"/>
      <c r="BT115" s="447"/>
      <c r="BU115" s="447"/>
      <c r="BV115" s="447" t="s">
        <v>123</v>
      </c>
      <c r="BW115" s="447"/>
      <c r="BX115" s="447"/>
      <c r="BY115" s="447"/>
      <c r="BZ115" s="447"/>
      <c r="CA115" s="447" t="s">
        <v>123</v>
      </c>
      <c r="CB115" s="447"/>
      <c r="CC115" s="447"/>
      <c r="CD115" s="447"/>
      <c r="CE115" s="447"/>
      <c r="CF115" s="505" t="s">
        <v>123</v>
      </c>
      <c r="CG115" s="506"/>
      <c r="CH115" s="506"/>
      <c r="CI115" s="506"/>
      <c r="CJ115" s="506"/>
      <c r="CK115" s="557"/>
      <c r="CL115" s="451"/>
      <c r="CM115" s="445" t="s">
        <v>437</v>
      </c>
      <c r="CN115" s="382"/>
      <c r="CO115" s="382"/>
      <c r="CP115" s="382"/>
      <c r="CQ115" s="382"/>
      <c r="CR115" s="382"/>
      <c r="CS115" s="382"/>
      <c r="CT115" s="382"/>
      <c r="CU115" s="382"/>
      <c r="CV115" s="382"/>
      <c r="CW115" s="382"/>
      <c r="CX115" s="382"/>
      <c r="CY115" s="382"/>
      <c r="CZ115" s="382"/>
      <c r="DA115" s="382"/>
      <c r="DB115" s="382"/>
      <c r="DC115" s="382"/>
      <c r="DD115" s="382"/>
      <c r="DE115" s="382"/>
      <c r="DF115" s="383"/>
      <c r="DG115" s="409" t="s">
        <v>123</v>
      </c>
      <c r="DH115" s="410"/>
      <c r="DI115" s="410"/>
      <c r="DJ115" s="410"/>
      <c r="DK115" s="411"/>
      <c r="DL115" s="412" t="s">
        <v>123</v>
      </c>
      <c r="DM115" s="410"/>
      <c r="DN115" s="410"/>
      <c r="DO115" s="410"/>
      <c r="DP115" s="411"/>
      <c r="DQ115" s="412" t="s">
        <v>123</v>
      </c>
      <c r="DR115" s="410"/>
      <c r="DS115" s="410"/>
      <c r="DT115" s="410"/>
      <c r="DU115" s="411"/>
      <c r="DV115" s="454" t="s">
        <v>123</v>
      </c>
      <c r="DW115" s="455"/>
      <c r="DX115" s="455"/>
      <c r="DY115" s="455"/>
      <c r="DZ115" s="456"/>
    </row>
    <row r="116" spans="1:130" s="212" customFormat="1" ht="26.25" customHeight="1" x14ac:dyDescent="0.2">
      <c r="A116" s="546"/>
      <c r="B116" s="547"/>
      <c r="C116" s="469" t="s">
        <v>438</v>
      </c>
      <c r="D116" s="469"/>
      <c r="E116" s="469"/>
      <c r="F116" s="469"/>
      <c r="G116" s="469"/>
      <c r="H116" s="469"/>
      <c r="I116" s="469"/>
      <c r="J116" s="469"/>
      <c r="K116" s="469"/>
      <c r="L116" s="469"/>
      <c r="M116" s="469"/>
      <c r="N116" s="469"/>
      <c r="O116" s="469"/>
      <c r="P116" s="469"/>
      <c r="Q116" s="469"/>
      <c r="R116" s="469"/>
      <c r="S116" s="469"/>
      <c r="T116" s="469"/>
      <c r="U116" s="469"/>
      <c r="V116" s="469"/>
      <c r="W116" s="469"/>
      <c r="X116" s="469"/>
      <c r="Y116" s="469"/>
      <c r="Z116" s="470"/>
      <c r="AA116" s="409" t="s">
        <v>123</v>
      </c>
      <c r="AB116" s="410"/>
      <c r="AC116" s="410"/>
      <c r="AD116" s="410"/>
      <c r="AE116" s="411"/>
      <c r="AF116" s="412" t="s">
        <v>123</v>
      </c>
      <c r="AG116" s="410"/>
      <c r="AH116" s="410"/>
      <c r="AI116" s="410"/>
      <c r="AJ116" s="411"/>
      <c r="AK116" s="412" t="s">
        <v>123</v>
      </c>
      <c r="AL116" s="410"/>
      <c r="AM116" s="410"/>
      <c r="AN116" s="410"/>
      <c r="AO116" s="411"/>
      <c r="AP116" s="454" t="s">
        <v>123</v>
      </c>
      <c r="AQ116" s="455"/>
      <c r="AR116" s="455"/>
      <c r="AS116" s="455"/>
      <c r="AT116" s="456"/>
      <c r="AU116" s="562"/>
      <c r="AV116" s="563"/>
      <c r="AW116" s="563"/>
      <c r="AX116" s="563"/>
      <c r="AY116" s="563"/>
      <c r="AZ116" s="539" t="s">
        <v>439</v>
      </c>
      <c r="BA116" s="540"/>
      <c r="BB116" s="540"/>
      <c r="BC116" s="540"/>
      <c r="BD116" s="540"/>
      <c r="BE116" s="540"/>
      <c r="BF116" s="540"/>
      <c r="BG116" s="540"/>
      <c r="BH116" s="540"/>
      <c r="BI116" s="540"/>
      <c r="BJ116" s="540"/>
      <c r="BK116" s="540"/>
      <c r="BL116" s="540"/>
      <c r="BM116" s="540"/>
      <c r="BN116" s="540"/>
      <c r="BO116" s="540"/>
      <c r="BP116" s="541"/>
      <c r="BQ116" s="446" t="s">
        <v>123</v>
      </c>
      <c r="BR116" s="447"/>
      <c r="BS116" s="447"/>
      <c r="BT116" s="447"/>
      <c r="BU116" s="447"/>
      <c r="BV116" s="447" t="s">
        <v>123</v>
      </c>
      <c r="BW116" s="447"/>
      <c r="BX116" s="447"/>
      <c r="BY116" s="447"/>
      <c r="BZ116" s="447"/>
      <c r="CA116" s="447" t="s">
        <v>123</v>
      </c>
      <c r="CB116" s="447"/>
      <c r="CC116" s="447"/>
      <c r="CD116" s="447"/>
      <c r="CE116" s="447"/>
      <c r="CF116" s="505" t="s">
        <v>123</v>
      </c>
      <c r="CG116" s="506"/>
      <c r="CH116" s="506"/>
      <c r="CI116" s="506"/>
      <c r="CJ116" s="506"/>
      <c r="CK116" s="557"/>
      <c r="CL116" s="451"/>
      <c r="CM116" s="445" t="s">
        <v>440</v>
      </c>
      <c r="CN116" s="382"/>
      <c r="CO116" s="382"/>
      <c r="CP116" s="382"/>
      <c r="CQ116" s="382"/>
      <c r="CR116" s="382"/>
      <c r="CS116" s="382"/>
      <c r="CT116" s="382"/>
      <c r="CU116" s="382"/>
      <c r="CV116" s="382"/>
      <c r="CW116" s="382"/>
      <c r="CX116" s="382"/>
      <c r="CY116" s="382"/>
      <c r="CZ116" s="382"/>
      <c r="DA116" s="382"/>
      <c r="DB116" s="382"/>
      <c r="DC116" s="382"/>
      <c r="DD116" s="382"/>
      <c r="DE116" s="382"/>
      <c r="DF116" s="383"/>
      <c r="DG116" s="409" t="s">
        <v>123</v>
      </c>
      <c r="DH116" s="410"/>
      <c r="DI116" s="410"/>
      <c r="DJ116" s="410"/>
      <c r="DK116" s="411"/>
      <c r="DL116" s="412" t="s">
        <v>123</v>
      </c>
      <c r="DM116" s="410"/>
      <c r="DN116" s="410"/>
      <c r="DO116" s="410"/>
      <c r="DP116" s="411"/>
      <c r="DQ116" s="412" t="s">
        <v>123</v>
      </c>
      <c r="DR116" s="410"/>
      <c r="DS116" s="410"/>
      <c r="DT116" s="410"/>
      <c r="DU116" s="411"/>
      <c r="DV116" s="454" t="s">
        <v>123</v>
      </c>
      <c r="DW116" s="455"/>
      <c r="DX116" s="455"/>
      <c r="DY116" s="455"/>
      <c r="DZ116" s="456"/>
    </row>
    <row r="117" spans="1:130" s="212" customFormat="1" ht="26.25" customHeight="1" x14ac:dyDescent="0.2">
      <c r="A117" s="525" t="s">
        <v>179</v>
      </c>
      <c r="B117" s="526"/>
      <c r="C117" s="526"/>
      <c r="D117" s="526"/>
      <c r="E117" s="526"/>
      <c r="F117" s="526"/>
      <c r="G117" s="526"/>
      <c r="H117" s="526"/>
      <c r="I117" s="526"/>
      <c r="J117" s="526"/>
      <c r="K117" s="526"/>
      <c r="L117" s="526"/>
      <c r="M117" s="526"/>
      <c r="N117" s="526"/>
      <c r="O117" s="526"/>
      <c r="P117" s="526"/>
      <c r="Q117" s="526"/>
      <c r="R117" s="526"/>
      <c r="S117" s="526"/>
      <c r="T117" s="526"/>
      <c r="U117" s="526"/>
      <c r="V117" s="526"/>
      <c r="W117" s="526"/>
      <c r="X117" s="526"/>
      <c r="Y117" s="507" t="s">
        <v>441</v>
      </c>
      <c r="Z117" s="527"/>
      <c r="AA117" s="532">
        <v>2473694</v>
      </c>
      <c r="AB117" s="533"/>
      <c r="AC117" s="533"/>
      <c r="AD117" s="533"/>
      <c r="AE117" s="534"/>
      <c r="AF117" s="535">
        <v>2687348</v>
      </c>
      <c r="AG117" s="533"/>
      <c r="AH117" s="533"/>
      <c r="AI117" s="533"/>
      <c r="AJ117" s="534"/>
      <c r="AK117" s="535">
        <v>3107584</v>
      </c>
      <c r="AL117" s="533"/>
      <c r="AM117" s="533"/>
      <c r="AN117" s="533"/>
      <c r="AO117" s="534"/>
      <c r="AP117" s="536"/>
      <c r="AQ117" s="537"/>
      <c r="AR117" s="537"/>
      <c r="AS117" s="537"/>
      <c r="AT117" s="538"/>
      <c r="AU117" s="562"/>
      <c r="AV117" s="563"/>
      <c r="AW117" s="563"/>
      <c r="AX117" s="563"/>
      <c r="AY117" s="563"/>
      <c r="AZ117" s="493" t="s">
        <v>442</v>
      </c>
      <c r="BA117" s="494"/>
      <c r="BB117" s="494"/>
      <c r="BC117" s="494"/>
      <c r="BD117" s="494"/>
      <c r="BE117" s="494"/>
      <c r="BF117" s="494"/>
      <c r="BG117" s="494"/>
      <c r="BH117" s="494"/>
      <c r="BI117" s="494"/>
      <c r="BJ117" s="494"/>
      <c r="BK117" s="494"/>
      <c r="BL117" s="494"/>
      <c r="BM117" s="494"/>
      <c r="BN117" s="494"/>
      <c r="BO117" s="494"/>
      <c r="BP117" s="495"/>
      <c r="BQ117" s="446" t="s">
        <v>123</v>
      </c>
      <c r="BR117" s="447"/>
      <c r="BS117" s="447"/>
      <c r="BT117" s="447"/>
      <c r="BU117" s="447"/>
      <c r="BV117" s="447" t="s">
        <v>123</v>
      </c>
      <c r="BW117" s="447"/>
      <c r="BX117" s="447"/>
      <c r="BY117" s="447"/>
      <c r="BZ117" s="447"/>
      <c r="CA117" s="447" t="s">
        <v>123</v>
      </c>
      <c r="CB117" s="447"/>
      <c r="CC117" s="447"/>
      <c r="CD117" s="447"/>
      <c r="CE117" s="447"/>
      <c r="CF117" s="505" t="s">
        <v>123</v>
      </c>
      <c r="CG117" s="506"/>
      <c r="CH117" s="506"/>
      <c r="CI117" s="506"/>
      <c r="CJ117" s="506"/>
      <c r="CK117" s="557"/>
      <c r="CL117" s="451"/>
      <c r="CM117" s="445" t="s">
        <v>443</v>
      </c>
      <c r="CN117" s="382"/>
      <c r="CO117" s="382"/>
      <c r="CP117" s="382"/>
      <c r="CQ117" s="382"/>
      <c r="CR117" s="382"/>
      <c r="CS117" s="382"/>
      <c r="CT117" s="382"/>
      <c r="CU117" s="382"/>
      <c r="CV117" s="382"/>
      <c r="CW117" s="382"/>
      <c r="CX117" s="382"/>
      <c r="CY117" s="382"/>
      <c r="CZ117" s="382"/>
      <c r="DA117" s="382"/>
      <c r="DB117" s="382"/>
      <c r="DC117" s="382"/>
      <c r="DD117" s="382"/>
      <c r="DE117" s="382"/>
      <c r="DF117" s="383"/>
      <c r="DG117" s="409" t="s">
        <v>123</v>
      </c>
      <c r="DH117" s="410"/>
      <c r="DI117" s="410"/>
      <c r="DJ117" s="410"/>
      <c r="DK117" s="411"/>
      <c r="DL117" s="412" t="s">
        <v>123</v>
      </c>
      <c r="DM117" s="410"/>
      <c r="DN117" s="410"/>
      <c r="DO117" s="410"/>
      <c r="DP117" s="411"/>
      <c r="DQ117" s="412" t="s">
        <v>123</v>
      </c>
      <c r="DR117" s="410"/>
      <c r="DS117" s="410"/>
      <c r="DT117" s="410"/>
      <c r="DU117" s="411"/>
      <c r="DV117" s="454" t="s">
        <v>123</v>
      </c>
      <c r="DW117" s="455"/>
      <c r="DX117" s="455"/>
      <c r="DY117" s="455"/>
      <c r="DZ117" s="456"/>
    </row>
    <row r="118" spans="1:130" s="212" customFormat="1" ht="26.25" customHeight="1" x14ac:dyDescent="0.2">
      <c r="A118" s="525" t="s">
        <v>417</v>
      </c>
      <c r="B118" s="526"/>
      <c r="C118" s="526"/>
      <c r="D118" s="526"/>
      <c r="E118" s="526"/>
      <c r="F118" s="526"/>
      <c r="G118" s="526"/>
      <c r="H118" s="526"/>
      <c r="I118" s="526"/>
      <c r="J118" s="526"/>
      <c r="K118" s="526"/>
      <c r="L118" s="526"/>
      <c r="M118" s="526"/>
      <c r="N118" s="526"/>
      <c r="O118" s="526"/>
      <c r="P118" s="526"/>
      <c r="Q118" s="526"/>
      <c r="R118" s="526"/>
      <c r="S118" s="526"/>
      <c r="T118" s="526"/>
      <c r="U118" s="526"/>
      <c r="V118" s="526"/>
      <c r="W118" s="526"/>
      <c r="X118" s="526"/>
      <c r="Y118" s="526"/>
      <c r="Z118" s="527"/>
      <c r="AA118" s="528" t="s">
        <v>414</v>
      </c>
      <c r="AB118" s="526"/>
      <c r="AC118" s="526"/>
      <c r="AD118" s="526"/>
      <c r="AE118" s="527"/>
      <c r="AF118" s="528" t="s">
        <v>415</v>
      </c>
      <c r="AG118" s="526"/>
      <c r="AH118" s="526"/>
      <c r="AI118" s="526"/>
      <c r="AJ118" s="527"/>
      <c r="AK118" s="528" t="s">
        <v>296</v>
      </c>
      <c r="AL118" s="526"/>
      <c r="AM118" s="526"/>
      <c r="AN118" s="526"/>
      <c r="AO118" s="527"/>
      <c r="AP118" s="529" t="s">
        <v>416</v>
      </c>
      <c r="AQ118" s="530"/>
      <c r="AR118" s="530"/>
      <c r="AS118" s="530"/>
      <c r="AT118" s="531"/>
      <c r="AU118" s="562"/>
      <c r="AV118" s="563"/>
      <c r="AW118" s="563"/>
      <c r="AX118" s="563"/>
      <c r="AY118" s="563"/>
      <c r="AZ118" s="468" t="s">
        <v>444</v>
      </c>
      <c r="BA118" s="469"/>
      <c r="BB118" s="469"/>
      <c r="BC118" s="469"/>
      <c r="BD118" s="469"/>
      <c r="BE118" s="469"/>
      <c r="BF118" s="469"/>
      <c r="BG118" s="469"/>
      <c r="BH118" s="469"/>
      <c r="BI118" s="469"/>
      <c r="BJ118" s="469"/>
      <c r="BK118" s="469"/>
      <c r="BL118" s="469"/>
      <c r="BM118" s="469"/>
      <c r="BN118" s="469"/>
      <c r="BO118" s="469"/>
      <c r="BP118" s="470"/>
      <c r="BQ118" s="509" t="s">
        <v>123</v>
      </c>
      <c r="BR118" s="475"/>
      <c r="BS118" s="475"/>
      <c r="BT118" s="475"/>
      <c r="BU118" s="475"/>
      <c r="BV118" s="475" t="s">
        <v>123</v>
      </c>
      <c r="BW118" s="475"/>
      <c r="BX118" s="475"/>
      <c r="BY118" s="475"/>
      <c r="BZ118" s="475"/>
      <c r="CA118" s="475" t="s">
        <v>123</v>
      </c>
      <c r="CB118" s="475"/>
      <c r="CC118" s="475"/>
      <c r="CD118" s="475"/>
      <c r="CE118" s="475"/>
      <c r="CF118" s="505" t="s">
        <v>123</v>
      </c>
      <c r="CG118" s="506"/>
      <c r="CH118" s="506"/>
      <c r="CI118" s="506"/>
      <c r="CJ118" s="506"/>
      <c r="CK118" s="557"/>
      <c r="CL118" s="451"/>
      <c r="CM118" s="445" t="s">
        <v>445</v>
      </c>
      <c r="CN118" s="382"/>
      <c r="CO118" s="382"/>
      <c r="CP118" s="382"/>
      <c r="CQ118" s="382"/>
      <c r="CR118" s="382"/>
      <c r="CS118" s="382"/>
      <c r="CT118" s="382"/>
      <c r="CU118" s="382"/>
      <c r="CV118" s="382"/>
      <c r="CW118" s="382"/>
      <c r="CX118" s="382"/>
      <c r="CY118" s="382"/>
      <c r="CZ118" s="382"/>
      <c r="DA118" s="382"/>
      <c r="DB118" s="382"/>
      <c r="DC118" s="382"/>
      <c r="DD118" s="382"/>
      <c r="DE118" s="382"/>
      <c r="DF118" s="383"/>
      <c r="DG118" s="409" t="s">
        <v>123</v>
      </c>
      <c r="DH118" s="410"/>
      <c r="DI118" s="410"/>
      <c r="DJ118" s="410"/>
      <c r="DK118" s="411"/>
      <c r="DL118" s="412" t="s">
        <v>123</v>
      </c>
      <c r="DM118" s="410"/>
      <c r="DN118" s="410"/>
      <c r="DO118" s="410"/>
      <c r="DP118" s="411"/>
      <c r="DQ118" s="412" t="s">
        <v>123</v>
      </c>
      <c r="DR118" s="410"/>
      <c r="DS118" s="410"/>
      <c r="DT118" s="410"/>
      <c r="DU118" s="411"/>
      <c r="DV118" s="454" t="s">
        <v>123</v>
      </c>
      <c r="DW118" s="455"/>
      <c r="DX118" s="455"/>
      <c r="DY118" s="455"/>
      <c r="DZ118" s="456"/>
    </row>
    <row r="119" spans="1:130" s="212" customFormat="1" ht="26.25" customHeight="1" x14ac:dyDescent="0.2">
      <c r="A119" s="448" t="s">
        <v>420</v>
      </c>
      <c r="B119" s="449"/>
      <c r="C119" s="490" t="s">
        <v>421</v>
      </c>
      <c r="D119" s="438"/>
      <c r="E119" s="438"/>
      <c r="F119" s="438"/>
      <c r="G119" s="438"/>
      <c r="H119" s="438"/>
      <c r="I119" s="438"/>
      <c r="J119" s="438"/>
      <c r="K119" s="438"/>
      <c r="L119" s="438"/>
      <c r="M119" s="438"/>
      <c r="N119" s="438"/>
      <c r="O119" s="438"/>
      <c r="P119" s="438"/>
      <c r="Q119" s="438"/>
      <c r="R119" s="438"/>
      <c r="S119" s="438"/>
      <c r="T119" s="438"/>
      <c r="U119" s="438"/>
      <c r="V119" s="438"/>
      <c r="W119" s="438"/>
      <c r="X119" s="438"/>
      <c r="Y119" s="438"/>
      <c r="Z119" s="439"/>
      <c r="AA119" s="518" t="s">
        <v>123</v>
      </c>
      <c r="AB119" s="519"/>
      <c r="AC119" s="519"/>
      <c r="AD119" s="519"/>
      <c r="AE119" s="520"/>
      <c r="AF119" s="521" t="s">
        <v>123</v>
      </c>
      <c r="AG119" s="519"/>
      <c r="AH119" s="519"/>
      <c r="AI119" s="519"/>
      <c r="AJ119" s="520"/>
      <c r="AK119" s="521" t="s">
        <v>123</v>
      </c>
      <c r="AL119" s="519"/>
      <c r="AM119" s="519"/>
      <c r="AN119" s="519"/>
      <c r="AO119" s="520"/>
      <c r="AP119" s="522" t="s">
        <v>123</v>
      </c>
      <c r="AQ119" s="523"/>
      <c r="AR119" s="523"/>
      <c r="AS119" s="523"/>
      <c r="AT119" s="524"/>
      <c r="AU119" s="564"/>
      <c r="AV119" s="565"/>
      <c r="AW119" s="565"/>
      <c r="AX119" s="565"/>
      <c r="AY119" s="565"/>
      <c r="AZ119" s="233" t="s">
        <v>179</v>
      </c>
      <c r="BA119" s="233"/>
      <c r="BB119" s="233"/>
      <c r="BC119" s="233"/>
      <c r="BD119" s="233"/>
      <c r="BE119" s="233"/>
      <c r="BF119" s="233"/>
      <c r="BG119" s="233"/>
      <c r="BH119" s="233"/>
      <c r="BI119" s="233"/>
      <c r="BJ119" s="233"/>
      <c r="BK119" s="233"/>
      <c r="BL119" s="233"/>
      <c r="BM119" s="233"/>
      <c r="BN119" s="233"/>
      <c r="BO119" s="507" t="s">
        <v>446</v>
      </c>
      <c r="BP119" s="508"/>
      <c r="BQ119" s="509">
        <v>28542910</v>
      </c>
      <c r="BR119" s="475"/>
      <c r="BS119" s="475"/>
      <c r="BT119" s="475"/>
      <c r="BU119" s="475"/>
      <c r="BV119" s="475">
        <v>29776190</v>
      </c>
      <c r="BW119" s="475"/>
      <c r="BX119" s="475"/>
      <c r="BY119" s="475"/>
      <c r="BZ119" s="475"/>
      <c r="CA119" s="475">
        <v>29801922</v>
      </c>
      <c r="CB119" s="475"/>
      <c r="CC119" s="475"/>
      <c r="CD119" s="475"/>
      <c r="CE119" s="475"/>
      <c r="CF119" s="378"/>
      <c r="CG119" s="379"/>
      <c r="CH119" s="379"/>
      <c r="CI119" s="379"/>
      <c r="CJ119" s="464"/>
      <c r="CK119" s="558"/>
      <c r="CL119" s="453"/>
      <c r="CM119" s="468" t="s">
        <v>447</v>
      </c>
      <c r="CN119" s="469"/>
      <c r="CO119" s="469"/>
      <c r="CP119" s="469"/>
      <c r="CQ119" s="469"/>
      <c r="CR119" s="469"/>
      <c r="CS119" s="469"/>
      <c r="CT119" s="469"/>
      <c r="CU119" s="469"/>
      <c r="CV119" s="469"/>
      <c r="CW119" s="469"/>
      <c r="CX119" s="469"/>
      <c r="CY119" s="469"/>
      <c r="CZ119" s="469"/>
      <c r="DA119" s="469"/>
      <c r="DB119" s="469"/>
      <c r="DC119" s="469"/>
      <c r="DD119" s="469"/>
      <c r="DE119" s="469"/>
      <c r="DF119" s="470"/>
      <c r="DG119" s="393" t="s">
        <v>123</v>
      </c>
      <c r="DH119" s="394"/>
      <c r="DI119" s="394"/>
      <c r="DJ119" s="394"/>
      <c r="DK119" s="395"/>
      <c r="DL119" s="396" t="s">
        <v>123</v>
      </c>
      <c r="DM119" s="394"/>
      <c r="DN119" s="394"/>
      <c r="DO119" s="394"/>
      <c r="DP119" s="395"/>
      <c r="DQ119" s="396" t="s">
        <v>123</v>
      </c>
      <c r="DR119" s="394"/>
      <c r="DS119" s="394"/>
      <c r="DT119" s="394"/>
      <c r="DU119" s="395"/>
      <c r="DV119" s="478" t="s">
        <v>123</v>
      </c>
      <c r="DW119" s="479"/>
      <c r="DX119" s="479"/>
      <c r="DY119" s="479"/>
      <c r="DZ119" s="480"/>
    </row>
    <row r="120" spans="1:130" s="212" customFormat="1" ht="26.25" customHeight="1" x14ac:dyDescent="0.2">
      <c r="A120" s="450"/>
      <c r="B120" s="451"/>
      <c r="C120" s="445" t="s">
        <v>424</v>
      </c>
      <c r="D120" s="382"/>
      <c r="E120" s="382"/>
      <c r="F120" s="382"/>
      <c r="G120" s="382"/>
      <c r="H120" s="382"/>
      <c r="I120" s="382"/>
      <c r="J120" s="382"/>
      <c r="K120" s="382"/>
      <c r="L120" s="382"/>
      <c r="M120" s="382"/>
      <c r="N120" s="382"/>
      <c r="O120" s="382"/>
      <c r="P120" s="382"/>
      <c r="Q120" s="382"/>
      <c r="R120" s="382"/>
      <c r="S120" s="382"/>
      <c r="T120" s="382"/>
      <c r="U120" s="382"/>
      <c r="V120" s="382"/>
      <c r="W120" s="382"/>
      <c r="X120" s="382"/>
      <c r="Y120" s="382"/>
      <c r="Z120" s="383"/>
      <c r="AA120" s="409" t="s">
        <v>123</v>
      </c>
      <c r="AB120" s="410"/>
      <c r="AC120" s="410"/>
      <c r="AD120" s="410"/>
      <c r="AE120" s="411"/>
      <c r="AF120" s="412" t="s">
        <v>123</v>
      </c>
      <c r="AG120" s="410"/>
      <c r="AH120" s="410"/>
      <c r="AI120" s="410"/>
      <c r="AJ120" s="411"/>
      <c r="AK120" s="412" t="s">
        <v>123</v>
      </c>
      <c r="AL120" s="410"/>
      <c r="AM120" s="410"/>
      <c r="AN120" s="410"/>
      <c r="AO120" s="411"/>
      <c r="AP120" s="454" t="s">
        <v>123</v>
      </c>
      <c r="AQ120" s="455"/>
      <c r="AR120" s="455"/>
      <c r="AS120" s="455"/>
      <c r="AT120" s="456"/>
      <c r="AU120" s="510" t="s">
        <v>448</v>
      </c>
      <c r="AV120" s="511"/>
      <c r="AW120" s="511"/>
      <c r="AX120" s="511"/>
      <c r="AY120" s="512"/>
      <c r="AZ120" s="490" t="s">
        <v>449</v>
      </c>
      <c r="BA120" s="438"/>
      <c r="BB120" s="438"/>
      <c r="BC120" s="438"/>
      <c r="BD120" s="438"/>
      <c r="BE120" s="438"/>
      <c r="BF120" s="438"/>
      <c r="BG120" s="438"/>
      <c r="BH120" s="438"/>
      <c r="BI120" s="438"/>
      <c r="BJ120" s="438"/>
      <c r="BK120" s="438"/>
      <c r="BL120" s="438"/>
      <c r="BM120" s="438"/>
      <c r="BN120" s="438"/>
      <c r="BO120" s="438"/>
      <c r="BP120" s="439"/>
      <c r="BQ120" s="491">
        <v>5720019</v>
      </c>
      <c r="BR120" s="472"/>
      <c r="BS120" s="472"/>
      <c r="BT120" s="472"/>
      <c r="BU120" s="472"/>
      <c r="BV120" s="472">
        <v>6383758</v>
      </c>
      <c r="BW120" s="472"/>
      <c r="BX120" s="472"/>
      <c r="BY120" s="472"/>
      <c r="BZ120" s="472"/>
      <c r="CA120" s="472">
        <v>7207177</v>
      </c>
      <c r="CB120" s="472"/>
      <c r="CC120" s="472"/>
      <c r="CD120" s="472"/>
      <c r="CE120" s="472"/>
      <c r="CF120" s="496">
        <v>86.8</v>
      </c>
      <c r="CG120" s="497"/>
      <c r="CH120" s="497"/>
      <c r="CI120" s="497"/>
      <c r="CJ120" s="497"/>
      <c r="CK120" s="498" t="s">
        <v>450</v>
      </c>
      <c r="CL120" s="482"/>
      <c r="CM120" s="482"/>
      <c r="CN120" s="482"/>
      <c r="CO120" s="483"/>
      <c r="CP120" s="502" t="s">
        <v>397</v>
      </c>
      <c r="CQ120" s="503"/>
      <c r="CR120" s="503"/>
      <c r="CS120" s="503"/>
      <c r="CT120" s="503"/>
      <c r="CU120" s="503"/>
      <c r="CV120" s="503"/>
      <c r="CW120" s="503"/>
      <c r="CX120" s="503"/>
      <c r="CY120" s="503"/>
      <c r="CZ120" s="503"/>
      <c r="DA120" s="503"/>
      <c r="DB120" s="503"/>
      <c r="DC120" s="503"/>
      <c r="DD120" s="503"/>
      <c r="DE120" s="503"/>
      <c r="DF120" s="504"/>
      <c r="DG120" s="491">
        <v>867842</v>
      </c>
      <c r="DH120" s="472"/>
      <c r="DI120" s="472"/>
      <c r="DJ120" s="472"/>
      <c r="DK120" s="472"/>
      <c r="DL120" s="472">
        <v>802799</v>
      </c>
      <c r="DM120" s="472"/>
      <c r="DN120" s="472"/>
      <c r="DO120" s="472"/>
      <c r="DP120" s="472"/>
      <c r="DQ120" s="472">
        <v>845388</v>
      </c>
      <c r="DR120" s="472"/>
      <c r="DS120" s="472"/>
      <c r="DT120" s="472"/>
      <c r="DU120" s="472"/>
      <c r="DV120" s="473">
        <v>10.199999999999999</v>
      </c>
      <c r="DW120" s="473"/>
      <c r="DX120" s="473"/>
      <c r="DY120" s="473"/>
      <c r="DZ120" s="474"/>
    </row>
    <row r="121" spans="1:130" s="212" customFormat="1" ht="26.25" customHeight="1" x14ac:dyDescent="0.2">
      <c r="A121" s="450"/>
      <c r="B121" s="451"/>
      <c r="C121" s="493" t="s">
        <v>451</v>
      </c>
      <c r="D121" s="494"/>
      <c r="E121" s="494"/>
      <c r="F121" s="494"/>
      <c r="G121" s="494"/>
      <c r="H121" s="494"/>
      <c r="I121" s="494"/>
      <c r="J121" s="494"/>
      <c r="K121" s="494"/>
      <c r="L121" s="494"/>
      <c r="M121" s="494"/>
      <c r="N121" s="494"/>
      <c r="O121" s="494"/>
      <c r="P121" s="494"/>
      <c r="Q121" s="494"/>
      <c r="R121" s="494"/>
      <c r="S121" s="494"/>
      <c r="T121" s="494"/>
      <c r="U121" s="494"/>
      <c r="V121" s="494"/>
      <c r="W121" s="494"/>
      <c r="X121" s="494"/>
      <c r="Y121" s="494"/>
      <c r="Z121" s="495"/>
      <c r="AA121" s="409" t="s">
        <v>123</v>
      </c>
      <c r="AB121" s="410"/>
      <c r="AC121" s="410"/>
      <c r="AD121" s="410"/>
      <c r="AE121" s="411"/>
      <c r="AF121" s="412" t="s">
        <v>123</v>
      </c>
      <c r="AG121" s="410"/>
      <c r="AH121" s="410"/>
      <c r="AI121" s="410"/>
      <c r="AJ121" s="411"/>
      <c r="AK121" s="412" t="s">
        <v>123</v>
      </c>
      <c r="AL121" s="410"/>
      <c r="AM121" s="410"/>
      <c r="AN121" s="410"/>
      <c r="AO121" s="411"/>
      <c r="AP121" s="454" t="s">
        <v>123</v>
      </c>
      <c r="AQ121" s="455"/>
      <c r="AR121" s="455"/>
      <c r="AS121" s="455"/>
      <c r="AT121" s="456"/>
      <c r="AU121" s="513"/>
      <c r="AV121" s="514"/>
      <c r="AW121" s="514"/>
      <c r="AX121" s="514"/>
      <c r="AY121" s="515"/>
      <c r="AZ121" s="445" t="s">
        <v>452</v>
      </c>
      <c r="BA121" s="382"/>
      <c r="BB121" s="382"/>
      <c r="BC121" s="382"/>
      <c r="BD121" s="382"/>
      <c r="BE121" s="382"/>
      <c r="BF121" s="382"/>
      <c r="BG121" s="382"/>
      <c r="BH121" s="382"/>
      <c r="BI121" s="382"/>
      <c r="BJ121" s="382"/>
      <c r="BK121" s="382"/>
      <c r="BL121" s="382"/>
      <c r="BM121" s="382"/>
      <c r="BN121" s="382"/>
      <c r="BO121" s="382"/>
      <c r="BP121" s="383"/>
      <c r="BQ121" s="446">
        <v>1698357</v>
      </c>
      <c r="BR121" s="447"/>
      <c r="BS121" s="447"/>
      <c r="BT121" s="447"/>
      <c r="BU121" s="447"/>
      <c r="BV121" s="447">
        <v>2421853</v>
      </c>
      <c r="BW121" s="447"/>
      <c r="BX121" s="447"/>
      <c r="BY121" s="447"/>
      <c r="BZ121" s="447"/>
      <c r="CA121" s="447">
        <v>2668932</v>
      </c>
      <c r="CB121" s="447"/>
      <c r="CC121" s="447"/>
      <c r="CD121" s="447"/>
      <c r="CE121" s="447"/>
      <c r="CF121" s="505">
        <v>32.1</v>
      </c>
      <c r="CG121" s="506"/>
      <c r="CH121" s="506"/>
      <c r="CI121" s="506"/>
      <c r="CJ121" s="506"/>
      <c r="CK121" s="499"/>
      <c r="CL121" s="485"/>
      <c r="CM121" s="485"/>
      <c r="CN121" s="485"/>
      <c r="CO121" s="486"/>
      <c r="CP121" s="465" t="s">
        <v>398</v>
      </c>
      <c r="CQ121" s="466"/>
      <c r="CR121" s="466"/>
      <c r="CS121" s="466"/>
      <c r="CT121" s="466"/>
      <c r="CU121" s="466"/>
      <c r="CV121" s="466"/>
      <c r="CW121" s="466"/>
      <c r="CX121" s="466"/>
      <c r="CY121" s="466"/>
      <c r="CZ121" s="466"/>
      <c r="DA121" s="466"/>
      <c r="DB121" s="466"/>
      <c r="DC121" s="466"/>
      <c r="DD121" s="466"/>
      <c r="DE121" s="466"/>
      <c r="DF121" s="467"/>
      <c r="DG121" s="446">
        <v>392455</v>
      </c>
      <c r="DH121" s="447"/>
      <c r="DI121" s="447"/>
      <c r="DJ121" s="447"/>
      <c r="DK121" s="447"/>
      <c r="DL121" s="447">
        <v>278918</v>
      </c>
      <c r="DM121" s="447"/>
      <c r="DN121" s="447"/>
      <c r="DO121" s="447"/>
      <c r="DP121" s="447"/>
      <c r="DQ121" s="447">
        <v>279400</v>
      </c>
      <c r="DR121" s="447"/>
      <c r="DS121" s="447"/>
      <c r="DT121" s="447"/>
      <c r="DU121" s="447"/>
      <c r="DV121" s="424">
        <v>3.4</v>
      </c>
      <c r="DW121" s="424"/>
      <c r="DX121" s="424"/>
      <c r="DY121" s="424"/>
      <c r="DZ121" s="425"/>
    </row>
    <row r="122" spans="1:130" s="212" customFormat="1" ht="26.25" customHeight="1" x14ac:dyDescent="0.2">
      <c r="A122" s="450"/>
      <c r="B122" s="451"/>
      <c r="C122" s="445" t="s">
        <v>434</v>
      </c>
      <c r="D122" s="382"/>
      <c r="E122" s="382"/>
      <c r="F122" s="382"/>
      <c r="G122" s="382"/>
      <c r="H122" s="382"/>
      <c r="I122" s="382"/>
      <c r="J122" s="382"/>
      <c r="K122" s="382"/>
      <c r="L122" s="382"/>
      <c r="M122" s="382"/>
      <c r="N122" s="382"/>
      <c r="O122" s="382"/>
      <c r="P122" s="382"/>
      <c r="Q122" s="382"/>
      <c r="R122" s="382"/>
      <c r="S122" s="382"/>
      <c r="T122" s="382"/>
      <c r="U122" s="382"/>
      <c r="V122" s="382"/>
      <c r="W122" s="382"/>
      <c r="X122" s="382"/>
      <c r="Y122" s="382"/>
      <c r="Z122" s="383"/>
      <c r="AA122" s="409" t="s">
        <v>123</v>
      </c>
      <c r="AB122" s="410"/>
      <c r="AC122" s="410"/>
      <c r="AD122" s="410"/>
      <c r="AE122" s="411"/>
      <c r="AF122" s="412" t="s">
        <v>123</v>
      </c>
      <c r="AG122" s="410"/>
      <c r="AH122" s="410"/>
      <c r="AI122" s="410"/>
      <c r="AJ122" s="411"/>
      <c r="AK122" s="412" t="s">
        <v>123</v>
      </c>
      <c r="AL122" s="410"/>
      <c r="AM122" s="410"/>
      <c r="AN122" s="410"/>
      <c r="AO122" s="411"/>
      <c r="AP122" s="454" t="s">
        <v>123</v>
      </c>
      <c r="AQ122" s="455"/>
      <c r="AR122" s="455"/>
      <c r="AS122" s="455"/>
      <c r="AT122" s="456"/>
      <c r="AU122" s="513"/>
      <c r="AV122" s="514"/>
      <c r="AW122" s="514"/>
      <c r="AX122" s="514"/>
      <c r="AY122" s="515"/>
      <c r="AZ122" s="468" t="s">
        <v>453</v>
      </c>
      <c r="BA122" s="469"/>
      <c r="BB122" s="469"/>
      <c r="BC122" s="469"/>
      <c r="BD122" s="469"/>
      <c r="BE122" s="469"/>
      <c r="BF122" s="469"/>
      <c r="BG122" s="469"/>
      <c r="BH122" s="469"/>
      <c r="BI122" s="469"/>
      <c r="BJ122" s="469"/>
      <c r="BK122" s="469"/>
      <c r="BL122" s="469"/>
      <c r="BM122" s="469"/>
      <c r="BN122" s="469"/>
      <c r="BO122" s="469"/>
      <c r="BP122" s="470"/>
      <c r="BQ122" s="509">
        <v>19852361</v>
      </c>
      <c r="BR122" s="475"/>
      <c r="BS122" s="475"/>
      <c r="BT122" s="475"/>
      <c r="BU122" s="475"/>
      <c r="BV122" s="475">
        <v>20243725</v>
      </c>
      <c r="BW122" s="475"/>
      <c r="BX122" s="475"/>
      <c r="BY122" s="475"/>
      <c r="BZ122" s="475"/>
      <c r="CA122" s="475">
        <v>20300205</v>
      </c>
      <c r="CB122" s="475"/>
      <c r="CC122" s="475"/>
      <c r="CD122" s="475"/>
      <c r="CE122" s="475"/>
      <c r="CF122" s="476">
        <v>244.4</v>
      </c>
      <c r="CG122" s="477"/>
      <c r="CH122" s="477"/>
      <c r="CI122" s="477"/>
      <c r="CJ122" s="477"/>
      <c r="CK122" s="499"/>
      <c r="CL122" s="485"/>
      <c r="CM122" s="485"/>
      <c r="CN122" s="485"/>
      <c r="CO122" s="486"/>
      <c r="CP122" s="465" t="s">
        <v>395</v>
      </c>
      <c r="CQ122" s="466"/>
      <c r="CR122" s="466"/>
      <c r="CS122" s="466"/>
      <c r="CT122" s="466"/>
      <c r="CU122" s="466"/>
      <c r="CV122" s="466"/>
      <c r="CW122" s="466"/>
      <c r="CX122" s="466"/>
      <c r="CY122" s="466"/>
      <c r="CZ122" s="466"/>
      <c r="DA122" s="466"/>
      <c r="DB122" s="466"/>
      <c r="DC122" s="466"/>
      <c r="DD122" s="466"/>
      <c r="DE122" s="466"/>
      <c r="DF122" s="467"/>
      <c r="DG122" s="446">
        <v>54424</v>
      </c>
      <c r="DH122" s="447"/>
      <c r="DI122" s="447"/>
      <c r="DJ122" s="447"/>
      <c r="DK122" s="447"/>
      <c r="DL122" s="447">
        <v>44283</v>
      </c>
      <c r="DM122" s="447"/>
      <c r="DN122" s="447"/>
      <c r="DO122" s="447"/>
      <c r="DP122" s="447"/>
      <c r="DQ122" s="447">
        <v>31663</v>
      </c>
      <c r="DR122" s="447"/>
      <c r="DS122" s="447"/>
      <c r="DT122" s="447"/>
      <c r="DU122" s="447"/>
      <c r="DV122" s="424">
        <v>0.4</v>
      </c>
      <c r="DW122" s="424"/>
      <c r="DX122" s="424"/>
      <c r="DY122" s="424"/>
      <c r="DZ122" s="425"/>
    </row>
    <row r="123" spans="1:130" s="212" customFormat="1" ht="26.25" customHeight="1" x14ac:dyDescent="0.2">
      <c r="A123" s="450"/>
      <c r="B123" s="451"/>
      <c r="C123" s="445" t="s">
        <v>440</v>
      </c>
      <c r="D123" s="382"/>
      <c r="E123" s="382"/>
      <c r="F123" s="382"/>
      <c r="G123" s="382"/>
      <c r="H123" s="382"/>
      <c r="I123" s="382"/>
      <c r="J123" s="382"/>
      <c r="K123" s="382"/>
      <c r="L123" s="382"/>
      <c r="M123" s="382"/>
      <c r="N123" s="382"/>
      <c r="O123" s="382"/>
      <c r="P123" s="382"/>
      <c r="Q123" s="382"/>
      <c r="R123" s="382"/>
      <c r="S123" s="382"/>
      <c r="T123" s="382"/>
      <c r="U123" s="382"/>
      <c r="V123" s="382"/>
      <c r="W123" s="382"/>
      <c r="X123" s="382"/>
      <c r="Y123" s="382"/>
      <c r="Z123" s="383"/>
      <c r="AA123" s="409" t="s">
        <v>123</v>
      </c>
      <c r="AB123" s="410"/>
      <c r="AC123" s="410"/>
      <c r="AD123" s="410"/>
      <c r="AE123" s="411"/>
      <c r="AF123" s="412" t="s">
        <v>123</v>
      </c>
      <c r="AG123" s="410"/>
      <c r="AH123" s="410"/>
      <c r="AI123" s="410"/>
      <c r="AJ123" s="411"/>
      <c r="AK123" s="412" t="s">
        <v>123</v>
      </c>
      <c r="AL123" s="410"/>
      <c r="AM123" s="410"/>
      <c r="AN123" s="410"/>
      <c r="AO123" s="411"/>
      <c r="AP123" s="454" t="s">
        <v>123</v>
      </c>
      <c r="AQ123" s="455"/>
      <c r="AR123" s="455"/>
      <c r="AS123" s="455"/>
      <c r="AT123" s="456"/>
      <c r="AU123" s="516"/>
      <c r="AV123" s="517"/>
      <c r="AW123" s="517"/>
      <c r="AX123" s="517"/>
      <c r="AY123" s="517"/>
      <c r="AZ123" s="233" t="s">
        <v>179</v>
      </c>
      <c r="BA123" s="233"/>
      <c r="BB123" s="233"/>
      <c r="BC123" s="233"/>
      <c r="BD123" s="233"/>
      <c r="BE123" s="233"/>
      <c r="BF123" s="233"/>
      <c r="BG123" s="233"/>
      <c r="BH123" s="233"/>
      <c r="BI123" s="233"/>
      <c r="BJ123" s="233"/>
      <c r="BK123" s="233"/>
      <c r="BL123" s="233"/>
      <c r="BM123" s="233"/>
      <c r="BN123" s="233"/>
      <c r="BO123" s="507" t="s">
        <v>454</v>
      </c>
      <c r="BP123" s="508"/>
      <c r="BQ123" s="462">
        <v>27270737</v>
      </c>
      <c r="BR123" s="463"/>
      <c r="BS123" s="463"/>
      <c r="BT123" s="463"/>
      <c r="BU123" s="463"/>
      <c r="BV123" s="463">
        <v>29049336</v>
      </c>
      <c r="BW123" s="463"/>
      <c r="BX123" s="463"/>
      <c r="BY123" s="463"/>
      <c r="BZ123" s="463"/>
      <c r="CA123" s="463">
        <v>30176314</v>
      </c>
      <c r="CB123" s="463"/>
      <c r="CC123" s="463"/>
      <c r="CD123" s="463"/>
      <c r="CE123" s="463"/>
      <c r="CF123" s="378"/>
      <c r="CG123" s="379"/>
      <c r="CH123" s="379"/>
      <c r="CI123" s="379"/>
      <c r="CJ123" s="464"/>
      <c r="CK123" s="499"/>
      <c r="CL123" s="485"/>
      <c r="CM123" s="485"/>
      <c r="CN123" s="485"/>
      <c r="CO123" s="486"/>
      <c r="CP123" s="465" t="s">
        <v>455</v>
      </c>
      <c r="CQ123" s="466"/>
      <c r="CR123" s="466"/>
      <c r="CS123" s="466"/>
      <c r="CT123" s="466"/>
      <c r="CU123" s="466"/>
      <c r="CV123" s="466"/>
      <c r="CW123" s="466"/>
      <c r="CX123" s="466"/>
      <c r="CY123" s="466"/>
      <c r="CZ123" s="466"/>
      <c r="DA123" s="466"/>
      <c r="DB123" s="466"/>
      <c r="DC123" s="466"/>
      <c r="DD123" s="466"/>
      <c r="DE123" s="466"/>
      <c r="DF123" s="467"/>
      <c r="DG123" s="409" t="s">
        <v>123</v>
      </c>
      <c r="DH123" s="410"/>
      <c r="DI123" s="410"/>
      <c r="DJ123" s="410"/>
      <c r="DK123" s="411"/>
      <c r="DL123" s="412" t="s">
        <v>123</v>
      </c>
      <c r="DM123" s="410"/>
      <c r="DN123" s="410"/>
      <c r="DO123" s="410"/>
      <c r="DP123" s="411"/>
      <c r="DQ123" s="412" t="s">
        <v>123</v>
      </c>
      <c r="DR123" s="410"/>
      <c r="DS123" s="410"/>
      <c r="DT123" s="410"/>
      <c r="DU123" s="411"/>
      <c r="DV123" s="454" t="s">
        <v>123</v>
      </c>
      <c r="DW123" s="455"/>
      <c r="DX123" s="455"/>
      <c r="DY123" s="455"/>
      <c r="DZ123" s="456"/>
    </row>
    <row r="124" spans="1:130" s="212" customFormat="1" ht="26.25" customHeight="1" thickBot="1" x14ac:dyDescent="0.25">
      <c r="A124" s="450"/>
      <c r="B124" s="451"/>
      <c r="C124" s="445" t="s">
        <v>443</v>
      </c>
      <c r="D124" s="382"/>
      <c r="E124" s="382"/>
      <c r="F124" s="382"/>
      <c r="G124" s="382"/>
      <c r="H124" s="382"/>
      <c r="I124" s="382"/>
      <c r="J124" s="382"/>
      <c r="K124" s="382"/>
      <c r="L124" s="382"/>
      <c r="M124" s="382"/>
      <c r="N124" s="382"/>
      <c r="O124" s="382"/>
      <c r="P124" s="382"/>
      <c r="Q124" s="382"/>
      <c r="R124" s="382"/>
      <c r="S124" s="382"/>
      <c r="T124" s="382"/>
      <c r="U124" s="382"/>
      <c r="V124" s="382"/>
      <c r="W124" s="382"/>
      <c r="X124" s="382"/>
      <c r="Y124" s="382"/>
      <c r="Z124" s="383"/>
      <c r="AA124" s="409" t="s">
        <v>123</v>
      </c>
      <c r="AB124" s="410"/>
      <c r="AC124" s="410"/>
      <c r="AD124" s="410"/>
      <c r="AE124" s="411"/>
      <c r="AF124" s="412" t="s">
        <v>123</v>
      </c>
      <c r="AG124" s="410"/>
      <c r="AH124" s="410"/>
      <c r="AI124" s="410"/>
      <c r="AJ124" s="411"/>
      <c r="AK124" s="412" t="s">
        <v>123</v>
      </c>
      <c r="AL124" s="410"/>
      <c r="AM124" s="410"/>
      <c r="AN124" s="410"/>
      <c r="AO124" s="411"/>
      <c r="AP124" s="454" t="s">
        <v>123</v>
      </c>
      <c r="AQ124" s="455"/>
      <c r="AR124" s="455"/>
      <c r="AS124" s="455"/>
      <c r="AT124" s="456"/>
      <c r="AU124" s="457" t="s">
        <v>456</v>
      </c>
      <c r="AV124" s="458"/>
      <c r="AW124" s="458"/>
      <c r="AX124" s="458"/>
      <c r="AY124" s="458"/>
      <c r="AZ124" s="458"/>
      <c r="BA124" s="458"/>
      <c r="BB124" s="458"/>
      <c r="BC124" s="458"/>
      <c r="BD124" s="458"/>
      <c r="BE124" s="458"/>
      <c r="BF124" s="458"/>
      <c r="BG124" s="458"/>
      <c r="BH124" s="458"/>
      <c r="BI124" s="458"/>
      <c r="BJ124" s="458"/>
      <c r="BK124" s="458"/>
      <c r="BL124" s="458"/>
      <c r="BM124" s="458"/>
      <c r="BN124" s="458"/>
      <c r="BO124" s="458"/>
      <c r="BP124" s="459"/>
      <c r="BQ124" s="460">
        <v>15.9</v>
      </c>
      <c r="BR124" s="461"/>
      <c r="BS124" s="461"/>
      <c r="BT124" s="461"/>
      <c r="BU124" s="461"/>
      <c r="BV124" s="461">
        <v>9</v>
      </c>
      <c r="BW124" s="461"/>
      <c r="BX124" s="461"/>
      <c r="BY124" s="461"/>
      <c r="BZ124" s="461"/>
      <c r="CA124" s="461" t="s">
        <v>123</v>
      </c>
      <c r="CB124" s="461"/>
      <c r="CC124" s="461"/>
      <c r="CD124" s="461"/>
      <c r="CE124" s="461"/>
      <c r="CF124" s="356"/>
      <c r="CG124" s="357"/>
      <c r="CH124" s="357"/>
      <c r="CI124" s="357"/>
      <c r="CJ124" s="492"/>
      <c r="CK124" s="500"/>
      <c r="CL124" s="500"/>
      <c r="CM124" s="500"/>
      <c r="CN124" s="500"/>
      <c r="CO124" s="501"/>
      <c r="CP124" s="465" t="s">
        <v>457</v>
      </c>
      <c r="CQ124" s="466"/>
      <c r="CR124" s="466"/>
      <c r="CS124" s="466"/>
      <c r="CT124" s="466"/>
      <c r="CU124" s="466"/>
      <c r="CV124" s="466"/>
      <c r="CW124" s="466"/>
      <c r="CX124" s="466"/>
      <c r="CY124" s="466"/>
      <c r="CZ124" s="466"/>
      <c r="DA124" s="466"/>
      <c r="DB124" s="466"/>
      <c r="DC124" s="466"/>
      <c r="DD124" s="466"/>
      <c r="DE124" s="466"/>
      <c r="DF124" s="467"/>
      <c r="DG124" s="393" t="s">
        <v>123</v>
      </c>
      <c r="DH124" s="394"/>
      <c r="DI124" s="394"/>
      <c r="DJ124" s="394"/>
      <c r="DK124" s="395"/>
      <c r="DL124" s="396" t="s">
        <v>123</v>
      </c>
      <c r="DM124" s="394"/>
      <c r="DN124" s="394"/>
      <c r="DO124" s="394"/>
      <c r="DP124" s="395"/>
      <c r="DQ124" s="396" t="s">
        <v>123</v>
      </c>
      <c r="DR124" s="394"/>
      <c r="DS124" s="394"/>
      <c r="DT124" s="394"/>
      <c r="DU124" s="395"/>
      <c r="DV124" s="478" t="s">
        <v>123</v>
      </c>
      <c r="DW124" s="479"/>
      <c r="DX124" s="479"/>
      <c r="DY124" s="479"/>
      <c r="DZ124" s="480"/>
    </row>
    <row r="125" spans="1:130" s="212" customFormat="1" ht="26.25" customHeight="1" x14ac:dyDescent="0.2">
      <c r="A125" s="450"/>
      <c r="B125" s="451"/>
      <c r="C125" s="445" t="s">
        <v>445</v>
      </c>
      <c r="D125" s="382"/>
      <c r="E125" s="382"/>
      <c r="F125" s="382"/>
      <c r="G125" s="382"/>
      <c r="H125" s="382"/>
      <c r="I125" s="382"/>
      <c r="J125" s="382"/>
      <c r="K125" s="382"/>
      <c r="L125" s="382"/>
      <c r="M125" s="382"/>
      <c r="N125" s="382"/>
      <c r="O125" s="382"/>
      <c r="P125" s="382"/>
      <c r="Q125" s="382"/>
      <c r="R125" s="382"/>
      <c r="S125" s="382"/>
      <c r="T125" s="382"/>
      <c r="U125" s="382"/>
      <c r="V125" s="382"/>
      <c r="W125" s="382"/>
      <c r="X125" s="382"/>
      <c r="Y125" s="382"/>
      <c r="Z125" s="383"/>
      <c r="AA125" s="409" t="s">
        <v>123</v>
      </c>
      <c r="AB125" s="410"/>
      <c r="AC125" s="410"/>
      <c r="AD125" s="410"/>
      <c r="AE125" s="411"/>
      <c r="AF125" s="412" t="s">
        <v>123</v>
      </c>
      <c r="AG125" s="410"/>
      <c r="AH125" s="410"/>
      <c r="AI125" s="410"/>
      <c r="AJ125" s="411"/>
      <c r="AK125" s="412" t="s">
        <v>123</v>
      </c>
      <c r="AL125" s="410"/>
      <c r="AM125" s="410"/>
      <c r="AN125" s="410"/>
      <c r="AO125" s="411"/>
      <c r="AP125" s="454" t="s">
        <v>123</v>
      </c>
      <c r="AQ125" s="455"/>
      <c r="AR125" s="455"/>
      <c r="AS125" s="455"/>
      <c r="AT125" s="456"/>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481" t="s">
        <v>458</v>
      </c>
      <c r="CL125" s="482"/>
      <c r="CM125" s="482"/>
      <c r="CN125" s="482"/>
      <c r="CO125" s="483"/>
      <c r="CP125" s="490" t="s">
        <v>459</v>
      </c>
      <c r="CQ125" s="438"/>
      <c r="CR125" s="438"/>
      <c r="CS125" s="438"/>
      <c r="CT125" s="438"/>
      <c r="CU125" s="438"/>
      <c r="CV125" s="438"/>
      <c r="CW125" s="438"/>
      <c r="CX125" s="438"/>
      <c r="CY125" s="438"/>
      <c r="CZ125" s="438"/>
      <c r="DA125" s="438"/>
      <c r="DB125" s="438"/>
      <c r="DC125" s="438"/>
      <c r="DD125" s="438"/>
      <c r="DE125" s="438"/>
      <c r="DF125" s="439"/>
      <c r="DG125" s="491" t="s">
        <v>123</v>
      </c>
      <c r="DH125" s="472"/>
      <c r="DI125" s="472"/>
      <c r="DJ125" s="472"/>
      <c r="DK125" s="472"/>
      <c r="DL125" s="472" t="s">
        <v>123</v>
      </c>
      <c r="DM125" s="472"/>
      <c r="DN125" s="472"/>
      <c r="DO125" s="472"/>
      <c r="DP125" s="472"/>
      <c r="DQ125" s="472" t="s">
        <v>123</v>
      </c>
      <c r="DR125" s="472"/>
      <c r="DS125" s="472"/>
      <c r="DT125" s="472"/>
      <c r="DU125" s="472"/>
      <c r="DV125" s="473" t="s">
        <v>123</v>
      </c>
      <c r="DW125" s="473"/>
      <c r="DX125" s="473"/>
      <c r="DY125" s="473"/>
      <c r="DZ125" s="474"/>
    </row>
    <row r="126" spans="1:130" s="212" customFormat="1" ht="26.25" customHeight="1" thickBot="1" x14ac:dyDescent="0.25">
      <c r="A126" s="450"/>
      <c r="B126" s="451"/>
      <c r="C126" s="445" t="s">
        <v>447</v>
      </c>
      <c r="D126" s="382"/>
      <c r="E126" s="382"/>
      <c r="F126" s="382"/>
      <c r="G126" s="382"/>
      <c r="H126" s="382"/>
      <c r="I126" s="382"/>
      <c r="J126" s="382"/>
      <c r="K126" s="382"/>
      <c r="L126" s="382"/>
      <c r="M126" s="382"/>
      <c r="N126" s="382"/>
      <c r="O126" s="382"/>
      <c r="P126" s="382"/>
      <c r="Q126" s="382"/>
      <c r="R126" s="382"/>
      <c r="S126" s="382"/>
      <c r="T126" s="382"/>
      <c r="U126" s="382"/>
      <c r="V126" s="382"/>
      <c r="W126" s="382"/>
      <c r="X126" s="382"/>
      <c r="Y126" s="382"/>
      <c r="Z126" s="383"/>
      <c r="AA126" s="409" t="s">
        <v>123</v>
      </c>
      <c r="AB126" s="410"/>
      <c r="AC126" s="410"/>
      <c r="AD126" s="410"/>
      <c r="AE126" s="411"/>
      <c r="AF126" s="412" t="s">
        <v>123</v>
      </c>
      <c r="AG126" s="410"/>
      <c r="AH126" s="410"/>
      <c r="AI126" s="410"/>
      <c r="AJ126" s="411"/>
      <c r="AK126" s="412" t="s">
        <v>123</v>
      </c>
      <c r="AL126" s="410"/>
      <c r="AM126" s="410"/>
      <c r="AN126" s="410"/>
      <c r="AO126" s="411"/>
      <c r="AP126" s="454" t="s">
        <v>123</v>
      </c>
      <c r="AQ126" s="455"/>
      <c r="AR126" s="455"/>
      <c r="AS126" s="455"/>
      <c r="AT126" s="45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484"/>
      <c r="CL126" s="485"/>
      <c r="CM126" s="485"/>
      <c r="CN126" s="485"/>
      <c r="CO126" s="486"/>
      <c r="CP126" s="445" t="s">
        <v>460</v>
      </c>
      <c r="CQ126" s="382"/>
      <c r="CR126" s="382"/>
      <c r="CS126" s="382"/>
      <c r="CT126" s="382"/>
      <c r="CU126" s="382"/>
      <c r="CV126" s="382"/>
      <c r="CW126" s="382"/>
      <c r="CX126" s="382"/>
      <c r="CY126" s="382"/>
      <c r="CZ126" s="382"/>
      <c r="DA126" s="382"/>
      <c r="DB126" s="382"/>
      <c r="DC126" s="382"/>
      <c r="DD126" s="382"/>
      <c r="DE126" s="382"/>
      <c r="DF126" s="383"/>
      <c r="DG126" s="446" t="s">
        <v>123</v>
      </c>
      <c r="DH126" s="447"/>
      <c r="DI126" s="447"/>
      <c r="DJ126" s="447"/>
      <c r="DK126" s="447"/>
      <c r="DL126" s="447" t="s">
        <v>123</v>
      </c>
      <c r="DM126" s="447"/>
      <c r="DN126" s="447"/>
      <c r="DO126" s="447"/>
      <c r="DP126" s="447"/>
      <c r="DQ126" s="447" t="s">
        <v>123</v>
      </c>
      <c r="DR126" s="447"/>
      <c r="DS126" s="447"/>
      <c r="DT126" s="447"/>
      <c r="DU126" s="447"/>
      <c r="DV126" s="424" t="s">
        <v>123</v>
      </c>
      <c r="DW126" s="424"/>
      <c r="DX126" s="424"/>
      <c r="DY126" s="424"/>
      <c r="DZ126" s="425"/>
    </row>
    <row r="127" spans="1:130" s="212" customFormat="1" ht="26.25" customHeight="1" x14ac:dyDescent="0.2">
      <c r="A127" s="452"/>
      <c r="B127" s="453"/>
      <c r="C127" s="468" t="s">
        <v>461</v>
      </c>
      <c r="D127" s="469"/>
      <c r="E127" s="469"/>
      <c r="F127" s="469"/>
      <c r="G127" s="469"/>
      <c r="H127" s="469"/>
      <c r="I127" s="469"/>
      <c r="J127" s="469"/>
      <c r="K127" s="469"/>
      <c r="L127" s="469"/>
      <c r="M127" s="469"/>
      <c r="N127" s="469"/>
      <c r="O127" s="469"/>
      <c r="P127" s="469"/>
      <c r="Q127" s="469"/>
      <c r="R127" s="469"/>
      <c r="S127" s="469"/>
      <c r="T127" s="469"/>
      <c r="U127" s="469"/>
      <c r="V127" s="469"/>
      <c r="W127" s="469"/>
      <c r="X127" s="469"/>
      <c r="Y127" s="469"/>
      <c r="Z127" s="470"/>
      <c r="AA127" s="409" t="s">
        <v>123</v>
      </c>
      <c r="AB127" s="410"/>
      <c r="AC127" s="410"/>
      <c r="AD127" s="410"/>
      <c r="AE127" s="411"/>
      <c r="AF127" s="412" t="s">
        <v>123</v>
      </c>
      <c r="AG127" s="410"/>
      <c r="AH127" s="410"/>
      <c r="AI127" s="410"/>
      <c r="AJ127" s="411"/>
      <c r="AK127" s="412" t="s">
        <v>123</v>
      </c>
      <c r="AL127" s="410"/>
      <c r="AM127" s="410"/>
      <c r="AN127" s="410"/>
      <c r="AO127" s="411"/>
      <c r="AP127" s="454" t="s">
        <v>123</v>
      </c>
      <c r="AQ127" s="455"/>
      <c r="AR127" s="455"/>
      <c r="AS127" s="455"/>
      <c r="AT127" s="456"/>
      <c r="AU127" s="214"/>
      <c r="AV127" s="214"/>
      <c r="AW127" s="214"/>
      <c r="AX127" s="471" t="s">
        <v>462</v>
      </c>
      <c r="AY127" s="442"/>
      <c r="AZ127" s="442"/>
      <c r="BA127" s="442"/>
      <c r="BB127" s="442"/>
      <c r="BC127" s="442"/>
      <c r="BD127" s="442"/>
      <c r="BE127" s="443"/>
      <c r="BF127" s="441" t="s">
        <v>463</v>
      </c>
      <c r="BG127" s="442"/>
      <c r="BH127" s="442"/>
      <c r="BI127" s="442"/>
      <c r="BJ127" s="442"/>
      <c r="BK127" s="442"/>
      <c r="BL127" s="443"/>
      <c r="BM127" s="441" t="s">
        <v>464</v>
      </c>
      <c r="BN127" s="442"/>
      <c r="BO127" s="442"/>
      <c r="BP127" s="442"/>
      <c r="BQ127" s="442"/>
      <c r="BR127" s="442"/>
      <c r="BS127" s="443"/>
      <c r="BT127" s="441" t="s">
        <v>465</v>
      </c>
      <c r="BU127" s="442"/>
      <c r="BV127" s="442"/>
      <c r="BW127" s="442"/>
      <c r="BX127" s="442"/>
      <c r="BY127" s="442"/>
      <c r="BZ127" s="444"/>
      <c r="CA127" s="214"/>
      <c r="CB127" s="214"/>
      <c r="CC127" s="214"/>
      <c r="CD127" s="237"/>
      <c r="CE127" s="237"/>
      <c r="CF127" s="237"/>
      <c r="CG127" s="214"/>
      <c r="CH127" s="214"/>
      <c r="CI127" s="214"/>
      <c r="CJ127" s="236"/>
      <c r="CK127" s="484"/>
      <c r="CL127" s="485"/>
      <c r="CM127" s="485"/>
      <c r="CN127" s="485"/>
      <c r="CO127" s="486"/>
      <c r="CP127" s="445" t="s">
        <v>466</v>
      </c>
      <c r="CQ127" s="382"/>
      <c r="CR127" s="382"/>
      <c r="CS127" s="382"/>
      <c r="CT127" s="382"/>
      <c r="CU127" s="382"/>
      <c r="CV127" s="382"/>
      <c r="CW127" s="382"/>
      <c r="CX127" s="382"/>
      <c r="CY127" s="382"/>
      <c r="CZ127" s="382"/>
      <c r="DA127" s="382"/>
      <c r="DB127" s="382"/>
      <c r="DC127" s="382"/>
      <c r="DD127" s="382"/>
      <c r="DE127" s="382"/>
      <c r="DF127" s="383"/>
      <c r="DG127" s="446" t="s">
        <v>123</v>
      </c>
      <c r="DH127" s="447"/>
      <c r="DI127" s="447"/>
      <c r="DJ127" s="447"/>
      <c r="DK127" s="447"/>
      <c r="DL127" s="447" t="s">
        <v>123</v>
      </c>
      <c r="DM127" s="447"/>
      <c r="DN127" s="447"/>
      <c r="DO127" s="447"/>
      <c r="DP127" s="447"/>
      <c r="DQ127" s="447" t="s">
        <v>123</v>
      </c>
      <c r="DR127" s="447"/>
      <c r="DS127" s="447"/>
      <c r="DT127" s="447"/>
      <c r="DU127" s="447"/>
      <c r="DV127" s="424" t="s">
        <v>123</v>
      </c>
      <c r="DW127" s="424"/>
      <c r="DX127" s="424"/>
      <c r="DY127" s="424"/>
      <c r="DZ127" s="425"/>
    </row>
    <row r="128" spans="1:130" s="212" customFormat="1" ht="26.25" customHeight="1" thickBot="1" x14ac:dyDescent="0.25">
      <c r="A128" s="426" t="s">
        <v>467</v>
      </c>
      <c r="B128" s="427"/>
      <c r="C128" s="427"/>
      <c r="D128" s="427"/>
      <c r="E128" s="427"/>
      <c r="F128" s="427"/>
      <c r="G128" s="427"/>
      <c r="H128" s="427"/>
      <c r="I128" s="427"/>
      <c r="J128" s="427"/>
      <c r="K128" s="427"/>
      <c r="L128" s="427"/>
      <c r="M128" s="427"/>
      <c r="N128" s="427"/>
      <c r="O128" s="427"/>
      <c r="P128" s="427"/>
      <c r="Q128" s="427"/>
      <c r="R128" s="427"/>
      <c r="S128" s="427"/>
      <c r="T128" s="427"/>
      <c r="U128" s="427"/>
      <c r="V128" s="427"/>
      <c r="W128" s="428" t="s">
        <v>468</v>
      </c>
      <c r="X128" s="428"/>
      <c r="Y128" s="428"/>
      <c r="Z128" s="429"/>
      <c r="AA128" s="430">
        <v>610867</v>
      </c>
      <c r="AB128" s="431"/>
      <c r="AC128" s="431"/>
      <c r="AD128" s="431"/>
      <c r="AE128" s="432"/>
      <c r="AF128" s="433">
        <v>876766</v>
      </c>
      <c r="AG128" s="431"/>
      <c r="AH128" s="431"/>
      <c r="AI128" s="431"/>
      <c r="AJ128" s="432"/>
      <c r="AK128" s="433">
        <v>1284667</v>
      </c>
      <c r="AL128" s="431"/>
      <c r="AM128" s="431"/>
      <c r="AN128" s="431"/>
      <c r="AO128" s="432"/>
      <c r="AP128" s="434"/>
      <c r="AQ128" s="435"/>
      <c r="AR128" s="435"/>
      <c r="AS128" s="435"/>
      <c r="AT128" s="436"/>
      <c r="AU128" s="214"/>
      <c r="AV128" s="214"/>
      <c r="AW128" s="214"/>
      <c r="AX128" s="437" t="s">
        <v>469</v>
      </c>
      <c r="AY128" s="438"/>
      <c r="AZ128" s="438"/>
      <c r="BA128" s="438"/>
      <c r="BB128" s="438"/>
      <c r="BC128" s="438"/>
      <c r="BD128" s="438"/>
      <c r="BE128" s="439"/>
      <c r="BF128" s="416" t="s">
        <v>123</v>
      </c>
      <c r="BG128" s="417"/>
      <c r="BH128" s="417"/>
      <c r="BI128" s="417"/>
      <c r="BJ128" s="417"/>
      <c r="BK128" s="417"/>
      <c r="BL128" s="440"/>
      <c r="BM128" s="416">
        <v>13.41</v>
      </c>
      <c r="BN128" s="417"/>
      <c r="BO128" s="417"/>
      <c r="BP128" s="417"/>
      <c r="BQ128" s="417"/>
      <c r="BR128" s="417"/>
      <c r="BS128" s="440"/>
      <c r="BT128" s="416">
        <v>20</v>
      </c>
      <c r="BU128" s="417"/>
      <c r="BV128" s="417"/>
      <c r="BW128" s="417"/>
      <c r="BX128" s="417"/>
      <c r="BY128" s="417"/>
      <c r="BZ128" s="418"/>
      <c r="CA128" s="237"/>
      <c r="CB128" s="237"/>
      <c r="CC128" s="237"/>
      <c r="CD128" s="237"/>
      <c r="CE128" s="237"/>
      <c r="CF128" s="237"/>
      <c r="CG128" s="214"/>
      <c r="CH128" s="214"/>
      <c r="CI128" s="214"/>
      <c r="CJ128" s="236"/>
      <c r="CK128" s="487"/>
      <c r="CL128" s="488"/>
      <c r="CM128" s="488"/>
      <c r="CN128" s="488"/>
      <c r="CO128" s="489"/>
      <c r="CP128" s="419" t="s">
        <v>470</v>
      </c>
      <c r="CQ128" s="360"/>
      <c r="CR128" s="360"/>
      <c r="CS128" s="360"/>
      <c r="CT128" s="360"/>
      <c r="CU128" s="360"/>
      <c r="CV128" s="360"/>
      <c r="CW128" s="360"/>
      <c r="CX128" s="360"/>
      <c r="CY128" s="360"/>
      <c r="CZ128" s="360"/>
      <c r="DA128" s="360"/>
      <c r="DB128" s="360"/>
      <c r="DC128" s="360"/>
      <c r="DD128" s="360"/>
      <c r="DE128" s="360"/>
      <c r="DF128" s="361"/>
      <c r="DG128" s="420" t="s">
        <v>123</v>
      </c>
      <c r="DH128" s="421"/>
      <c r="DI128" s="421"/>
      <c r="DJ128" s="421"/>
      <c r="DK128" s="421"/>
      <c r="DL128" s="421" t="s">
        <v>123</v>
      </c>
      <c r="DM128" s="421"/>
      <c r="DN128" s="421"/>
      <c r="DO128" s="421"/>
      <c r="DP128" s="421"/>
      <c r="DQ128" s="421" t="s">
        <v>123</v>
      </c>
      <c r="DR128" s="421"/>
      <c r="DS128" s="421"/>
      <c r="DT128" s="421"/>
      <c r="DU128" s="421"/>
      <c r="DV128" s="422" t="s">
        <v>123</v>
      </c>
      <c r="DW128" s="422"/>
      <c r="DX128" s="422"/>
      <c r="DY128" s="422"/>
      <c r="DZ128" s="423"/>
    </row>
    <row r="129" spans="1:131" s="212" customFormat="1" ht="26.25" customHeight="1" x14ac:dyDescent="0.2">
      <c r="A129" s="404" t="s">
        <v>103</v>
      </c>
      <c r="B129" s="405"/>
      <c r="C129" s="405"/>
      <c r="D129" s="405"/>
      <c r="E129" s="405"/>
      <c r="F129" s="405"/>
      <c r="G129" s="405"/>
      <c r="H129" s="405"/>
      <c r="I129" s="405"/>
      <c r="J129" s="405"/>
      <c r="K129" s="405"/>
      <c r="L129" s="405"/>
      <c r="M129" s="405"/>
      <c r="N129" s="405"/>
      <c r="O129" s="405"/>
      <c r="P129" s="405"/>
      <c r="Q129" s="405"/>
      <c r="R129" s="405"/>
      <c r="S129" s="405"/>
      <c r="T129" s="405"/>
      <c r="U129" s="405"/>
      <c r="V129" s="405"/>
      <c r="W129" s="406" t="s">
        <v>471</v>
      </c>
      <c r="X129" s="407"/>
      <c r="Y129" s="407"/>
      <c r="Z129" s="408"/>
      <c r="AA129" s="409">
        <v>9133551</v>
      </c>
      <c r="AB129" s="410"/>
      <c r="AC129" s="410"/>
      <c r="AD129" s="410"/>
      <c r="AE129" s="411"/>
      <c r="AF129" s="412">
        <v>9228470</v>
      </c>
      <c r="AG129" s="410"/>
      <c r="AH129" s="410"/>
      <c r="AI129" s="410"/>
      <c r="AJ129" s="411"/>
      <c r="AK129" s="412">
        <v>9543199</v>
      </c>
      <c r="AL129" s="410"/>
      <c r="AM129" s="410"/>
      <c r="AN129" s="410"/>
      <c r="AO129" s="411"/>
      <c r="AP129" s="413"/>
      <c r="AQ129" s="414"/>
      <c r="AR129" s="414"/>
      <c r="AS129" s="414"/>
      <c r="AT129" s="415"/>
      <c r="AU129" s="215"/>
      <c r="AV129" s="215"/>
      <c r="AW129" s="215"/>
      <c r="AX129" s="381" t="s">
        <v>472</v>
      </c>
      <c r="AY129" s="382"/>
      <c r="AZ129" s="382"/>
      <c r="BA129" s="382"/>
      <c r="BB129" s="382"/>
      <c r="BC129" s="382"/>
      <c r="BD129" s="382"/>
      <c r="BE129" s="383"/>
      <c r="BF129" s="400" t="s">
        <v>123</v>
      </c>
      <c r="BG129" s="401"/>
      <c r="BH129" s="401"/>
      <c r="BI129" s="401"/>
      <c r="BJ129" s="401"/>
      <c r="BK129" s="401"/>
      <c r="BL129" s="402"/>
      <c r="BM129" s="400">
        <v>18.41</v>
      </c>
      <c r="BN129" s="401"/>
      <c r="BO129" s="401"/>
      <c r="BP129" s="401"/>
      <c r="BQ129" s="401"/>
      <c r="BR129" s="401"/>
      <c r="BS129" s="402"/>
      <c r="BT129" s="400">
        <v>30</v>
      </c>
      <c r="BU129" s="401"/>
      <c r="BV129" s="401"/>
      <c r="BW129" s="401"/>
      <c r="BX129" s="401"/>
      <c r="BY129" s="401"/>
      <c r="BZ129" s="40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404" t="s">
        <v>473</v>
      </c>
      <c r="B130" s="405"/>
      <c r="C130" s="405"/>
      <c r="D130" s="405"/>
      <c r="E130" s="405"/>
      <c r="F130" s="405"/>
      <c r="G130" s="405"/>
      <c r="H130" s="405"/>
      <c r="I130" s="405"/>
      <c r="J130" s="405"/>
      <c r="K130" s="405"/>
      <c r="L130" s="405"/>
      <c r="M130" s="405"/>
      <c r="N130" s="405"/>
      <c r="O130" s="405"/>
      <c r="P130" s="405"/>
      <c r="Q130" s="405"/>
      <c r="R130" s="405"/>
      <c r="S130" s="405"/>
      <c r="T130" s="405"/>
      <c r="U130" s="405"/>
      <c r="V130" s="405"/>
      <c r="W130" s="406" t="s">
        <v>474</v>
      </c>
      <c r="X130" s="407"/>
      <c r="Y130" s="407"/>
      <c r="Z130" s="408"/>
      <c r="AA130" s="409">
        <v>1161667</v>
      </c>
      <c r="AB130" s="410"/>
      <c r="AC130" s="410"/>
      <c r="AD130" s="410"/>
      <c r="AE130" s="411"/>
      <c r="AF130" s="412">
        <v>1180558</v>
      </c>
      <c r="AG130" s="410"/>
      <c r="AH130" s="410"/>
      <c r="AI130" s="410"/>
      <c r="AJ130" s="411"/>
      <c r="AK130" s="412">
        <v>1235828</v>
      </c>
      <c r="AL130" s="410"/>
      <c r="AM130" s="410"/>
      <c r="AN130" s="410"/>
      <c r="AO130" s="411"/>
      <c r="AP130" s="413"/>
      <c r="AQ130" s="414"/>
      <c r="AR130" s="414"/>
      <c r="AS130" s="414"/>
      <c r="AT130" s="415"/>
      <c r="AU130" s="215"/>
      <c r="AV130" s="215"/>
      <c r="AW130" s="215"/>
      <c r="AX130" s="381" t="s">
        <v>475</v>
      </c>
      <c r="AY130" s="382"/>
      <c r="AZ130" s="382"/>
      <c r="BA130" s="382"/>
      <c r="BB130" s="382"/>
      <c r="BC130" s="382"/>
      <c r="BD130" s="382"/>
      <c r="BE130" s="383"/>
      <c r="BF130" s="384">
        <v>7.8</v>
      </c>
      <c r="BG130" s="385"/>
      <c r="BH130" s="385"/>
      <c r="BI130" s="385"/>
      <c r="BJ130" s="385"/>
      <c r="BK130" s="385"/>
      <c r="BL130" s="386"/>
      <c r="BM130" s="384">
        <v>25</v>
      </c>
      <c r="BN130" s="385"/>
      <c r="BO130" s="385"/>
      <c r="BP130" s="385"/>
      <c r="BQ130" s="385"/>
      <c r="BR130" s="385"/>
      <c r="BS130" s="386"/>
      <c r="BT130" s="384">
        <v>35</v>
      </c>
      <c r="BU130" s="385"/>
      <c r="BV130" s="385"/>
      <c r="BW130" s="385"/>
      <c r="BX130" s="385"/>
      <c r="BY130" s="385"/>
      <c r="BZ130" s="38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388"/>
      <c r="B131" s="389"/>
      <c r="C131" s="389"/>
      <c r="D131" s="389"/>
      <c r="E131" s="389"/>
      <c r="F131" s="389"/>
      <c r="G131" s="389"/>
      <c r="H131" s="389"/>
      <c r="I131" s="389"/>
      <c r="J131" s="389"/>
      <c r="K131" s="389"/>
      <c r="L131" s="389"/>
      <c r="M131" s="389"/>
      <c r="N131" s="389"/>
      <c r="O131" s="389"/>
      <c r="P131" s="389"/>
      <c r="Q131" s="389"/>
      <c r="R131" s="389"/>
      <c r="S131" s="389"/>
      <c r="T131" s="389"/>
      <c r="U131" s="389"/>
      <c r="V131" s="389"/>
      <c r="W131" s="390" t="s">
        <v>476</v>
      </c>
      <c r="X131" s="391"/>
      <c r="Y131" s="391"/>
      <c r="Z131" s="392"/>
      <c r="AA131" s="393">
        <v>7971884</v>
      </c>
      <c r="AB131" s="394"/>
      <c r="AC131" s="394"/>
      <c r="AD131" s="394"/>
      <c r="AE131" s="395"/>
      <c r="AF131" s="396">
        <v>8047912</v>
      </c>
      <c r="AG131" s="394"/>
      <c r="AH131" s="394"/>
      <c r="AI131" s="394"/>
      <c r="AJ131" s="395"/>
      <c r="AK131" s="396">
        <v>8307371</v>
      </c>
      <c r="AL131" s="394"/>
      <c r="AM131" s="394"/>
      <c r="AN131" s="394"/>
      <c r="AO131" s="395"/>
      <c r="AP131" s="397"/>
      <c r="AQ131" s="398"/>
      <c r="AR131" s="398"/>
      <c r="AS131" s="398"/>
      <c r="AT131" s="399"/>
      <c r="AU131" s="215"/>
      <c r="AV131" s="215"/>
      <c r="AW131" s="215"/>
      <c r="AX131" s="359" t="s">
        <v>477</v>
      </c>
      <c r="AY131" s="360"/>
      <c r="AZ131" s="360"/>
      <c r="BA131" s="360"/>
      <c r="BB131" s="360"/>
      <c r="BC131" s="360"/>
      <c r="BD131" s="360"/>
      <c r="BE131" s="361"/>
      <c r="BF131" s="362" t="s">
        <v>123</v>
      </c>
      <c r="BG131" s="363"/>
      <c r="BH131" s="363"/>
      <c r="BI131" s="363"/>
      <c r="BJ131" s="363"/>
      <c r="BK131" s="363"/>
      <c r="BL131" s="364"/>
      <c r="BM131" s="362">
        <v>350</v>
      </c>
      <c r="BN131" s="363"/>
      <c r="BO131" s="363"/>
      <c r="BP131" s="363"/>
      <c r="BQ131" s="363"/>
      <c r="BR131" s="363"/>
      <c r="BS131" s="364"/>
      <c r="BT131" s="365"/>
      <c r="BU131" s="366"/>
      <c r="BV131" s="366"/>
      <c r="BW131" s="366"/>
      <c r="BX131" s="366"/>
      <c r="BY131" s="366"/>
      <c r="BZ131" s="36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368" t="s">
        <v>478</v>
      </c>
      <c r="B132" s="369"/>
      <c r="C132" s="369"/>
      <c r="D132" s="369"/>
      <c r="E132" s="369"/>
      <c r="F132" s="369"/>
      <c r="G132" s="369"/>
      <c r="H132" s="369"/>
      <c r="I132" s="369"/>
      <c r="J132" s="369"/>
      <c r="K132" s="369"/>
      <c r="L132" s="369"/>
      <c r="M132" s="369"/>
      <c r="N132" s="369"/>
      <c r="O132" s="369"/>
      <c r="P132" s="369"/>
      <c r="Q132" s="369"/>
      <c r="R132" s="369"/>
      <c r="S132" s="369"/>
      <c r="T132" s="369"/>
      <c r="U132" s="369"/>
      <c r="V132" s="372" t="s">
        <v>479</v>
      </c>
      <c r="W132" s="372"/>
      <c r="X132" s="372"/>
      <c r="Y132" s="372"/>
      <c r="Z132" s="373"/>
      <c r="AA132" s="374">
        <v>8.7954114739999998</v>
      </c>
      <c r="AB132" s="375"/>
      <c r="AC132" s="375"/>
      <c r="AD132" s="375"/>
      <c r="AE132" s="376"/>
      <c r="AF132" s="377">
        <v>7.8284156190000003</v>
      </c>
      <c r="AG132" s="375"/>
      <c r="AH132" s="375"/>
      <c r="AI132" s="375"/>
      <c r="AJ132" s="376"/>
      <c r="AK132" s="377">
        <v>7.0670853630000003</v>
      </c>
      <c r="AL132" s="375"/>
      <c r="AM132" s="375"/>
      <c r="AN132" s="375"/>
      <c r="AO132" s="376"/>
      <c r="AP132" s="378"/>
      <c r="AQ132" s="379"/>
      <c r="AR132" s="379"/>
      <c r="AS132" s="379"/>
      <c r="AT132" s="38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370"/>
      <c r="B133" s="371"/>
      <c r="C133" s="371"/>
      <c r="D133" s="371"/>
      <c r="E133" s="371"/>
      <c r="F133" s="371"/>
      <c r="G133" s="371"/>
      <c r="H133" s="371"/>
      <c r="I133" s="371"/>
      <c r="J133" s="371"/>
      <c r="K133" s="371"/>
      <c r="L133" s="371"/>
      <c r="M133" s="371"/>
      <c r="N133" s="371"/>
      <c r="O133" s="371"/>
      <c r="P133" s="371"/>
      <c r="Q133" s="371"/>
      <c r="R133" s="371"/>
      <c r="S133" s="371"/>
      <c r="T133" s="371"/>
      <c r="U133" s="371"/>
      <c r="V133" s="351" t="s">
        <v>480</v>
      </c>
      <c r="W133" s="351"/>
      <c r="X133" s="351"/>
      <c r="Y133" s="351"/>
      <c r="Z133" s="352"/>
      <c r="AA133" s="353">
        <v>6.9</v>
      </c>
      <c r="AB133" s="354"/>
      <c r="AC133" s="354"/>
      <c r="AD133" s="354"/>
      <c r="AE133" s="355"/>
      <c r="AF133" s="353">
        <v>7.7</v>
      </c>
      <c r="AG133" s="354"/>
      <c r="AH133" s="354"/>
      <c r="AI133" s="354"/>
      <c r="AJ133" s="355"/>
      <c r="AK133" s="353">
        <v>7.8</v>
      </c>
      <c r="AL133" s="354"/>
      <c r="AM133" s="354"/>
      <c r="AN133" s="354"/>
      <c r="AO133" s="355"/>
      <c r="AP133" s="356"/>
      <c r="AQ133" s="357"/>
      <c r="AR133" s="357"/>
      <c r="AS133" s="357"/>
      <c r="AT133" s="35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4IwQVEeVzk+lpUy55URsJDOk8aGoN/bXQ4xgOEJErhvJkrSwh1N4NvcS1APjqVJwJsvWSDpXE0cV1suCJsSIzQ==" saltValue="tYRmIGoNOs5vD9lErLv88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HkonrmL8zrM5CdSZfSMuHYsuBFIky6sxKPkwW872SJ8FdGM7fyJ/5/EdVVea03ixmSU6mAMLTCWEL2t44GIcQ==" saltValue="8us/fyDVrZmAVd+FUOOpw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jqjZYvwrtzR7voI+JVcUXEBaLaqb1QbaXb/DNdY8J5DSUR0jX6SuJZiRZLFDMmOHJTY9wTfBZN+A6U2Hgc1BQg==" saltValue="Bb7EPr4RE30WIm2YCA23x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483</v>
      </c>
      <c r="AL6" s="248"/>
      <c r="AM6" s="248"/>
      <c r="AN6" s="248"/>
    </row>
    <row r="7" spans="1:46" ht="13.5" customHeight="1" x14ac:dyDescent="0.2">
      <c r="A7" s="247"/>
      <c r="AK7" s="250"/>
      <c r="AL7" s="251"/>
      <c r="AM7" s="251"/>
      <c r="AN7" s="252"/>
      <c r="AO7" s="1105" t="s">
        <v>484</v>
      </c>
      <c r="AP7" s="253"/>
      <c r="AQ7" s="254" t="s">
        <v>485</v>
      </c>
      <c r="AR7" s="255"/>
    </row>
    <row r="8" spans="1:46" ht="13" x14ac:dyDescent="0.2">
      <c r="A8" s="247"/>
      <c r="AK8" s="256"/>
      <c r="AL8" s="257"/>
      <c r="AM8" s="257"/>
      <c r="AN8" s="258"/>
      <c r="AO8" s="1106"/>
      <c r="AP8" s="259" t="s">
        <v>486</v>
      </c>
      <c r="AQ8" s="260" t="s">
        <v>487</v>
      </c>
      <c r="AR8" s="261" t="s">
        <v>488</v>
      </c>
    </row>
    <row r="9" spans="1:46" ht="13" x14ac:dyDescent="0.2">
      <c r="A9" s="247"/>
      <c r="AK9" s="1117" t="s">
        <v>489</v>
      </c>
      <c r="AL9" s="1118"/>
      <c r="AM9" s="1118"/>
      <c r="AN9" s="1119"/>
      <c r="AO9" s="262">
        <v>2808302</v>
      </c>
      <c r="AP9" s="262">
        <v>94422</v>
      </c>
      <c r="AQ9" s="263">
        <v>99044</v>
      </c>
      <c r="AR9" s="264">
        <v>-4.7</v>
      </c>
    </row>
    <row r="10" spans="1:46" ht="13.5" customHeight="1" x14ac:dyDescent="0.2">
      <c r="A10" s="247"/>
      <c r="AK10" s="1117" t="s">
        <v>490</v>
      </c>
      <c r="AL10" s="1118"/>
      <c r="AM10" s="1118"/>
      <c r="AN10" s="1119"/>
      <c r="AO10" s="265">
        <v>393410</v>
      </c>
      <c r="AP10" s="265">
        <v>13227</v>
      </c>
      <c r="AQ10" s="266">
        <v>12597</v>
      </c>
      <c r="AR10" s="267">
        <v>5</v>
      </c>
    </row>
    <row r="11" spans="1:46" ht="13.5" customHeight="1" x14ac:dyDescent="0.2">
      <c r="A11" s="247"/>
      <c r="AK11" s="1117" t="s">
        <v>491</v>
      </c>
      <c r="AL11" s="1118"/>
      <c r="AM11" s="1118"/>
      <c r="AN11" s="1119"/>
      <c r="AO11" s="265">
        <v>4240</v>
      </c>
      <c r="AP11" s="265">
        <v>143</v>
      </c>
      <c r="AQ11" s="266">
        <v>1194</v>
      </c>
      <c r="AR11" s="267">
        <v>-88</v>
      </c>
    </row>
    <row r="12" spans="1:46" ht="13.5" customHeight="1" x14ac:dyDescent="0.2">
      <c r="A12" s="247"/>
      <c r="AK12" s="1117" t="s">
        <v>492</v>
      </c>
      <c r="AL12" s="1118"/>
      <c r="AM12" s="1118"/>
      <c r="AN12" s="1119"/>
      <c r="AO12" s="265" t="s">
        <v>493</v>
      </c>
      <c r="AP12" s="265" t="s">
        <v>493</v>
      </c>
      <c r="AQ12" s="266">
        <v>18</v>
      </c>
      <c r="AR12" s="267" t="s">
        <v>493</v>
      </c>
    </row>
    <row r="13" spans="1:46" ht="13.5" customHeight="1" x14ac:dyDescent="0.2">
      <c r="A13" s="247"/>
      <c r="AK13" s="1117" t="s">
        <v>494</v>
      </c>
      <c r="AL13" s="1118"/>
      <c r="AM13" s="1118"/>
      <c r="AN13" s="1119"/>
      <c r="AO13" s="265">
        <v>136691</v>
      </c>
      <c r="AP13" s="265">
        <v>4596</v>
      </c>
      <c r="AQ13" s="266">
        <v>3890</v>
      </c>
      <c r="AR13" s="267">
        <v>18.100000000000001</v>
      </c>
    </row>
    <row r="14" spans="1:46" ht="13.5" customHeight="1" x14ac:dyDescent="0.2">
      <c r="A14" s="247"/>
      <c r="AK14" s="1117" t="s">
        <v>495</v>
      </c>
      <c r="AL14" s="1118"/>
      <c r="AM14" s="1118"/>
      <c r="AN14" s="1119"/>
      <c r="AO14" s="265">
        <v>217799</v>
      </c>
      <c r="AP14" s="265">
        <v>7323</v>
      </c>
      <c r="AQ14" s="266">
        <v>1837</v>
      </c>
      <c r="AR14" s="267">
        <v>298.60000000000002</v>
      </c>
    </row>
    <row r="15" spans="1:46" ht="13.5" customHeight="1" x14ac:dyDescent="0.2">
      <c r="A15" s="247"/>
      <c r="AK15" s="1120" t="s">
        <v>496</v>
      </c>
      <c r="AL15" s="1121"/>
      <c r="AM15" s="1121"/>
      <c r="AN15" s="1122"/>
      <c r="AO15" s="265">
        <v>-352833</v>
      </c>
      <c r="AP15" s="265">
        <v>-11863</v>
      </c>
      <c r="AQ15" s="266">
        <v>-6318</v>
      </c>
      <c r="AR15" s="267">
        <v>87.8</v>
      </c>
    </row>
    <row r="16" spans="1:46" ht="13" x14ac:dyDescent="0.2">
      <c r="A16" s="247"/>
      <c r="AK16" s="1120" t="s">
        <v>179</v>
      </c>
      <c r="AL16" s="1121"/>
      <c r="AM16" s="1121"/>
      <c r="AN16" s="1122"/>
      <c r="AO16" s="265">
        <v>3207609</v>
      </c>
      <c r="AP16" s="265">
        <v>107848</v>
      </c>
      <c r="AQ16" s="266">
        <v>112262</v>
      </c>
      <c r="AR16" s="267">
        <v>-3.9</v>
      </c>
    </row>
    <row r="17" spans="1:46" ht="13" x14ac:dyDescent="0.2">
      <c r="A17" s="247"/>
    </row>
    <row r="18" spans="1:46" ht="13" x14ac:dyDescent="0.2">
      <c r="A18" s="247"/>
      <c r="AQ18" s="268"/>
      <c r="AR18" s="268"/>
    </row>
    <row r="19" spans="1:46" ht="13" x14ac:dyDescent="0.2">
      <c r="A19" s="247"/>
      <c r="AK19" s="243" t="s">
        <v>497</v>
      </c>
    </row>
    <row r="20" spans="1:46" ht="13" x14ac:dyDescent="0.2">
      <c r="A20" s="247"/>
      <c r="AK20" s="269"/>
      <c r="AL20" s="270"/>
      <c r="AM20" s="270"/>
      <c r="AN20" s="271"/>
      <c r="AO20" s="272" t="s">
        <v>498</v>
      </c>
      <c r="AP20" s="273" t="s">
        <v>499</v>
      </c>
      <c r="AQ20" s="274" t="s">
        <v>500</v>
      </c>
      <c r="AR20" s="275"/>
    </row>
    <row r="21" spans="1:46" s="248" customFormat="1" ht="13" x14ac:dyDescent="0.2">
      <c r="A21" s="276"/>
      <c r="AK21" s="1123" t="s">
        <v>501</v>
      </c>
      <c r="AL21" s="1124"/>
      <c r="AM21" s="1124"/>
      <c r="AN21" s="1125"/>
      <c r="AO21" s="277">
        <v>9.75</v>
      </c>
      <c r="AP21" s="278">
        <v>9.26</v>
      </c>
      <c r="AQ21" s="279">
        <v>0.49</v>
      </c>
      <c r="AS21" s="280"/>
      <c r="AT21" s="276"/>
    </row>
    <row r="22" spans="1:46" s="248" customFormat="1" ht="13" x14ac:dyDescent="0.2">
      <c r="A22" s="276"/>
      <c r="AK22" s="1123" t="s">
        <v>502</v>
      </c>
      <c r="AL22" s="1124"/>
      <c r="AM22" s="1124"/>
      <c r="AN22" s="1125"/>
      <c r="AO22" s="281">
        <v>94.4</v>
      </c>
      <c r="AP22" s="282">
        <v>97.3</v>
      </c>
      <c r="AQ22" s="283">
        <v>-2.9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503</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505</v>
      </c>
      <c r="AL29" s="248"/>
      <c r="AM29" s="248"/>
      <c r="AN29" s="248"/>
      <c r="AS29" s="290"/>
    </row>
    <row r="30" spans="1:46" ht="13.5" customHeight="1" x14ac:dyDescent="0.2">
      <c r="A30" s="247"/>
      <c r="AK30" s="250"/>
      <c r="AL30" s="251"/>
      <c r="AM30" s="251"/>
      <c r="AN30" s="252"/>
      <c r="AO30" s="1105" t="s">
        <v>484</v>
      </c>
      <c r="AP30" s="253"/>
      <c r="AQ30" s="254" t="s">
        <v>485</v>
      </c>
      <c r="AR30" s="255"/>
    </row>
    <row r="31" spans="1:46" ht="13" x14ac:dyDescent="0.2">
      <c r="A31" s="247"/>
      <c r="AK31" s="256"/>
      <c r="AL31" s="257"/>
      <c r="AM31" s="257"/>
      <c r="AN31" s="258"/>
      <c r="AO31" s="1106"/>
      <c r="AP31" s="259" t="s">
        <v>486</v>
      </c>
      <c r="AQ31" s="260" t="s">
        <v>487</v>
      </c>
      <c r="AR31" s="261" t="s">
        <v>488</v>
      </c>
    </row>
    <row r="32" spans="1:46" ht="27" customHeight="1" x14ac:dyDescent="0.2">
      <c r="A32" s="247"/>
      <c r="AK32" s="1107" t="s">
        <v>506</v>
      </c>
      <c r="AL32" s="1108"/>
      <c r="AM32" s="1108"/>
      <c r="AN32" s="1109"/>
      <c r="AO32" s="291">
        <v>2854816</v>
      </c>
      <c r="AP32" s="291">
        <v>95986</v>
      </c>
      <c r="AQ32" s="292">
        <v>60713</v>
      </c>
      <c r="AR32" s="293">
        <v>58.1</v>
      </c>
    </row>
    <row r="33" spans="1:46" ht="13.5" customHeight="1" x14ac:dyDescent="0.2">
      <c r="A33" s="247"/>
      <c r="AK33" s="1107" t="s">
        <v>507</v>
      </c>
      <c r="AL33" s="1108"/>
      <c r="AM33" s="1108"/>
      <c r="AN33" s="1109"/>
      <c r="AO33" s="291" t="s">
        <v>493</v>
      </c>
      <c r="AP33" s="291" t="s">
        <v>493</v>
      </c>
      <c r="AQ33" s="292" t="s">
        <v>493</v>
      </c>
      <c r="AR33" s="293" t="s">
        <v>493</v>
      </c>
    </row>
    <row r="34" spans="1:46" ht="27" customHeight="1" x14ac:dyDescent="0.2">
      <c r="A34" s="247"/>
      <c r="AK34" s="1107" t="s">
        <v>508</v>
      </c>
      <c r="AL34" s="1108"/>
      <c r="AM34" s="1108"/>
      <c r="AN34" s="1109"/>
      <c r="AO34" s="291" t="s">
        <v>493</v>
      </c>
      <c r="AP34" s="291" t="s">
        <v>493</v>
      </c>
      <c r="AQ34" s="292" t="s">
        <v>493</v>
      </c>
      <c r="AR34" s="293" t="s">
        <v>493</v>
      </c>
    </row>
    <row r="35" spans="1:46" ht="27" customHeight="1" x14ac:dyDescent="0.2">
      <c r="A35" s="247"/>
      <c r="AK35" s="1107" t="s">
        <v>509</v>
      </c>
      <c r="AL35" s="1108"/>
      <c r="AM35" s="1108"/>
      <c r="AN35" s="1109"/>
      <c r="AO35" s="291">
        <v>128934</v>
      </c>
      <c r="AP35" s="291">
        <v>4335</v>
      </c>
      <c r="AQ35" s="292">
        <v>14168</v>
      </c>
      <c r="AR35" s="293">
        <v>-69.400000000000006</v>
      </c>
    </row>
    <row r="36" spans="1:46" ht="27" customHeight="1" x14ac:dyDescent="0.2">
      <c r="A36" s="247"/>
      <c r="AK36" s="1107" t="s">
        <v>510</v>
      </c>
      <c r="AL36" s="1108"/>
      <c r="AM36" s="1108"/>
      <c r="AN36" s="1109"/>
      <c r="AO36" s="291">
        <v>123834</v>
      </c>
      <c r="AP36" s="291">
        <v>4164</v>
      </c>
      <c r="AQ36" s="292">
        <v>2586</v>
      </c>
      <c r="AR36" s="293">
        <v>61</v>
      </c>
    </row>
    <row r="37" spans="1:46" ht="13.5" customHeight="1" x14ac:dyDescent="0.2">
      <c r="A37" s="247"/>
      <c r="AK37" s="1107" t="s">
        <v>511</v>
      </c>
      <c r="AL37" s="1108"/>
      <c r="AM37" s="1108"/>
      <c r="AN37" s="1109"/>
      <c r="AO37" s="291" t="s">
        <v>493</v>
      </c>
      <c r="AP37" s="291" t="s">
        <v>493</v>
      </c>
      <c r="AQ37" s="292">
        <v>189</v>
      </c>
      <c r="AR37" s="293" t="s">
        <v>493</v>
      </c>
    </row>
    <row r="38" spans="1:46" ht="27" customHeight="1" x14ac:dyDescent="0.2">
      <c r="A38" s="247"/>
      <c r="AK38" s="1110" t="s">
        <v>512</v>
      </c>
      <c r="AL38" s="1111"/>
      <c r="AM38" s="1111"/>
      <c r="AN38" s="1112"/>
      <c r="AO38" s="294" t="s">
        <v>493</v>
      </c>
      <c r="AP38" s="294" t="s">
        <v>493</v>
      </c>
      <c r="AQ38" s="295">
        <v>8</v>
      </c>
      <c r="AR38" s="283" t="s">
        <v>493</v>
      </c>
      <c r="AS38" s="290"/>
    </row>
    <row r="39" spans="1:46" ht="13" x14ac:dyDescent="0.2">
      <c r="A39" s="247"/>
      <c r="AK39" s="1110" t="s">
        <v>513</v>
      </c>
      <c r="AL39" s="1111"/>
      <c r="AM39" s="1111"/>
      <c r="AN39" s="1112"/>
      <c r="AO39" s="291">
        <v>-1284667</v>
      </c>
      <c r="AP39" s="291">
        <v>-43194</v>
      </c>
      <c r="AQ39" s="292">
        <v>-5399</v>
      </c>
      <c r="AR39" s="293">
        <v>700</v>
      </c>
      <c r="AS39" s="290"/>
    </row>
    <row r="40" spans="1:46" ht="27" customHeight="1" x14ac:dyDescent="0.2">
      <c r="A40" s="247"/>
      <c r="AK40" s="1107" t="s">
        <v>514</v>
      </c>
      <c r="AL40" s="1108"/>
      <c r="AM40" s="1108"/>
      <c r="AN40" s="1109"/>
      <c r="AO40" s="291">
        <v>-1235828</v>
      </c>
      <c r="AP40" s="291">
        <v>-41552</v>
      </c>
      <c r="AQ40" s="292">
        <v>-49527</v>
      </c>
      <c r="AR40" s="293">
        <v>-16.100000000000001</v>
      </c>
      <c r="AS40" s="290"/>
    </row>
    <row r="41" spans="1:46" ht="13" x14ac:dyDescent="0.2">
      <c r="A41" s="247"/>
      <c r="AK41" s="1113" t="s">
        <v>289</v>
      </c>
      <c r="AL41" s="1114"/>
      <c r="AM41" s="1114"/>
      <c r="AN41" s="1115"/>
      <c r="AO41" s="291">
        <v>587089</v>
      </c>
      <c r="AP41" s="291">
        <v>19739</v>
      </c>
      <c r="AQ41" s="292">
        <v>22738</v>
      </c>
      <c r="AR41" s="293">
        <v>-13.2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515</v>
      </c>
    </row>
    <row r="48" spans="1:46" ht="13" x14ac:dyDescent="0.2">
      <c r="A48" s="247"/>
      <c r="AK48" s="301" t="s">
        <v>516</v>
      </c>
      <c r="AL48" s="301"/>
      <c r="AM48" s="301"/>
      <c r="AN48" s="301"/>
      <c r="AO48" s="301"/>
      <c r="AP48" s="301"/>
      <c r="AQ48" s="302"/>
      <c r="AR48" s="301"/>
    </row>
    <row r="49" spans="1:44" ht="13.5" customHeight="1" x14ac:dyDescent="0.2">
      <c r="A49" s="247"/>
      <c r="AK49" s="303"/>
      <c r="AL49" s="304"/>
      <c r="AM49" s="1100" t="s">
        <v>484</v>
      </c>
      <c r="AN49" s="1102" t="s">
        <v>517</v>
      </c>
      <c r="AO49" s="1103"/>
      <c r="AP49" s="1103"/>
      <c r="AQ49" s="1103"/>
      <c r="AR49" s="1104"/>
    </row>
    <row r="50" spans="1:44" ht="13" x14ac:dyDescent="0.2">
      <c r="A50" s="247"/>
      <c r="AK50" s="305"/>
      <c r="AL50" s="306"/>
      <c r="AM50" s="1101"/>
      <c r="AN50" s="307" t="s">
        <v>518</v>
      </c>
      <c r="AO50" s="308" t="s">
        <v>519</v>
      </c>
      <c r="AP50" s="309" t="s">
        <v>520</v>
      </c>
      <c r="AQ50" s="310" t="s">
        <v>521</v>
      </c>
      <c r="AR50" s="311" t="s">
        <v>522</v>
      </c>
    </row>
    <row r="51" spans="1:44" ht="13" x14ac:dyDescent="0.2">
      <c r="A51" s="247"/>
      <c r="AK51" s="303" t="s">
        <v>523</v>
      </c>
      <c r="AL51" s="304"/>
      <c r="AM51" s="312">
        <v>717719</v>
      </c>
      <c r="AN51" s="313">
        <v>22742</v>
      </c>
      <c r="AO51" s="314">
        <v>-79.099999999999994</v>
      </c>
      <c r="AP51" s="315">
        <v>84962</v>
      </c>
      <c r="AQ51" s="316">
        <v>7.2</v>
      </c>
      <c r="AR51" s="317">
        <v>-86.3</v>
      </c>
    </row>
    <row r="52" spans="1:44" ht="13" x14ac:dyDescent="0.2">
      <c r="A52" s="247"/>
      <c r="AK52" s="318"/>
      <c r="AL52" s="319" t="s">
        <v>524</v>
      </c>
      <c r="AM52" s="320">
        <v>357378</v>
      </c>
      <c r="AN52" s="321">
        <v>11324</v>
      </c>
      <c r="AO52" s="322">
        <v>-84.6</v>
      </c>
      <c r="AP52" s="323">
        <v>42793</v>
      </c>
      <c r="AQ52" s="324">
        <v>2.2000000000000002</v>
      </c>
      <c r="AR52" s="325">
        <v>-86.8</v>
      </c>
    </row>
    <row r="53" spans="1:44" ht="13" x14ac:dyDescent="0.2">
      <c r="A53" s="247"/>
      <c r="AK53" s="303" t="s">
        <v>525</v>
      </c>
      <c r="AL53" s="304"/>
      <c r="AM53" s="312">
        <v>4369417</v>
      </c>
      <c r="AN53" s="313">
        <v>140333</v>
      </c>
      <c r="AO53" s="314">
        <v>517.1</v>
      </c>
      <c r="AP53" s="315">
        <v>71279</v>
      </c>
      <c r="AQ53" s="316">
        <v>-16.100000000000001</v>
      </c>
      <c r="AR53" s="317">
        <v>533.20000000000005</v>
      </c>
    </row>
    <row r="54" spans="1:44" ht="13" x14ac:dyDescent="0.2">
      <c r="A54" s="247"/>
      <c r="AK54" s="318"/>
      <c r="AL54" s="319" t="s">
        <v>524</v>
      </c>
      <c r="AM54" s="320">
        <v>3561138</v>
      </c>
      <c r="AN54" s="321">
        <v>114374</v>
      </c>
      <c r="AO54" s="322">
        <v>910</v>
      </c>
      <c r="AP54" s="323">
        <v>36731</v>
      </c>
      <c r="AQ54" s="324">
        <v>-14.2</v>
      </c>
      <c r="AR54" s="325">
        <v>924.2</v>
      </c>
    </row>
    <row r="55" spans="1:44" ht="13" x14ac:dyDescent="0.2">
      <c r="A55" s="247"/>
      <c r="AK55" s="303" t="s">
        <v>526</v>
      </c>
      <c r="AL55" s="304"/>
      <c r="AM55" s="312">
        <v>2001255</v>
      </c>
      <c r="AN55" s="313">
        <v>65115</v>
      </c>
      <c r="AO55" s="314">
        <v>-53.6</v>
      </c>
      <c r="AP55" s="315">
        <v>74994</v>
      </c>
      <c r="AQ55" s="316">
        <v>5.2</v>
      </c>
      <c r="AR55" s="317">
        <v>-58.8</v>
      </c>
    </row>
    <row r="56" spans="1:44" ht="13" x14ac:dyDescent="0.2">
      <c r="A56" s="247"/>
      <c r="AK56" s="318"/>
      <c r="AL56" s="319" t="s">
        <v>524</v>
      </c>
      <c r="AM56" s="320">
        <v>1345572</v>
      </c>
      <c r="AN56" s="321">
        <v>43781</v>
      </c>
      <c r="AO56" s="322">
        <v>-61.7</v>
      </c>
      <c r="AP56" s="323">
        <v>36188</v>
      </c>
      <c r="AQ56" s="324">
        <v>-1.5</v>
      </c>
      <c r="AR56" s="325">
        <v>-60.2</v>
      </c>
    </row>
    <row r="57" spans="1:44" ht="13" x14ac:dyDescent="0.2">
      <c r="A57" s="247"/>
      <c r="AK57" s="303" t="s">
        <v>527</v>
      </c>
      <c r="AL57" s="304"/>
      <c r="AM57" s="312">
        <v>4960290</v>
      </c>
      <c r="AN57" s="313">
        <v>164292</v>
      </c>
      <c r="AO57" s="314">
        <v>152.30000000000001</v>
      </c>
      <c r="AP57" s="315">
        <v>71849</v>
      </c>
      <c r="AQ57" s="316">
        <v>-4.2</v>
      </c>
      <c r="AR57" s="317">
        <v>156.5</v>
      </c>
    </row>
    <row r="58" spans="1:44" ht="13" x14ac:dyDescent="0.2">
      <c r="A58" s="247"/>
      <c r="AK58" s="318"/>
      <c r="AL58" s="319" t="s">
        <v>524</v>
      </c>
      <c r="AM58" s="320">
        <v>1236608</v>
      </c>
      <c r="AN58" s="321">
        <v>40958</v>
      </c>
      <c r="AO58" s="322">
        <v>-6.4</v>
      </c>
      <c r="AP58" s="323">
        <v>36144</v>
      </c>
      <c r="AQ58" s="324">
        <v>-0.1</v>
      </c>
      <c r="AR58" s="325">
        <v>-6.3</v>
      </c>
    </row>
    <row r="59" spans="1:44" ht="13" x14ac:dyDescent="0.2">
      <c r="A59" s="247"/>
      <c r="AK59" s="303" t="s">
        <v>528</v>
      </c>
      <c r="AL59" s="304"/>
      <c r="AM59" s="312">
        <v>4645213</v>
      </c>
      <c r="AN59" s="313">
        <v>156184</v>
      </c>
      <c r="AO59" s="314">
        <v>-4.9000000000000004</v>
      </c>
      <c r="AP59" s="315">
        <v>82962</v>
      </c>
      <c r="AQ59" s="316">
        <v>15.5</v>
      </c>
      <c r="AR59" s="317">
        <v>-20.399999999999999</v>
      </c>
    </row>
    <row r="60" spans="1:44" ht="13" x14ac:dyDescent="0.2">
      <c r="A60" s="247"/>
      <c r="AK60" s="318"/>
      <c r="AL60" s="319" t="s">
        <v>524</v>
      </c>
      <c r="AM60" s="320">
        <v>982579</v>
      </c>
      <c r="AN60" s="321">
        <v>33037</v>
      </c>
      <c r="AO60" s="322">
        <v>-19.3</v>
      </c>
      <c r="AP60" s="323">
        <v>42835</v>
      </c>
      <c r="AQ60" s="324">
        <v>18.5</v>
      </c>
      <c r="AR60" s="325">
        <v>-37.799999999999997</v>
      </c>
    </row>
    <row r="61" spans="1:44" ht="13" x14ac:dyDescent="0.2">
      <c r="A61" s="247"/>
      <c r="AK61" s="303" t="s">
        <v>529</v>
      </c>
      <c r="AL61" s="326"/>
      <c r="AM61" s="312">
        <v>3338779</v>
      </c>
      <c r="AN61" s="313">
        <v>109733</v>
      </c>
      <c r="AO61" s="314">
        <v>106.4</v>
      </c>
      <c r="AP61" s="315">
        <v>77209</v>
      </c>
      <c r="AQ61" s="327">
        <v>1.5</v>
      </c>
      <c r="AR61" s="317">
        <v>104.9</v>
      </c>
    </row>
    <row r="62" spans="1:44" ht="13" x14ac:dyDescent="0.2">
      <c r="A62" s="247"/>
      <c r="AK62" s="318"/>
      <c r="AL62" s="319" t="s">
        <v>524</v>
      </c>
      <c r="AM62" s="320">
        <v>1496655</v>
      </c>
      <c r="AN62" s="321">
        <v>48695</v>
      </c>
      <c r="AO62" s="322">
        <v>147.6</v>
      </c>
      <c r="AP62" s="323">
        <v>38938</v>
      </c>
      <c r="AQ62" s="324">
        <v>1</v>
      </c>
      <c r="AR62" s="325">
        <v>146.6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4ePGWdiQ7ylu1MvBLUCQUCrjTPMKTJIMvKat3MXETmP3Oxo2Oc4jKhJhHyeqDHB1JkEdBro+HN022jUxLoRxeQ==" saltValue="949ux/hl7V8gmkB3YkdWL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481</v>
      </c>
    </row>
    <row r="121" spans="125:125" ht="13.5" hidden="1" customHeight="1" x14ac:dyDescent="0.2">
      <c r="DU121" s="241"/>
    </row>
  </sheetData>
  <sheetProtection algorithmName="SHA-512" hashValue="sIcYwbY6XLjsuxAhvBwAIUnEW8fDMFKad77Z5cE9J0QR+VmTUqqoXoCJcbHsH4q/IPVbv3YEhZ2tgC+Wq0POKQ==" saltValue="UQg2rOuMuRP8qcb8nPTTt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481</v>
      </c>
    </row>
  </sheetData>
  <sheetProtection algorithmName="SHA-512" hashValue="3sG/OvnhBu/5obipeM6i3gesrG5rq+BP1ZdfzVPL0L7ytTZutMW4rFD0xl+HQzcUXCefc/ElsKEl3Blzm9X/kw==" saltValue="gfc2HCJoZkG03ba6vEjb5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531</v>
      </c>
      <c r="G46" s="8" t="s">
        <v>532</v>
      </c>
      <c r="H46" s="8" t="s">
        <v>533</v>
      </c>
      <c r="I46" s="8" t="s">
        <v>534</v>
      </c>
      <c r="J46" s="9" t="s">
        <v>535</v>
      </c>
    </row>
    <row r="47" spans="2:10" ht="57.75" customHeight="1" x14ac:dyDescent="0.2">
      <c r="B47" s="10"/>
      <c r="C47" s="1126" t="s">
        <v>3</v>
      </c>
      <c r="D47" s="1126"/>
      <c r="E47" s="1127"/>
      <c r="F47" s="11">
        <v>2.21</v>
      </c>
      <c r="G47" s="12">
        <v>6.4</v>
      </c>
      <c r="H47" s="12">
        <v>8.1</v>
      </c>
      <c r="I47" s="12">
        <v>10.35</v>
      </c>
      <c r="J47" s="13">
        <v>10.119999999999999</v>
      </c>
    </row>
    <row r="48" spans="2:10" ht="57.75" customHeight="1" x14ac:dyDescent="0.2">
      <c r="B48" s="14"/>
      <c r="C48" s="1128" t="s">
        <v>4</v>
      </c>
      <c r="D48" s="1128"/>
      <c r="E48" s="1129"/>
      <c r="F48" s="15">
        <v>13.2</v>
      </c>
      <c r="G48" s="16">
        <v>3.34</v>
      </c>
      <c r="H48" s="16">
        <v>10.51</v>
      </c>
      <c r="I48" s="16">
        <v>13.27</v>
      </c>
      <c r="J48" s="17">
        <v>8.14</v>
      </c>
    </row>
    <row r="49" spans="2:10" ht="57.75" customHeight="1" thickBot="1" x14ac:dyDescent="0.25">
      <c r="B49" s="18"/>
      <c r="C49" s="1130" t="s">
        <v>5</v>
      </c>
      <c r="D49" s="1130"/>
      <c r="E49" s="1131"/>
      <c r="F49" s="19">
        <v>10.26</v>
      </c>
      <c r="G49" s="20" t="s">
        <v>536</v>
      </c>
      <c r="H49" s="20">
        <v>8.61</v>
      </c>
      <c r="I49" s="20">
        <v>5.2</v>
      </c>
      <c r="J49" s="21" t="s">
        <v>537</v>
      </c>
    </row>
    <row r="50" spans="2:10" ht="13" x14ac:dyDescent="0.2"/>
  </sheetData>
  <sheetProtection algorithmName="SHA-512" hashValue="MMBR3NW6TsONkya1RHkYp+Cawmox7vV9ueezO9R87a9LbANV8rGGQtVjfRPn+DH6y31F+Fdd1adUyeNFXDPltw==" saltValue="cgv7YioIzXTdmA3eufBR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36" t="s">
        <v>538</v>
      </c>
      <c r="D34" s="1136"/>
      <c r="E34" s="1137"/>
      <c r="F34" s="32" t="s">
        <v>493</v>
      </c>
      <c r="G34" s="33" t="s">
        <v>493</v>
      </c>
      <c r="H34" s="33" t="s">
        <v>539</v>
      </c>
      <c r="I34" s="33" t="s">
        <v>540</v>
      </c>
      <c r="J34" s="34" t="s">
        <v>539</v>
      </c>
      <c r="K34" s="22"/>
      <c r="L34" s="22"/>
      <c r="M34" s="22"/>
      <c r="N34" s="22"/>
      <c r="O34" s="22"/>
      <c r="P34" s="22"/>
    </row>
    <row r="35" spans="1:16" ht="39" customHeight="1" x14ac:dyDescent="0.2">
      <c r="A35" s="22"/>
      <c r="B35" s="35"/>
      <c r="C35" s="1132" t="s">
        <v>541</v>
      </c>
      <c r="D35" s="1132"/>
      <c r="E35" s="1133"/>
      <c r="F35" s="36">
        <v>13.2</v>
      </c>
      <c r="G35" s="37">
        <v>3.33</v>
      </c>
      <c r="H35" s="37">
        <v>10.5</v>
      </c>
      <c r="I35" s="37">
        <v>13.38</v>
      </c>
      <c r="J35" s="38">
        <v>8.14</v>
      </c>
      <c r="K35" s="22"/>
      <c r="L35" s="22"/>
      <c r="M35" s="22"/>
      <c r="N35" s="22"/>
      <c r="O35" s="22"/>
      <c r="P35" s="22"/>
    </row>
    <row r="36" spans="1:16" ht="39" customHeight="1" x14ac:dyDescent="0.2">
      <c r="A36" s="22"/>
      <c r="B36" s="35"/>
      <c r="C36" s="1132" t="s">
        <v>542</v>
      </c>
      <c r="D36" s="1132"/>
      <c r="E36" s="1133"/>
      <c r="F36" s="36">
        <v>8.9</v>
      </c>
      <c r="G36" s="37">
        <v>8.4</v>
      </c>
      <c r="H36" s="37">
        <v>8.19</v>
      </c>
      <c r="I36" s="37">
        <v>7.58</v>
      </c>
      <c r="J36" s="38">
        <v>7.8</v>
      </c>
      <c r="K36" s="22"/>
      <c r="L36" s="22"/>
      <c r="M36" s="22"/>
      <c r="N36" s="22"/>
      <c r="O36" s="22"/>
      <c r="P36" s="22"/>
    </row>
    <row r="37" spans="1:16" ht="39" customHeight="1" x14ac:dyDescent="0.2">
      <c r="A37" s="22"/>
      <c r="B37" s="35"/>
      <c r="C37" s="1132" t="s">
        <v>543</v>
      </c>
      <c r="D37" s="1132"/>
      <c r="E37" s="1133"/>
      <c r="F37" s="36">
        <v>1.8</v>
      </c>
      <c r="G37" s="37">
        <v>0.72</v>
      </c>
      <c r="H37" s="37">
        <v>1.06</v>
      </c>
      <c r="I37" s="37">
        <v>4.82</v>
      </c>
      <c r="J37" s="38">
        <v>6.09</v>
      </c>
      <c r="K37" s="22"/>
      <c r="L37" s="22"/>
      <c r="M37" s="22"/>
      <c r="N37" s="22"/>
      <c r="O37" s="22"/>
      <c r="P37" s="22"/>
    </row>
    <row r="38" spans="1:16" ht="39" customHeight="1" x14ac:dyDescent="0.2">
      <c r="A38" s="22"/>
      <c r="B38" s="35"/>
      <c r="C38" s="1132" t="s">
        <v>544</v>
      </c>
      <c r="D38" s="1132"/>
      <c r="E38" s="1133"/>
      <c r="F38" s="36">
        <v>3.78</v>
      </c>
      <c r="G38" s="37">
        <v>2.6</v>
      </c>
      <c r="H38" s="37">
        <v>3.69</v>
      </c>
      <c r="I38" s="37">
        <v>3.67</v>
      </c>
      <c r="J38" s="38">
        <v>3.27</v>
      </c>
      <c r="K38" s="22"/>
      <c r="L38" s="22"/>
      <c r="M38" s="22"/>
      <c r="N38" s="22"/>
      <c r="O38" s="22"/>
      <c r="P38" s="22"/>
    </row>
    <row r="39" spans="1:16" ht="39" customHeight="1" x14ac:dyDescent="0.2">
      <c r="A39" s="22"/>
      <c r="B39" s="35"/>
      <c r="C39" s="1132" t="s">
        <v>545</v>
      </c>
      <c r="D39" s="1132"/>
      <c r="E39" s="1133"/>
      <c r="F39" s="36">
        <v>1.48</v>
      </c>
      <c r="G39" s="37">
        <v>3.27</v>
      </c>
      <c r="H39" s="37">
        <v>4.25</v>
      </c>
      <c r="I39" s="37">
        <v>3.33</v>
      </c>
      <c r="J39" s="38">
        <v>2.37</v>
      </c>
      <c r="K39" s="22"/>
      <c r="L39" s="22"/>
      <c r="M39" s="22"/>
      <c r="N39" s="22"/>
      <c r="O39" s="22"/>
      <c r="P39" s="22"/>
    </row>
    <row r="40" spans="1:16" ht="39" customHeight="1" x14ac:dyDescent="0.2">
      <c r="A40" s="22"/>
      <c r="B40" s="35"/>
      <c r="C40" s="1132" t="s">
        <v>546</v>
      </c>
      <c r="D40" s="1132"/>
      <c r="E40" s="1133"/>
      <c r="F40" s="36">
        <v>0.08</v>
      </c>
      <c r="G40" s="37">
        <v>0.12</v>
      </c>
      <c r="H40" s="37">
        <v>0.15</v>
      </c>
      <c r="I40" s="37">
        <v>0.16</v>
      </c>
      <c r="J40" s="38">
        <v>0.16</v>
      </c>
      <c r="K40" s="22"/>
      <c r="L40" s="22"/>
      <c r="M40" s="22"/>
      <c r="N40" s="22"/>
      <c r="O40" s="22"/>
      <c r="P40" s="22"/>
    </row>
    <row r="41" spans="1:16" ht="39" customHeight="1" x14ac:dyDescent="0.2">
      <c r="A41" s="22"/>
      <c r="B41" s="35"/>
      <c r="C41" s="1132" t="s">
        <v>547</v>
      </c>
      <c r="D41" s="1132"/>
      <c r="E41" s="1133"/>
      <c r="F41" s="36" t="s">
        <v>493</v>
      </c>
      <c r="G41" s="37" t="s">
        <v>493</v>
      </c>
      <c r="H41" s="37" t="s">
        <v>493</v>
      </c>
      <c r="I41" s="37" t="s">
        <v>493</v>
      </c>
      <c r="J41" s="38">
        <v>0</v>
      </c>
      <c r="K41" s="22"/>
      <c r="L41" s="22"/>
      <c r="M41" s="22"/>
      <c r="N41" s="22"/>
      <c r="O41" s="22"/>
      <c r="P41" s="22"/>
    </row>
    <row r="42" spans="1:16" ht="39" customHeight="1" x14ac:dyDescent="0.2">
      <c r="A42" s="22"/>
      <c r="B42" s="39"/>
      <c r="C42" s="1132" t="s">
        <v>548</v>
      </c>
      <c r="D42" s="1132"/>
      <c r="E42" s="1133"/>
      <c r="F42" s="36" t="s">
        <v>493</v>
      </c>
      <c r="G42" s="37" t="s">
        <v>493</v>
      </c>
      <c r="H42" s="37" t="s">
        <v>493</v>
      </c>
      <c r="I42" s="37" t="s">
        <v>493</v>
      </c>
      <c r="J42" s="38" t="s">
        <v>493</v>
      </c>
      <c r="K42" s="22"/>
      <c r="L42" s="22"/>
      <c r="M42" s="22"/>
      <c r="N42" s="22"/>
      <c r="O42" s="22"/>
      <c r="P42" s="22"/>
    </row>
    <row r="43" spans="1:16" ht="39" customHeight="1" thickBot="1" x14ac:dyDescent="0.25">
      <c r="A43" s="22"/>
      <c r="B43" s="40"/>
      <c r="C43" s="1134" t="s">
        <v>549</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tmZyBi92ta8fmojZEgOiThAkpp45JjZgHnR5fPLalqtoJcbHv6Tst8Id1UyjB5F1nc6sjz+tElpBdc/3u+nzQ==" saltValue="wYt+PL8rMc6JmeWIlZat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1411</v>
      </c>
      <c r="L45" s="58">
        <v>1524</v>
      </c>
      <c r="M45" s="58">
        <v>2242</v>
      </c>
      <c r="N45" s="58">
        <v>2430</v>
      </c>
      <c r="O45" s="59">
        <v>2855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493</v>
      </c>
      <c r="L46" s="62" t="s">
        <v>493</v>
      </c>
      <c r="M46" s="62" t="s">
        <v>493</v>
      </c>
      <c r="N46" s="62" t="s">
        <v>493</v>
      </c>
      <c r="O46" s="63" t="s">
        <v>493</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493</v>
      </c>
      <c r="L47" s="62" t="s">
        <v>493</v>
      </c>
      <c r="M47" s="62" t="s">
        <v>493</v>
      </c>
      <c r="N47" s="62" t="s">
        <v>493</v>
      </c>
      <c r="O47" s="63" t="s">
        <v>493</v>
      </c>
      <c r="P47" s="46"/>
      <c r="Q47" s="46"/>
      <c r="R47" s="46"/>
      <c r="S47" s="46"/>
      <c r="T47" s="46"/>
      <c r="U47" s="46"/>
    </row>
    <row r="48" spans="1:21" ht="30.75" customHeight="1" x14ac:dyDescent="0.2">
      <c r="A48" s="46"/>
      <c r="B48" s="1163"/>
      <c r="C48" s="1164"/>
      <c r="D48" s="60"/>
      <c r="E48" s="1140" t="s">
        <v>13</v>
      </c>
      <c r="F48" s="1140"/>
      <c r="G48" s="1140"/>
      <c r="H48" s="1140"/>
      <c r="I48" s="1140"/>
      <c r="J48" s="1141"/>
      <c r="K48" s="61">
        <v>189</v>
      </c>
      <c r="L48" s="62">
        <v>141</v>
      </c>
      <c r="M48" s="62">
        <v>121</v>
      </c>
      <c r="N48" s="62">
        <v>144</v>
      </c>
      <c r="O48" s="63">
        <v>129</v>
      </c>
      <c r="P48" s="46"/>
      <c r="Q48" s="46"/>
      <c r="R48" s="46"/>
      <c r="S48" s="46"/>
      <c r="T48" s="46"/>
      <c r="U48" s="46"/>
    </row>
    <row r="49" spans="1:21" ht="30.75" customHeight="1" x14ac:dyDescent="0.2">
      <c r="A49" s="46"/>
      <c r="B49" s="1163"/>
      <c r="C49" s="1164"/>
      <c r="D49" s="60"/>
      <c r="E49" s="1140" t="s">
        <v>14</v>
      </c>
      <c r="F49" s="1140"/>
      <c r="G49" s="1140"/>
      <c r="H49" s="1140"/>
      <c r="I49" s="1140"/>
      <c r="J49" s="1141"/>
      <c r="K49" s="61">
        <v>217</v>
      </c>
      <c r="L49" s="62">
        <v>190</v>
      </c>
      <c r="M49" s="62">
        <v>111</v>
      </c>
      <c r="N49" s="62">
        <v>114</v>
      </c>
      <c r="O49" s="63">
        <v>124</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493</v>
      </c>
      <c r="L50" s="62" t="s">
        <v>493</v>
      </c>
      <c r="M50" s="62" t="s">
        <v>493</v>
      </c>
      <c r="N50" s="62" t="s">
        <v>493</v>
      </c>
      <c r="O50" s="63" t="s">
        <v>493</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493</v>
      </c>
      <c r="L51" s="62" t="s">
        <v>493</v>
      </c>
      <c r="M51" s="62" t="s">
        <v>493</v>
      </c>
      <c r="N51" s="62" t="s">
        <v>493</v>
      </c>
      <c r="O51" s="63" t="s">
        <v>493</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1380</v>
      </c>
      <c r="L52" s="62">
        <v>1317</v>
      </c>
      <c r="M52" s="62">
        <v>1772</v>
      </c>
      <c r="N52" s="62">
        <v>2058</v>
      </c>
      <c r="O52" s="63">
        <v>2520</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437</v>
      </c>
      <c r="L53" s="67">
        <v>538</v>
      </c>
      <c r="M53" s="67">
        <v>702</v>
      </c>
      <c r="N53" s="67">
        <v>630</v>
      </c>
      <c r="O53" s="68">
        <v>588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zvhMqP+NAv8OrrIykRS7RLIZBhX1zkYcEka7buGpknrX0p8fIBSzQFtlpTRfXAA5+fqgb84+E/K1Yq9gf+r2w==" saltValue="BNbNQ2JG3pm5KqF7QzA5z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531</v>
      </c>
      <c r="J40" s="101" t="s">
        <v>532</v>
      </c>
      <c r="K40" s="101" t="s">
        <v>533</v>
      </c>
      <c r="L40" s="101" t="s">
        <v>534</v>
      </c>
      <c r="M40" s="102" t="s">
        <v>535</v>
      </c>
    </row>
    <row r="41" spans="2:13" ht="27.75" customHeight="1" x14ac:dyDescent="0.2">
      <c r="B41" s="1181" t="s">
        <v>30</v>
      </c>
      <c r="C41" s="1182"/>
      <c r="D41" s="103"/>
      <c r="E41" s="1183" t="s">
        <v>31</v>
      </c>
      <c r="F41" s="1183"/>
      <c r="G41" s="1183"/>
      <c r="H41" s="1184"/>
      <c r="I41" s="330">
        <v>17990</v>
      </c>
      <c r="J41" s="331">
        <v>24173</v>
      </c>
      <c r="K41" s="331">
        <v>24164</v>
      </c>
      <c r="L41" s="331">
        <v>25357</v>
      </c>
      <c r="M41" s="332">
        <v>25495</v>
      </c>
    </row>
    <row r="42" spans="2:13" ht="27.75" customHeight="1" x14ac:dyDescent="0.2">
      <c r="B42" s="1171"/>
      <c r="C42" s="1172"/>
      <c r="D42" s="104"/>
      <c r="E42" s="1175" t="s">
        <v>32</v>
      </c>
      <c r="F42" s="1175"/>
      <c r="G42" s="1175"/>
      <c r="H42" s="1176"/>
      <c r="I42" s="333" t="s">
        <v>493</v>
      </c>
      <c r="J42" s="334" t="s">
        <v>493</v>
      </c>
      <c r="K42" s="334" t="s">
        <v>493</v>
      </c>
      <c r="L42" s="334" t="s">
        <v>493</v>
      </c>
      <c r="M42" s="335" t="s">
        <v>493</v>
      </c>
    </row>
    <row r="43" spans="2:13" ht="27.75" customHeight="1" x14ac:dyDescent="0.2">
      <c r="B43" s="1171"/>
      <c r="C43" s="1172"/>
      <c r="D43" s="104"/>
      <c r="E43" s="1175" t="s">
        <v>33</v>
      </c>
      <c r="F43" s="1175"/>
      <c r="G43" s="1175"/>
      <c r="H43" s="1176"/>
      <c r="I43" s="333">
        <v>2052</v>
      </c>
      <c r="J43" s="334">
        <v>1408</v>
      </c>
      <c r="K43" s="334">
        <v>1315</v>
      </c>
      <c r="L43" s="334">
        <v>1126</v>
      </c>
      <c r="M43" s="335">
        <v>1156</v>
      </c>
    </row>
    <row r="44" spans="2:13" ht="27.75" customHeight="1" x14ac:dyDescent="0.2">
      <c r="B44" s="1171"/>
      <c r="C44" s="1172"/>
      <c r="D44" s="104"/>
      <c r="E44" s="1175" t="s">
        <v>34</v>
      </c>
      <c r="F44" s="1175"/>
      <c r="G44" s="1175"/>
      <c r="H44" s="1176"/>
      <c r="I44" s="333">
        <v>768</v>
      </c>
      <c r="J44" s="334">
        <v>594</v>
      </c>
      <c r="K44" s="334">
        <v>691</v>
      </c>
      <c r="L44" s="334">
        <v>941</v>
      </c>
      <c r="M44" s="335">
        <v>953</v>
      </c>
    </row>
    <row r="45" spans="2:13" ht="27.75" customHeight="1" x14ac:dyDescent="0.2">
      <c r="B45" s="1171"/>
      <c r="C45" s="1172"/>
      <c r="D45" s="104"/>
      <c r="E45" s="1175" t="s">
        <v>35</v>
      </c>
      <c r="F45" s="1175"/>
      <c r="G45" s="1175"/>
      <c r="H45" s="1176"/>
      <c r="I45" s="333">
        <v>2472</v>
      </c>
      <c r="J45" s="334">
        <v>2438</v>
      </c>
      <c r="K45" s="334">
        <v>2373</v>
      </c>
      <c r="L45" s="334">
        <v>2352</v>
      </c>
      <c r="M45" s="335">
        <v>2198</v>
      </c>
    </row>
    <row r="46" spans="2:13" ht="27.75" customHeight="1" x14ac:dyDescent="0.2">
      <c r="B46" s="1171"/>
      <c r="C46" s="1172"/>
      <c r="D46" s="105"/>
      <c r="E46" s="1175" t="s">
        <v>36</v>
      </c>
      <c r="F46" s="1175"/>
      <c r="G46" s="1175"/>
      <c r="H46" s="1176"/>
      <c r="I46" s="333" t="s">
        <v>493</v>
      </c>
      <c r="J46" s="334" t="s">
        <v>493</v>
      </c>
      <c r="K46" s="334" t="s">
        <v>493</v>
      </c>
      <c r="L46" s="334" t="s">
        <v>493</v>
      </c>
      <c r="M46" s="335" t="s">
        <v>493</v>
      </c>
    </row>
    <row r="47" spans="2:13" ht="27.75" customHeight="1" x14ac:dyDescent="0.2">
      <c r="B47" s="1171"/>
      <c r="C47" s="1172"/>
      <c r="D47" s="106"/>
      <c r="E47" s="1185" t="s">
        <v>37</v>
      </c>
      <c r="F47" s="1186"/>
      <c r="G47" s="1186"/>
      <c r="H47" s="1187"/>
      <c r="I47" s="333" t="s">
        <v>493</v>
      </c>
      <c r="J47" s="334" t="s">
        <v>493</v>
      </c>
      <c r="K47" s="334" t="s">
        <v>493</v>
      </c>
      <c r="L47" s="334" t="s">
        <v>493</v>
      </c>
      <c r="M47" s="335" t="s">
        <v>493</v>
      </c>
    </row>
    <row r="48" spans="2:13" ht="27.75" customHeight="1" x14ac:dyDescent="0.2">
      <c r="B48" s="1171"/>
      <c r="C48" s="1172"/>
      <c r="D48" s="104"/>
      <c r="E48" s="1175" t="s">
        <v>38</v>
      </c>
      <c r="F48" s="1175"/>
      <c r="G48" s="1175"/>
      <c r="H48" s="1176"/>
      <c r="I48" s="333" t="s">
        <v>493</v>
      </c>
      <c r="J48" s="334" t="s">
        <v>493</v>
      </c>
      <c r="K48" s="334" t="s">
        <v>493</v>
      </c>
      <c r="L48" s="334" t="s">
        <v>493</v>
      </c>
      <c r="M48" s="335" t="s">
        <v>493</v>
      </c>
    </row>
    <row r="49" spans="2:13" ht="27.75" customHeight="1" x14ac:dyDescent="0.2">
      <c r="B49" s="1173"/>
      <c r="C49" s="1174"/>
      <c r="D49" s="104"/>
      <c r="E49" s="1175" t="s">
        <v>39</v>
      </c>
      <c r="F49" s="1175"/>
      <c r="G49" s="1175"/>
      <c r="H49" s="1176"/>
      <c r="I49" s="333" t="s">
        <v>493</v>
      </c>
      <c r="J49" s="334" t="s">
        <v>493</v>
      </c>
      <c r="K49" s="334" t="s">
        <v>493</v>
      </c>
      <c r="L49" s="334" t="s">
        <v>493</v>
      </c>
      <c r="M49" s="335" t="s">
        <v>493</v>
      </c>
    </row>
    <row r="50" spans="2:13" ht="27.75" customHeight="1" x14ac:dyDescent="0.2">
      <c r="B50" s="1169" t="s">
        <v>40</v>
      </c>
      <c r="C50" s="1170"/>
      <c r="D50" s="107"/>
      <c r="E50" s="1175" t="s">
        <v>41</v>
      </c>
      <c r="F50" s="1175"/>
      <c r="G50" s="1175"/>
      <c r="H50" s="1176"/>
      <c r="I50" s="333">
        <v>4277</v>
      </c>
      <c r="J50" s="334">
        <v>5640</v>
      </c>
      <c r="K50" s="334">
        <v>5720</v>
      </c>
      <c r="L50" s="334">
        <v>6384</v>
      </c>
      <c r="M50" s="335">
        <v>7207</v>
      </c>
    </row>
    <row r="51" spans="2:13" ht="27.75" customHeight="1" x14ac:dyDescent="0.2">
      <c r="B51" s="1171"/>
      <c r="C51" s="1172"/>
      <c r="D51" s="104"/>
      <c r="E51" s="1175" t="s">
        <v>42</v>
      </c>
      <c r="F51" s="1175"/>
      <c r="G51" s="1175"/>
      <c r="H51" s="1176"/>
      <c r="I51" s="333">
        <v>1694</v>
      </c>
      <c r="J51" s="334">
        <v>1274</v>
      </c>
      <c r="K51" s="334">
        <v>1698</v>
      </c>
      <c r="L51" s="334">
        <v>2422</v>
      </c>
      <c r="M51" s="335">
        <v>2669</v>
      </c>
    </row>
    <row r="52" spans="2:13" ht="27.75" customHeight="1" x14ac:dyDescent="0.2">
      <c r="B52" s="1173"/>
      <c r="C52" s="1174"/>
      <c r="D52" s="104"/>
      <c r="E52" s="1175" t="s">
        <v>43</v>
      </c>
      <c r="F52" s="1175"/>
      <c r="G52" s="1175"/>
      <c r="H52" s="1176"/>
      <c r="I52" s="333">
        <v>14349</v>
      </c>
      <c r="J52" s="334">
        <v>19646</v>
      </c>
      <c r="K52" s="334">
        <v>19852</v>
      </c>
      <c r="L52" s="334">
        <v>20244</v>
      </c>
      <c r="M52" s="335">
        <v>20300</v>
      </c>
    </row>
    <row r="53" spans="2:13" ht="27.75" customHeight="1" thickBot="1" x14ac:dyDescent="0.25">
      <c r="B53" s="1177" t="s">
        <v>19</v>
      </c>
      <c r="C53" s="1178"/>
      <c r="D53" s="108"/>
      <c r="E53" s="1179" t="s">
        <v>44</v>
      </c>
      <c r="F53" s="1179"/>
      <c r="G53" s="1179"/>
      <c r="H53" s="1180"/>
      <c r="I53" s="336">
        <v>2962</v>
      </c>
      <c r="J53" s="337">
        <v>2055</v>
      </c>
      <c r="K53" s="337">
        <v>1272</v>
      </c>
      <c r="L53" s="337">
        <v>727</v>
      </c>
      <c r="M53" s="338">
        <v>-374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n/KROWSAzRUo2Y13wnd1MzMc9srUWQSz0p/B0uhqfuyH2DUtNU24B6MsQQrRJrjOTvoqNECSHdOxymx7FCeWQ==" saltValue="pBIM2PTcdMVY4LB/dfN5c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533</v>
      </c>
      <c r="G54" s="117" t="s">
        <v>534</v>
      </c>
      <c r="H54" s="118" t="s">
        <v>535</v>
      </c>
    </row>
    <row r="55" spans="2:8" ht="52.5" customHeight="1" x14ac:dyDescent="0.2">
      <c r="B55" s="119"/>
      <c r="C55" s="1196" t="s">
        <v>46</v>
      </c>
      <c r="D55" s="1196"/>
      <c r="E55" s="1197"/>
      <c r="F55" s="339">
        <v>740</v>
      </c>
      <c r="G55" s="339">
        <v>955</v>
      </c>
      <c r="H55" s="340">
        <v>966</v>
      </c>
    </row>
    <row r="56" spans="2:8" ht="52.5" customHeight="1" x14ac:dyDescent="0.2">
      <c r="B56" s="120"/>
      <c r="C56" s="1198" t="s">
        <v>47</v>
      </c>
      <c r="D56" s="1198"/>
      <c r="E56" s="1199"/>
      <c r="F56" s="341">
        <v>2618</v>
      </c>
      <c r="G56" s="341">
        <v>2889</v>
      </c>
      <c r="H56" s="342">
        <v>3553</v>
      </c>
    </row>
    <row r="57" spans="2:8" ht="53.25" customHeight="1" x14ac:dyDescent="0.2">
      <c r="B57" s="120"/>
      <c r="C57" s="1200" t="s">
        <v>48</v>
      </c>
      <c r="D57" s="1200"/>
      <c r="E57" s="1201"/>
      <c r="F57" s="343">
        <v>1733</v>
      </c>
      <c r="G57" s="343">
        <v>1786</v>
      </c>
      <c r="H57" s="344">
        <v>1790</v>
      </c>
    </row>
    <row r="58" spans="2:8" ht="45.75" customHeight="1" x14ac:dyDescent="0.2">
      <c r="B58" s="121"/>
      <c r="C58" s="1188" t="s">
        <v>49</v>
      </c>
      <c r="D58" s="1189"/>
      <c r="E58" s="1190"/>
      <c r="F58" s="345"/>
      <c r="G58" s="345"/>
      <c r="H58" s="346"/>
    </row>
    <row r="59" spans="2:8" ht="45.75" customHeight="1" x14ac:dyDescent="0.2">
      <c r="B59" s="121"/>
      <c r="C59" s="1188" t="s">
        <v>49</v>
      </c>
      <c r="D59" s="1189"/>
      <c r="E59" s="1190"/>
      <c r="F59" s="345"/>
      <c r="G59" s="345"/>
      <c r="H59" s="346"/>
    </row>
    <row r="60" spans="2:8" ht="45.75" customHeight="1" x14ac:dyDescent="0.2">
      <c r="B60" s="121"/>
      <c r="C60" s="1188" t="s">
        <v>49</v>
      </c>
      <c r="D60" s="1189"/>
      <c r="E60" s="1190"/>
      <c r="F60" s="345"/>
      <c r="G60" s="345"/>
      <c r="H60" s="346"/>
    </row>
    <row r="61" spans="2:8" ht="45.75" customHeight="1" x14ac:dyDescent="0.2">
      <c r="B61" s="121"/>
      <c r="C61" s="1188" t="s">
        <v>49</v>
      </c>
      <c r="D61" s="1189"/>
      <c r="E61" s="1190"/>
      <c r="F61" s="345"/>
      <c r="G61" s="345"/>
      <c r="H61" s="346"/>
    </row>
    <row r="62" spans="2:8" ht="45.75" customHeight="1" thickBot="1" x14ac:dyDescent="0.25">
      <c r="B62" s="122"/>
      <c r="C62" s="1191" t="s">
        <v>49</v>
      </c>
      <c r="D62" s="1192"/>
      <c r="E62" s="1193"/>
      <c r="F62" s="347"/>
      <c r="G62" s="347"/>
      <c r="H62" s="348"/>
    </row>
    <row r="63" spans="2:8" ht="52.5" customHeight="1" thickBot="1" x14ac:dyDescent="0.25">
      <c r="B63" s="123"/>
      <c r="C63" s="1194" t="s">
        <v>50</v>
      </c>
      <c r="D63" s="1194"/>
      <c r="E63" s="1195"/>
      <c r="F63" s="349">
        <v>5091</v>
      </c>
      <c r="G63" s="349">
        <v>5630</v>
      </c>
      <c r="H63" s="350">
        <v>6309</v>
      </c>
    </row>
    <row r="64" spans="2:8" ht="13" x14ac:dyDescent="0.2"/>
  </sheetData>
  <sheetProtection algorithmName="SHA-512" hashValue="34gpoJqCpEXp2T2PQr7mXAfslEx4nGzTsgq1yW/a03X0RdgSiGipckQvUIQDHdztl/grRsH3IFoXLUe8BbdL7w==" saltValue="mDkw8AjjsSYINkHbnJi/5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1C898-E0CE-4827-9C69-66A5B74BEDB8}">
  <sheetPr>
    <pageSetUpPr fitToPage="1"/>
  </sheetPr>
  <dimension ref="A1:DE85"/>
  <sheetViews>
    <sheetView showGridLines="0" topLeftCell="A47" zoomScale="80" zoomScaleNormal="80" zoomScaleSheetLayoutView="55" workbookViewId="0">
      <selection activeCell="AZ40" sqref="AZ4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565</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531</v>
      </c>
      <c r="BQ50" s="1226"/>
      <c r="BR50" s="1226"/>
      <c r="BS50" s="1226"/>
      <c r="BT50" s="1226"/>
      <c r="BU50" s="1226"/>
      <c r="BV50" s="1226"/>
      <c r="BW50" s="1226"/>
      <c r="BX50" s="1226" t="s">
        <v>532</v>
      </c>
      <c r="BY50" s="1226"/>
      <c r="BZ50" s="1226"/>
      <c r="CA50" s="1226"/>
      <c r="CB50" s="1226"/>
      <c r="CC50" s="1226"/>
      <c r="CD50" s="1226"/>
      <c r="CE50" s="1226"/>
      <c r="CF50" s="1226" t="s">
        <v>533</v>
      </c>
      <c r="CG50" s="1226"/>
      <c r="CH50" s="1226"/>
      <c r="CI50" s="1226"/>
      <c r="CJ50" s="1226"/>
      <c r="CK50" s="1226"/>
      <c r="CL50" s="1226"/>
      <c r="CM50" s="1226"/>
      <c r="CN50" s="1226" t="s">
        <v>534</v>
      </c>
      <c r="CO50" s="1226"/>
      <c r="CP50" s="1226"/>
      <c r="CQ50" s="1226"/>
      <c r="CR50" s="1226"/>
      <c r="CS50" s="1226"/>
      <c r="CT50" s="1226"/>
      <c r="CU50" s="1226"/>
      <c r="CV50" s="1226" t="s">
        <v>535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v>37.4</v>
      </c>
      <c r="BQ51" s="1231"/>
      <c r="BR51" s="1231"/>
      <c r="BS51" s="1231"/>
      <c r="BT51" s="1231"/>
      <c r="BU51" s="1231"/>
      <c r="BV51" s="1231"/>
      <c r="BW51" s="1231"/>
      <c r="BX51" s="1231">
        <v>24.8</v>
      </c>
      <c r="BY51" s="1231"/>
      <c r="BZ51" s="1231"/>
      <c r="CA51" s="1231"/>
      <c r="CB51" s="1231"/>
      <c r="CC51" s="1231"/>
      <c r="CD51" s="1231"/>
      <c r="CE51" s="1231"/>
      <c r="CF51" s="1231">
        <v>15.9</v>
      </c>
      <c r="CG51" s="1231"/>
      <c r="CH51" s="1231"/>
      <c r="CI51" s="1231"/>
      <c r="CJ51" s="1231"/>
      <c r="CK51" s="1231"/>
      <c r="CL51" s="1231"/>
      <c r="CM51" s="1231"/>
      <c r="CN51" s="1231">
        <v>9</v>
      </c>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54.5</v>
      </c>
      <c r="BQ53" s="1231"/>
      <c r="BR53" s="1231"/>
      <c r="BS53" s="1231"/>
      <c r="BT53" s="1231"/>
      <c r="BU53" s="1231"/>
      <c r="BV53" s="1231"/>
      <c r="BW53" s="1231"/>
      <c r="BX53" s="1231">
        <v>53.7</v>
      </c>
      <c r="BY53" s="1231"/>
      <c r="BZ53" s="1231"/>
      <c r="CA53" s="1231"/>
      <c r="CB53" s="1231"/>
      <c r="CC53" s="1231"/>
      <c r="CD53" s="1231"/>
      <c r="CE53" s="1231"/>
      <c r="CF53" s="1231">
        <v>54.5</v>
      </c>
      <c r="CG53" s="1231"/>
      <c r="CH53" s="1231"/>
      <c r="CI53" s="1231"/>
      <c r="CJ53" s="1231"/>
      <c r="CK53" s="1231"/>
      <c r="CL53" s="1231"/>
      <c r="CM53" s="1231"/>
      <c r="CN53" s="1231">
        <v>53.7</v>
      </c>
      <c r="CO53" s="1231"/>
      <c r="CP53" s="1231"/>
      <c r="CQ53" s="1231"/>
      <c r="CR53" s="1231"/>
      <c r="CS53" s="1231"/>
      <c r="CT53" s="1231"/>
      <c r="CU53" s="1231"/>
      <c r="CV53" s="1231">
        <v>53.4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32.5</v>
      </c>
      <c r="BQ55" s="1231"/>
      <c r="BR55" s="1231"/>
      <c r="BS55" s="1231"/>
      <c r="BT55" s="1231"/>
      <c r="BU55" s="1231"/>
      <c r="BV55" s="1231"/>
      <c r="BW55" s="1231"/>
      <c r="BX55" s="1231">
        <v>23</v>
      </c>
      <c r="BY55" s="1231"/>
      <c r="BZ55" s="1231"/>
      <c r="CA55" s="1231"/>
      <c r="CB55" s="1231"/>
      <c r="CC55" s="1231"/>
      <c r="CD55" s="1231"/>
      <c r="CE55" s="1231"/>
      <c r="CF55" s="1231">
        <v>15.9</v>
      </c>
      <c r="CG55" s="1231"/>
      <c r="CH55" s="1231"/>
      <c r="CI55" s="1231"/>
      <c r="CJ55" s="1231"/>
      <c r="CK55" s="1231"/>
      <c r="CL55" s="1231"/>
      <c r="CM55" s="1231"/>
      <c r="CN55" s="1231">
        <v>13</v>
      </c>
      <c r="CO55" s="1231"/>
      <c r="CP55" s="1231"/>
      <c r="CQ55" s="1231"/>
      <c r="CR55" s="1231"/>
      <c r="CS55" s="1231"/>
      <c r="CT55" s="1231"/>
      <c r="CU55" s="1231"/>
      <c r="CV55" s="1231">
        <v>12.6</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62.6</v>
      </c>
      <c r="BQ57" s="1231"/>
      <c r="BR57" s="1231"/>
      <c r="BS57" s="1231"/>
      <c r="BT57" s="1231"/>
      <c r="BU57" s="1231"/>
      <c r="BV57" s="1231"/>
      <c r="BW57" s="1231"/>
      <c r="BX57" s="1231">
        <v>62.8</v>
      </c>
      <c r="BY57" s="1231"/>
      <c r="BZ57" s="1231"/>
      <c r="CA57" s="1231"/>
      <c r="CB57" s="1231"/>
      <c r="CC57" s="1231"/>
      <c r="CD57" s="1231"/>
      <c r="CE57" s="1231"/>
      <c r="CF57" s="1231">
        <v>64</v>
      </c>
      <c r="CG57" s="1231"/>
      <c r="CH57" s="1231"/>
      <c r="CI57" s="1231"/>
      <c r="CJ57" s="1231"/>
      <c r="CK57" s="1231"/>
      <c r="CL57" s="1231"/>
      <c r="CM57" s="1231"/>
      <c r="CN57" s="1231">
        <v>64.7</v>
      </c>
      <c r="CO57" s="1231"/>
      <c r="CP57" s="1231"/>
      <c r="CQ57" s="1231"/>
      <c r="CR57" s="1231"/>
      <c r="CS57" s="1231"/>
      <c r="CT57" s="1231"/>
      <c r="CU57" s="1231"/>
      <c r="CV57" s="1231">
        <v>65.8</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570</v>
      </c>
    </row>
    <row r="64" spans="1:109" ht="13"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565</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531</v>
      </c>
      <c r="BQ72" s="1226"/>
      <c r="BR72" s="1226"/>
      <c r="BS72" s="1226"/>
      <c r="BT72" s="1226"/>
      <c r="BU72" s="1226"/>
      <c r="BV72" s="1226"/>
      <c r="BW72" s="1226"/>
      <c r="BX72" s="1226" t="s">
        <v>532</v>
      </c>
      <c r="BY72" s="1226"/>
      <c r="BZ72" s="1226"/>
      <c r="CA72" s="1226"/>
      <c r="CB72" s="1226"/>
      <c r="CC72" s="1226"/>
      <c r="CD72" s="1226"/>
      <c r="CE72" s="1226"/>
      <c r="CF72" s="1226" t="s">
        <v>533</v>
      </c>
      <c r="CG72" s="1226"/>
      <c r="CH72" s="1226"/>
      <c r="CI72" s="1226"/>
      <c r="CJ72" s="1226"/>
      <c r="CK72" s="1226"/>
      <c r="CL72" s="1226"/>
      <c r="CM72" s="1226"/>
      <c r="CN72" s="1226" t="s">
        <v>534</v>
      </c>
      <c r="CO72" s="1226"/>
      <c r="CP72" s="1226"/>
      <c r="CQ72" s="1226"/>
      <c r="CR72" s="1226"/>
      <c r="CS72" s="1226"/>
      <c r="CT72" s="1226"/>
      <c r="CU72" s="1226"/>
      <c r="CV72" s="1226" t="s">
        <v>535</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v>37.4</v>
      </c>
      <c r="BQ73" s="1231"/>
      <c r="BR73" s="1231"/>
      <c r="BS73" s="1231"/>
      <c r="BT73" s="1231"/>
      <c r="BU73" s="1231"/>
      <c r="BV73" s="1231"/>
      <c r="BW73" s="1231"/>
      <c r="BX73" s="1231">
        <v>24.8</v>
      </c>
      <c r="BY73" s="1231"/>
      <c r="BZ73" s="1231"/>
      <c r="CA73" s="1231"/>
      <c r="CB73" s="1231"/>
      <c r="CC73" s="1231"/>
      <c r="CD73" s="1231"/>
      <c r="CE73" s="1231"/>
      <c r="CF73" s="1231">
        <v>15.9</v>
      </c>
      <c r="CG73" s="1231"/>
      <c r="CH73" s="1231"/>
      <c r="CI73" s="1231"/>
      <c r="CJ73" s="1231"/>
      <c r="CK73" s="1231"/>
      <c r="CL73" s="1231"/>
      <c r="CM73" s="1231"/>
      <c r="CN73" s="1231">
        <v>9</v>
      </c>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4.9000000000000004</v>
      </c>
      <c r="BQ75" s="1231"/>
      <c r="BR75" s="1231"/>
      <c r="BS75" s="1231"/>
      <c r="BT75" s="1231"/>
      <c r="BU75" s="1231"/>
      <c r="BV75" s="1231"/>
      <c r="BW75" s="1231"/>
      <c r="BX75" s="1231">
        <v>5.6</v>
      </c>
      <c r="BY75" s="1231"/>
      <c r="BZ75" s="1231"/>
      <c r="CA75" s="1231"/>
      <c r="CB75" s="1231"/>
      <c r="CC75" s="1231"/>
      <c r="CD75" s="1231"/>
      <c r="CE75" s="1231"/>
      <c r="CF75" s="1231">
        <v>6.9</v>
      </c>
      <c r="CG75" s="1231"/>
      <c r="CH75" s="1231"/>
      <c r="CI75" s="1231"/>
      <c r="CJ75" s="1231"/>
      <c r="CK75" s="1231"/>
      <c r="CL75" s="1231"/>
      <c r="CM75" s="1231"/>
      <c r="CN75" s="1231">
        <v>7.7</v>
      </c>
      <c r="CO75" s="1231"/>
      <c r="CP75" s="1231"/>
      <c r="CQ75" s="1231"/>
      <c r="CR75" s="1231"/>
      <c r="CS75" s="1231"/>
      <c r="CT75" s="1231"/>
      <c r="CU75" s="1231"/>
      <c r="CV75" s="1231">
        <v>7.8</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32.5</v>
      </c>
      <c r="BQ77" s="1231"/>
      <c r="BR77" s="1231"/>
      <c r="BS77" s="1231"/>
      <c r="BT77" s="1231"/>
      <c r="BU77" s="1231"/>
      <c r="BV77" s="1231"/>
      <c r="BW77" s="1231"/>
      <c r="BX77" s="1231">
        <v>23</v>
      </c>
      <c r="BY77" s="1231"/>
      <c r="BZ77" s="1231"/>
      <c r="CA77" s="1231"/>
      <c r="CB77" s="1231"/>
      <c r="CC77" s="1231"/>
      <c r="CD77" s="1231"/>
      <c r="CE77" s="1231"/>
      <c r="CF77" s="1231">
        <v>15.9</v>
      </c>
      <c r="CG77" s="1231"/>
      <c r="CH77" s="1231"/>
      <c r="CI77" s="1231"/>
      <c r="CJ77" s="1231"/>
      <c r="CK77" s="1231"/>
      <c r="CL77" s="1231"/>
      <c r="CM77" s="1231"/>
      <c r="CN77" s="1231">
        <v>13</v>
      </c>
      <c r="CO77" s="1231"/>
      <c r="CP77" s="1231"/>
      <c r="CQ77" s="1231"/>
      <c r="CR77" s="1231"/>
      <c r="CS77" s="1231"/>
      <c r="CT77" s="1231"/>
      <c r="CU77" s="1231"/>
      <c r="CV77" s="1231">
        <v>12.6</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8.6999999999999993</v>
      </c>
      <c r="BQ79" s="1231"/>
      <c r="BR79" s="1231"/>
      <c r="BS79" s="1231"/>
      <c r="BT79" s="1231"/>
      <c r="BU79" s="1231"/>
      <c r="BV79" s="1231"/>
      <c r="BW79" s="1231"/>
      <c r="BX79" s="1231">
        <v>8.1999999999999993</v>
      </c>
      <c r="BY79" s="1231"/>
      <c r="BZ79" s="1231"/>
      <c r="CA79" s="1231"/>
      <c r="CB79" s="1231"/>
      <c r="CC79" s="1231"/>
      <c r="CD79" s="1231"/>
      <c r="CE79" s="1231"/>
      <c r="CF79" s="1231">
        <v>8</v>
      </c>
      <c r="CG79" s="1231"/>
      <c r="CH79" s="1231"/>
      <c r="CI79" s="1231"/>
      <c r="CJ79" s="1231"/>
      <c r="CK79" s="1231"/>
      <c r="CL79" s="1231"/>
      <c r="CM79" s="1231"/>
      <c r="CN79" s="1231">
        <v>8.1999999999999993</v>
      </c>
      <c r="CO79" s="1231"/>
      <c r="CP79" s="1231"/>
      <c r="CQ79" s="1231"/>
      <c r="CR79" s="1231"/>
      <c r="CS79" s="1231"/>
      <c r="CT79" s="1231"/>
      <c r="CU79" s="1231"/>
      <c r="CV79" s="1231">
        <v>8.1999999999999993</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rFmNBh7wDUsHDqi50vlL4YpMpVQoIpW9vjPRhuzQr6WbJ8Un6K2mSvvoP/eqnhDm29evFJaorWZfuWoTADQNQ==" saltValue="rXxfEnjZyE+H8xVvlss0k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0441D-5261-4820-8E73-BFCD1152A834}">
  <sheetPr>
    <pageSetUpPr fitToPage="1"/>
  </sheetPr>
  <dimension ref="A1:DR125"/>
  <sheetViews>
    <sheetView showGridLines="0" topLeftCell="A76" zoomScale="70" zoomScaleNormal="70" zoomScaleSheetLayoutView="70" workbookViewId="0">
      <selection activeCell="AZ40" sqref="AZ4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RSOrPXUgoGvqMEZuGImVlCFnVNCpqRXyn+smBn93D6SXRRrkYj7t89lC+xjeYiEzSdpVKA50sPL8x8b5LqWuXA==" saltValue="Q7OoZfgchJbCKIRAYfN4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F726F-66D0-466A-BC63-6C93224926A2}">
  <sheetPr>
    <pageSetUpPr fitToPage="1"/>
  </sheetPr>
  <dimension ref="A1:DR125"/>
  <sheetViews>
    <sheetView showGridLines="0" tabSelected="1" topLeftCell="A97" zoomScaleNormal="100" zoomScaleSheetLayoutView="55" workbookViewId="0">
      <selection activeCell="AZ40" sqref="AZ4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481</v>
      </c>
    </row>
  </sheetData>
  <sheetProtection algorithmName="SHA-512" hashValue="GVTHeIHy9ezhIdyzddI9KCuWbShkD4aEdz+7eJAM3ygaMdDQS55PuoNayYMpEpFu2JjhNuEHGMr7MsxOlL0G4w==" saltValue="VRQOZmDMyzOBKpNEmGKsN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530</v>
      </c>
      <c r="G2" s="137"/>
      <c r="H2" s="138"/>
    </row>
    <row r="3" spans="1:8" x14ac:dyDescent="0.2">
      <c r="A3" s="134" t="s">
        <v>523</v>
      </c>
      <c r="B3" s="139"/>
      <c r="C3" s="140"/>
      <c r="D3" s="141">
        <v>22742</v>
      </c>
      <c r="E3" s="142"/>
      <c r="F3" s="143">
        <v>84962</v>
      </c>
      <c r="G3" s="144"/>
      <c r="H3" s="145"/>
    </row>
    <row r="4" spans="1:8" x14ac:dyDescent="0.2">
      <c r="A4" s="146"/>
      <c r="B4" s="147"/>
      <c r="C4" s="148"/>
      <c r="D4" s="149">
        <v>11324</v>
      </c>
      <c r="E4" s="150"/>
      <c r="F4" s="151">
        <v>42793</v>
      </c>
      <c r="G4" s="152"/>
      <c r="H4" s="153"/>
    </row>
    <row r="5" spans="1:8" x14ac:dyDescent="0.2">
      <c r="A5" s="134" t="s">
        <v>525</v>
      </c>
      <c r="B5" s="139"/>
      <c r="C5" s="140"/>
      <c r="D5" s="141">
        <v>140333</v>
      </c>
      <c r="E5" s="142"/>
      <c r="F5" s="143">
        <v>71279</v>
      </c>
      <c r="G5" s="144"/>
      <c r="H5" s="145"/>
    </row>
    <row r="6" spans="1:8" x14ac:dyDescent="0.2">
      <c r="A6" s="146"/>
      <c r="B6" s="147"/>
      <c r="C6" s="148"/>
      <c r="D6" s="149">
        <v>114374</v>
      </c>
      <c r="E6" s="150"/>
      <c r="F6" s="151">
        <v>36731</v>
      </c>
      <c r="G6" s="152"/>
      <c r="H6" s="153"/>
    </row>
    <row r="7" spans="1:8" x14ac:dyDescent="0.2">
      <c r="A7" s="134" t="s">
        <v>526</v>
      </c>
      <c r="B7" s="139"/>
      <c r="C7" s="140"/>
      <c r="D7" s="141">
        <v>65115</v>
      </c>
      <c r="E7" s="142"/>
      <c r="F7" s="143">
        <v>74994</v>
      </c>
      <c r="G7" s="144"/>
      <c r="H7" s="145"/>
    </row>
    <row r="8" spans="1:8" x14ac:dyDescent="0.2">
      <c r="A8" s="146"/>
      <c r="B8" s="147"/>
      <c r="C8" s="148"/>
      <c r="D8" s="149">
        <v>43781</v>
      </c>
      <c r="E8" s="150"/>
      <c r="F8" s="151">
        <v>36188</v>
      </c>
      <c r="G8" s="152"/>
      <c r="H8" s="153"/>
    </row>
    <row r="9" spans="1:8" x14ac:dyDescent="0.2">
      <c r="A9" s="134" t="s">
        <v>527</v>
      </c>
      <c r="B9" s="139"/>
      <c r="C9" s="140"/>
      <c r="D9" s="141">
        <v>164292</v>
      </c>
      <c r="E9" s="142"/>
      <c r="F9" s="143">
        <v>71849</v>
      </c>
      <c r="G9" s="144"/>
      <c r="H9" s="145"/>
    </row>
    <row r="10" spans="1:8" x14ac:dyDescent="0.2">
      <c r="A10" s="146"/>
      <c r="B10" s="147"/>
      <c r="C10" s="148"/>
      <c r="D10" s="149">
        <v>40958</v>
      </c>
      <c r="E10" s="150"/>
      <c r="F10" s="151">
        <v>36144</v>
      </c>
      <c r="G10" s="152"/>
      <c r="H10" s="153"/>
    </row>
    <row r="11" spans="1:8" x14ac:dyDescent="0.2">
      <c r="A11" s="134" t="s">
        <v>528</v>
      </c>
      <c r="B11" s="139"/>
      <c r="C11" s="140"/>
      <c r="D11" s="141">
        <v>156184</v>
      </c>
      <c r="E11" s="142"/>
      <c r="F11" s="143">
        <v>82962</v>
      </c>
      <c r="G11" s="144"/>
      <c r="H11" s="145"/>
    </row>
    <row r="12" spans="1:8" x14ac:dyDescent="0.2">
      <c r="A12" s="146"/>
      <c r="B12" s="147"/>
      <c r="C12" s="154"/>
      <c r="D12" s="149">
        <v>33037</v>
      </c>
      <c r="E12" s="150"/>
      <c r="F12" s="151">
        <v>42835</v>
      </c>
      <c r="G12" s="152"/>
      <c r="H12" s="153"/>
    </row>
    <row r="13" spans="1:8" x14ac:dyDescent="0.2">
      <c r="A13" s="134"/>
      <c r="B13" s="139"/>
      <c r="C13" s="140"/>
      <c r="D13" s="141">
        <v>109733</v>
      </c>
      <c r="E13" s="142"/>
      <c r="F13" s="143">
        <v>77209</v>
      </c>
      <c r="G13" s="155"/>
      <c r="H13" s="145"/>
    </row>
    <row r="14" spans="1:8" x14ac:dyDescent="0.2">
      <c r="A14" s="146"/>
      <c r="B14" s="147"/>
      <c r="C14" s="148"/>
      <c r="D14" s="149">
        <v>48695</v>
      </c>
      <c r="E14" s="150"/>
      <c r="F14" s="151">
        <v>38938</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13.2</v>
      </c>
      <c r="C19" s="156">
        <f>ROUND(VALUE(SUBSTITUTE(実質収支比率等に係る経年分析!G$48,"▲","-")),2)</f>
        <v>3.34</v>
      </c>
      <c r="D19" s="156">
        <f>ROUND(VALUE(SUBSTITUTE(実質収支比率等に係る経年分析!H$48,"▲","-")),2)</f>
        <v>10.51</v>
      </c>
      <c r="E19" s="156">
        <f>ROUND(VALUE(SUBSTITUTE(実質収支比率等に係る経年分析!I$48,"▲","-")),2)</f>
        <v>13.27</v>
      </c>
      <c r="F19" s="156">
        <f>ROUND(VALUE(SUBSTITUTE(実質収支比率等に係る経年分析!J$48,"▲","-")),2)</f>
        <v>8.14</v>
      </c>
    </row>
    <row r="20" spans="1:11" x14ac:dyDescent="0.2">
      <c r="A20" s="156" t="s">
        <v>54</v>
      </c>
      <c r="B20" s="156">
        <f>ROUND(VALUE(SUBSTITUTE(実質収支比率等に係る経年分析!F$47,"▲","-")),2)</f>
        <v>2.21</v>
      </c>
      <c r="C20" s="156">
        <f>ROUND(VALUE(SUBSTITUTE(実質収支比率等に係る経年分析!G$47,"▲","-")),2)</f>
        <v>6.4</v>
      </c>
      <c r="D20" s="156">
        <f>ROUND(VALUE(SUBSTITUTE(実質収支比率等に係る経年分析!H$47,"▲","-")),2)</f>
        <v>8.1</v>
      </c>
      <c r="E20" s="156">
        <f>ROUND(VALUE(SUBSTITUTE(実質収支比率等に係る経年分析!I$47,"▲","-")),2)</f>
        <v>10.35</v>
      </c>
      <c r="F20" s="156">
        <f>ROUND(VALUE(SUBSTITUTE(実質収支比率等に係る経年分析!J$47,"▲","-")),2)</f>
        <v>10.119999999999999</v>
      </c>
    </row>
    <row r="21" spans="1:11" x14ac:dyDescent="0.2">
      <c r="A21" s="156" t="s">
        <v>55</v>
      </c>
      <c r="B21" s="156">
        <f>IF(ISNUMBER(VALUE(SUBSTITUTE(実質収支比率等に係る経年分析!F$49,"▲","-"))),ROUND(VALUE(SUBSTITUTE(実質収支比率等に係る経年分析!F$49,"▲","-")),2),NA())</f>
        <v>10.26</v>
      </c>
      <c r="C21" s="156">
        <f>IF(ISNUMBER(VALUE(SUBSTITUTE(実質収支比率等に係る経年分析!G$49,"▲","-"))),ROUND(VALUE(SUBSTITUTE(実質収支比率等に係る経年分析!G$49,"▲","-")),2),NA())</f>
        <v>-5.15</v>
      </c>
      <c r="D21" s="156">
        <f>IF(ISNUMBER(VALUE(SUBSTITUTE(実質収支比率等に係る経年分析!H$49,"▲","-"))),ROUND(VALUE(SUBSTITUTE(実質収支比率等に係る経年分析!H$49,"▲","-")),2),NA())</f>
        <v>8.61</v>
      </c>
      <c r="E21" s="156">
        <f>IF(ISNUMBER(VALUE(SUBSTITUTE(実質収支比率等に係る経年分析!I$49,"▲","-"))),ROUND(VALUE(SUBSTITUTE(実質収支比率等に係る経年分析!I$49,"▲","-")),2),NA())</f>
        <v>5.2</v>
      </c>
      <c r="F21" s="156">
        <f>IF(ISNUMBER(VALUE(SUBSTITUTE(実質収支比率等に係る経年分析!J$49,"▲","-"))),ROUND(VALUE(SUBSTITUTE(実質収支比率等に係る経年分析!J$49,"▲","-")),2),NA())</f>
        <v>-4.59</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人吉球磨地域交通体系整備特別会計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0.16</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1.48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3.27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4.25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3.33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2.37</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3.78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3.69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3.67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3.27</v>
      </c>
    </row>
    <row r="33" spans="1:16" x14ac:dyDescent="0.2">
      <c r="A33" s="157" t="str">
        <f>IF(連結実質赤字比率に係る赤字・黒字の構成分析!C$37="",NA(),連結実質赤字比率に係る赤字・黒字の構成分析!C$37)</f>
        <v>公共下水道事業特別会計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4.82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6.09</v>
      </c>
    </row>
    <row r="34" spans="1:16" x14ac:dyDescent="0.2">
      <c r="A34" s="157" t="str">
        <f>IF(連結実質赤字比率に係る赤字・黒字の構成分析!C$36="",NA(),連結実質赤字比率に係る赤字・黒字の構成分析!C$36)</f>
        <v>水道事業特別会計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8.19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3.33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13.38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8.14</v>
      </c>
    </row>
    <row r="36" spans="1:16" x14ac:dyDescent="0.2">
      <c r="A36" s="157" t="str">
        <f>IF(連結実質赤字比率に係る赤字・黒字の構成分析!C$34="",NA(),連結実質赤字比率に係る赤字・黒字の構成分析!C$34)</f>
        <v>公共用地先行取得事業特別会計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f>IF(ROUND(VALUE(SUBSTITUTE(連結実質赤字比率に係る赤字・黒字の構成分析!I$34,"▲", "-")), 2) &lt; 0, ABS(ROUND(VALUE(SUBSTITUTE(連結実質赤字比率に係る赤字・黒字の構成分析!I$34,"▲", "-")), 2)), NA())</f>
        <v>0.11</v>
      </c>
      <c r="I36" s="157" t="e">
        <f>IF(ROUND(VALUE(SUBSTITUTE(連結実質赤字比率に係る赤字・黒字の構成分析!I$34,"▲", "-")), 2) &gt;= 0, ABS(ROUND(VALUE(SUBSTITUTE(連結実質赤字比率に係る赤字・黒字の構成分析!I$34,"▲", "-")), 2)), NA())</f>
        <v>#N/A</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1380</v>
      </c>
      <c r="E42" s="158"/>
      <c r="F42" s="158"/>
      <c r="G42" s="158">
        <f>'実質公債費比率（分子）の構造'!L$52</f>
        <v>1317</v>
      </c>
      <c r="H42" s="158"/>
      <c r="I42" s="158"/>
      <c r="J42" s="158">
        <f>'実質公債費比率（分子）の構造'!M$52</f>
        <v>1772</v>
      </c>
      <c r="K42" s="158"/>
      <c r="L42" s="158"/>
      <c r="M42" s="158">
        <f>'実質公債費比率（分子）の構造'!N$52</f>
        <v>2058</v>
      </c>
      <c r="N42" s="158"/>
      <c r="O42" s="158"/>
      <c r="P42" s="158">
        <f>'実質公債費比率（分子）の構造'!O$52</f>
        <v>2520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217</v>
      </c>
      <c r="C45" s="158"/>
      <c r="D45" s="158"/>
      <c r="E45" s="158">
        <f>'実質公債費比率（分子）の構造'!L$49</f>
        <v>190</v>
      </c>
      <c r="F45" s="158"/>
      <c r="G45" s="158"/>
      <c r="H45" s="158">
        <f>'実質公債費比率（分子）の構造'!M$49</f>
        <v>111</v>
      </c>
      <c r="I45" s="158"/>
      <c r="J45" s="158"/>
      <c r="K45" s="158">
        <f>'実質公債費比率（分子）の構造'!N$49</f>
        <v>114</v>
      </c>
      <c r="L45" s="158"/>
      <c r="M45" s="158"/>
      <c r="N45" s="158">
        <f>'実質公債費比率（分子）の構造'!O$49</f>
        <v>124</v>
      </c>
      <c r="O45" s="158"/>
      <c r="P45" s="158"/>
    </row>
    <row r="46" spans="1:16" x14ac:dyDescent="0.2">
      <c r="A46" s="158" t="s">
        <v>65</v>
      </c>
      <c r="B46" s="158">
        <f>'実質公債費比率（分子）の構造'!K$48</f>
        <v>189</v>
      </c>
      <c r="C46" s="158"/>
      <c r="D46" s="158"/>
      <c r="E46" s="158">
        <f>'実質公債費比率（分子）の構造'!L$48</f>
        <v>141</v>
      </c>
      <c r="F46" s="158"/>
      <c r="G46" s="158"/>
      <c r="H46" s="158">
        <f>'実質公債費比率（分子）の構造'!M$48</f>
        <v>121</v>
      </c>
      <c r="I46" s="158"/>
      <c r="J46" s="158"/>
      <c r="K46" s="158">
        <f>'実質公債費比率（分子）の構造'!N$48</f>
        <v>144</v>
      </c>
      <c r="L46" s="158"/>
      <c r="M46" s="158"/>
      <c r="N46" s="158">
        <f>'実質公債費比率（分子）の構造'!O$48</f>
        <v>129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1411</v>
      </c>
      <c r="C49" s="158"/>
      <c r="D49" s="158"/>
      <c r="E49" s="158">
        <f>'実質公債費比率（分子）の構造'!L$45</f>
        <v>1524</v>
      </c>
      <c r="F49" s="158"/>
      <c r="G49" s="158"/>
      <c r="H49" s="158">
        <f>'実質公債費比率（分子）の構造'!M$45</f>
        <v>2242</v>
      </c>
      <c r="I49" s="158"/>
      <c r="J49" s="158"/>
      <c r="K49" s="158">
        <f>'実質公債費比率（分子）の構造'!N$45</f>
        <v>2430</v>
      </c>
      <c r="L49" s="158"/>
      <c r="M49" s="158"/>
      <c r="N49" s="158">
        <f>'実質公債費比率（分子）の構造'!O$45</f>
        <v>2855</v>
      </c>
      <c r="O49" s="158"/>
      <c r="P49" s="158"/>
    </row>
    <row r="50" spans="1:16" x14ac:dyDescent="0.2">
      <c r="A50" s="158" t="s">
        <v>68</v>
      </c>
      <c r="B50" s="158" t="e">
        <f>NA()</f>
        <v>#N/A</v>
      </c>
      <c r="C50" s="158">
        <f>IF(ISNUMBER('実質公債費比率（分子）の構造'!K$53),'実質公債費比率（分子）の構造'!K$53,NA())</f>
        <v>437</v>
      </c>
      <c r="D50" s="158" t="e">
        <f>NA()</f>
        <v>#N/A</v>
      </c>
      <c r="E50" s="158" t="e">
        <f>NA()</f>
        <v>#N/A</v>
      </c>
      <c r="F50" s="158">
        <f>IF(ISNUMBER('実質公債費比率（分子）の構造'!L$53),'実質公債費比率（分子）の構造'!L$53,NA())</f>
        <v>538</v>
      </c>
      <c r="G50" s="158" t="e">
        <f>NA()</f>
        <v>#N/A</v>
      </c>
      <c r="H50" s="158" t="e">
        <f>NA()</f>
        <v>#N/A</v>
      </c>
      <c r="I50" s="158">
        <f>IF(ISNUMBER('実質公債費比率（分子）の構造'!M$53),'実質公債費比率（分子）の構造'!M$53,NA())</f>
        <v>702</v>
      </c>
      <c r="J50" s="158" t="e">
        <f>NA()</f>
        <v>#N/A</v>
      </c>
      <c r="K50" s="158" t="e">
        <f>NA()</f>
        <v>#N/A</v>
      </c>
      <c r="L50" s="158">
        <f>IF(ISNUMBER('実質公債費比率（分子）の構造'!N$53),'実質公債費比率（分子）の構造'!N$53,NA())</f>
        <v>630</v>
      </c>
      <c r="M50" s="158" t="e">
        <f>NA()</f>
        <v>#N/A</v>
      </c>
      <c r="N50" s="158" t="e">
        <f>NA()</f>
        <v>#N/A</v>
      </c>
      <c r="O50" s="158">
        <f>IF(ISNUMBER('実質公債費比率（分子）の構造'!O$53),'実質公債費比率（分子）の構造'!O$53,NA())</f>
        <v>588</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14349</v>
      </c>
      <c r="E56" s="157"/>
      <c r="F56" s="157"/>
      <c r="G56" s="157">
        <f>'将来負担比率（分子）の構造'!J$52</f>
        <v>19646</v>
      </c>
      <c r="H56" s="157"/>
      <c r="I56" s="157"/>
      <c r="J56" s="157">
        <f>'将来負担比率（分子）の構造'!K$52</f>
        <v>19852</v>
      </c>
      <c r="K56" s="157"/>
      <c r="L56" s="157"/>
      <c r="M56" s="157">
        <f>'将来負担比率（分子）の構造'!L$52</f>
        <v>20244</v>
      </c>
      <c r="N56" s="157"/>
      <c r="O56" s="157"/>
      <c r="P56" s="157">
        <f>'将来負担比率（分子）の構造'!M$52</f>
        <v>20300</v>
      </c>
    </row>
    <row r="57" spans="1:16" x14ac:dyDescent="0.2">
      <c r="A57" s="157" t="s">
        <v>42</v>
      </c>
      <c r="B57" s="157"/>
      <c r="C57" s="157"/>
      <c r="D57" s="157">
        <f>'将来負担比率（分子）の構造'!I$51</f>
        <v>1694</v>
      </c>
      <c r="E57" s="157"/>
      <c r="F57" s="157"/>
      <c r="G57" s="157">
        <f>'将来負担比率（分子）の構造'!J$51</f>
        <v>1274</v>
      </c>
      <c r="H57" s="157"/>
      <c r="I57" s="157"/>
      <c r="J57" s="157">
        <f>'将来負担比率（分子）の構造'!K$51</f>
        <v>1698</v>
      </c>
      <c r="K57" s="157"/>
      <c r="L57" s="157"/>
      <c r="M57" s="157">
        <f>'将来負担比率（分子）の構造'!L$51</f>
        <v>2422</v>
      </c>
      <c r="N57" s="157"/>
      <c r="O57" s="157"/>
      <c r="P57" s="157">
        <f>'将来負担比率（分子）の構造'!M$51</f>
        <v>2669</v>
      </c>
    </row>
    <row r="58" spans="1:16" x14ac:dyDescent="0.2">
      <c r="A58" s="157" t="s">
        <v>41</v>
      </c>
      <c r="B58" s="157"/>
      <c r="C58" s="157"/>
      <c r="D58" s="157">
        <f>'将来負担比率（分子）の構造'!I$50</f>
        <v>4277</v>
      </c>
      <c r="E58" s="157"/>
      <c r="F58" s="157"/>
      <c r="G58" s="157">
        <f>'将来負担比率（分子）の構造'!J$50</f>
        <v>5640</v>
      </c>
      <c r="H58" s="157"/>
      <c r="I58" s="157"/>
      <c r="J58" s="157">
        <f>'将来負担比率（分子）の構造'!K$50</f>
        <v>5720</v>
      </c>
      <c r="K58" s="157"/>
      <c r="L58" s="157"/>
      <c r="M58" s="157">
        <f>'将来負担比率（分子）の構造'!L$50</f>
        <v>6384</v>
      </c>
      <c r="N58" s="157"/>
      <c r="O58" s="157"/>
      <c r="P58" s="157">
        <f>'将来負担比率（分子）の構造'!M$50</f>
        <v>7207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2472</v>
      </c>
      <c r="C62" s="157"/>
      <c r="D62" s="157"/>
      <c r="E62" s="157">
        <f>'将来負担比率（分子）の構造'!J$45</f>
        <v>2438</v>
      </c>
      <c r="F62" s="157"/>
      <c r="G62" s="157"/>
      <c r="H62" s="157">
        <f>'将来負担比率（分子）の構造'!K$45</f>
        <v>2373</v>
      </c>
      <c r="I62" s="157"/>
      <c r="J62" s="157"/>
      <c r="K62" s="157">
        <f>'将来負担比率（分子）の構造'!L$45</f>
        <v>2352</v>
      </c>
      <c r="L62" s="157"/>
      <c r="M62" s="157"/>
      <c r="N62" s="157">
        <f>'将来負担比率（分子）の構造'!M$45</f>
        <v>2198</v>
      </c>
      <c r="O62" s="157"/>
      <c r="P62" s="157"/>
    </row>
    <row r="63" spans="1:16" x14ac:dyDescent="0.2">
      <c r="A63" s="157" t="s">
        <v>34</v>
      </c>
      <c r="B63" s="157">
        <f>'将来負担比率（分子）の構造'!I$44</f>
        <v>768</v>
      </c>
      <c r="C63" s="157"/>
      <c r="D63" s="157"/>
      <c r="E63" s="157">
        <f>'将来負担比率（分子）の構造'!J$44</f>
        <v>594</v>
      </c>
      <c r="F63" s="157"/>
      <c r="G63" s="157"/>
      <c r="H63" s="157">
        <f>'将来負担比率（分子）の構造'!K$44</f>
        <v>691</v>
      </c>
      <c r="I63" s="157"/>
      <c r="J63" s="157"/>
      <c r="K63" s="157">
        <f>'将来負担比率（分子）の構造'!L$44</f>
        <v>941</v>
      </c>
      <c r="L63" s="157"/>
      <c r="M63" s="157"/>
      <c r="N63" s="157">
        <f>'将来負担比率（分子）の構造'!M$44</f>
        <v>953</v>
      </c>
      <c r="O63" s="157"/>
      <c r="P63" s="157"/>
    </row>
    <row r="64" spans="1:16" x14ac:dyDescent="0.2">
      <c r="A64" s="157" t="s">
        <v>33</v>
      </c>
      <c r="B64" s="157">
        <f>'将来負担比率（分子）の構造'!I$43</f>
        <v>2052</v>
      </c>
      <c r="C64" s="157"/>
      <c r="D64" s="157"/>
      <c r="E64" s="157">
        <f>'将来負担比率（分子）の構造'!J$43</f>
        <v>1408</v>
      </c>
      <c r="F64" s="157"/>
      <c r="G64" s="157"/>
      <c r="H64" s="157">
        <f>'将来負担比率（分子）の構造'!K$43</f>
        <v>1315</v>
      </c>
      <c r="I64" s="157"/>
      <c r="J64" s="157"/>
      <c r="K64" s="157">
        <f>'将来負担比率（分子）の構造'!L$43</f>
        <v>1126</v>
      </c>
      <c r="L64" s="157"/>
      <c r="M64" s="157"/>
      <c r="N64" s="157">
        <f>'将来負担比率（分子）の構造'!M$43</f>
        <v>1156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17990</v>
      </c>
      <c r="C66" s="157"/>
      <c r="D66" s="157"/>
      <c r="E66" s="157">
        <f>'将来負担比率（分子）の構造'!J$41</f>
        <v>24173</v>
      </c>
      <c r="F66" s="157"/>
      <c r="G66" s="157"/>
      <c r="H66" s="157">
        <f>'将来負担比率（分子）の構造'!K$41</f>
        <v>24164</v>
      </c>
      <c r="I66" s="157"/>
      <c r="J66" s="157"/>
      <c r="K66" s="157">
        <f>'将来負担比率（分子）の構造'!L$41</f>
        <v>25357</v>
      </c>
      <c r="L66" s="157"/>
      <c r="M66" s="157"/>
      <c r="N66" s="157">
        <f>'将来負担比率（分子）の構造'!M$41</f>
        <v>25495</v>
      </c>
      <c r="O66" s="157"/>
      <c r="P66" s="157"/>
    </row>
    <row r="67" spans="1:16" x14ac:dyDescent="0.2">
      <c r="A67" s="157" t="s">
        <v>72</v>
      </c>
      <c r="B67" s="157" t="e">
        <f>NA()</f>
        <v>#N/A</v>
      </c>
      <c r="C67" s="157">
        <f>IF(ISNUMBER('将来負担比率（分子）の構造'!I$53), IF('将来負担比率（分子）の構造'!I$53 &lt; 0, 0, '将来負担比率（分子）の構造'!I$53), NA())</f>
        <v>2962</v>
      </c>
      <c r="D67" s="157" t="e">
        <f>NA()</f>
        <v>#N/A</v>
      </c>
      <c r="E67" s="157" t="e">
        <f>NA()</f>
        <v>#N/A</v>
      </c>
      <c r="F67" s="157">
        <f>IF(ISNUMBER('将来負担比率（分子）の構造'!J$53), IF('将来負担比率（分子）の構造'!J$53 &lt; 0, 0, '将来負担比率（分子）の構造'!J$53), NA())</f>
        <v>2055</v>
      </c>
      <c r="G67" s="157" t="e">
        <f>NA()</f>
        <v>#N/A</v>
      </c>
      <c r="H67" s="157" t="e">
        <f>NA()</f>
        <v>#N/A</v>
      </c>
      <c r="I67" s="157">
        <f>IF(ISNUMBER('将来負担比率（分子）の構造'!K$53), IF('将来負担比率（分子）の構造'!K$53 &lt; 0, 0, '将来負担比率（分子）の構造'!K$53), NA())</f>
        <v>1272</v>
      </c>
      <c r="J67" s="157" t="e">
        <f>NA()</f>
        <v>#N/A</v>
      </c>
      <c r="K67" s="157" t="e">
        <f>NA()</f>
        <v>#N/A</v>
      </c>
      <c r="L67" s="157">
        <f>IF(ISNUMBER('将来負担比率（分子）の構造'!L$53), IF('将来負担比率（分子）の構造'!L$53 &lt; 0, 0, '将来負担比率（分子）の構造'!L$53), NA())</f>
        <v>727</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740</v>
      </c>
      <c r="C72" s="161">
        <f>基金残高に係る経年分析!G55</f>
        <v>955</v>
      </c>
      <c r="D72" s="161">
        <f>基金残高に係る経年分析!H55</f>
        <v>966</v>
      </c>
    </row>
    <row r="73" spans="1:16" x14ac:dyDescent="0.2">
      <c r="A73" s="160" t="s">
        <v>75</v>
      </c>
      <c r="B73" s="161">
        <f>基金残高に係る経年分析!F56</f>
        <v>2618</v>
      </c>
      <c r="C73" s="161">
        <f>基金残高に係る経年分析!G56</f>
        <v>2889</v>
      </c>
      <c r="D73" s="161">
        <f>基金残高に係る経年分析!H56</f>
        <v>3553</v>
      </c>
    </row>
    <row r="74" spans="1:16" x14ac:dyDescent="0.2">
      <c r="A74" s="160" t="s">
        <v>76</v>
      </c>
      <c r="B74" s="161">
        <f>基金残高に係る経年分析!F57</f>
        <v>1733</v>
      </c>
      <c r="C74" s="161">
        <f>基金残高に係る経年分析!G57</f>
        <v>1786</v>
      </c>
      <c r="D74" s="161">
        <f>基金残高に係る経年分析!H57</f>
        <v>1790</v>
      </c>
    </row>
  </sheetData>
  <sheetProtection algorithmName="SHA-512" hashValue="MvY+0Peq44UC9R4BexmtG1B8iLiGILo+8hCmIE7RmB9YPeiJsXa53KowqTanXSc13mLep4FnWk6pXoAYGUYxWA==" saltValue="LwTzTR56ktaDihZe6/Q8w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2026-03-12T04:24:24Z</cp:lastPrinted>
  <dcterms:created xsi:type="dcterms:W3CDTF">2026-02-23T09:29:08Z</dcterms:created>
  <dcterms:modified xsi:type="dcterms:W3CDTF">2026-09-17T06:28:54Z</dcterms:modified>
  <cp:category/>
</cp:coreProperties>
</file>