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F86DB8D7-080F-40DD-B87B-EC9CF3FF13BD}" xr6:coauthVersionLast="47" xr6:coauthVersionMax="47" xr10:uidLastSave="{00000000-0000-0000-0000-000000000000}"/>
  <bookViews>
    <workbookView xWindow="28680" yWindow="1845"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0" i="12" l="1"/>
  <c r="AA69" i="12"/>
  <c r="AA68" i="12"/>
  <c r="AA37" i="12"/>
  <c r="AA36" i="12"/>
  <c r="AA35" i="12"/>
  <c r="AA34" i="12"/>
  <c r="AA33" i="12"/>
  <c r="AA32" i="12"/>
  <c r="AA31" i="12"/>
  <c r="AA30" i="12"/>
  <c r="AA29" i="12"/>
  <c r="AA28" i="12"/>
  <c r="BG34" i="10" l="1"/>
  <c r="AO38" i="10"/>
  <c r="AO37" i="10"/>
  <c r="AO36" i="10"/>
  <c r="AO35" i="10"/>
  <c r="AO34" i="10"/>
  <c r="W37" i="10"/>
  <c r="W36" i="10"/>
  <c r="W35" i="10"/>
  <c r="W34" i="10"/>
  <c r="CQ43" i="10"/>
  <c r="DG43" i="10"/>
  <c r="DG42" i="10"/>
  <c r="DG41" i="10"/>
  <c r="DG40" i="10"/>
  <c r="DG39" i="10"/>
  <c r="DG38" i="10"/>
  <c r="DG37" i="10"/>
  <c r="DG36" i="10"/>
  <c r="DG35" i="10"/>
  <c r="DG34" i="10"/>
  <c r="BY43" i="10"/>
  <c r="E43" i="10"/>
  <c r="E42" i="10"/>
  <c r="E41" i="10"/>
  <c r="E40" i="10"/>
  <c r="E39" i="10"/>
  <c r="E38" i="10"/>
  <c r="E37" i="10"/>
  <c r="E36" i="10"/>
  <c r="E35" i="10"/>
  <c r="E34" i="10"/>
  <c r="CO43" i="10" l="1"/>
  <c r="BW43" i="10"/>
  <c r="BE43" i="10"/>
  <c r="AM43" i="10"/>
  <c r="U43" i="10"/>
  <c r="C43" i="10"/>
  <c r="BE42" i="10"/>
  <c r="AM42" i="10"/>
  <c r="U42" i="10"/>
  <c r="C42" i="10"/>
  <c r="BE41" i="10"/>
  <c r="AM41" i="10"/>
  <c r="U41" i="10"/>
  <c r="C41" i="10"/>
  <c r="BE40" i="10"/>
  <c r="AM40" i="10"/>
  <c r="U40" i="10"/>
  <c r="C40" i="10"/>
  <c r="BE39" i="10"/>
  <c r="AM39" i="10"/>
  <c r="U39" i="10"/>
  <c r="BE38" i="10"/>
  <c r="U38" i="10"/>
  <c r="BE37" i="10"/>
  <c r="BE36" i="10"/>
  <c r="BE35" i="10"/>
  <c r="C34" i="10"/>
  <c r="C35" i="10" s="1"/>
  <c r="C36" i="10" l="1"/>
  <c r="C37" i="10" s="1"/>
  <c r="C38" i="10" s="1"/>
  <c r="C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l="1"/>
  <c r="AM35" i="10" l="1"/>
  <c r="AM36" i="10" s="1"/>
  <c r="AM37" i="10" s="1"/>
  <c r="AM38" i="10" s="1"/>
  <c r="BE34" i="10"/>
</calcChain>
</file>

<file path=xl/sharedStrings.xml><?xml version="1.0" encoding="utf-8"?>
<sst xmlns="http://schemas.openxmlformats.org/spreadsheetml/2006/main" count="1040" uniqueCount="600">
  <si>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</si>
  <si>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</si>
  <si>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</si>
  <si>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</si>
  <si>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</si>
  <si>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</si>
  <si>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</si>
  <si>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</si>
  <si>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</si>
  <si>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</si>
  <si>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</si>
  <si>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</si>
  <si>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</si>
  <si>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</si>
  <si>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</si>
  <si>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</si>
  <si>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</si>
  <si>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</si>
  <si>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</si>
  <si>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</si>
  <si>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</si>
  <si>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</si>
  <si>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</si>
  <si>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</si>
  <si>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</si>
  <si>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</si>
  <si>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</si>
  <si>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</si>
  <si>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</si>
  <si>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</si>
  <si>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</si>
  <si>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</si>
  <si>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</si>
  <si>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</si>
  <si>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</si>
  <si>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</si>
  <si>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</si>
  <si>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</si>
  <si>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</si>
  <si>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</si>
  <si>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</si>
  <si>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</si>
  <si>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</si>
  <si>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</si>
  <si>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</si>
  <si>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</si>
  <si>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</si>
  <si>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</si>
  <si>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</si>
  <si>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</si>
  <si>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</si>
  <si>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</si>
  <si>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</si>
  <si>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</si>
  <si>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</si>
  <si>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</si>
  <si>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</si>
  <si>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</si>
  <si>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</si>
  <si>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</si>
  <si>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</si>
  <si>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</si>
  <si>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</si>
  <si>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</si>
  <si>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</si>
  <si>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</si>
  <si>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</si>
  <si>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</si>
  <si>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</si>
  <si>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</si>
  <si>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</si>
  <si>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</si>
  <si>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</si>
  <si>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</si>
  <si>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</si>
  <si>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</si>
  <si>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</si>
  <si>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</si>
  <si>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</si>
  <si>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</si>
  <si>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</si>
  <si>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政令指定都市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</si>
  <si>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</si>
  <si>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</si>
  <si>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</si>
  <si>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</si>
  <si>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</si>
  <si>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</si>
  <si>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</si>
  <si>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</si>
  <si>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</si>
  <si>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</si>
  <si>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</si>
  <si>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</si>
  <si>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熊本市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</si>
  <si>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</si>
  <si>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</si>
  <si>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</si>
  <si>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</si>
  <si>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</si>
  <si>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</si>
  <si>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</si>
  <si>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</si>
  <si>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</si>
  <si>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</si>
  <si>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</si>
  <si>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</si>
  <si>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</si>
  <si>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</si>
  <si>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</si>
  <si>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</si>
  <si>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</si>
  <si>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</si>
  <si>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</si>
  <si>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</si>
  <si>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</si>
  <si>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</si>
  <si>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</si>
  <si>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</si>
  <si>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</si>
  <si>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</si>
  <si>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</si>
  <si>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</si>
  <si>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</si>
  <si>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</si>
  <si>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</si>
  <si>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</si>
  <si>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</si>
  <si>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</si>
  <si>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</si>
  <si>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</si>
  <si>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</si>
  <si>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</si>
  <si>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</si>
  <si>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</si>
  <si>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</si>
  <si>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</si>
  <si>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</si>
  <si>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</si>
  <si>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</si>
  <si>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</si>
  <si>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</si>
  <si>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</si>
  <si>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</si>
  <si>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</si>
  <si>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</si>
  <si>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</si>
  <si>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</si>
  <si>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</si>
  <si>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</si>
  <si>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</si>
  <si>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</si>
  <si>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</si>
  <si>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</si>
  <si>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</si>
  <si>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</si>
  <si>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</si>
  <si>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</si>
  <si>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</si>
  <si>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</si>
  <si>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</si>
  <si>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</si>
  <si>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</si>
  <si>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</si>
  <si>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</si>
  <si>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</si>
  <si>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</si>
  <si>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</si>
  <si>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</si>
  <si>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</si>
  <si>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</si>
  <si>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</si>
  <si>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</si>
  <si>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</si>
  <si>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</si>
  <si>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</si>
  <si>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</si>
  <si>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</si>
  <si>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</si>
  <si>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</si>
  <si>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</si>
  <si>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</si>
  <si>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</si>
  <si>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</si>
  <si>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</si>
  <si>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</si>
  <si>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</si>
  <si>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</si>
  <si>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</si>
  <si>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</si>
  <si>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</si>
  <si>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</si>
  <si>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</si>
  <si>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</si>
  <si>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</si>
  <si>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</si>
  <si>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</si>
  <si>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</si>
  <si>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</si>
  <si>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</si>
  <si>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</si>
  <si>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</si>
  <si>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熊本県熊本市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</si>
  <si>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</si>
  <si>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</si>
  <si>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</si>
  <si>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</si>
  <si>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</si>
  <si>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</si>
  <si>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</si>
  <si>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</si>
  <si>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</si>
  <si>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</si>
  <si>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</si>
  <si>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</si>
  <si>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</si>
  <si>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</si>
  <si>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</si>
  <si>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</si>
  <si>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</si>
  <si>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</si>
  <si>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</si>
  <si>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</si>
  <si>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</si>
  <si>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</si>
  <si>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</si>
  <si>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</si>
  <si>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</si>
  <si>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</si>
  <si>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</si>
  <si>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</si>
  <si>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</si>
  <si>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</si>
  <si>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</si>
  <si>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</si>
  <si>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</si>
  <si>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</si>
  <si>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</si>
  <si>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</si>
  <si>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</si>
  <si>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</si>
  <si>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</si>
  <si>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</si>
  <si>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</si>
  <si>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</si>
  <si>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</si>
  <si>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</si>
  <si>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</si>
  <si>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</si>
  <si>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</si>
  <si>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</si>
  <si>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</si>
  <si>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</si>
  <si>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</si>
  <si>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</si>
  <si>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</si>
  <si>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</si>
  <si>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</si>
  <si>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</si>
  <si>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</si>
  <si>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</si>
  <si>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</si>
  <si>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</si>
  <si>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</si>
  <si>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</si>
  <si>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</si>
  <si>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</si>
  <si>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</si>
  <si>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</si>
  <si>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</si>
  <si>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</si>
  <si>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</si>
  <si>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</si>
  <si>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</si>
  <si>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</si>
  <si>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</si>
  <si>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</si>
  <si>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</si>
  <si>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</si>
  <si>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</si>
  <si>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</si>
  <si>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</si>
  <si>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</si>
  <si>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</si>
  <si>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</si>
  <si>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</si>
  <si>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</si>
  <si>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</si>
  <si>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</si>
  <si>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</si>
  <si>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</si>
  <si>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</si>
  <si>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</si>
  <si>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</si>
  <si>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</si>
  <si>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</si>
  <si>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</si>
  <si>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</si>
  <si>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</si>
  <si>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</si>
  <si>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</si>
  <si>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</si>
  <si>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</si>
  <si>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</si>
  <si>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</si>
  <si>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</si>
  <si>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</si>
  <si>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</si>
  <si>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</si>
  <si>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</si>
  <si>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</si>
  <si>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</si>
  <si>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</si>
  <si>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</si>
  <si>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</si>
  <si>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</si>
  <si>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</si>
  <si>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</si>
  <si>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</si>
  <si>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</si>
  <si>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</si>
  <si>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</si>
  <si>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</si>
  <si>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</si>
  <si>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</si>
  <si>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</si>
  <si>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</si>
  <si>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</si>
  <si>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</si>
  <si>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</si>
  <si>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</si>
  <si>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</si>
  <si>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</si>
  <si>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</si>
  <si>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</si>
  <si>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</si>
  <si>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</si>
  <si>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</si>
  <si>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</si>
  <si>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</si>
  <si>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</si>
  <si>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</si>
  <si>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</si>
  <si>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</si>
  <si>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</si>
  <si>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</si>
  <si>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</si>
  <si>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</si>
  <si>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</si>
  <si>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</si>
  <si>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</si>
  <si>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</si>
  <si>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</si>
  <si>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熊本県熊本市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</si>
  <si>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</si>
  <si>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</si>
  <si>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</si>
  <si>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</si>
  <si>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</si>
  <si>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</si>
  <si>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</si>
  <si>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</si>
  <si>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</si>
  <si>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</si>
  <si>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</si>
  <si>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</si>
  <si>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</si>
  <si>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</si>
  <si>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</si>
  <si>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</si>
  <si>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</si>
  <si>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</si>
  <si>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</si>
  <si>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</si>
  <si>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母子父子寡婦福祉資金貸付事業会計</t>
    <phoneticPr fontId="5"/>
  </si>
  <si>
    <t>産業振興資金会計</t>
    <phoneticPr fontId="5"/>
  </si>
  <si>
    <t>植木中央土地区画整理事業会計</t>
    <phoneticPr fontId="5"/>
  </si>
  <si>
    <t>奨学金貸付事業会計</t>
    <phoneticPr fontId="5"/>
  </si>
  <si>
    <t>公債管理会計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</si>
  <si>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</si>
  <si>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</si>
  <si>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</si>
  <si>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</si>
  <si>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</si>
  <si>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</si>
  <si>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</si>
  <si>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</si>
  <si>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</si>
  <si>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</si>
  <si>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</si>
  <si>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</si>
  <si>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</si>
  <si>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国民健康保険会計</t>
    <phoneticPr fontId="5"/>
  </si>
  <si>
    <t>介護保険会計</t>
    <phoneticPr fontId="5"/>
  </si>
  <si>
    <t>後期高齢者医療会計</t>
    <phoneticPr fontId="5"/>
  </si>
  <si>
    <t>競輪事業会計</t>
    <phoneticPr fontId="5"/>
  </si>
  <si>
    <t>病院事業会計</t>
    <phoneticPr fontId="5"/>
  </si>
  <si>
    <t>法適用企業</t>
    <phoneticPr fontId="5"/>
  </si>
  <si>
    <t>水道事業会計</t>
    <phoneticPr fontId="5"/>
  </si>
  <si>
    <t>工業用水道事業会計</t>
    <phoneticPr fontId="5"/>
  </si>
  <si>
    <t>下水道事業会計</t>
    <phoneticPr fontId="5"/>
  </si>
  <si>
    <t>交通事業会計</t>
    <phoneticPr fontId="5"/>
  </si>
  <si>
    <t>農業集落排水事業会計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</si>
  <si>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</si>
  <si>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</si>
  <si>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</si>
  <si>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</si>
  <si>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</si>
  <si>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</si>
  <si>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</si>
  <si>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</si>
  <si>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</si>
  <si>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</si>
  <si>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</si>
  <si>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</si>
  <si>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</si>
  <si>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</si>
  <si>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</si>
  <si>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</si>
  <si>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</si>
  <si>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</si>
  <si>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</si>
  <si>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</si>
  <si>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</si>
  <si>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</si>
  <si>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</si>
  <si>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</si>
  <si>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</si>
  <si>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</si>
  <si>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</si>
  <si>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</si>
  <si>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</si>
  <si>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</si>
  <si>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</si>
  <si>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</si>
  <si>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</si>
  <si>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</si>
  <si>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</si>
  <si>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</si>
  <si>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</si>
  <si>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</si>
  <si>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</si>
  <si>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</si>
  <si>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</si>
  <si>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</si>
  <si>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</si>
  <si>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</si>
  <si>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</si>
  <si>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</si>
  <si>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</si>
  <si>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</si>
  <si>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</si>
  <si>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</si>
  <si>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</si>
  <si>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</si>
  <si>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</si>
  <si>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</si>
  <si>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</si>
  <si>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</si>
  <si>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</si>
  <si>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</si>
  <si>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</si>
  <si>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</si>
  <si>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</si>
  <si>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</si>
  <si>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</si>
  <si>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</si>
  <si>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</si>
  <si>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</si>
  <si>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</si>
  <si>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</si>
  <si>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</si>
  <si>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</si>
  <si>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</si>
  <si>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</si>
  <si>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</si>
  <si>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</si>
  <si>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</si>
  <si>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</si>
  <si>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</si>
  <si>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</si>
  <si>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</si>
  <si>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</si>
  <si>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</si>
  <si>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</si>
  <si>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</si>
  <si>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</si>
  <si>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</si>
  <si>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</si>
  <si>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</si>
  <si>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</si>
  <si>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</si>
  <si>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</si>
  <si>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</si>
  <si>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</si>
  <si>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</si>
  <si>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</si>
  <si>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</si>
  <si>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</si>
  <si>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</si>
  <si>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</si>
  <si>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</si>
  <si>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</si>
  <si>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</si>
  <si>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</si>
  <si>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</si>
  <si>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</si>
  <si>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</si>
  <si>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</si>
  <si>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</si>
  <si>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</si>
  <si>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</si>
  <si>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</si>
  <si>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</si>
  <si>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</si>
  <si>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</si>
  <si>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</si>
  <si>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</si>
  <si>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</si>
  <si>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</si>
  <si>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</si>
  <si>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</si>
  <si>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</si>
  <si>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</si>
  <si>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</si>
  <si>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</si>
  <si>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</si>
  <si>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</si>
  <si>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</si>
  <si>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</si>
  <si>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</si>
  <si>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</si>
  <si>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</si>
  <si>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</si>
  <si>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</si>
  <si>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</si>
  <si>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</si>
  <si>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</si>
  <si>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</si>
  <si>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0.78</t>
  </si>
  <si>
    <t>▲ 0.05</t>
  </si>
  <si>
    <t>水道事業会計</t>
  </si>
  <si>
    <t>一般会計</t>
  </si>
  <si>
    <t>下水道事業会計</t>
  </si>
  <si>
    <t>介護保険会計</t>
  </si>
  <si>
    <t>病院事業会計</t>
  </si>
  <si>
    <t>国民健康保険会計</t>
  </si>
  <si>
    <t>交通事業会計</t>
  </si>
  <si>
    <t>後期高齢者医療会計</t>
  </si>
  <si>
    <t>その他会計（赤字）</t>
  </si>
  <si>
    <t>その他会計（黒字）</t>
  </si>
  <si>
    <t>R02</t>
    <phoneticPr fontId="5"/>
  </si>
  <si>
    <t>R03</t>
    <phoneticPr fontId="5"/>
  </si>
  <si>
    <t>R04</t>
    <phoneticPr fontId="5"/>
  </si>
  <si>
    <t>R05</t>
    <phoneticPr fontId="5"/>
  </si>
  <si>
    <t>R06</t>
    <phoneticPr fontId="5"/>
  </si>
  <si>
    <t>一般会計等に係る地方債の現在高</t>
    <phoneticPr fontId="2"/>
  </si>
  <si>
    <t>債務負担行為に基づく支出予定額</t>
    <phoneticPr fontId="2"/>
  </si>
  <si>
    <t>基準財政需要額算入見込額</t>
    <phoneticPr fontId="2"/>
  </si>
  <si>
    <t>熊本市公共施設長寿命化等基金</t>
    <phoneticPr fontId="5"/>
  </si>
  <si>
    <t>熊本市職員退職手当基金</t>
    <phoneticPr fontId="5"/>
  </si>
  <si>
    <t>熊本市平成28年度熊本地震復興基金</t>
    <phoneticPr fontId="5"/>
  </si>
  <si>
    <t>熊本城復元整備基金</t>
    <phoneticPr fontId="5"/>
  </si>
  <si>
    <t>熊本市こどもの未来応援基金</t>
    <phoneticPr fontId="5"/>
  </si>
  <si>
    <t>山鹿植木広域行政事務組合</t>
  </si>
  <si>
    <t>熊本市勤労福祉センター</t>
  </si>
  <si>
    <t>熊本県後期高齢者医療広域連合（一般会計）</t>
  </si>
  <si>
    <t>熊本市上下水道サービス公社</t>
  </si>
  <si>
    <t>熊本県後期高齢者医療広域連合（後期高齢者医療特別会計）</t>
  </si>
  <si>
    <t>熊本市文化スポーツ財団</t>
  </si>
  <si>
    <t/>
  </si>
  <si>
    <t>熊本市美術文化振興財団</t>
  </si>
  <si>
    <t>くまもと地下水財団</t>
  </si>
  <si>
    <t>熊本市国際交流振興事業団</t>
  </si>
  <si>
    <t>熊本市学校給食会</t>
  </si>
  <si>
    <t>熊本流通情報センター</t>
  </si>
  <si>
    <t>熊本国際観光コンベンション協会</t>
  </si>
  <si>
    <t>山鹿植木広域行政事務組合</t>
    <rPh sb="0" eb="2">
      <t>ヤマガ</t>
    </rPh>
    <rPh sb="2" eb="4">
      <t>ウエキ</t>
    </rPh>
    <rPh sb="4" eb="6">
      <t>コウイキ</t>
    </rPh>
    <rPh sb="6" eb="8">
      <t>ギョウセイ</t>
    </rPh>
    <rPh sb="8" eb="10">
      <t>ジム</t>
    </rPh>
    <rPh sb="10" eb="12">
      <t>クミアイ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</si>
  <si>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</si>
  <si>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</si>
  <si>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熊本市勤労福祉センター</t>
    <rPh sb="0" eb="3">
      <t>クマモトシ</t>
    </rPh>
    <rPh sb="3" eb="5">
      <t>キンロウ</t>
    </rPh>
    <rPh sb="5" eb="7">
      <t>フクシ</t>
    </rPh>
    <phoneticPr fontId="2"/>
  </si>
  <si>
    <t>熊本市上下水道サービス公社</t>
    <rPh sb="0" eb="3">
      <t>クマモトシ</t>
    </rPh>
    <rPh sb="3" eb="5">
      <t>ジョウゲ</t>
    </rPh>
    <rPh sb="5" eb="7">
      <t>スイドウ</t>
    </rPh>
    <rPh sb="11" eb="13">
      <t>コウシャ</t>
    </rPh>
    <phoneticPr fontId="2"/>
  </si>
  <si>
    <t>熊本市文化スポーツ財団</t>
    <rPh sb="0" eb="3">
      <t>クマモトシ</t>
    </rPh>
    <rPh sb="3" eb="5">
      <t>ブンカ</t>
    </rPh>
    <rPh sb="9" eb="11">
      <t>ザイダン</t>
    </rPh>
    <phoneticPr fontId="2"/>
  </si>
  <si>
    <t>熊本市美術文化振興財団</t>
    <rPh sb="0" eb="3">
      <t>クマモトシ</t>
    </rPh>
    <rPh sb="3" eb="5">
      <t>ビジュツ</t>
    </rPh>
    <rPh sb="5" eb="7">
      <t>ブンカ</t>
    </rPh>
    <rPh sb="7" eb="9">
      <t>シンコウ</t>
    </rPh>
    <rPh sb="9" eb="11">
      <t>ザイダン</t>
    </rPh>
    <phoneticPr fontId="2"/>
  </si>
  <si>
    <t>くまもと地下水財団</t>
    <rPh sb="4" eb="7">
      <t>チカスイ</t>
    </rPh>
    <rPh sb="7" eb="9">
      <t>ザイダン</t>
    </rPh>
    <phoneticPr fontId="2"/>
  </si>
  <si>
    <t>熊本市国際交流振興事業団</t>
    <rPh sb="0" eb="3">
      <t>クマモトシ</t>
    </rPh>
    <rPh sb="3" eb="5">
      <t>コクサイ</t>
    </rPh>
    <rPh sb="5" eb="7">
      <t>コウリュウ</t>
    </rPh>
    <rPh sb="7" eb="9">
      <t>シンコウ</t>
    </rPh>
    <rPh sb="9" eb="12">
      <t>ジギョウダン</t>
    </rPh>
    <phoneticPr fontId="2"/>
  </si>
  <si>
    <t>熊本市学校給食会</t>
    <rPh sb="0" eb="3">
      <t>クマモトシ</t>
    </rPh>
    <rPh sb="3" eb="5">
      <t>ガッコウ</t>
    </rPh>
    <rPh sb="5" eb="7">
      <t>キュウショク</t>
    </rPh>
    <rPh sb="7" eb="8">
      <t>カイ</t>
    </rPh>
    <phoneticPr fontId="2"/>
  </si>
  <si>
    <t>熊本流通情報センター</t>
    <rPh sb="0" eb="2">
      <t>クマモト</t>
    </rPh>
    <rPh sb="2" eb="4">
      <t>リュウツウ</t>
    </rPh>
    <rPh sb="4" eb="6">
      <t>ジョウホウ</t>
    </rPh>
    <phoneticPr fontId="2"/>
  </si>
  <si>
    <t>熊本国際観光コンベンション協会</t>
    <rPh sb="0" eb="2">
      <t>クマモト</t>
    </rPh>
    <rPh sb="2" eb="4">
      <t>コクサイ</t>
    </rPh>
    <rPh sb="4" eb="6">
      <t>カンコウ</t>
    </rPh>
    <rPh sb="13" eb="15">
      <t>キョウカイ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</si>
  <si>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</si>
  <si>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</si>
  <si>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平成28年熊本地震により被災した施設の復旧や、災害公営住宅、熊本城ホールの供用開始等の影響により、将来負担比率については、減少が続く類似団体と比較して高い水準にある。近年は減少傾向で推移してきたものの、令和6年度は前年度から概ね横ばい（92.9％→93.1％）となっている。一方、有形固定資産減価償却率は、類似団体に比べて低い水準となっている。
　今後も、既存資産の有効活用の観点から、各施設において策定を行う個別施設計画に基づき計画的な維持修繕に取り組むことで、財政負担の軽減や施設の長寿命化を図っていく。</t>
    <rPh sb="1" eb="3">
      <t>ヘイセイ</t>
    </rPh>
    <rPh sb="5" eb="6">
      <t>ネン</t>
    </rPh>
    <rPh sb="76" eb="77">
      <t>タカ</t>
    </rPh>
    <rPh sb="78" eb="80">
      <t>スイジュン</t>
    </rPh>
    <rPh sb="84" eb="86">
      <t>キンネン</t>
    </rPh>
    <rPh sb="87" eb="91">
      <t>ゲンショウケイコウ</t>
    </rPh>
    <rPh sb="92" eb="94">
      <t>スイイ</t>
    </rPh>
    <rPh sb="102" eb="104">
      <t>レイワ</t>
    </rPh>
    <rPh sb="105" eb="107">
      <t>ネンド</t>
    </rPh>
    <rPh sb="108" eb="111">
      <t>ゼンネンド</t>
    </rPh>
    <rPh sb="113" eb="114">
      <t>オオム</t>
    </rPh>
    <rPh sb="115" eb="116">
      <t>ヨコ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</si>
  <si>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</si>
  <si>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</si>
  <si>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</si>
  <si>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</si>
  <si>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</si>
  <si>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</si>
  <si>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将来負担比率については、債務負担行為に基づく支出予定額の増加や、基準財政需要額算入見込額の減少等により、前年度比0.2ポイント悪化した。
　今後も引き続き持続可能な財政運営を行うため、計画的な市債発行等により、財政の健全化に努める。
　実質公債費比率については、平成28年熊本地震に関する事業の起債の償還が令和3年度より本格化したことから、決算値（3ヶ年平均）が前年度より 0.4ポイント増加した。類似団体を継続して下回っているものの、今後も引き続き、財政の中期見通しに基づく投資的経費の総額管理等による計画的な市債発行を行い、指標の著しい悪化を招かないよう図っていく。</t>
    <rPh sb="132" eb="134">
      <t>ヘイセイ</t>
    </rPh>
    <rPh sb="136" eb="137">
      <t>ネン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</si>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</sst>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000000"/>
      <name val="ＭＳ Ｐゴシック"/>
      <family val="3"/>
      <charset val="128"/>
    </font>
    <font>
      <sz val="14"/>
      <color theme="1"/>
      <name val="ＭＳ Ｐゴシック"/>
      <family val="3"/>
      <charset val="128"/>
    </font>
  </fonts>
  <fills count="10">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rgb="FF92D050"/>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3"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5"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6"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5"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5"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5"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5"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5"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7" fillId="9" borderId="34" xfId="3" applyNumberFormat="1" applyFont="1" applyFill="1" applyBorder="1" applyAlignment="1">
      <alignment horizontal="right" vertical="center" shrinkToFit="1"/>
    </xf>
    <xf numFmtId="177" fontId="7" fillId="9" borderId="21" xfId="3" applyNumberFormat="1" applyFont="1" applyFill="1" applyBorder="1" applyAlignment="1">
      <alignment horizontal="right"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39"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99" xfId="14" applyNumberFormat="1" applyFont="1" applyBorder="1" applyAlignment="1" applyProtection="1">
      <alignment horizontal="right" vertical="center" shrinkToFit="1"/>
      <protection locked="0"/>
    </xf>
    <xf numFmtId="177" fontId="34" fillId="0" borderId="110"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1"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4" xfId="12" applyFont="1" applyFill="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3"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0"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1"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0"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61"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2"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1" xfId="14" applyNumberFormat="1" applyFont="1" applyFill="1" applyBorder="1" applyAlignment="1">
      <alignment horizontal="right" vertical="center" shrinkToFit="1"/>
    </xf>
    <xf numFmtId="177" fontId="34" fillId="6" borderId="172"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3"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4"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3"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7"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 fillId="0" borderId="41"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BA35741-AAA4-432A-A0E4-859C3C28496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58766</c:v>
                </c:pt>
                <c:pt idx="1">
                  <c:v>62482</c:v>
                </c:pt>
                <c:pt idx="2">
                  <c:v>59288</c:v>
                </c:pt>
                <c:pt idx="3">
                  <c:v>63490</c:v>
                </c:pt>
                <c:pt idx="4">
                  <c:v>68481</c:v>
                </c:pt>
              </c:numCache>
            </c:numRef>
          </c:val>
          <c:smooth val="0"/>
          <c:extLst>
            <c:ext xmlns:c16="http://schemas.microsoft.com/office/drawing/2014/chart" uri="{C3380CC4-5D6E-409C-BE32-E72D297353CC}">
              <c16:uniqueId val="{00000000-1D0C-4BB7-B1F5-60575CBB453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55190</c:v>
                </c:pt>
                <c:pt idx="1">
                  <c:v>71897</c:v>
                </c:pt>
                <c:pt idx="2">
                  <c:v>57515</c:v>
                </c:pt>
                <c:pt idx="3">
                  <c:v>58458</c:v>
                </c:pt>
                <c:pt idx="4">
                  <c:v>63888</c:v>
                </c:pt>
              </c:numCache>
            </c:numRef>
          </c:val>
          <c:smooth val="0"/>
          <c:extLst>
            <c:ext xmlns:c16="http://schemas.microsoft.com/office/drawing/2014/chart" uri="{C3380CC4-5D6E-409C-BE32-E72D297353CC}">
              <c16:uniqueId val="{00000001-1D0C-4BB7-B1F5-60575CBB453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2.84</c:v>
                </c:pt>
                <c:pt idx="1">
                  <c:v>3.19</c:v>
                </c:pt>
                <c:pt idx="2">
                  <c:v>3.72</c:v>
                </c:pt>
                <c:pt idx="3">
                  <c:v>3.36</c:v>
                </c:pt>
                <c:pt idx="4">
                  <c:v>3.18</c:v>
                </c:pt>
              </c:numCache>
            </c:numRef>
          </c:val>
          <c:extLst>
            <c:ext xmlns:c16="http://schemas.microsoft.com/office/drawing/2014/chart" uri="{C3380CC4-5D6E-409C-BE32-E72D297353CC}">
              <c16:uniqueId val="{00000000-C8AD-4CBE-B917-0D50D861E91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1.89</c:v>
                </c:pt>
                <c:pt idx="1">
                  <c:v>1.77</c:v>
                </c:pt>
                <c:pt idx="2">
                  <c:v>2.11</c:v>
                </c:pt>
                <c:pt idx="3">
                  <c:v>2.41</c:v>
                </c:pt>
                <c:pt idx="4">
                  <c:v>2.34</c:v>
                </c:pt>
              </c:numCache>
            </c:numRef>
          </c:val>
          <c:extLst>
            <c:ext xmlns:c16="http://schemas.microsoft.com/office/drawing/2014/chart" uri="{C3380CC4-5D6E-409C-BE32-E72D297353CC}">
              <c16:uniqueId val="{00000001-C8AD-4CBE-B917-0D50D861E91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-0.78</c:v>
                </c:pt>
                <c:pt idx="1">
                  <c:v>0.54</c:v>
                </c:pt>
                <c:pt idx="2">
                  <c:v>0.74</c:v>
                </c:pt>
                <c:pt idx="3">
                  <c:v>0.05</c:v>
                </c:pt>
                <c:pt idx="4">
                  <c:v>-0.05</c:v>
                </c:pt>
              </c:numCache>
            </c:numRef>
          </c:val>
          <c:smooth val="0"/>
          <c:extLst>
            <c:ext xmlns:c16="http://schemas.microsoft.com/office/drawing/2014/chart" uri="{C3380CC4-5D6E-409C-BE32-E72D297353CC}">
              <c16:uniqueId val="{00000002-C8AD-4CBE-B917-0D50D861E91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0.36</c:v>
                </c:pt>
                <c:pt idx="2">
                  <c:v>#N/A</c:v>
                </c:pt>
                <c:pt idx="3">
                  <c:v>0.32</c:v>
                </c:pt>
                <c:pt idx="4">
                  <c:v>#N/A</c:v>
                </c:pt>
                <c:pt idx="5">
                  <c:v>0.36</c:v>
                </c:pt>
                <c:pt idx="6">
                  <c:v>#N/A</c:v>
                </c:pt>
                <c:pt idx="7">
                  <c:v>0.38</c:v>
                </c:pt>
                <c:pt idx="8">
                  <c:v>#N/A</c:v>
                </c:pt>
                <c:pt idx="9">
                  <c:v>0.43</c:v>
                </c:pt>
              </c:numCache>
            </c:numRef>
          </c:val>
          <c:extLst>
            <c:ext xmlns:c16="http://schemas.microsoft.com/office/drawing/2014/chart" uri="{C3380CC4-5D6E-409C-BE32-E72D297353CC}">
              <c16:uniqueId val="{00000000-FDC5-4ADD-9BC4-E236D7CC6CA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DC5-4ADD-9BC4-E236D7CC6CAC}"/>
            </c:ext>
          </c:extLst>
        </c:ser>
        <c:ser>
          <c:idx val="2"/>
          <c:order val="2"/>
          <c:tx>
            <c:strRef>
              <c:f>データシート!$A$29</c:f>
              <c:strCache>
                <c:ptCount val="1"/>
                <c:pt idx="0">
                  <c:v>後期高齢者医療会計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0.16</c:v>
                </c:pt>
                <c:pt idx="2">
                  <c:v>#N/A</c:v>
                </c:pt>
                <c:pt idx="3">
                  <c:v>0.15</c:v>
                </c:pt>
                <c:pt idx="4">
                  <c:v>#N/A</c:v>
                </c:pt>
                <c:pt idx="5">
                  <c:v>0.17</c:v>
                </c:pt>
                <c:pt idx="6">
                  <c:v>#N/A</c:v>
                </c:pt>
                <c:pt idx="7">
                  <c:v>0.17</c:v>
                </c:pt>
                <c:pt idx="8">
                  <c:v>#N/A</c:v>
                </c:pt>
                <c:pt idx="9">
                  <c:v>0.21</c:v>
                </c:pt>
              </c:numCache>
            </c:numRef>
          </c:val>
          <c:extLst>
            <c:ext xmlns:c16="http://schemas.microsoft.com/office/drawing/2014/chart" uri="{C3380CC4-5D6E-409C-BE32-E72D297353CC}">
              <c16:uniqueId val="{00000002-FDC5-4ADD-9BC4-E236D7CC6CAC}"/>
            </c:ext>
          </c:extLst>
        </c:ser>
        <c:ser>
          <c:idx val="3"/>
          <c:order val="3"/>
          <c:tx>
            <c:strRef>
              <c:f>データシート!$A$30</c:f>
              <c:strCache>
                <c:ptCount val="1"/>
                <c:pt idx="0">
                  <c:v>交通事業会計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0.43</c:v>
                </c:pt>
                <c:pt idx="2">
                  <c:v>#N/A</c:v>
                </c:pt>
                <c:pt idx="3">
                  <c:v>0.3</c:v>
                </c:pt>
                <c:pt idx="4">
                  <c:v>#N/A</c:v>
                </c:pt>
                <c:pt idx="5">
                  <c:v>0.35</c:v>
                </c:pt>
                <c:pt idx="6">
                  <c:v>#N/A</c:v>
                </c:pt>
                <c:pt idx="7">
                  <c:v>0.36</c:v>
                </c:pt>
                <c:pt idx="8">
                  <c:v>#N/A</c:v>
                </c:pt>
                <c:pt idx="9">
                  <c:v>0.21</c:v>
                </c:pt>
              </c:numCache>
            </c:numRef>
          </c:val>
          <c:extLst>
            <c:ext xmlns:c16="http://schemas.microsoft.com/office/drawing/2014/chart" uri="{C3380CC4-5D6E-409C-BE32-E72D297353CC}">
              <c16:uniqueId val="{00000003-FDC5-4ADD-9BC4-E236D7CC6CAC}"/>
            </c:ext>
          </c:extLst>
        </c:ser>
        <c:ser>
          <c:idx val="4"/>
          <c:order val="4"/>
          <c:tx>
            <c:strRef>
              <c:f>データシート!$A$31</c:f>
              <c:strCache>
                <c:ptCount val="1"/>
                <c:pt idx="0">
                  <c:v>国民健康保険会計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c:v>
                </c:pt>
                <c:pt idx="2">
                  <c:v>#N/A</c:v>
                </c:pt>
                <c:pt idx="3">
                  <c:v>0.7</c:v>
                </c:pt>
                <c:pt idx="4">
                  <c:v>#N/A</c:v>
                </c:pt>
                <c:pt idx="5">
                  <c:v>1.01</c:v>
                </c:pt>
                <c:pt idx="6">
                  <c:v>#N/A</c:v>
                </c:pt>
                <c:pt idx="7">
                  <c:v>0.64</c:v>
                </c:pt>
                <c:pt idx="8">
                  <c:v>#N/A</c:v>
                </c:pt>
                <c:pt idx="9">
                  <c:v>0.42</c:v>
                </c:pt>
              </c:numCache>
            </c:numRef>
          </c:val>
          <c:extLst>
            <c:ext xmlns:c16="http://schemas.microsoft.com/office/drawing/2014/chart" uri="{C3380CC4-5D6E-409C-BE32-E72D297353CC}">
              <c16:uniqueId val="{00000004-FDC5-4ADD-9BC4-E236D7CC6CAC}"/>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0.44</c:v>
                </c:pt>
              </c:numCache>
            </c:numRef>
          </c:val>
          <c:extLst>
            <c:ext xmlns:c16="http://schemas.microsoft.com/office/drawing/2014/chart" uri="{C3380CC4-5D6E-409C-BE32-E72D297353CC}">
              <c16:uniqueId val="{00000005-FDC5-4ADD-9BC4-E236D7CC6CAC}"/>
            </c:ext>
          </c:extLst>
        </c:ser>
        <c:ser>
          <c:idx val="6"/>
          <c:order val="6"/>
          <c:tx>
            <c:strRef>
              <c:f>データシート!$A$33</c:f>
              <c:strCache>
                <c:ptCount val="1"/>
                <c:pt idx="0">
                  <c:v>介護保険会計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3.52</c:v>
                </c:pt>
                <c:pt idx="2">
                  <c:v>#N/A</c:v>
                </c:pt>
                <c:pt idx="3">
                  <c:v>1.0900000000000001</c:v>
                </c:pt>
                <c:pt idx="4">
                  <c:v>#N/A</c:v>
                </c:pt>
                <c:pt idx="5">
                  <c:v>0.83</c:v>
                </c:pt>
                <c:pt idx="6">
                  <c:v>#N/A</c:v>
                </c:pt>
                <c:pt idx="7">
                  <c:v>0.66</c:v>
                </c:pt>
                <c:pt idx="8">
                  <c:v>#N/A</c:v>
                </c:pt>
                <c:pt idx="9">
                  <c:v>0.55000000000000004</c:v>
                </c:pt>
              </c:numCache>
            </c:numRef>
          </c:val>
          <c:extLst>
            <c:ext xmlns:c16="http://schemas.microsoft.com/office/drawing/2014/chart" uri="{C3380CC4-5D6E-409C-BE32-E72D297353CC}">
              <c16:uniqueId val="{00000006-FDC5-4ADD-9BC4-E236D7CC6CA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5.48</c:v>
                </c:pt>
                <c:pt idx="2">
                  <c:v>#N/A</c:v>
                </c:pt>
                <c:pt idx="3">
                  <c:v>4.0199999999999996</c:v>
                </c:pt>
                <c:pt idx="4">
                  <c:v>#N/A</c:v>
                </c:pt>
                <c:pt idx="5">
                  <c:v>3.77</c:v>
                </c:pt>
                <c:pt idx="6">
                  <c:v>#N/A</c:v>
                </c:pt>
                <c:pt idx="7">
                  <c:v>3.63</c:v>
                </c:pt>
                <c:pt idx="8">
                  <c:v>#N/A</c:v>
                </c:pt>
                <c:pt idx="9">
                  <c:v>2.39</c:v>
                </c:pt>
              </c:numCache>
            </c:numRef>
          </c:val>
          <c:extLst>
            <c:ext xmlns:c16="http://schemas.microsoft.com/office/drawing/2014/chart" uri="{C3380CC4-5D6E-409C-BE32-E72D297353CC}">
              <c16:uniqueId val="{00000007-FDC5-4ADD-9BC4-E236D7CC6CA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c:v>
                </c:pt>
                <c:pt idx="2">
                  <c:v>#N/A</c:v>
                </c:pt>
                <c:pt idx="3">
                  <c:v>2.95</c:v>
                </c:pt>
                <c:pt idx="4">
                  <c:v>#N/A</c:v>
                </c:pt>
                <c:pt idx="5">
                  <c:v>3.45</c:v>
                </c:pt>
                <c:pt idx="6">
                  <c:v>#N/A</c:v>
                </c:pt>
                <c:pt idx="7">
                  <c:v>3.09</c:v>
                </c:pt>
                <c:pt idx="8">
                  <c:v>#N/A</c:v>
                </c:pt>
                <c:pt idx="9">
                  <c:v>2.95</c:v>
                </c:pt>
              </c:numCache>
            </c:numRef>
          </c:val>
          <c:extLst>
            <c:ext xmlns:c16="http://schemas.microsoft.com/office/drawing/2014/chart" uri="{C3380CC4-5D6E-409C-BE32-E72D297353CC}">
              <c16:uniqueId val="{00000008-FDC5-4ADD-9BC4-E236D7CC6CA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7.27</c:v>
                </c:pt>
                <c:pt idx="2">
                  <c:v>#N/A</c:v>
                </c:pt>
                <c:pt idx="3">
                  <c:v>7.4</c:v>
                </c:pt>
                <c:pt idx="4">
                  <c:v>#N/A</c:v>
                </c:pt>
                <c:pt idx="5">
                  <c:v>4.6399999999999997</c:v>
                </c:pt>
                <c:pt idx="6">
                  <c:v>#N/A</c:v>
                </c:pt>
                <c:pt idx="7">
                  <c:v>4.57</c:v>
                </c:pt>
                <c:pt idx="8">
                  <c:v>#N/A</c:v>
                </c:pt>
                <c:pt idx="9">
                  <c:v>4.24</c:v>
                </c:pt>
              </c:numCache>
            </c:numRef>
          </c:val>
          <c:extLst>
            <c:ext xmlns:c16="http://schemas.microsoft.com/office/drawing/2014/chart" uri="{C3380CC4-5D6E-409C-BE32-E72D297353CC}">
              <c16:uniqueId val="{00000009-FDC5-4ADD-9BC4-E236D7CC6CA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26360</c:v>
                </c:pt>
                <c:pt idx="5">
                  <c:v>30694</c:v>
                </c:pt>
                <c:pt idx="8">
                  <c:v>30948</c:v>
                </c:pt>
                <c:pt idx="11">
                  <c:v>31219</c:v>
                </c:pt>
                <c:pt idx="14">
                  <c:v>32891</c:v>
                </c:pt>
              </c:numCache>
            </c:numRef>
          </c:val>
          <c:extLst>
            <c:ext xmlns:c16="http://schemas.microsoft.com/office/drawing/2014/chart" uri="{C3380CC4-5D6E-409C-BE32-E72D297353CC}">
              <c16:uniqueId val="{00000000-1672-4F40-8249-674B048BBB4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672-4F40-8249-674B048BBB4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194</c:v>
                </c:pt>
                <c:pt idx="3">
                  <c:v>229</c:v>
                </c:pt>
                <c:pt idx="6">
                  <c:v>171</c:v>
                </c:pt>
                <c:pt idx="9">
                  <c:v>171</c:v>
                </c:pt>
                <c:pt idx="12">
                  <c:v>169</c:v>
                </c:pt>
              </c:numCache>
            </c:numRef>
          </c:val>
          <c:extLst>
            <c:ext xmlns:c16="http://schemas.microsoft.com/office/drawing/2014/chart" uri="{C3380CC4-5D6E-409C-BE32-E72D297353CC}">
              <c16:uniqueId val="{00000002-1672-4F40-8249-674B048BBB4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1</c:v>
                </c:pt>
                <c:pt idx="12">
                  <c:v>4</c:v>
                </c:pt>
              </c:numCache>
            </c:numRef>
          </c:val>
          <c:extLst>
            <c:ext xmlns:c16="http://schemas.microsoft.com/office/drawing/2014/chart" uri="{C3380CC4-5D6E-409C-BE32-E72D297353CC}">
              <c16:uniqueId val="{00000003-1672-4F40-8249-674B048BBB4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4903</c:v>
                </c:pt>
                <c:pt idx="3">
                  <c:v>4966</c:v>
                </c:pt>
                <c:pt idx="6">
                  <c:v>5071</c:v>
                </c:pt>
                <c:pt idx="9">
                  <c:v>5149</c:v>
                </c:pt>
                <c:pt idx="12">
                  <c:v>5713</c:v>
                </c:pt>
              </c:numCache>
            </c:numRef>
          </c:val>
          <c:extLst>
            <c:ext xmlns:c16="http://schemas.microsoft.com/office/drawing/2014/chart" uri="{C3380CC4-5D6E-409C-BE32-E72D297353CC}">
              <c16:uniqueId val="{00000004-1672-4F40-8249-674B048BBB4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2667</c:v>
                </c:pt>
                <c:pt idx="3">
                  <c:v>3000</c:v>
                </c:pt>
                <c:pt idx="6">
                  <c:v>3333</c:v>
                </c:pt>
                <c:pt idx="9">
                  <c:v>3704</c:v>
                </c:pt>
                <c:pt idx="12">
                  <c:v>4241</c:v>
                </c:pt>
              </c:numCache>
            </c:numRef>
          </c:val>
          <c:extLst>
            <c:ext xmlns:c16="http://schemas.microsoft.com/office/drawing/2014/chart" uri="{C3380CC4-5D6E-409C-BE32-E72D297353CC}">
              <c16:uniqueId val="{00000005-1672-4F40-8249-674B048BBB4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672-4F40-8249-674B048BBB4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28559</c:v>
                </c:pt>
                <c:pt idx="3">
                  <c:v>31368</c:v>
                </c:pt>
                <c:pt idx="6">
                  <c:v>32997</c:v>
                </c:pt>
                <c:pt idx="9">
                  <c:v>33381</c:v>
                </c:pt>
                <c:pt idx="12">
                  <c:v>33816</c:v>
                </c:pt>
              </c:numCache>
            </c:numRef>
          </c:val>
          <c:extLst>
            <c:ext xmlns:c16="http://schemas.microsoft.com/office/drawing/2014/chart" uri="{C3380CC4-5D6E-409C-BE32-E72D297353CC}">
              <c16:uniqueId val="{00000007-1672-4F40-8249-674B048BBB4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9963</c:v>
                </c:pt>
                <c:pt idx="2">
                  <c:v>#N/A</c:v>
                </c:pt>
                <c:pt idx="3">
                  <c:v>#N/A</c:v>
                </c:pt>
                <c:pt idx="4">
                  <c:v>8869</c:v>
                </c:pt>
                <c:pt idx="5">
                  <c:v>#N/A</c:v>
                </c:pt>
                <c:pt idx="6">
                  <c:v>#N/A</c:v>
                </c:pt>
                <c:pt idx="7">
                  <c:v>10624</c:v>
                </c:pt>
                <c:pt idx="8">
                  <c:v>#N/A</c:v>
                </c:pt>
                <c:pt idx="9">
                  <c:v>#N/A</c:v>
                </c:pt>
                <c:pt idx="10">
                  <c:v>11187</c:v>
                </c:pt>
                <c:pt idx="11">
                  <c:v>#N/A</c:v>
                </c:pt>
                <c:pt idx="12">
                  <c:v>#N/A</c:v>
                </c:pt>
                <c:pt idx="13">
                  <c:v>11052</c:v>
                </c:pt>
                <c:pt idx="14">
                  <c:v>#N/A</c:v>
                </c:pt>
              </c:numCache>
            </c:numRef>
          </c:val>
          <c:smooth val="0"/>
          <c:extLst>
            <c:ext xmlns:c16="http://schemas.microsoft.com/office/drawing/2014/chart" uri="{C3380CC4-5D6E-409C-BE32-E72D297353CC}">
              <c16:uniqueId val="{00000008-1672-4F40-8249-674B048BBB4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366350</c:v>
                </c:pt>
                <c:pt idx="5">
                  <c:v>372310</c:v>
                </c:pt>
                <c:pt idx="8">
                  <c:v>377051</c:v>
                </c:pt>
                <c:pt idx="11">
                  <c:v>375085</c:v>
                </c:pt>
                <c:pt idx="14">
                  <c:v>369877</c:v>
                </c:pt>
              </c:numCache>
            </c:numRef>
          </c:val>
          <c:extLst>
            <c:ext xmlns:c16="http://schemas.microsoft.com/office/drawing/2014/chart" uri="{C3380CC4-5D6E-409C-BE32-E72D297353CC}">
              <c16:uniqueId val="{00000000-B26E-4C2B-89B6-307EB130614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29581</c:v>
                </c:pt>
                <c:pt idx="5">
                  <c:v>37212</c:v>
                </c:pt>
                <c:pt idx="8">
                  <c:v>36888</c:v>
                </c:pt>
                <c:pt idx="11">
                  <c:v>39283</c:v>
                </c:pt>
                <c:pt idx="14">
                  <c:v>39560</c:v>
                </c:pt>
              </c:numCache>
            </c:numRef>
          </c:val>
          <c:extLst>
            <c:ext xmlns:c16="http://schemas.microsoft.com/office/drawing/2014/chart" uri="{C3380CC4-5D6E-409C-BE32-E72D297353CC}">
              <c16:uniqueId val="{00000001-B26E-4C2B-89B6-307EB130614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28210</c:v>
                </c:pt>
                <c:pt idx="5">
                  <c:v>39349</c:v>
                </c:pt>
                <c:pt idx="8">
                  <c:v>44563</c:v>
                </c:pt>
                <c:pt idx="11">
                  <c:v>51946</c:v>
                </c:pt>
                <c:pt idx="14">
                  <c:v>52175</c:v>
                </c:pt>
              </c:numCache>
            </c:numRef>
          </c:val>
          <c:extLst>
            <c:ext xmlns:c16="http://schemas.microsoft.com/office/drawing/2014/chart" uri="{C3380CC4-5D6E-409C-BE32-E72D297353CC}">
              <c16:uniqueId val="{00000002-B26E-4C2B-89B6-307EB130614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26E-4C2B-89B6-307EB130614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26E-4C2B-89B6-307EB130614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26E-4C2B-89B6-307EB130614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69225</c:v>
                </c:pt>
                <c:pt idx="3">
                  <c:v>66494</c:v>
                </c:pt>
                <c:pt idx="6">
                  <c:v>63619</c:v>
                </c:pt>
                <c:pt idx="9">
                  <c:v>64901</c:v>
                </c:pt>
                <c:pt idx="12">
                  <c:v>63536</c:v>
                </c:pt>
              </c:numCache>
            </c:numRef>
          </c:val>
          <c:extLst>
            <c:ext xmlns:c16="http://schemas.microsoft.com/office/drawing/2014/chart" uri="{C3380CC4-5D6E-409C-BE32-E72D297353CC}">
              <c16:uniqueId val="{00000006-B26E-4C2B-89B6-307EB130614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c:v>
                </c:pt>
                <c:pt idx="3">
                  <c:v>35</c:v>
                </c:pt>
                <c:pt idx="6">
                  <c:v>34</c:v>
                </c:pt>
                <c:pt idx="9">
                  <c:v>32</c:v>
                </c:pt>
                <c:pt idx="12">
                  <c:v>28</c:v>
                </c:pt>
              </c:numCache>
            </c:numRef>
          </c:val>
          <c:extLst>
            <c:ext xmlns:c16="http://schemas.microsoft.com/office/drawing/2014/chart" uri="{C3380CC4-5D6E-409C-BE32-E72D297353CC}">
              <c16:uniqueId val="{00000007-B26E-4C2B-89B6-307EB130614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70323</c:v>
                </c:pt>
                <c:pt idx="3">
                  <c:v>67653</c:v>
                </c:pt>
                <c:pt idx="6">
                  <c:v>66053</c:v>
                </c:pt>
                <c:pt idx="9">
                  <c:v>66226</c:v>
                </c:pt>
                <c:pt idx="12">
                  <c:v>67769</c:v>
                </c:pt>
              </c:numCache>
            </c:numRef>
          </c:val>
          <c:extLst>
            <c:ext xmlns:c16="http://schemas.microsoft.com/office/drawing/2014/chart" uri="{C3380CC4-5D6E-409C-BE32-E72D297353CC}">
              <c16:uniqueId val="{00000008-B26E-4C2B-89B6-307EB130614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1353</c:v>
                </c:pt>
                <c:pt idx="3">
                  <c:v>1184</c:v>
                </c:pt>
                <c:pt idx="6">
                  <c:v>2192</c:v>
                </c:pt>
                <c:pt idx="9">
                  <c:v>2030</c:v>
                </c:pt>
                <c:pt idx="12">
                  <c:v>6029</c:v>
                </c:pt>
              </c:numCache>
            </c:numRef>
          </c:val>
          <c:extLst>
            <c:ext xmlns:c16="http://schemas.microsoft.com/office/drawing/2014/chart" uri="{C3380CC4-5D6E-409C-BE32-E72D297353CC}">
              <c16:uniqueId val="{00000009-B26E-4C2B-89B6-307EB130614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496551</c:v>
                </c:pt>
                <c:pt idx="3">
                  <c:v>508448</c:v>
                </c:pt>
                <c:pt idx="6">
                  <c:v>511238</c:v>
                </c:pt>
                <c:pt idx="9">
                  <c:v>504688</c:v>
                </c:pt>
                <c:pt idx="12">
                  <c:v>502491</c:v>
                </c:pt>
              </c:numCache>
            </c:numRef>
          </c:val>
          <c:extLst>
            <c:ext xmlns:c16="http://schemas.microsoft.com/office/drawing/2014/chart" uri="{C3380CC4-5D6E-409C-BE32-E72D297353CC}">
              <c16:uniqueId val="{0000000A-B26E-4C2B-89B6-307EB130614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213330</c:v>
                </c:pt>
                <c:pt idx="2">
                  <c:v>#N/A</c:v>
                </c:pt>
                <c:pt idx="3">
                  <c:v>#N/A</c:v>
                </c:pt>
                <c:pt idx="4">
                  <c:v>194944</c:v>
                </c:pt>
                <c:pt idx="5">
                  <c:v>#N/A</c:v>
                </c:pt>
                <c:pt idx="6">
                  <c:v>#N/A</c:v>
                </c:pt>
                <c:pt idx="7">
                  <c:v>184634</c:v>
                </c:pt>
                <c:pt idx="8">
                  <c:v>#N/A</c:v>
                </c:pt>
                <c:pt idx="9">
                  <c:v>#N/A</c:v>
                </c:pt>
                <c:pt idx="10">
                  <c:v>171564</c:v>
                </c:pt>
                <c:pt idx="11">
                  <c:v>#N/A</c:v>
                </c:pt>
                <c:pt idx="12">
                  <c:v>#N/A</c:v>
                </c:pt>
                <c:pt idx="13">
                  <c:v>178241</c:v>
                </c:pt>
                <c:pt idx="14">
                  <c:v>#N/A</c:v>
                </c:pt>
              </c:numCache>
            </c:numRef>
          </c:val>
          <c:smooth val="0"/>
          <c:extLst>
            <c:ext xmlns:c16="http://schemas.microsoft.com/office/drawing/2014/chart" uri="{C3380CC4-5D6E-409C-BE32-E72D297353CC}">
              <c16:uniqueId val="{0000000B-B26E-4C2B-89B6-307EB130614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4303</c:v>
                </c:pt>
                <c:pt idx="1">
                  <c:v>5003</c:v>
                </c:pt>
                <c:pt idx="2">
                  <c:v>5032</c:v>
                </c:pt>
              </c:numCache>
            </c:numRef>
          </c:val>
          <c:extLst>
            <c:ext xmlns:c16="http://schemas.microsoft.com/office/drawing/2014/chart" uri="{C3380CC4-5D6E-409C-BE32-E72D297353CC}">
              <c16:uniqueId val="{00000000-5134-409F-B088-3881CE04F22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5970</c:v>
                </c:pt>
                <c:pt idx="1">
                  <c:v>6546</c:v>
                </c:pt>
                <c:pt idx="2">
                  <c:v>7000</c:v>
                </c:pt>
              </c:numCache>
            </c:numRef>
          </c:val>
          <c:extLst>
            <c:ext xmlns:c16="http://schemas.microsoft.com/office/drawing/2014/chart" uri="{C3380CC4-5D6E-409C-BE32-E72D297353CC}">
              <c16:uniqueId val="{00000001-5134-409F-B088-3881CE04F22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18818</c:v>
                </c:pt>
                <c:pt idx="1">
                  <c:v>23962</c:v>
                </c:pt>
                <c:pt idx="2">
                  <c:v>22751</c:v>
                </c:pt>
              </c:numCache>
            </c:numRef>
          </c:val>
          <c:extLst>
            <c:ext xmlns:c16="http://schemas.microsoft.com/office/drawing/2014/chart" uri="{C3380CC4-5D6E-409C-BE32-E72D297353CC}">
              <c16:uniqueId val="{00000002-5134-409F-B088-3881CE04F22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{EC35B499-6EB3-4532-9230-D83C0FF50930}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BB3-4A85-B6FE-D42A9F1F3AF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{B7FB1F02-B608-4973-9587-9698D00156BB}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BB3-4A85-B6FE-D42A9F1F3AF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{CAC8BE34-1E86-4B50-ABE2-C5EC947CADFA}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BB3-4A85-B6FE-D42A9F1F3AF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{832E5FC7-312B-41EA-A3C5-38FA13C10027}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BB3-4A85-B6FE-D42A9F1F3AF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{AD988A51-923E-4580-8D59-62A87E548EA9}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BB3-4A85-B6FE-D42A9F1F3AF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{6950394E-455B-41A4-8854-CC9C4F465574}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BB3-4A85-B6FE-D42A9F1F3AF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{FA47E9A3-1E88-48EA-BB9D-B1EB9E4DA663}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BB3-4A85-B6FE-D42A9F1F3AF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{20F96368-6A29-4656-8BA5-909F3E2FEBD7}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BB3-4A85-B6FE-D42A9F1F3AF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{C8B87BC2-15FC-4E98-88CA-D1E46EBBFECA}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BB3-4A85-B6FE-D42A9F1F3AF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59.8</c:v>
                </c:pt>
                <c:pt idx="8">
                  <c:v>60.8</c:v>
                </c:pt>
                <c:pt idx="16">
                  <c:v>62.3</c:v>
                </c:pt>
                <c:pt idx="24">
                  <c:v>63.7</c:v>
                </c:pt>
                <c:pt idx="32">
                  <c:v>64.5</c:v>
                </c:pt>
              </c:numCache>
            </c:numRef>
          </c:xVal>
          <c:yVal>
            <c:numRef>
              <c:f>公会計指標分析・財政指標組合せ分析表!$BP$51:$DC$51</c:f>
              <c:numCache>
                <c:formatCode>#,##0.0;"▲ "#,##0.0</c:formatCode>
                <c:ptCount val="40"/>
                <c:pt idx="0">
                  <c:v>121.9</c:v>
                </c:pt>
                <c:pt idx="8">
                  <c:v>104.6</c:v>
                </c:pt>
                <c:pt idx="16">
                  <c:v>102.2</c:v>
                </c:pt>
                <c:pt idx="24">
                  <c:v>92.9</c:v>
                </c:pt>
                <c:pt idx="32">
                  <c:v>93.1</c:v>
                </c:pt>
              </c:numCache>
            </c:numRef>
          </c:yVal>
          <c:smooth val="0"/>
          <c:extLst>
            <c:ext xmlns:c16="http://schemas.microsoft.com/office/drawing/2014/chart" uri="{C3380CC4-5D6E-409C-BE32-E72D297353CC}">
              <c16:uniqueId val="{00000009-7BB3-4A85-B6FE-D42A9F1F3AF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{5A06ECA5-AAE0-4772-B41D-52D724ED2932}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BB3-4A85-B6FE-D42A9F1F3AF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{EC4DE0A0-191F-4FC0-8091-EC16E9BFC30B}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BB3-4A85-B6FE-D42A9F1F3AF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{75108386-A9BF-4268-9756-3CB09DC50731}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BB3-4A85-B6FE-D42A9F1F3AF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{1190AE46-8E84-4FB3-8510-BA572F1B1441}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BB3-4A85-B6FE-D42A9F1F3AF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{C0A17F32-30CB-47F3-8C3D-1291F4256224}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BB3-4A85-B6FE-D42A9F1F3AF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{A59D020F-955E-4BDF-87D7-2EA178799583}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BB3-4A85-B6FE-D42A9F1F3AF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{0B382236-A65C-499F-8712-BA147ED5E175}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BB3-4A85-B6FE-D42A9F1F3AF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{916454D0-385E-420B-8C98-9E990CE9C26E}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BB3-4A85-B6FE-D42A9F1F3AF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{41747036-27C0-49B7-A464-66D5E4B2C9EF}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BB3-4A85-B6FE-D42A9F1F3AF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64.3</c:v>
                </c:pt>
                <c:pt idx="8">
                  <c:v>65.2</c:v>
                </c:pt>
                <c:pt idx="16">
                  <c:v>66.2</c:v>
                </c:pt>
                <c:pt idx="24">
                  <c:v>66.400000000000006</c:v>
                </c:pt>
                <c:pt idx="32">
                  <c:v>66.900000000000006</c:v>
                </c:pt>
              </c:numCache>
            </c:numRef>
          </c:xVal>
          <c:yVal>
            <c:numRef>
              <c:f>公会計指標分析・財政指標組合せ分析表!$BP$55:$DC$55</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7BB3-4A85-B6FE-D42A9F1F3AFC}"/>
            </c:ext>
          </c:extLst>
        </c:ser>
        <c:dLbls>
          <c:showLegendKey val="0"/>
          <c:showVal val="1"/>
          <c:showCatName val="0"/>
          <c:showSerName val="0"/>
          <c:showPercent val="0"/>
          <c:showBubbleSize val="0"/>
        </c:dLbls>
        <c:axId val="46179840"/>
        <c:axId val="46181760"/>
      </c:scatterChart>
      <c:valAx>
        <c:axId val="46179840"/>
        <c:scaling>
          <c:orientation val="maxMin"/>
          <c:max val="68"/>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{8B7D4B0F-AFBC-4BC1-87EF-7669ED260DEE}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B84-4C13-B797-A0665ED70B6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{62A6CA15-5E0E-4534-934B-3FC4E7D16F9B}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B84-4C13-B797-A0665ED70B6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{E597553C-1B85-4A2F-AA32-AC83E1750C95}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B84-4C13-B797-A0665ED70B6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{7C2E1F17-9331-487C-A976-EF08D2357827}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B84-4C13-B797-A0665ED70B6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{6BED70D4-FF40-439D-9906-65BAFE97DC0B}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B84-4C13-B797-A0665ED70B60}"/>
                </c:ext>
              </c:extLst>
            </c:dLbl>
            <c:dLbl>
              <c:idx val="8"/>
              <c:layout>
                <c:manualLayout>
                  <c:x val="-4.4905057365901176E-2"/>
                  <c:y val="-5.38844255147760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{7704C7F4-229E-4C0C-8F06-1B8E3072D75B}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B84-4C13-B797-A0665ED70B60}"/>
                </c:ext>
              </c:extLst>
            </c:dLbl>
            <c:dLbl>
              <c:idx val="16"/>
              <c:layout>
                <c:manualLayout>
                  <c:x val="-1.8235628084250128E-2"/>
                  <c:y val="-7.0948868660811959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{5A15A2A4-6D61-46E6-9F1A-8ED32BDEF347}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B84-4C13-B797-A0665ED70B6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{76467DC2-6F92-4C6A-9F4C-740DE0F170BE}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B84-4C13-B797-A0665ED70B6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{28C9294E-8443-45FF-980E-458DB93CA8B6}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B84-4C13-B797-A0665ED70B6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5.4</c:v>
                </c:pt>
                <c:pt idx="16">
                  <c:v>5.4</c:v>
                </c:pt>
                <c:pt idx="24">
                  <c:v>5.5</c:v>
                </c:pt>
                <c:pt idx="32">
                  <c:v>5.9</c:v>
                </c:pt>
              </c:numCache>
            </c:numRef>
          </c:xVal>
          <c:yVal>
            <c:numRef>
              <c:f>公会計指標分析・財政指標組合せ分析表!$BP$73:$DC$73</c:f>
              <c:numCache>
                <c:formatCode>#,##0.0;"▲ "#,##0.0</c:formatCode>
                <c:ptCount val="40"/>
                <c:pt idx="0">
                  <c:v>121.9</c:v>
                </c:pt>
                <c:pt idx="8">
                  <c:v>104.6</c:v>
                </c:pt>
                <c:pt idx="16">
                  <c:v>102.2</c:v>
                </c:pt>
                <c:pt idx="24">
                  <c:v>92.9</c:v>
                </c:pt>
                <c:pt idx="32">
                  <c:v>93.1</c:v>
                </c:pt>
              </c:numCache>
            </c:numRef>
          </c:yVal>
          <c:smooth val="0"/>
          <c:extLst>
            <c:ext xmlns:c16="http://schemas.microsoft.com/office/drawing/2014/chart" uri="{C3380CC4-5D6E-409C-BE32-E72D297353CC}">
              <c16:uniqueId val="{00000009-DB84-4C13-B797-A0665ED70B6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{12637022-5962-4F87-AC33-75B211DBDEFD}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B84-4C13-B797-A0665ED70B6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{C4AEF8AC-EE0D-4EC1-A693-B32AC2CAA78F}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B84-4C13-B797-A0665ED70B6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{829F6602-F50D-414C-91F8-A26EA0AAA962}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B84-4C13-B797-A0665ED70B6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{59D2D2A1-7189-4D83-9FC2-2181CB41BD69}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B84-4C13-B797-A0665ED70B6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{5AC0E11D-8EB5-4493-9B7A-338D48812A1D}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B84-4C13-B797-A0665ED70B6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{9FC41397-1640-4511-AF76-31FD7C5B90F1}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B84-4C13-B797-A0665ED70B6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{BA468C89-9D61-41C6-8718-F6F5AED08C0A}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B84-4C13-B797-A0665ED70B6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{8AA50043-8744-4DE1-8CB9-31E56B70B052}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B84-4C13-B797-A0665ED70B6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{9B63A177-1D9A-4B41-9F52-92AF5B44B7D1}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B84-4C13-B797-A0665ED70B6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7.1</c:v>
                </c:pt>
                <c:pt idx="16">
                  <c:v>6.8</c:v>
                </c:pt>
                <c:pt idx="24">
                  <c:v>6.6</c:v>
                </c:pt>
                <c:pt idx="32">
                  <c:v>6.4</c:v>
                </c:pt>
              </c:numCache>
            </c:numRef>
          </c:xVal>
          <c:yVal>
            <c:numRef>
              <c:f>公会計指標分析・財政指標組合せ分析表!$BP$77:$DC$77</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DB84-4C13-B797-A0665ED70B60}"/>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熊本県熊本市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731,331
720,714
390.32
431,338,303
421,832,522
6,839,466
214,885,728
493,247,935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類似団体と比較し、第</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次産業人口の割合は高いものの第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次産業人口の割合は高くはなく、製造品出荷額や事業所数が少ないこと等の産業構造上の税収基盤が強くはない状況にあり、財政力指数は下位にある。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年度は、法人税や固定資産税等の基幹税収が増加する一方で、社会保障関係経費や熊本地震分等の公債費も増加していることから、昨年度から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ポイント減少した。引き続き、企業誘致や地場産業の育成に努めるとともに、将来への投資と本市の魅力向上につながる事業を着実に進めることで、税源の涵養を図り、財政力の向上に努める。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44</xdr:row>
      <xdr:rowOff>27215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3654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161670</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4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164193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020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145143</xdr:rowOff>
    </xdr:from>
    <xdr:to>
      <xdr:col>19</xdr:col>
      <xdr:colOff>184150</xdr:colOff>
      <xdr:row>41</xdr:row>
      <xdr:rowOff>75293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129722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129722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4676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119942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9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年度は、税収等の増加により経常一般財源が増加した一方で、人事院勧告に伴う人件費の増加や物件費、扶助費の増加により経常充当一般財源が増加したため、前年度比</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類似団体と比較すると、本市は地下鉄等の大規模な公営企業を持っておらず、企業会計への繰出金の規模が比較的小さいこと等により、上位にある。将来に渡って扶助費等の増加が見込まれることから、引き続き税源の涵養や行財政改革の推進等による適正な財政運営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19755</xdr:rowOff>
    </xdr:from>
    <xdr:to>
      <xdr:col>23</xdr:col>
      <xdr:colOff>133350</xdr:colOff>
      <xdr:row>67</xdr:row>
      <xdr:rowOff>4939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63855"/>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148466</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6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4939</xdr:rowOff>
    </xdr:from>
    <xdr:to>
      <xdr:col>24</xdr:col>
      <xdr:colOff>12700</xdr:colOff>
      <xdr:row>67</xdr:row>
      <xdr:rowOff>4939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9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106132</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19755</xdr:rowOff>
    </xdr:from>
    <xdr:to>
      <xdr:col>24</xdr:col>
      <xdr:colOff>12700</xdr:colOff>
      <xdr:row>58</xdr:row>
      <xdr:rowOff>19755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6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105833</xdr:rowOff>
    </xdr:from>
    <xdr:to>
      <xdr:col>23</xdr:col>
      <xdr:colOff>133350</xdr:colOff>
      <xdr:row>62</xdr:row>
      <xdr:rowOff>84667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392833"/>
          <a:ext cx="8382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48982</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50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76905</xdr:rowOff>
    </xdr:from>
    <xdr:to>
      <xdr:col>23</xdr:col>
      <xdr:colOff>184150</xdr:colOff>
      <xdr:row>64</xdr:row>
      <xdr:rowOff>7055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7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105833</xdr:rowOff>
    </xdr:from>
    <xdr:to>
      <xdr:col>19</xdr:col>
      <xdr:colOff>133350</xdr:colOff>
      <xdr:row>60</xdr:row>
      <xdr:rowOff>105833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3928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141111</xdr:rowOff>
    </xdr:from>
    <xdr:to>
      <xdr:col>19</xdr:col>
      <xdr:colOff>184150</xdr:colOff>
      <xdr:row>63</xdr:row>
      <xdr:rowOff>71261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7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56038</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85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153811</xdr:rowOff>
    </xdr:from>
    <xdr:to>
      <xdr:col>15</xdr:col>
      <xdr:colOff>82550</xdr:colOff>
      <xdr:row>60</xdr:row>
      <xdr:rowOff>105833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097911"/>
          <a:ext cx="889000" cy="29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127705</xdr:rowOff>
    </xdr:from>
    <xdr:to>
      <xdr:col>15</xdr:col>
      <xdr:colOff>133350</xdr:colOff>
      <xdr:row>63</xdr:row>
      <xdr:rowOff>57855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42632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84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153811</xdr:rowOff>
    </xdr:from>
    <xdr:to>
      <xdr:col>11</xdr:col>
      <xdr:colOff>31750</xdr:colOff>
      <xdr:row>59</xdr:row>
      <xdr:rowOff>9172</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0979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14817</xdr:rowOff>
    </xdr:from>
    <xdr:to>
      <xdr:col>11</xdr:col>
      <xdr:colOff>82550</xdr:colOff>
      <xdr:row>60</xdr:row>
      <xdr:rowOff>116417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101194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8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117122</xdr:rowOff>
    </xdr:from>
    <xdr:to>
      <xdr:col>7</xdr:col>
      <xdr:colOff>31750</xdr:colOff>
      <xdr:row>64</xdr:row>
      <xdr:rowOff>47272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1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32049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0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33867</xdr:rowOff>
    </xdr:from>
    <xdr:to>
      <xdr:col>23</xdr:col>
      <xdr:colOff>184150</xdr:colOff>
      <xdr:row>62</xdr:row>
      <xdr:rowOff>135467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50394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55033</xdr:rowOff>
    </xdr:from>
    <xdr:to>
      <xdr:col>19</xdr:col>
      <xdr:colOff>184150</xdr:colOff>
      <xdr:row>60</xdr:row>
      <xdr:rowOff>156633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166810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11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55033</xdr:rowOff>
    </xdr:from>
    <xdr:to>
      <xdr:col>15</xdr:col>
      <xdr:colOff>133350</xdr:colOff>
      <xdr:row>60</xdr:row>
      <xdr:rowOff>156633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166810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103011</xdr:rowOff>
    </xdr:from>
    <xdr:to>
      <xdr:col>11</xdr:col>
      <xdr:colOff>82550</xdr:colOff>
      <xdr:row>59</xdr:row>
      <xdr:rowOff>33161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04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43338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81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129822</xdr:rowOff>
    </xdr:from>
    <xdr:to>
      <xdr:col>7</xdr:col>
      <xdr:colOff>31750</xdr:colOff>
      <xdr:row>59</xdr:row>
      <xdr:rowOff>59972</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07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70149</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9842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[183,031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新型コロナウイルスワクチン接種経費等の増加</a:t>
          </a:r>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、個人番号カード普及促進のための社会保障・税番号制度推進経費等の物件費の増加により、</a:t>
          </a:r>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前年度比で増加しているが、</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年度は、新型コロナウイルスワクチン接種経費や</a:t>
          </a:r>
          <a:r>
            <a:rPr kumimoji="1" lang="en-US"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PCR</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検査費などの物件費が減少したこ</a:t>
          </a:r>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となどにより</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5,618</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円減少した。</a:t>
          </a:r>
          <a:endParaRPr kumimoji="1" lang="en-US"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5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年度は、定年延長に伴う退職手当の増加や給与改定による人件費の増加などにより、前年度比</a:t>
          </a:r>
          <a:r>
            <a:rPr kumimoji="1" lang="en-US"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6,973</a:t>
          </a:r>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円増加した。</a:t>
          </a:r>
          <a:endParaRPr lang="ja-JP" altLang="ja-JP" sz="115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今後とも、業務改革や適切な定数管理に取り組み、柔軟な財政構造の維持に努める。</a:t>
          </a:r>
          <a:endParaRPr lang="ja-JP" altLang="ja-JP" sz="115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66247</xdr:rowOff>
    </xdr:from>
    <xdr:to>
      <xdr:col>23</xdr:col>
      <xdr:colOff>133350</xdr:colOff>
      <xdr:row>89</xdr:row>
      <xdr:rowOff>169306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82247"/>
          <a:ext cx="0" cy="16461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141383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40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169306</xdr:rowOff>
    </xdr:from>
    <xdr:to>
      <xdr:col>24</xdr:col>
      <xdr:colOff>12700</xdr:colOff>
      <xdr:row>89</xdr:row>
      <xdr:rowOff>169306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8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152624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25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66247</xdr:rowOff>
    </xdr:from>
    <xdr:to>
      <xdr:col>24</xdr:col>
      <xdr:colOff>12700</xdr:colOff>
      <xdr:row>80</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82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44665</xdr:rowOff>
    </xdr:from>
    <xdr:to>
      <xdr:col>23</xdr:col>
      <xdr:colOff>133350</xdr:colOff>
      <xdr:row>85</xdr:row>
      <xdr:rowOff>153646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46465"/>
          <a:ext cx="838200" cy="28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139529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698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123002</xdr:rowOff>
    </xdr:from>
    <xdr:to>
      <xdr:col>23</xdr:col>
      <xdr:colOff>184150</xdr:colOff>
      <xdr:row>85</xdr:row>
      <xdr:rowOff>53152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44665</xdr:rowOff>
    </xdr:from>
    <xdr:to>
      <xdr:col>19</xdr:col>
      <xdr:colOff>133350</xdr:colOff>
      <xdr:row>85</xdr:row>
      <xdr:rowOff>99154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46465"/>
          <a:ext cx="889000" cy="22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149678</xdr:rowOff>
    </xdr:from>
    <xdr:to>
      <xdr:col>19</xdr:col>
      <xdr:colOff>184150</xdr:colOff>
      <xdr:row>83</xdr:row>
      <xdr:rowOff>79828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90005</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77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155825</xdr:rowOff>
    </xdr:from>
    <xdr:to>
      <xdr:col>15</xdr:col>
      <xdr:colOff>82550</xdr:colOff>
      <xdr:row>85</xdr:row>
      <xdr:rowOff>99154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57625"/>
          <a:ext cx="889000" cy="11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66658</xdr:rowOff>
    </xdr:from>
    <xdr:to>
      <xdr:col>15</xdr:col>
      <xdr:colOff>133350</xdr:colOff>
      <xdr:row>84</xdr:row>
      <xdr:rowOff>168258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46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6985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37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12505</xdr:rowOff>
    </xdr:from>
    <xdr:to>
      <xdr:col>11</xdr:col>
      <xdr:colOff>31750</xdr:colOff>
      <xdr:row>84</xdr:row>
      <xdr:rowOff>155825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71405"/>
          <a:ext cx="889000" cy="48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48608</xdr:rowOff>
    </xdr:from>
    <xdr:to>
      <xdr:col>11</xdr:col>
      <xdr:colOff>82550</xdr:colOff>
      <xdr:row>83</xdr:row>
      <xdr:rowOff>150208</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78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160385</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47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46856</xdr:rowOff>
    </xdr:from>
    <xdr:to>
      <xdr:col>7</xdr:col>
      <xdr:colOff>31750</xdr:colOff>
      <xdr:row>80</xdr:row>
      <xdr:rowOff>148456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76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158633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531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102846</xdr:rowOff>
    </xdr:from>
    <xdr:to>
      <xdr:col>23</xdr:col>
      <xdr:colOff>184150</xdr:colOff>
      <xdr:row>86</xdr:row>
      <xdr:rowOff>32996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7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74923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4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165315</xdr:rowOff>
    </xdr:from>
    <xdr:to>
      <xdr:col>19</xdr:col>
      <xdr:colOff>184150</xdr:colOff>
      <xdr:row>84</xdr:row>
      <xdr:rowOff>95465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9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80242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82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48354</xdr:rowOff>
    </xdr:from>
    <xdr:to>
      <xdr:col>15</xdr:col>
      <xdr:colOff>133350</xdr:colOff>
      <xdr:row>85</xdr:row>
      <xdr:rowOff>149954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62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134731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707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105025</xdr:rowOff>
    </xdr:from>
    <xdr:to>
      <xdr:col>11</xdr:col>
      <xdr:colOff>82550</xdr:colOff>
      <xdr:row>85</xdr:row>
      <xdr:rowOff>35175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0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19952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133155</xdr:rowOff>
    </xdr:from>
    <xdr:to>
      <xdr:col>7</xdr:col>
      <xdr:colOff>31750</xdr:colOff>
      <xdr:row>82</xdr:row>
      <xdr:rowOff>63305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2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48082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10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年度から給与制度の総合的見直しの実施に伴い、国と同水準で推移した。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年度は、職員の平均年齢の低下に伴う平均給料月額の減等により、前年度比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年度も横ばい、令和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年度は採用者のうち年齢が高いものが多く、経験年数の割に役職が低い者が増加したため、</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年度は横ばいとなっている。</a:t>
          </a:r>
        </a:p>
        <a:p>
          <a:r>
            <a:rPr kumimoji="1" lang="ja-JP" altLang="en-US" sz="1300">
              <a:latin typeface="ＭＳ Ｐゴシック" panose="020B0600070205080204" pitchFamily="50" charset="-128"/>
              <a:ea typeface="ＭＳ Ｐゴシック" panose="020B0600070205080204" pitchFamily="50" charset="-128"/>
            </a:rPr>
            <a:t>　引き続き人事委員会の勧告等を踏まえながら、給与制度を継続的に点検し、必要に応じて見直しを行う。</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83</xdr:row>
      <xdr:rowOff>133350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363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99077</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15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84</xdr:row>
      <xdr:rowOff>30843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3637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117021</xdr:rowOff>
    </xdr:from>
    <xdr:to>
      <xdr:col>77</xdr:col>
      <xdr:colOff>95250</xdr:colOff>
      <xdr:row>84</xdr:row>
      <xdr:rowOff>47171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31948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43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30843</xdr:rowOff>
    </xdr:from>
    <xdr:to>
      <xdr:col>72</xdr:col>
      <xdr:colOff>203200</xdr:colOff>
      <xdr:row>84</xdr:row>
      <xdr:rowOff>30843</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4326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48079</xdr:rowOff>
    </xdr:from>
    <xdr:to>
      <xdr:col>73</xdr:col>
      <xdr:colOff>44450</xdr:colOff>
      <xdr:row>83</xdr:row>
      <xdr:rowOff>149679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30843</xdr:rowOff>
    </xdr:from>
    <xdr:to>
      <xdr:col>68</xdr:col>
      <xdr:colOff>152400</xdr:colOff>
      <xdr:row>84</xdr:row>
      <xdr:rowOff>65314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4326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48079</xdr:rowOff>
    </xdr:from>
    <xdr:to>
      <xdr:col>68</xdr:col>
      <xdr:colOff>203200</xdr:colOff>
      <xdr:row>83</xdr:row>
      <xdr:rowOff>149679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54627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28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151493</xdr:rowOff>
    </xdr:from>
    <xdr:to>
      <xdr:col>73</xdr:col>
      <xdr:colOff>44450</xdr:colOff>
      <xdr:row>84</xdr:row>
      <xdr:rowOff>81643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66420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151493</xdr:rowOff>
    </xdr:from>
    <xdr:to>
      <xdr:col>68</xdr:col>
      <xdr:colOff>203200</xdr:colOff>
      <xdr:row>84</xdr:row>
      <xdr:rowOff>81643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66420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100891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年度は、新型コロナウイルス感染症対応のための任期付職員の雇用等により前年度比</a:t>
          </a:r>
          <a:r>
            <a:rPr kumimoji="1" lang="en-US" altLang="ja-JP" sz="1300">
              <a:latin typeface="ＭＳ Ｐゴシック" panose="020B0600070205080204" pitchFamily="50" charset="-128"/>
              <a:ea typeface="ＭＳ Ｐゴシック" panose="020B0600070205080204" pitchFamily="50" charset="-128"/>
            </a:rPr>
            <a:t>0.09</a:t>
          </a:r>
          <a:r>
            <a:rPr kumimoji="1" lang="ja-JP" altLang="en-US" sz="1300">
              <a:latin typeface="ＭＳ Ｐゴシック" panose="020B0600070205080204" pitchFamily="50" charset="-128"/>
              <a:ea typeface="ＭＳ Ｐゴシック" panose="020B0600070205080204" pitchFamily="50" charset="-128"/>
            </a:rPr>
            <a:t>人微増した。令和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年度は新たに策定された第</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次定員管理計画に基づく正職員の増加等により前年度比</a:t>
          </a:r>
          <a:r>
            <a:rPr kumimoji="1" lang="en-US" altLang="ja-JP" sz="1300">
              <a:latin typeface="ＭＳ Ｐゴシック" panose="020B0600070205080204" pitchFamily="50" charset="-128"/>
              <a:ea typeface="ＭＳ Ｐゴシック" panose="020B0600070205080204" pitchFamily="50" charset="-128"/>
            </a:rPr>
            <a:t>0.09</a:t>
          </a:r>
          <a:r>
            <a:rPr kumimoji="1" lang="ja-JP" altLang="en-US" sz="1300">
              <a:latin typeface="ＭＳ Ｐゴシック" panose="020B0600070205080204" pitchFamily="50" charset="-128"/>
              <a:ea typeface="ＭＳ Ｐゴシック" panose="020B0600070205080204" pitchFamily="50" charset="-128"/>
            </a:rPr>
            <a:t>人微増した。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年度は、定年延長に伴い令和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年度の退職者が減少したことにより、職員数は前年度比</a:t>
          </a:r>
          <a:r>
            <a:rPr kumimoji="1" lang="en-US" altLang="ja-JP" sz="1300">
              <a:latin typeface="ＭＳ Ｐゴシック" panose="020B0600070205080204" pitchFamily="50" charset="-128"/>
              <a:ea typeface="ＭＳ Ｐゴシック" panose="020B0600070205080204" pitchFamily="50" charset="-128"/>
            </a:rPr>
            <a:t>0.28</a:t>
          </a:r>
          <a:r>
            <a:rPr kumimoji="1" lang="ja-JP" altLang="en-US" sz="1300">
              <a:latin typeface="ＭＳ Ｐゴシック" panose="020B0600070205080204" pitchFamily="50" charset="-128"/>
              <a:ea typeface="ＭＳ Ｐゴシック" panose="020B0600070205080204" pitchFamily="50" charset="-128"/>
            </a:rPr>
            <a:t>人増加した。引き続き定員管理計画に基づき必要な人員を確保しつつ、民間活力の活用や事務の効率化等による職員数の適正化に努める。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151130</xdr:rowOff>
    </xdr:from>
    <xdr:to>
      <xdr:col>81</xdr:col>
      <xdr:colOff>44450</xdr:colOff>
      <xdr:row>66</xdr:row>
      <xdr:rowOff>39116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95230"/>
          <a:ext cx="0" cy="1259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11193</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32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39116</xdr:rowOff>
    </xdr:from>
    <xdr:to>
      <xdr:col>81</xdr:col>
      <xdr:colOff>133350</xdr:colOff>
      <xdr:row>66</xdr:row>
      <xdr:rowOff>39116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354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66057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151130</xdr:rowOff>
    </xdr:from>
    <xdr:to>
      <xdr:col>81</xdr:col>
      <xdr:colOff>133350</xdr:colOff>
      <xdr:row>58</xdr:row>
      <xdr:rowOff>151130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75438</xdr:rowOff>
    </xdr:from>
    <xdr:to>
      <xdr:col>81</xdr:col>
      <xdr:colOff>44450</xdr:colOff>
      <xdr:row>66</xdr:row>
      <xdr:rowOff>39116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219688"/>
          <a:ext cx="8382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116349</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99822</xdr:rowOff>
    </xdr:from>
    <xdr:to>
      <xdr:col>81</xdr:col>
      <xdr:colOff>95250</xdr:colOff>
      <xdr:row>63</xdr:row>
      <xdr:rowOff>29972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32004</xdr:rowOff>
    </xdr:from>
    <xdr:to>
      <xdr:col>77</xdr:col>
      <xdr:colOff>44450</xdr:colOff>
      <xdr:row>65</xdr:row>
      <xdr:rowOff>75438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17625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56388</xdr:rowOff>
    </xdr:from>
    <xdr:to>
      <xdr:col>77</xdr:col>
      <xdr:colOff>95250</xdr:colOff>
      <xdr:row>62</xdr:row>
      <xdr:rowOff>157988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168165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455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160020</xdr:rowOff>
    </xdr:from>
    <xdr:to>
      <xdr:col>72</xdr:col>
      <xdr:colOff>203200</xdr:colOff>
      <xdr:row>65</xdr:row>
      <xdr:rowOff>32004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13282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32258</xdr:rowOff>
    </xdr:from>
    <xdr:to>
      <xdr:col>73</xdr:col>
      <xdr:colOff>44450</xdr:colOff>
      <xdr:row>62</xdr:row>
      <xdr:rowOff>133858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144035</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155194</xdr:rowOff>
    </xdr:from>
    <xdr:to>
      <xdr:col>68</xdr:col>
      <xdr:colOff>152400</xdr:colOff>
      <xdr:row>64</xdr:row>
      <xdr:rowOff>160020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12799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22606</xdr:rowOff>
    </xdr:from>
    <xdr:to>
      <xdr:col>68</xdr:col>
      <xdr:colOff>203200</xdr:colOff>
      <xdr:row>62</xdr:row>
      <xdr:rowOff>124206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65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134383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8128</xdr:rowOff>
    </xdr:from>
    <xdr:to>
      <xdr:col>64</xdr:col>
      <xdr:colOff>152400</xdr:colOff>
      <xdr:row>62</xdr:row>
      <xdr:rowOff>109728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119905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159766</xdr:rowOff>
    </xdr:from>
    <xdr:to>
      <xdr:col>81</xdr:col>
      <xdr:colOff>95250</xdr:colOff>
      <xdr:row>66</xdr:row>
      <xdr:rowOff>89916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3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55643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19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24638</xdr:rowOff>
    </xdr:from>
    <xdr:to>
      <xdr:col>77</xdr:col>
      <xdr:colOff>95250</xdr:colOff>
      <xdr:row>65</xdr:row>
      <xdr:rowOff>126238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111015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255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152654</xdr:rowOff>
    </xdr:from>
    <xdr:to>
      <xdr:col>73</xdr:col>
      <xdr:colOff>44450</xdr:colOff>
      <xdr:row>65</xdr:row>
      <xdr:rowOff>82804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1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67581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21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109220</xdr:rowOff>
    </xdr:from>
    <xdr:to>
      <xdr:col>68</xdr:col>
      <xdr:colOff>203200</xdr:colOff>
      <xdr:row>65</xdr:row>
      <xdr:rowOff>39370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24147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104394</xdr:rowOff>
    </xdr:from>
    <xdr:to>
      <xdr:col>64</xdr:col>
      <xdr:colOff>152400</xdr:colOff>
      <xdr:row>65</xdr:row>
      <xdr:rowOff>34544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07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19321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16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過去、投資的経費の抑制等に取り組んできたことにより、近年低下傾向にあったが、病院事業等の公営企業会計に対する準元利償還金を含め、平成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年熊本地震関連経費の元金償還金等が増加していることから、前年度比で</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年熊本地震関連経費の元金及び利子の償還が順次開始していることから、引き続き事業の選択と集中を図り、公債費の抑制に努める。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127705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194072"/>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99782</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8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127705</xdr:rowOff>
    </xdr:from>
    <xdr:to>
      <xdr:col>81</xdr:col>
      <xdr:colOff>133350</xdr:colOff>
      <xdr:row>45</xdr:row>
      <xdr:rowOff>127705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84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59972</xdr:rowOff>
    </xdr:from>
    <xdr:to>
      <xdr:col>81</xdr:col>
      <xdr:colOff>44450</xdr:colOff>
      <xdr:row>40</xdr:row>
      <xdr:rowOff>113595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6917972"/>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101899</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959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129822</xdr:rowOff>
    </xdr:from>
    <xdr:to>
      <xdr:col>81</xdr:col>
      <xdr:colOff>95250</xdr:colOff>
      <xdr:row>41</xdr:row>
      <xdr:rowOff>59972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40</xdr:row>
      <xdr:rowOff>59972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69045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46567</xdr:rowOff>
    </xdr:from>
    <xdr:to>
      <xdr:col>72</xdr:col>
      <xdr:colOff>203200</xdr:colOff>
      <xdr:row>40</xdr:row>
      <xdr:rowOff>46567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69045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11995</xdr:rowOff>
    </xdr:from>
    <xdr:to>
      <xdr:col>73</xdr:col>
      <xdr:colOff>44450</xdr:colOff>
      <xdr:row>41</xdr:row>
      <xdr:rowOff>113595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98372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71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40</xdr:row>
      <xdr:rowOff>127000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69045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52211</xdr:rowOff>
    </xdr:from>
    <xdr:to>
      <xdr:col>68</xdr:col>
      <xdr:colOff>203200</xdr:colOff>
      <xdr:row>41</xdr:row>
      <xdr:rowOff>153811</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138588</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79022</xdr:rowOff>
    </xdr:from>
    <xdr:to>
      <xdr:col>64</xdr:col>
      <xdr:colOff>152400</xdr:colOff>
      <xdr:row>42</xdr:row>
      <xdr:rowOff>9172</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165399</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62795</xdr:rowOff>
    </xdr:from>
    <xdr:to>
      <xdr:col>81</xdr:col>
      <xdr:colOff>95250</xdr:colOff>
      <xdr:row>40</xdr:row>
      <xdr:rowOff>164395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79322</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676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9172</xdr:rowOff>
    </xdr:from>
    <xdr:to>
      <xdr:col>77</xdr:col>
      <xdr:colOff>95250</xdr:colOff>
      <xdr:row>40</xdr:row>
      <xdr:rowOff>110772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120949</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663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167217</xdr:rowOff>
    </xdr:from>
    <xdr:to>
      <xdr:col>73</xdr:col>
      <xdr:colOff>44450</xdr:colOff>
      <xdr:row>40</xdr:row>
      <xdr:rowOff>97367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167217</xdr:rowOff>
    </xdr:from>
    <xdr:to>
      <xdr:col>68</xdr:col>
      <xdr:colOff>203200</xdr:colOff>
      <xdr:row>40</xdr:row>
      <xdr:rowOff>97367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107544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16527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年度以降は、基準財政需要額算入見込額や市税収入等の増収に伴う標準財政規模の増加等により、改善して推移した。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債務負担行為に基づく支出予定額の増加や、基準財政需要額算入見込額の減少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今後も引き続き持続可能な財政運営を行うため、計画的な市債発行等により、財政の健全化に努める。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64618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451100"/>
          <a:ext cx="0" cy="15568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36695</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64618</xdr:rowOff>
    </xdr:from>
    <xdr:to>
      <xdr:col>81</xdr:col>
      <xdr:colOff>133350</xdr:colOff>
      <xdr:row>23</xdr:row>
      <xdr:rowOff>64618</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90221</xdr:rowOff>
    </xdr:from>
    <xdr:to>
      <xdr:col>81</xdr:col>
      <xdr:colOff>44450</xdr:colOff>
      <xdr:row>19</xdr:row>
      <xdr:rowOff>92151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179800" y="3347771"/>
          <a:ext cx="8382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72610</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815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56083</xdr:rowOff>
    </xdr:from>
    <xdr:to>
      <xdr:col>81</xdr:col>
      <xdr:colOff>95250</xdr:colOff>
      <xdr:row>17</xdr:row>
      <xdr:rowOff>157683</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97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90221</xdr:rowOff>
    </xdr:from>
    <xdr:to>
      <xdr:col>77</xdr:col>
      <xdr:colOff>44450</xdr:colOff>
      <xdr:row>20</xdr:row>
      <xdr:rowOff>8534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3347771"/>
          <a:ext cx="889000" cy="8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17</xdr:row>
      <xdr:rowOff>93726</xdr:rowOff>
    </xdr:from>
    <xdr:to>
      <xdr:col>77</xdr:col>
      <xdr:colOff>95250</xdr:colOff>
      <xdr:row>18</xdr:row>
      <xdr:rowOff>23876</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30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34053</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77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8534</xdr:rowOff>
    </xdr:from>
    <xdr:to>
      <xdr:col>72</xdr:col>
      <xdr:colOff>203200</xdr:colOff>
      <xdr:row>20</xdr:row>
      <xdr:rowOff>31699</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3437534"/>
          <a:ext cx="889000" cy="2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17</xdr:row>
      <xdr:rowOff>138125</xdr:rowOff>
    </xdr:from>
    <xdr:to>
      <xdr:col>73</xdr:col>
      <xdr:colOff>44450</xdr:colOff>
      <xdr:row>18</xdr:row>
      <xdr:rowOff>68275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305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78452</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82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31699</xdr:rowOff>
    </xdr:from>
    <xdr:to>
      <xdr:col>68</xdr:col>
      <xdr:colOff>152400</xdr:colOff>
      <xdr:row>21</xdr:row>
      <xdr:rowOff>27229</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460699"/>
          <a:ext cx="889000" cy="16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16866</xdr:rowOff>
    </xdr:from>
    <xdr:to>
      <xdr:col>68</xdr:col>
      <xdr:colOff>203200</xdr:colOff>
      <xdr:row>18</xdr:row>
      <xdr:rowOff>118466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31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128643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8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145237</xdr:rowOff>
    </xdr:from>
    <xdr:to>
      <xdr:col>64</xdr:col>
      <xdr:colOff>152400</xdr:colOff>
      <xdr:row>19</xdr:row>
      <xdr:rowOff>75387</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323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85564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300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41351</xdr:rowOff>
    </xdr:from>
    <xdr:to>
      <xdr:col>81</xdr:col>
      <xdr:colOff>95250</xdr:colOff>
      <xdr:row>19</xdr:row>
      <xdr:rowOff>142951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329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13428</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3270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39421</xdr:rowOff>
    </xdr:from>
    <xdr:to>
      <xdr:col>77</xdr:col>
      <xdr:colOff>95250</xdr:colOff>
      <xdr:row>19</xdr:row>
      <xdr:rowOff>141021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329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125798</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3383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129184</xdr:rowOff>
    </xdr:from>
    <xdr:to>
      <xdr:col>73</xdr:col>
      <xdr:colOff>44450</xdr:colOff>
      <xdr:row>20</xdr:row>
      <xdr:rowOff>59334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338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44111</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347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152349</xdr:rowOff>
    </xdr:from>
    <xdr:to>
      <xdr:col>68</xdr:col>
      <xdr:colOff>203200</xdr:colOff>
      <xdr:row>20</xdr:row>
      <xdr:rowOff>82499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40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67276</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496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147879</xdr:rowOff>
    </xdr:from>
    <xdr:to>
      <xdr:col>64</xdr:col>
      <xdr:colOff>152400</xdr:colOff>
      <xdr:row>21</xdr:row>
      <xdr:rowOff>78029</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62806</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663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熊本県熊本市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139700</xdr:rowOff>
    </xdr:from>
    <xdr:to>
      <xdr:col>115</xdr:col>
      <xdr:colOff>44450</xdr:colOff>
      <xdr:row>88</xdr:row>
      <xdr:rowOff>82550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949325"/>
          <a:ext cx="20856575" cy="13382625"/>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731,331
720,714
390.32
431,338,303
421,832,522
6,839,466
214,885,728
493,247,935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類似団体と比較し、人口当たりの職員数が多いこと等の要因により、依然として高い水準で推移している。</a:t>
          </a:r>
        </a:p>
        <a:p>
          <a:r>
            <a:rPr kumimoji="1" lang="ja-JP" altLang="en-US" sz="1300">
              <a:latin typeface="ＭＳ Ｐゴシック" panose="020B0600070205080204" pitchFamily="50" charset="-128"/>
              <a:ea typeface="ＭＳ Ｐゴシック" panose="020B0600070205080204" pitchFamily="50" charset="-128"/>
            </a:rPr>
            <a:t>　本市は定年延長に伴い定年の年齢を段階的に引き上げており、令和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年度は、定年引上げに伴う年度末退職者数の減による退職手当の減少により、前年度比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ポイントの減となった。令和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年度は定年退職者がおらず令和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年度は定年退職者数が多い年度となったことで、前年度比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ポイントの増となった。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55563</xdr:rowOff>
    </xdr:from>
    <xdr:to>
      <xdr:col>24</xdr:col>
      <xdr:colOff>25400</xdr:colOff>
      <xdr:row>41</xdr:row>
      <xdr:rowOff>98425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13413"/>
          <a:ext cx="0" cy="1414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70502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9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98425</xdr:rowOff>
    </xdr:from>
    <xdr:to>
      <xdr:col>24</xdr:col>
      <xdr:colOff>114300</xdr:colOff>
      <xdr:row>41</xdr:row>
      <xdr:rowOff>98425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12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141940</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56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55563</xdr:rowOff>
    </xdr:from>
    <xdr:to>
      <xdr:col>24</xdr:col>
      <xdr:colOff>114300</xdr:colOff>
      <xdr:row>33</xdr:row>
      <xdr:rowOff>55563</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13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12700</xdr:rowOff>
    </xdr:from>
    <xdr:to>
      <xdr:col>24</xdr:col>
      <xdr:colOff>25400</xdr:colOff>
      <xdr:row>40</xdr:row>
      <xdr:rowOff>98425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699250"/>
          <a:ext cx="8382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12700</xdr:rowOff>
    </xdr:from>
    <xdr:to>
      <xdr:col>19</xdr:col>
      <xdr:colOff>187325</xdr:colOff>
      <xdr:row>40</xdr:row>
      <xdr:rowOff>112713</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699250"/>
          <a:ext cx="889000" cy="27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104775</xdr:rowOff>
    </xdr:from>
    <xdr:to>
      <xdr:col>20</xdr:col>
      <xdr:colOff>38100</xdr:colOff>
      <xdr:row>37</xdr:row>
      <xdr:rowOff>34925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45102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045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112713</xdr:rowOff>
    </xdr:from>
    <xdr:to>
      <xdr:col>15</xdr:col>
      <xdr:colOff>98425</xdr:colOff>
      <xdr:row>40</xdr:row>
      <xdr:rowOff>112713</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a:off x="2209800" y="69707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133350</xdr:rowOff>
    </xdr:from>
    <xdr:to>
      <xdr:col>15</xdr:col>
      <xdr:colOff>149225</xdr:colOff>
      <xdr:row>38</xdr:row>
      <xdr:rowOff>63500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73677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112713</xdr:rowOff>
    </xdr:from>
    <xdr:to>
      <xdr:col>11</xdr:col>
      <xdr:colOff>9525</xdr:colOff>
      <xdr:row>41</xdr:row>
      <xdr:rowOff>84138</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970713"/>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161925</xdr:rowOff>
    </xdr:from>
    <xdr:to>
      <xdr:col>11</xdr:col>
      <xdr:colOff>60325</xdr:colOff>
      <xdr:row>37</xdr:row>
      <xdr:rowOff>92075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102252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10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104775</xdr:rowOff>
    </xdr:from>
    <xdr:to>
      <xdr:col>6</xdr:col>
      <xdr:colOff>171450</xdr:colOff>
      <xdr:row>39</xdr:row>
      <xdr:rowOff>34925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45102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8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47625</xdr:rowOff>
    </xdr:from>
    <xdr:to>
      <xdr:col>24</xdr:col>
      <xdr:colOff>76200</xdr:colOff>
      <xdr:row>40</xdr:row>
      <xdr:rowOff>149225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90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19702</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87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133350</xdr:rowOff>
    </xdr:from>
    <xdr:to>
      <xdr:col>20</xdr:col>
      <xdr:colOff>38100</xdr:colOff>
      <xdr:row>39</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48277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73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61913</xdr:rowOff>
    </xdr:from>
    <xdr:to>
      <xdr:col>15</xdr:col>
      <xdr:colOff>149225</xdr:colOff>
      <xdr:row>40</xdr:row>
      <xdr:rowOff>163513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91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148290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700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61913</xdr:rowOff>
    </xdr:from>
    <xdr:to>
      <xdr:col>11</xdr:col>
      <xdr:colOff>60325</xdr:colOff>
      <xdr:row>40</xdr:row>
      <xdr:rowOff>163513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91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148290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700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33338</xdr:rowOff>
    </xdr:from>
    <xdr:to>
      <xdr:col>6</xdr:col>
      <xdr:colOff>171450</xdr:colOff>
      <xdr:row>41</xdr:row>
      <xdr:rowOff>134938</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706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119715</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7149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類似団体と比較し、当初予算編成時における事業のスクラップや見直し等の要因により、低い水準で推移している。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、子宮頸がん予防接種経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家庭ごみ再資源化推進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経費の増により、前年度比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引き続き必要性や効果等を検証し、継続的な見直しに努める。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120650</xdr:rowOff>
    </xdr:from>
    <xdr:to>
      <xdr:col>82</xdr:col>
      <xdr:colOff>107950</xdr:colOff>
      <xdr:row>20</xdr:row>
      <xdr:rowOff>152400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4950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124477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55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152400</xdr:rowOff>
    </xdr:from>
    <xdr:to>
      <xdr:col>82</xdr:col>
      <xdr:colOff>196850</xdr:colOff>
      <xdr:row>20</xdr:row>
      <xdr:rowOff>152400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58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35577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120650</xdr:rowOff>
    </xdr:from>
    <xdr:to>
      <xdr:col>82</xdr:col>
      <xdr:colOff>196850</xdr:colOff>
      <xdr:row>13</xdr:row>
      <xdr:rowOff>120650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4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15</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5273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118127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68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146050</xdr:rowOff>
    </xdr:from>
    <xdr:to>
      <xdr:col>82</xdr:col>
      <xdr:colOff>158750</xdr:colOff>
      <xdr:row>16</xdr:row>
      <xdr:rowOff>76200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xdr:rowOff>
    </xdr:from>
    <xdr:to>
      <xdr:col>78</xdr:col>
      <xdr:colOff>69850</xdr:colOff>
      <xdr:row>14</xdr:row>
      <xdr:rowOff>127000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413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82550</xdr:rowOff>
    </xdr:from>
    <xdr:to>
      <xdr:col>78</xdr:col>
      <xdr:colOff>120650</xdr:colOff>
      <xdr:row>16</xdr:row>
      <xdr:rowOff>12700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168927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74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0</xdr:rowOff>
    </xdr:from>
    <xdr:to>
      <xdr:col>73</xdr:col>
      <xdr:colOff>180975</xdr:colOff>
      <xdr:row>14</xdr:row>
      <xdr:rowOff>12700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400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44450</xdr:rowOff>
    </xdr:from>
    <xdr:to>
      <xdr:col>74</xdr:col>
      <xdr:colOff>31750</xdr:colOff>
      <xdr:row>15</xdr:row>
      <xdr:rowOff>146050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61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130827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57150</xdr:rowOff>
    </xdr:from>
    <xdr:to>
      <xdr:col>69</xdr:col>
      <xdr:colOff>92075</xdr:colOff>
      <xdr:row>14</xdr:row>
      <xdr:rowOff>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286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101600</xdr:rowOff>
    </xdr:from>
    <xdr:to>
      <xdr:col>69</xdr:col>
      <xdr:colOff>142875</xdr:colOff>
      <xdr:row>15</xdr:row>
      <xdr:rowOff>31750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50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165100</xdr:rowOff>
    </xdr:from>
    <xdr:to>
      <xdr:col>65</xdr:col>
      <xdr:colOff>53975</xdr:colOff>
      <xdr:row>15</xdr:row>
      <xdr:rowOff>95250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80027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152400</xdr:rowOff>
    </xdr:from>
    <xdr:to>
      <xdr:col>82</xdr:col>
      <xdr:colOff>158750</xdr:colOff>
      <xdr:row>15</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168927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133350</xdr:rowOff>
    </xdr:from>
    <xdr:to>
      <xdr:col>74</xdr:col>
      <xdr:colOff>31750</xdr:colOff>
      <xdr:row>14</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73677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120650</xdr:rowOff>
    </xdr:from>
    <xdr:to>
      <xdr:col>69</xdr:col>
      <xdr:colOff>142875</xdr:colOff>
      <xdr:row>14</xdr:row>
      <xdr:rowOff>50800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3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60977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6350</xdr:rowOff>
    </xdr:from>
    <xdr:to>
      <xdr:col>65</xdr:col>
      <xdr:colOff>53975</xdr:colOff>
      <xdr:row>13</xdr:row>
      <xdr:rowOff>107950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23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118127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0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年度は、放課後等デイサービスの利用者増に伴う障がい者自立支援給付費の増、人事院勧告による公定価格上昇の影響による施設型・地域型保育給付費の増等により、令和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今後も単独事業の見直し等に努める。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20865</xdr:rowOff>
    </xdr:from>
    <xdr:to>
      <xdr:col>24</xdr:col>
      <xdr:colOff>25400</xdr:colOff>
      <xdr:row>61</xdr:row>
      <xdr:rowOff>20865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10771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107242</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5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20865</xdr:rowOff>
    </xdr:from>
    <xdr:to>
      <xdr:col>24</xdr:col>
      <xdr:colOff>114300</xdr:colOff>
      <xdr:row>53</xdr:row>
      <xdr:rowOff>20865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10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20865</xdr:rowOff>
    </xdr:from>
    <xdr:to>
      <xdr:col>24</xdr:col>
      <xdr:colOff>25400</xdr:colOff>
      <xdr:row>57</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793515"/>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78015</xdr:rowOff>
    </xdr:from>
    <xdr:to>
      <xdr:col>19</xdr:col>
      <xdr:colOff>187325</xdr:colOff>
      <xdr:row>57</xdr:row>
      <xdr:rowOff>20865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792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68035</xdr:rowOff>
    </xdr:from>
    <xdr:to>
      <xdr:col>20</xdr:col>
      <xdr:colOff>38100</xdr:colOff>
      <xdr:row>57</xdr:row>
      <xdr:rowOff>169635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154412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78015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139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94343</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139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35577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141515</xdr:rowOff>
    </xdr:from>
    <xdr:to>
      <xdr:col>20</xdr:col>
      <xdr:colOff>38100</xdr:colOff>
      <xdr:row>57</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81842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511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138992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類似団体と比較し、ほぼ同水準で推移している。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年度は、後期高齢者医療保険会計繰出金の増等により、令和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ポイントの増加となった。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引き続き保険料収納率の向上や医療費の適正化等に取り組み繰出金の抑制を図ること等により、税収を主な財源とする普通会計の負担額を減らしていくよう努める。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1948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22877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56</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9690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67327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668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95250</xdr:rowOff>
    </xdr:from>
    <xdr:to>
      <xdr:col>82</xdr:col>
      <xdr:colOff>158750</xdr:colOff>
      <xdr:row>57</xdr:row>
      <xdr:rowOff>25400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88900</xdr:rowOff>
    </xdr:from>
    <xdr:to>
      <xdr:col>78</xdr:col>
      <xdr:colOff>69850</xdr:colOff>
      <xdr:row>56</xdr:row>
      <xdr:rowOff>107950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9690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69850</xdr:rowOff>
    </xdr:from>
    <xdr:to>
      <xdr:col>73</xdr:col>
      <xdr:colOff>180975</xdr:colOff>
      <xdr:row>56</xdr:row>
      <xdr:rowOff>107950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9671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38100</xdr:rowOff>
    </xdr:from>
    <xdr:to>
      <xdr:col>74</xdr:col>
      <xdr:colOff>31750</xdr:colOff>
      <xdr:row>56</xdr:row>
      <xdr:rowOff>139700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149877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69850</xdr:rowOff>
    </xdr:from>
    <xdr:to>
      <xdr:col>69</xdr:col>
      <xdr:colOff>92075</xdr:colOff>
      <xdr:row>56</xdr:row>
      <xdr:rowOff>146050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6710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114300</xdr:rowOff>
    </xdr:from>
    <xdr:to>
      <xdr:col>69</xdr:col>
      <xdr:colOff>142875</xdr:colOff>
      <xdr:row>56</xdr:row>
      <xdr:rowOff>44450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54627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57150</xdr:rowOff>
    </xdr:from>
    <xdr:to>
      <xdr:col>65</xdr:col>
      <xdr:colOff>53975</xdr:colOff>
      <xdr:row>56</xdr:row>
      <xdr:rowOff>158750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168927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92727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38100</xdr:rowOff>
    </xdr:from>
    <xdr:to>
      <xdr:col>78</xdr:col>
      <xdr:colOff>120650</xdr:colOff>
      <xdr:row>56</xdr:row>
      <xdr:rowOff>139700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149877</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57150</xdr:rowOff>
    </xdr:from>
    <xdr:to>
      <xdr:col>74</xdr:col>
      <xdr:colOff>31750</xdr:colOff>
      <xdr:row>56</xdr:row>
      <xdr:rowOff>158750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19050</xdr:rowOff>
    </xdr:from>
    <xdr:to>
      <xdr:col>69</xdr:col>
      <xdr:colOff>142875</xdr:colOff>
      <xdr:row>56</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105427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95250</xdr:rowOff>
    </xdr:from>
    <xdr:to>
      <xdr:col>65</xdr:col>
      <xdr:colOff>53975</xdr:colOff>
      <xdr:row>57</xdr:row>
      <xdr:rowOff>25400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10177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類似団体と比較し、各種団体等への補助金や事業負担金の精査等の要因により、低い水準で推移している。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年度は、病院事業会計繰出金や熊本市おでかけ</a:t>
          </a:r>
          <a:r>
            <a:rPr kumimoji="1" lang="en-US" altLang="ja-JP" sz="1300">
              <a:latin typeface="ＭＳ Ｐゴシック" panose="020B0600070205080204" pitchFamily="50" charset="-128"/>
              <a:ea typeface="ＭＳ Ｐゴシック" panose="020B0600070205080204" pitchFamily="50" charset="-128"/>
            </a:rPr>
            <a:t>IC</a:t>
          </a:r>
          <a:r>
            <a:rPr kumimoji="1" lang="ja-JP" altLang="en-US" sz="1300">
              <a:latin typeface="ＭＳ Ｐゴシック" panose="020B0600070205080204" pitchFamily="50" charset="-128"/>
              <a:ea typeface="ＭＳ Ｐゴシック" panose="020B0600070205080204" pitchFamily="50" charset="-128"/>
            </a:rPr>
            <a:t>カード関係経費の増等により、前年度比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引き続き必要性や効果等を検証し、継続的な見直しに努める。</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104140</xdr:rowOff>
    </xdr:from>
    <xdr:to>
      <xdr:col>82</xdr:col>
      <xdr:colOff>107950</xdr:colOff>
      <xdr:row>41</xdr:row>
      <xdr:rowOff>138430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334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110507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713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138430</xdr:rowOff>
    </xdr:from>
    <xdr:to>
      <xdr:col>82</xdr:col>
      <xdr:colOff>196850</xdr:colOff>
      <xdr:row>41</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16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19067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7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104140</xdr:rowOff>
    </xdr:from>
    <xdr:to>
      <xdr:col>82</xdr:col>
      <xdr:colOff>196850</xdr:colOff>
      <xdr:row>34</xdr:row>
      <xdr:rowOff>104140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3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1270</xdr:rowOff>
    </xdr:from>
    <xdr:to>
      <xdr:col>82</xdr:col>
      <xdr:colOff>107950</xdr:colOff>
      <xdr:row>35</xdr:row>
      <xdr:rowOff>24130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002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149860</xdr:rowOff>
    </xdr:from>
    <xdr:to>
      <xdr:col>78</xdr:col>
      <xdr:colOff>69850</xdr:colOff>
      <xdr:row>35</xdr:row>
      <xdr:rowOff>1270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59791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156210</xdr:rowOff>
    </xdr:from>
    <xdr:to>
      <xdr:col>78</xdr:col>
      <xdr:colOff>120650</xdr:colOff>
      <xdr:row>38</xdr:row>
      <xdr:rowOff>86360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xdr:rowOff>
    </xdr:from>
    <xdr:to>
      <xdr:col>73</xdr:col>
      <xdr:colOff>180975</xdr:colOff>
      <xdr:row>34</xdr:row>
      <xdr:rowOff>149860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58420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133350</xdr:rowOff>
    </xdr:from>
    <xdr:to>
      <xdr:col>74</xdr:col>
      <xdr:colOff>31750</xdr:colOff>
      <xdr:row>38</xdr:row>
      <xdr:rowOff>63500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48277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xdr:rowOff>
    </xdr:from>
    <xdr:to>
      <xdr:col>69</xdr:col>
      <xdr:colOff>92075</xdr:colOff>
      <xdr:row>34</xdr:row>
      <xdr:rowOff>81280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8420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110490</xdr:rowOff>
    </xdr:from>
    <xdr:to>
      <xdr:col>69</xdr:col>
      <xdr:colOff>142875</xdr:colOff>
      <xdr:row>38</xdr:row>
      <xdr:rowOff>40640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25417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116857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144780</xdr:rowOff>
    </xdr:from>
    <xdr:to>
      <xdr:col>82</xdr:col>
      <xdr:colOff>158750</xdr:colOff>
      <xdr:row>35</xdr:row>
      <xdr:rowOff>74930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53357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882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121920</xdr:rowOff>
    </xdr:from>
    <xdr:to>
      <xdr:col>78</xdr:col>
      <xdr:colOff>120650</xdr:colOff>
      <xdr:row>35</xdr:row>
      <xdr:rowOff>52070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62247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72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39387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133350</xdr:rowOff>
    </xdr:from>
    <xdr:to>
      <xdr:col>69</xdr:col>
      <xdr:colOff>142875</xdr:colOff>
      <xdr:row>34</xdr:row>
      <xdr:rowOff>63500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73677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30480</xdr:rowOff>
    </xdr:from>
    <xdr:to>
      <xdr:col>65</xdr:col>
      <xdr:colOff>53975</xdr:colOff>
      <xdr:row>34</xdr:row>
      <xdr:rowOff>132080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142257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類似団体と比較し、低い水準で推移している。　</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年度は、公債費自体の支出は前年と比較し微増しているものの、全体の歳出規模がそれ以上に増加していることにより、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ポイントの減少となった。</a:t>
          </a:r>
        </a:p>
        <a:p>
          <a:r>
            <a:rPr kumimoji="1" lang="ja-JP" altLang="en-US" sz="1300">
              <a:latin typeface="ＭＳ Ｐゴシック" panose="020B0600070205080204" pitchFamily="50" charset="-128"/>
              <a:ea typeface="ＭＳ Ｐゴシック" panose="020B0600070205080204" pitchFamily="50" charset="-128"/>
            </a:rPr>
            <a:t>　今後も熊本地震関連の地方債の償還が継続するため、引き続き計画的な市債発行により公債費負担の抑制に努める。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a:extLst>
            <a:ext uri="{FF2B5EF4-FFF2-40B4-BE49-F238E27FC236}">
              <a16:creationId xmlns:a16="http://schemas.microsoft.com/office/drawing/2014/main" id="{00000000-0008-0000-0400-00007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159657</xdr:rowOff>
    </xdr:from>
    <xdr:to>
      <xdr:col>24</xdr:col>
      <xdr:colOff>25400</xdr:colOff>
      <xdr:row>81</xdr:row>
      <xdr:rowOff>37193</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4826000" y="12504057"/>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9270</xdr:rowOff>
    </xdr:from>
    <xdr:ext cx="762000" cy="259045"/>
    <xdr:sp macro="" textlink="">
      <xdr:nvSpPr>
        <xdr:cNvPr id="373" name="公債費最小値テキスト">
          <a:extLst>
            <a:ext uri="{FF2B5EF4-FFF2-40B4-BE49-F238E27FC236}">
              <a16:creationId xmlns:a16="http://schemas.microsoft.com/office/drawing/2014/main" id="{00000000-0008-0000-0400-000075010000}"/>
            </a:ext>
          </a:extLst>
        </xdr:cNvPr>
        <xdr:cNvSpPr txBox="1"/>
      </xdr:nvSpPr>
      <xdr:spPr>
        <a:xfrm>
          <a:off x="4914900" y="1389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37193</xdr:rowOff>
    </xdr:from>
    <xdr:to>
      <xdr:col>24</xdr:col>
      <xdr:colOff>114300</xdr:colOff>
      <xdr:row>81</xdr:row>
      <xdr:rowOff>37193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392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74584</xdr:rowOff>
    </xdr:from>
    <xdr:ext cx="762000" cy="259045"/>
    <xdr:sp macro="" textlink="">
      <xdr:nvSpPr>
        <xdr:cNvPr id="375" name="公債費最大値テキスト">
          <a:extLst>
            <a:ext uri="{FF2B5EF4-FFF2-40B4-BE49-F238E27FC236}">
              <a16:creationId xmlns:a16="http://schemas.microsoft.com/office/drawing/2014/main" id="{00000000-0008-0000-0400-000077010000}"/>
            </a:ext>
          </a:extLst>
        </xdr:cNvPr>
        <xdr:cNvSpPr txBox="1"/>
      </xdr:nvSpPr>
      <xdr:spPr>
        <a:xfrm>
          <a:off x="4914900"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159657</xdr:rowOff>
    </xdr:from>
    <xdr:to>
      <xdr:col>24</xdr:col>
      <xdr:colOff>114300</xdr:colOff>
      <xdr:row>72</xdr:row>
      <xdr:rowOff>159657</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250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61686</xdr:rowOff>
    </xdr:from>
    <xdr:to>
      <xdr:col>24</xdr:col>
      <xdr:colOff>25400</xdr:colOff>
      <xdr:row>76</xdr:row>
      <xdr:rowOff>159657</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987800" y="13091886"/>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31948</xdr:rowOff>
    </xdr:from>
    <xdr:ext cx="762000" cy="259045"/>
    <xdr:sp macro="" textlink="">
      <xdr:nvSpPr>
        <xdr:cNvPr id="378" name="公債費平均値テキスト">
          <a:extLst>
            <a:ext uri="{FF2B5EF4-FFF2-40B4-BE49-F238E27FC236}">
              <a16:creationId xmlns:a16="http://schemas.microsoft.com/office/drawing/2014/main" id="{00000000-0008-0000-0400-00007A010000}"/>
            </a:ext>
          </a:extLst>
        </xdr:cNvPr>
        <xdr:cNvSpPr txBox="1"/>
      </xdr:nvSpPr>
      <xdr:spPr>
        <a:xfrm>
          <a:off x="4914900" y="130621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59871</xdr:rowOff>
    </xdr:from>
    <xdr:to>
      <xdr:col>24</xdr:col>
      <xdr:colOff>76200</xdr:colOff>
      <xdr:row>76</xdr:row>
      <xdr:rowOff>161471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47752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110671</xdr:rowOff>
    </xdr:from>
    <xdr:to>
      <xdr:col>19</xdr:col>
      <xdr:colOff>187325</xdr:colOff>
      <xdr:row>76</xdr:row>
      <xdr:rowOff>159657</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3098800" y="131408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100693</xdr:rowOff>
    </xdr:from>
    <xdr:to>
      <xdr:col>20</xdr:col>
      <xdr:colOff>38100</xdr:colOff>
      <xdr:row>78</xdr:row>
      <xdr:rowOff>30843</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937000" y="1330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15620</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388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135165</xdr:rowOff>
    </xdr:from>
    <xdr:to>
      <xdr:col>15</xdr:col>
      <xdr:colOff>98425</xdr:colOff>
      <xdr:row>76</xdr:row>
      <xdr:rowOff>110671</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2209800" y="12993915"/>
          <a:ext cx="8890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133350</xdr:rowOff>
    </xdr:from>
    <xdr:to>
      <xdr:col>15</xdr:col>
      <xdr:colOff>149225</xdr:colOff>
      <xdr:row>78</xdr:row>
      <xdr:rowOff>63500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127000</xdr:rowOff>
    </xdr:from>
    <xdr:to>
      <xdr:col>11</xdr:col>
      <xdr:colOff>9525</xdr:colOff>
      <xdr:row>75</xdr:row>
      <xdr:rowOff>135165</xdr:rowOff>
    </xdr:to>
    <xdr:cxnSp macro="">
      <xdr:nvCxnSpPr>
        <xdr:cNvPr id="386" name="直線コネクタ 385">
          <a:extLst>
            <a:ext uri="{FF2B5EF4-FFF2-40B4-BE49-F238E27FC236}">
              <a16:creationId xmlns:a16="http://schemas.microsoft.com/office/drawing/2014/main" id="{00000000-0008-0000-0400-000082010000}"/>
            </a:ext>
          </a:extLst>
        </xdr:cNvPr>
        <xdr:cNvCxnSpPr/>
      </xdr:nvCxnSpPr>
      <xdr:spPr>
        <a:xfrm>
          <a:off x="1320800" y="12814300"/>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117021</xdr:rowOff>
    </xdr:from>
    <xdr:to>
      <xdr:col>11</xdr:col>
      <xdr:colOff>60325</xdr:colOff>
      <xdr:row>78</xdr:row>
      <xdr:rowOff>47171</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2159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31948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59871</xdr:rowOff>
    </xdr:from>
    <xdr:to>
      <xdr:col>6</xdr:col>
      <xdr:colOff>171450</xdr:colOff>
      <xdr:row>78</xdr:row>
      <xdr:rowOff>161471</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1270000" y="1343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146248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51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10886</xdr:rowOff>
    </xdr:from>
    <xdr:to>
      <xdr:col>24</xdr:col>
      <xdr:colOff>76200</xdr:colOff>
      <xdr:row>76</xdr:row>
      <xdr:rowOff>112486</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4775200" y="1304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27412</xdr:rowOff>
    </xdr:from>
    <xdr:ext cx="762000" cy="259045"/>
    <xdr:sp macro="" textlink="">
      <xdr:nvSpPr>
        <xdr:cNvPr id="397" name="公債費該当値テキスト">
          <a:extLst>
            <a:ext uri="{FF2B5EF4-FFF2-40B4-BE49-F238E27FC236}">
              <a16:creationId xmlns:a16="http://schemas.microsoft.com/office/drawing/2014/main" id="{00000000-0008-0000-0400-00008D010000}"/>
            </a:ext>
          </a:extLst>
        </xdr:cNvPr>
        <xdr:cNvSpPr txBox="1"/>
      </xdr:nvSpPr>
      <xdr:spPr>
        <a:xfrm>
          <a:off x="4914900" y="1288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108857</xdr:rowOff>
    </xdr:from>
    <xdr:to>
      <xdr:col>20</xdr:col>
      <xdr:colOff>38100</xdr:colOff>
      <xdr:row>77</xdr:row>
      <xdr:rowOff>39007</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937000" y="1313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49184</xdr:rowOff>
    </xdr:from>
    <xdr:ext cx="7366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3606800" y="12907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59871</xdr:rowOff>
    </xdr:from>
    <xdr:to>
      <xdr:col>15</xdr:col>
      <xdr:colOff>149225</xdr:colOff>
      <xdr:row>76</xdr:row>
      <xdr:rowOff>161471</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048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199</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2717800" y="1285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84365</xdr:rowOff>
    </xdr:from>
    <xdr:to>
      <xdr:col>11</xdr:col>
      <xdr:colOff>60325</xdr:colOff>
      <xdr:row>76</xdr:row>
      <xdr:rowOff>14514</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2159000" y="129431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24692</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828800" y="1271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76200</xdr:rowOff>
    </xdr:from>
    <xdr:to>
      <xdr:col>6</xdr:col>
      <xdr:colOff>171450</xdr:colOff>
      <xdr:row>75</xdr:row>
      <xdr:rowOff>6350</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1270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16527</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939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類似団体と比較し、令和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年度を除き低い水準で推移している。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年度は、人事院勧告に伴う人件費の増加や物件費、扶助費の増加により前年度比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引き続き税源の涵養や行財政改革の推進等に取り組むことで、当該比率の改善に努める。</a:t>
          </a:r>
        </a:p>
      </xdr:txBody>
    </xdr:sp>
    <xdr:clientData/>
  </xdr:twoCellAnchor>
  <xdr:oneCellAnchor>
    <xdr:from>
      <xdr:col>62</xdr:col>
      <xdr:colOff>6350</xdr:colOff>
      <xdr:row>69</xdr:row>
      <xdr:rowOff>107950</xdr:rowOff>
    </xdr:from>
    <xdr:ext cx="298543" cy="225703"/>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69850</xdr:rowOff>
    </xdr:from>
    <xdr:to>
      <xdr:col>85</xdr:col>
      <xdr:colOff>66675</xdr:colOff>
      <xdr:row>82</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99077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12700</xdr:rowOff>
    </xdr:from>
    <xdr:to>
      <xdr:col>85</xdr:col>
      <xdr:colOff>66675</xdr:colOff>
      <xdr:row>79</xdr:row>
      <xdr:rowOff>12700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41927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127000</xdr:rowOff>
    </xdr:from>
    <xdr:to>
      <xdr:col>85</xdr:col>
      <xdr:colOff>66675</xdr:colOff>
      <xdr:row>75</xdr:row>
      <xdr:rowOff>127000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156227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69850</xdr:rowOff>
    </xdr:from>
    <xdr:to>
      <xdr:col>85</xdr:col>
      <xdr:colOff>66675</xdr:colOff>
      <xdr:row>72</xdr:row>
      <xdr:rowOff>69850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46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99077</xdr:rowOff>
    </xdr:from>
    <xdr:ext cx="508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1938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6" name="公債費以外グラフ枠">
          <a:extLst>
            <a:ext uri="{FF2B5EF4-FFF2-40B4-BE49-F238E27FC236}">
              <a16:creationId xmlns:a16="http://schemas.microsoft.com/office/drawing/2014/main" id="{00000000-0008-0000-0400-0000B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84138</xdr:rowOff>
    </xdr:from>
    <xdr:to>
      <xdr:col>82</xdr:col>
      <xdr:colOff>107950</xdr:colOff>
      <xdr:row>81</xdr:row>
      <xdr:rowOff>84138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6510000" y="1259998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56215</xdr:rowOff>
    </xdr:from>
    <xdr:ext cx="762000" cy="259045"/>
    <xdr:sp macro="" textlink="">
      <xdr:nvSpPr>
        <xdr:cNvPr id="438" name="公債費以外最小値テキスト">
          <a:extLst>
            <a:ext uri="{FF2B5EF4-FFF2-40B4-BE49-F238E27FC236}">
              <a16:creationId xmlns:a16="http://schemas.microsoft.com/office/drawing/2014/main" id="{00000000-0008-0000-0400-0000B6010000}"/>
            </a:ext>
          </a:extLst>
        </xdr:cNvPr>
        <xdr:cNvSpPr txBox="1"/>
      </xdr:nvSpPr>
      <xdr:spPr>
        <a:xfrm>
          <a:off x="16598900" y="1394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84138</xdr:rowOff>
    </xdr:from>
    <xdr:to>
      <xdr:col>82</xdr:col>
      <xdr:colOff>196850</xdr:colOff>
      <xdr:row>81</xdr:row>
      <xdr:rowOff>84138</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6421100" y="1397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170515</xdr:rowOff>
    </xdr:from>
    <xdr:ext cx="762000" cy="259045"/>
    <xdr:sp macro="" textlink="">
      <xdr:nvSpPr>
        <xdr:cNvPr id="440" name="公債費以外最大値テキスト">
          <a:extLst>
            <a:ext uri="{FF2B5EF4-FFF2-40B4-BE49-F238E27FC236}">
              <a16:creationId xmlns:a16="http://schemas.microsoft.com/office/drawing/2014/main" id="{00000000-0008-0000-0400-0000B8010000}"/>
            </a:ext>
          </a:extLst>
        </xdr:cNvPr>
        <xdr:cNvSpPr txBox="1"/>
      </xdr:nvSpPr>
      <xdr:spPr>
        <a:xfrm>
          <a:off x="16598900" y="12343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84138</xdr:rowOff>
    </xdr:from>
    <xdr:to>
      <xdr:col>82</xdr:col>
      <xdr:colOff>196850</xdr:colOff>
      <xdr:row>73</xdr:row>
      <xdr:rowOff>84138</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6421100" y="12599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84138</xdr:rowOff>
    </xdr:from>
    <xdr:to>
      <xdr:col>82</xdr:col>
      <xdr:colOff>107950</xdr:colOff>
      <xdr:row>76</xdr:row>
      <xdr:rowOff>169863</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5671800" y="12771438"/>
          <a:ext cx="838200" cy="42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105427</xdr:rowOff>
    </xdr:from>
    <xdr:ext cx="762000" cy="259045"/>
    <xdr:sp macro="" textlink="">
      <xdr:nvSpPr>
        <xdr:cNvPr id="443" name="公債費以外平均値テキスト">
          <a:extLst>
            <a:ext uri="{FF2B5EF4-FFF2-40B4-BE49-F238E27FC236}">
              <a16:creationId xmlns:a16="http://schemas.microsoft.com/office/drawing/2014/main" id="{00000000-0008-0000-0400-0000BB010000}"/>
            </a:ext>
          </a:extLst>
        </xdr:cNvPr>
        <xdr:cNvSpPr txBox="1"/>
      </xdr:nvSpPr>
      <xdr:spPr>
        <a:xfrm>
          <a:off x="16598900" y="1330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64592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84138</xdr:rowOff>
    </xdr:from>
    <xdr:to>
      <xdr:col>78</xdr:col>
      <xdr:colOff>69850</xdr:colOff>
      <xdr:row>74</xdr:row>
      <xdr:rowOff>127000</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4782800" y="12771438"/>
          <a:ext cx="8890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4763</xdr:rowOff>
    </xdr:from>
    <xdr:to>
      <xdr:col>78</xdr:col>
      <xdr:colOff>120650</xdr:colOff>
      <xdr:row>76</xdr:row>
      <xdr:rowOff>106363</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5621000" y="130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91140</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121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112713</xdr:rowOff>
    </xdr:from>
    <xdr:to>
      <xdr:col>73</xdr:col>
      <xdr:colOff>180975</xdr:colOff>
      <xdr:row>74</xdr:row>
      <xdr:rowOff>127000</xdr:rowOff>
    </xdr:to>
    <xdr:cxnSp macro="">
      <xdr:nvCxnSpPr>
        <xdr:cNvPr id="448" name="直線コネクタ 447">
          <a:extLst>
            <a:ext uri="{FF2B5EF4-FFF2-40B4-BE49-F238E27FC236}">
              <a16:creationId xmlns:a16="http://schemas.microsoft.com/office/drawing/2014/main" id="{00000000-0008-0000-0400-0000C0010000}"/>
            </a:ext>
          </a:extLst>
        </xdr:cNvPr>
        <xdr:cNvCxnSpPr/>
      </xdr:nvCxnSpPr>
      <xdr:spPr>
        <a:xfrm>
          <a:off x="13893800" y="12628563"/>
          <a:ext cx="889000" cy="18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48277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112713</xdr:rowOff>
    </xdr:from>
    <xdr:to>
      <xdr:col>69</xdr:col>
      <xdr:colOff>92075</xdr:colOff>
      <xdr:row>74</xdr:row>
      <xdr:rowOff>127000</xdr:rowOff>
    </xdr:to>
    <xdr:cxnSp macro="">
      <xdr:nvCxnSpPr>
        <xdr:cNvPr id="451" name="直線コネクタ 450">
          <a:extLst>
            <a:ext uri="{FF2B5EF4-FFF2-40B4-BE49-F238E27FC236}">
              <a16:creationId xmlns:a16="http://schemas.microsoft.com/office/drawing/2014/main" id="{00000000-0008-0000-0400-0000C3010000}"/>
            </a:ext>
          </a:extLst>
        </xdr:cNvPr>
        <xdr:cNvCxnSpPr/>
      </xdr:nvCxnSpPr>
      <xdr:spPr>
        <a:xfrm flipV="1">
          <a:off x="13004800" y="12628563"/>
          <a:ext cx="889000" cy="18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4763</xdr:rowOff>
    </xdr:from>
    <xdr:to>
      <xdr:col>69</xdr:col>
      <xdr:colOff>142875</xdr:colOff>
      <xdr:row>73</xdr:row>
      <xdr:rowOff>106363</xdr:rowOff>
    </xdr:to>
    <xdr:sp macro="" textlink="">
      <xdr:nvSpPr>
        <xdr:cNvPr id="452" name="フローチャート: 判断 451">
          <a:extLst>
            <a:ext uri="{FF2B5EF4-FFF2-40B4-BE49-F238E27FC236}">
              <a16:creationId xmlns:a16="http://schemas.microsoft.com/office/drawing/2014/main" id="{00000000-0008-0000-0400-0000C4010000}"/>
            </a:ext>
          </a:extLst>
        </xdr:cNvPr>
        <xdr:cNvSpPr/>
      </xdr:nvSpPr>
      <xdr:spPr>
        <a:xfrm>
          <a:off x="13843000" y="1252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116540</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289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47625</xdr:rowOff>
    </xdr:from>
    <xdr:to>
      <xdr:col>65</xdr:col>
      <xdr:colOff>53975</xdr:colOff>
      <xdr:row>76</xdr:row>
      <xdr:rowOff>149225</xdr:rowOff>
    </xdr:to>
    <xdr:sp macro="" textlink="">
      <xdr:nvSpPr>
        <xdr:cNvPr id="454" name="フローチャート: 判断 453">
          <a:extLst>
            <a:ext uri="{FF2B5EF4-FFF2-40B4-BE49-F238E27FC236}">
              <a16:creationId xmlns:a16="http://schemas.microsoft.com/office/drawing/2014/main" id="{00000000-0008-0000-0400-0000C6010000}"/>
            </a:ext>
          </a:extLst>
        </xdr:cNvPr>
        <xdr:cNvSpPr/>
      </xdr:nvSpPr>
      <xdr:spPr>
        <a:xfrm>
          <a:off x="12954000" y="1307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134002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164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119063</xdr:rowOff>
    </xdr:from>
    <xdr:to>
      <xdr:col>82</xdr:col>
      <xdr:colOff>158750</xdr:colOff>
      <xdr:row>77</xdr:row>
      <xdr:rowOff>49213</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6459200" y="131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135590</xdr:rowOff>
    </xdr:from>
    <xdr:ext cx="762000" cy="259045"/>
    <xdr:sp macro="" textlink="">
      <xdr:nvSpPr>
        <xdr:cNvPr id="462" name="公債費以外該当値テキスト">
          <a:extLst>
            <a:ext uri="{FF2B5EF4-FFF2-40B4-BE49-F238E27FC236}">
              <a16:creationId xmlns:a16="http://schemas.microsoft.com/office/drawing/2014/main" id="{00000000-0008-0000-0400-0000CE010000}"/>
            </a:ext>
          </a:extLst>
        </xdr:cNvPr>
        <xdr:cNvSpPr txBox="1"/>
      </xdr:nvSpPr>
      <xdr:spPr>
        <a:xfrm>
          <a:off x="16598900" y="12994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33338</xdr:rowOff>
    </xdr:from>
    <xdr:to>
      <xdr:col>78</xdr:col>
      <xdr:colOff>120650</xdr:colOff>
      <xdr:row>74</xdr:row>
      <xdr:rowOff>134938</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5621000" y="1272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145115</xdr:rowOff>
    </xdr:from>
    <xdr:ext cx="7366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5290800" y="12489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76200</xdr:rowOff>
    </xdr:from>
    <xdr:to>
      <xdr:col>74</xdr:col>
      <xdr:colOff>31750</xdr:colOff>
      <xdr:row>75</xdr:row>
      <xdr:rowOff>6350</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4732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61913</xdr:rowOff>
    </xdr:from>
    <xdr:to>
      <xdr:col>69</xdr:col>
      <xdr:colOff>142875</xdr:colOff>
      <xdr:row>73</xdr:row>
      <xdr:rowOff>163513</xdr:rowOff>
    </xdr:to>
    <xdr:sp macro="" textlink="">
      <xdr:nvSpPr>
        <xdr:cNvPr id="467" name="楕円 466">
          <a:extLst>
            <a:ext uri="{FF2B5EF4-FFF2-40B4-BE49-F238E27FC236}">
              <a16:creationId xmlns:a16="http://schemas.microsoft.com/office/drawing/2014/main" id="{00000000-0008-0000-0400-0000D3010000}"/>
            </a:ext>
          </a:extLst>
        </xdr:cNvPr>
        <xdr:cNvSpPr/>
      </xdr:nvSpPr>
      <xdr:spPr>
        <a:xfrm>
          <a:off x="13843000" y="1257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148290</xdr:rowOff>
    </xdr:from>
    <xdr:ext cx="762000" cy="259045"/>
    <xdr:sp macro="" textlink="">
      <xdr:nvSpPr>
        <xdr:cNvPr id="468" name="テキスト ボックス 467">
          <a:extLst>
            <a:ext uri="{FF2B5EF4-FFF2-40B4-BE49-F238E27FC236}">
              <a16:creationId xmlns:a16="http://schemas.microsoft.com/office/drawing/2014/main" id="{00000000-0008-0000-0400-0000D4010000}"/>
            </a:ext>
          </a:extLst>
        </xdr:cNvPr>
        <xdr:cNvSpPr txBox="1"/>
      </xdr:nvSpPr>
      <xdr:spPr>
        <a:xfrm>
          <a:off x="13512800" y="12664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76200</xdr:rowOff>
    </xdr:from>
    <xdr:to>
      <xdr:col>65</xdr:col>
      <xdr:colOff>53975</xdr:colOff>
      <xdr:row>75</xdr:row>
      <xdr:rowOff>6350</xdr:rowOff>
    </xdr:to>
    <xdr:sp macro="" textlink="">
      <xdr:nvSpPr>
        <xdr:cNvPr id="469" name="楕円 468">
          <a:extLst>
            <a:ext uri="{FF2B5EF4-FFF2-40B4-BE49-F238E27FC236}">
              <a16:creationId xmlns:a16="http://schemas.microsoft.com/office/drawing/2014/main" id="{00000000-0008-0000-0400-0000D5010000}"/>
            </a:ext>
          </a:extLst>
        </xdr:cNvPr>
        <xdr:cNvSpPr/>
      </xdr:nvSpPr>
      <xdr:spPr>
        <a:xfrm>
          <a:off x="12954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16527</xdr:rowOff>
    </xdr:from>
    <xdr:ext cx="762000" cy="259045"/>
    <xdr:sp macro="" textlink="">
      <xdr:nvSpPr>
        <xdr:cNvPr id="470" name="テキスト ボックス 469">
          <a:extLst>
            <a:ext uri="{FF2B5EF4-FFF2-40B4-BE49-F238E27FC236}">
              <a16:creationId xmlns:a16="http://schemas.microsoft.com/office/drawing/2014/main" id="{00000000-0008-0000-0400-0000D6010000}"/>
            </a:ext>
          </a:extLst>
        </xdr:cNvPr>
        <xdr:cNvSpPr txBox="1"/>
      </xdr:nvSpPr>
      <xdr:spPr>
        <a:xfrm>
          <a:off x="12623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熊本県熊本市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80507</xdr:rowOff>
    </xdr:from>
    <xdr:to>
      <xdr:col>29</xdr:col>
      <xdr:colOff>127000</xdr:colOff>
      <xdr:row>19</xdr:row>
      <xdr:rowOff>80540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532"/>
          <a:ext cx="0" cy="12001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52617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5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80540</xdr:rowOff>
    </xdr:from>
    <xdr:to>
      <xdr:col>30</xdr:col>
      <xdr:colOff>25400</xdr:colOff>
      <xdr:row>19</xdr:row>
      <xdr:rowOff>80540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85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166884</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80507</xdr:rowOff>
    </xdr:from>
    <xdr:to>
      <xdr:col>30</xdr:col>
      <xdr:colOff>25400</xdr:colOff>
      <xdr:row>12</xdr:row>
      <xdr:rowOff>80507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5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42168</xdr:rowOff>
    </xdr:from>
    <xdr:to>
      <xdr:col>29</xdr:col>
      <xdr:colOff>127000</xdr:colOff>
      <xdr:row>15</xdr:row>
      <xdr:rowOff>23357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490093"/>
          <a:ext cx="647700" cy="152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108181</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556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136104</xdr:rowOff>
    </xdr:from>
    <xdr:to>
      <xdr:col>29</xdr:col>
      <xdr:colOff>177800</xdr:colOff>
      <xdr:row>15</xdr:row>
      <xdr:rowOff>66254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5840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23357</xdr:rowOff>
    </xdr:from>
    <xdr:to>
      <xdr:col>26</xdr:col>
      <xdr:colOff>50800</xdr:colOff>
      <xdr:row>15</xdr:row>
      <xdr:rowOff>58823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642732"/>
          <a:ext cx="698500" cy="35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138423</xdr:rowOff>
    </xdr:from>
    <xdr:to>
      <xdr:col>26</xdr:col>
      <xdr:colOff>101600</xdr:colOff>
      <xdr:row>16</xdr:row>
      <xdr:rowOff>68573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57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53350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44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57582</xdr:rowOff>
    </xdr:from>
    <xdr:to>
      <xdr:col>22</xdr:col>
      <xdr:colOff>114300</xdr:colOff>
      <xdr:row>15</xdr:row>
      <xdr:rowOff>58823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676957"/>
          <a:ext cx="698500" cy="1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7435</xdr:rowOff>
    </xdr:from>
    <xdr:to>
      <xdr:col>22</xdr:col>
      <xdr:colOff>165100</xdr:colOff>
      <xdr:row>16</xdr:row>
      <xdr:rowOff>109035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798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93812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8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29040</xdr:rowOff>
    </xdr:from>
    <xdr:to>
      <xdr:col>18</xdr:col>
      <xdr:colOff>177800</xdr:colOff>
      <xdr:row>15</xdr:row>
      <xdr:rowOff>57582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2648415"/>
          <a:ext cx="698500" cy="285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36043</xdr:rowOff>
    </xdr:from>
    <xdr:to>
      <xdr:col>19</xdr:col>
      <xdr:colOff>38100</xdr:colOff>
      <xdr:row>16</xdr:row>
      <xdr:rowOff>137643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268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122420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42215</xdr:rowOff>
    </xdr:from>
    <xdr:to>
      <xdr:col>15</xdr:col>
      <xdr:colOff>101600</xdr:colOff>
      <xdr:row>16</xdr:row>
      <xdr:rowOff>143815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33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128592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1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162818</xdr:rowOff>
    </xdr:from>
    <xdr:to>
      <xdr:col>29</xdr:col>
      <xdr:colOff>177800</xdr:colOff>
      <xdr:row>14</xdr:row>
      <xdr:rowOff>92968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439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7895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28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144007</xdr:rowOff>
    </xdr:from>
    <xdr:to>
      <xdr:col>26</xdr:col>
      <xdr:colOff>101600</xdr:colOff>
      <xdr:row>15</xdr:row>
      <xdr:rowOff>74157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591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84334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360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8023</xdr:rowOff>
    </xdr:from>
    <xdr:to>
      <xdr:col>22</xdr:col>
      <xdr:colOff>165100</xdr:colOff>
      <xdr:row>15</xdr:row>
      <xdr:rowOff>109623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627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119800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96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6782</xdr:rowOff>
    </xdr:from>
    <xdr:to>
      <xdr:col>19</xdr:col>
      <xdr:colOff>38100</xdr:colOff>
      <xdr:row>15</xdr:row>
      <xdr:rowOff>108382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6261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118559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149690</xdr:rowOff>
    </xdr:from>
    <xdr:to>
      <xdr:col>15</xdr:col>
      <xdr:colOff>101600</xdr:colOff>
      <xdr:row>15</xdr:row>
      <xdr:rowOff>79840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597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90017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36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215044</xdr:rowOff>
    </xdr:from>
    <xdr:to>
      <xdr:col>29</xdr:col>
      <xdr:colOff>127000</xdr:colOff>
      <xdr:row>37</xdr:row>
      <xdr:rowOff>245448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139594"/>
          <a:ext cx="0" cy="12305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217525</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4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245448</xdr:rowOff>
    </xdr:from>
    <xdr:to>
      <xdr:col>30</xdr:col>
      <xdr:colOff>25400</xdr:colOff>
      <xdr:row>37</xdr:row>
      <xdr:rowOff>245448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3701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129971</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8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215044</xdr:rowOff>
    </xdr:from>
    <xdr:to>
      <xdr:col>30</xdr:col>
      <xdr:colOff>25400</xdr:colOff>
      <xdr:row>33</xdr:row>
      <xdr:rowOff>215044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1395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174679</xdr:rowOff>
    </xdr:from>
    <xdr:to>
      <xdr:col>29</xdr:col>
      <xdr:colOff>127000</xdr:colOff>
      <xdr:row>35</xdr:row>
      <xdr:rowOff>180460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785029"/>
          <a:ext cx="647700" cy="5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269729</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5371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81752</xdr:rowOff>
    </xdr:from>
    <xdr:to>
      <xdr:col>29</xdr:col>
      <xdr:colOff>177800</xdr:colOff>
      <xdr:row>35</xdr:row>
      <xdr:rowOff>183352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6921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174679</xdr:rowOff>
    </xdr:from>
    <xdr:to>
      <xdr:col>26</xdr:col>
      <xdr:colOff>50800</xdr:colOff>
      <xdr:row>35</xdr:row>
      <xdr:rowOff>211484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6785029"/>
          <a:ext cx="698500" cy="36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62909</xdr:rowOff>
    </xdr:from>
    <xdr:to>
      <xdr:col>26</xdr:col>
      <xdr:colOff>101600</xdr:colOff>
      <xdr:row>35</xdr:row>
      <xdr:rowOff>164509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6732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174686</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442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211484</xdr:rowOff>
    </xdr:from>
    <xdr:to>
      <xdr:col>22</xdr:col>
      <xdr:colOff>114300</xdr:colOff>
      <xdr:row>35</xdr:row>
      <xdr:rowOff>281239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821834"/>
          <a:ext cx="698500" cy="69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93345</xdr:rowOff>
    </xdr:from>
    <xdr:to>
      <xdr:col>22</xdr:col>
      <xdr:colOff>165100</xdr:colOff>
      <xdr:row>35</xdr:row>
      <xdr:rowOff>194945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0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205122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472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229936</xdr:rowOff>
    </xdr:from>
    <xdr:to>
      <xdr:col>18</xdr:col>
      <xdr:colOff>177800</xdr:colOff>
      <xdr:row>35</xdr:row>
      <xdr:rowOff>281239</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2908300" y="6840286"/>
          <a:ext cx="698500" cy="51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52883</xdr:rowOff>
    </xdr:from>
    <xdr:to>
      <xdr:col>19</xdr:col>
      <xdr:colOff>38100</xdr:colOff>
      <xdr:row>35</xdr:row>
      <xdr:rowOff>154483</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63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164660</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432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46155</xdr:rowOff>
    </xdr:from>
    <xdr:to>
      <xdr:col>15</xdr:col>
      <xdr:colOff>101600</xdr:colOff>
      <xdr:row>35</xdr:row>
      <xdr:rowOff>147755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656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157932</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42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129660</xdr:rowOff>
    </xdr:from>
    <xdr:to>
      <xdr:col>29</xdr:col>
      <xdr:colOff>177800</xdr:colOff>
      <xdr:row>35</xdr:row>
      <xdr:rowOff>231260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740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101737</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71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123879</xdr:rowOff>
    </xdr:from>
    <xdr:to>
      <xdr:col>26</xdr:col>
      <xdr:colOff>101600</xdr:colOff>
      <xdr:row>35</xdr:row>
      <xdr:rowOff>225479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734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210256</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820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160684</xdr:rowOff>
    </xdr:from>
    <xdr:to>
      <xdr:col>22</xdr:col>
      <xdr:colOff>165100</xdr:colOff>
      <xdr:row>35</xdr:row>
      <xdr:rowOff>262284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771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247061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857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230439</xdr:rowOff>
    </xdr:from>
    <xdr:to>
      <xdr:col>19</xdr:col>
      <xdr:colOff>38100</xdr:colOff>
      <xdr:row>35</xdr:row>
      <xdr:rowOff>332039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840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316816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92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179136</xdr:rowOff>
    </xdr:from>
    <xdr:to>
      <xdr:col>15</xdr:col>
      <xdr:colOff>101600</xdr:colOff>
      <xdr:row>35</xdr:row>
      <xdr:rowOff>280736</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789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265513</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87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熊本県熊本市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731,331
720,714
390.32
431,338,303
421,832,522
6,839,466
214,885,728
493,247,935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127470</xdr:rowOff>
    </xdr:from>
    <xdr:to>
      <xdr:col>24</xdr:col>
      <xdr:colOff>62865</xdr:colOff>
      <xdr:row>39</xdr:row>
      <xdr:rowOff>63347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0970"/>
          <a:ext cx="1270" cy="147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67174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63347</xdr:rowOff>
    </xdr:from>
    <xdr:to>
      <xdr:col>24</xdr:col>
      <xdr:colOff>152400</xdr:colOff>
      <xdr:row>39</xdr:row>
      <xdr:rowOff>63347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9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74147</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4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127470</xdr:rowOff>
    </xdr:from>
    <xdr:to>
      <xdr:col>24</xdr:col>
      <xdr:colOff>152400</xdr:colOff>
      <xdr:row>30</xdr:row>
      <xdr:rowOff>127470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0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43802</xdr:rowOff>
    </xdr:from>
    <xdr:to>
      <xdr:col>24</xdr:col>
      <xdr:colOff>63500</xdr:colOff>
      <xdr:row>34</xdr:row>
      <xdr:rowOff>75997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30202"/>
          <a:ext cx="838200" cy="37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151490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09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1613</xdr:rowOff>
    </xdr:from>
    <xdr:to>
      <xdr:col>24</xdr:col>
      <xdr:colOff>114300</xdr:colOff>
      <xdr:row>34</xdr:row>
      <xdr:rowOff>103213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33515</xdr:rowOff>
    </xdr:from>
    <xdr:to>
      <xdr:col>19</xdr:col>
      <xdr:colOff>177800</xdr:colOff>
      <xdr:row>34</xdr:row>
      <xdr:rowOff>75997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691365"/>
          <a:ext cx="889000" cy="21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170586</xdr:rowOff>
    </xdr:from>
    <xdr:to>
      <xdr:col>20</xdr:col>
      <xdr:colOff>38100</xdr:colOff>
      <xdr:row>36</xdr:row>
      <xdr:rowOff>100736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91863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64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32220</xdr:rowOff>
    </xdr:from>
    <xdr:to>
      <xdr:col>15</xdr:col>
      <xdr:colOff>50800</xdr:colOff>
      <xdr:row>33</xdr:row>
      <xdr:rowOff>33515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690070"/>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61620</xdr:rowOff>
    </xdr:from>
    <xdr:to>
      <xdr:col>15</xdr:col>
      <xdr:colOff>101600</xdr:colOff>
      <xdr:row>35</xdr:row>
      <xdr:rowOff>163220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154347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5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32220</xdr:rowOff>
    </xdr:from>
    <xdr:to>
      <xdr:col>10</xdr:col>
      <xdr:colOff>114300</xdr:colOff>
      <xdr:row>33</xdr:row>
      <xdr:rowOff>68377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90070"/>
          <a:ext cx="889000" cy="3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91643</xdr:rowOff>
    </xdr:from>
    <xdr:to>
      <xdr:col>10</xdr:col>
      <xdr:colOff>165100</xdr:colOff>
      <xdr:row>36</xdr:row>
      <xdr:rowOff>21793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12920</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5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102692</xdr:rowOff>
    </xdr:from>
    <xdr:to>
      <xdr:col>6</xdr:col>
      <xdr:colOff>38100</xdr:colOff>
      <xdr:row>36</xdr:row>
      <xdr:rowOff>32842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0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23969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96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164452</xdr:rowOff>
    </xdr:from>
    <xdr:to>
      <xdr:col>24</xdr:col>
      <xdr:colOff>114300</xdr:colOff>
      <xdr:row>32</xdr:row>
      <xdr:rowOff>94602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47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15879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30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25197</xdr:rowOff>
    </xdr:from>
    <xdr:to>
      <xdr:col>20</xdr:col>
      <xdr:colOff>38100</xdr:colOff>
      <xdr:row>34</xdr:row>
      <xdr:rowOff>126797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5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143324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2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154165</xdr:rowOff>
    </xdr:from>
    <xdr:to>
      <xdr:col>15</xdr:col>
      <xdr:colOff>101600</xdr:colOff>
      <xdr:row>33</xdr:row>
      <xdr:rowOff>84315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64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100842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415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152870</xdr:rowOff>
    </xdr:from>
    <xdr:to>
      <xdr:col>10</xdr:col>
      <xdr:colOff>165100</xdr:colOff>
      <xdr:row>33</xdr:row>
      <xdr:rowOff>83020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3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99547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414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17577</xdr:rowOff>
    </xdr:from>
    <xdr:to>
      <xdr:col>6</xdr:col>
      <xdr:colOff>38100</xdr:colOff>
      <xdr:row>33</xdr:row>
      <xdr:rowOff>119177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7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135704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50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26132</xdr:rowOff>
    </xdr:from>
    <xdr:to>
      <xdr:col>24</xdr:col>
      <xdr:colOff>62865</xdr:colOff>
      <xdr:row>58</xdr:row>
      <xdr:rowOff>79441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941532"/>
          <a:ext cx="1270" cy="1082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83268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2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79441</xdr:rowOff>
    </xdr:from>
    <xdr:to>
      <xdr:col>24</xdr:col>
      <xdr:colOff>152400</xdr:colOff>
      <xdr:row>58</xdr:row>
      <xdr:rowOff>79441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23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144259</xdr:rowOff>
    </xdr:from>
    <xdr:ext cx="534377"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71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26132</xdr:rowOff>
    </xdr:from>
    <xdr:to>
      <xdr:col>24</xdr:col>
      <xdr:colOff>152400</xdr:colOff>
      <xdr:row>52</xdr:row>
      <xdr:rowOff>26132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941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34453</xdr:rowOff>
    </xdr:from>
    <xdr:to>
      <xdr:col>24</xdr:col>
      <xdr:colOff>63500</xdr:colOff>
      <xdr:row>54</xdr:row>
      <xdr:rowOff>141666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292753"/>
          <a:ext cx="838200" cy="10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68608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3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90181</xdr:rowOff>
    </xdr:from>
    <xdr:to>
      <xdr:col>24</xdr:col>
      <xdr:colOff>114300</xdr:colOff>
      <xdr:row>55</xdr:row>
      <xdr:rowOff>20331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3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50591</xdr:rowOff>
    </xdr:from>
    <xdr:to>
      <xdr:col>19</xdr:col>
      <xdr:colOff>177800</xdr:colOff>
      <xdr:row>54</xdr:row>
      <xdr:rowOff>141666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137441"/>
          <a:ext cx="889000" cy="262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50175</xdr:rowOff>
    </xdr:from>
    <xdr:to>
      <xdr:col>20</xdr:col>
      <xdr:colOff>38100</xdr:colOff>
      <xdr:row>55</xdr:row>
      <xdr:rowOff>151775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4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142902</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57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50591</xdr:rowOff>
    </xdr:from>
    <xdr:to>
      <xdr:col>15</xdr:col>
      <xdr:colOff>50800</xdr:colOff>
      <xdr:row>53</xdr:row>
      <xdr:rowOff>141757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137441"/>
          <a:ext cx="889000" cy="9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31384</xdr:rowOff>
    </xdr:from>
    <xdr:to>
      <xdr:col>15</xdr:col>
      <xdr:colOff>101600</xdr:colOff>
      <xdr:row>53</xdr:row>
      <xdr:rowOff>132984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11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124111</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21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141757</xdr:rowOff>
    </xdr:from>
    <xdr:to>
      <xdr:col>10</xdr:col>
      <xdr:colOff>114300</xdr:colOff>
      <xdr:row>57</xdr:row>
      <xdr:rowOff>54707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228607"/>
          <a:ext cx="889000" cy="59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25121</xdr:rowOff>
    </xdr:from>
    <xdr:to>
      <xdr:col>10</xdr:col>
      <xdr:colOff>165100</xdr:colOff>
      <xdr:row>54</xdr:row>
      <xdr:rowOff>126721</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28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117848</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37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81951</xdr:rowOff>
    </xdr:from>
    <xdr:to>
      <xdr:col>6</xdr:col>
      <xdr:colOff>38100</xdr:colOff>
      <xdr:row>58</xdr:row>
      <xdr:rowOff>12101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3228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155103</xdr:rowOff>
    </xdr:from>
    <xdr:to>
      <xdr:col>24</xdr:col>
      <xdr:colOff>114300</xdr:colOff>
      <xdr:row>54</xdr:row>
      <xdr:rowOff>85253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24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6530</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09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90866</xdr:rowOff>
    </xdr:from>
    <xdr:to>
      <xdr:col>20</xdr:col>
      <xdr:colOff>38100</xdr:colOff>
      <xdr:row>55</xdr:row>
      <xdr:rowOff>21016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34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37543</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12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171241</xdr:rowOff>
    </xdr:from>
    <xdr:to>
      <xdr:col>15</xdr:col>
      <xdr:colOff>101600</xdr:colOff>
      <xdr:row>53</xdr:row>
      <xdr:rowOff>101391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08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117918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886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90957</xdr:rowOff>
    </xdr:from>
    <xdr:to>
      <xdr:col>10</xdr:col>
      <xdr:colOff>165100</xdr:colOff>
      <xdr:row>54</xdr:row>
      <xdr:rowOff>21107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17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37634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895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3907</xdr:rowOff>
    </xdr:from>
    <xdr:to>
      <xdr:col>6</xdr:col>
      <xdr:colOff>38100</xdr:colOff>
      <xdr:row>57</xdr:row>
      <xdr:rowOff>105507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7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122034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551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37592</xdr:rowOff>
    </xdr:from>
    <xdr:to>
      <xdr:col>24</xdr:col>
      <xdr:colOff>62865</xdr:colOff>
      <xdr:row>80</xdr:row>
      <xdr:rowOff>8854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0542"/>
          <a:ext cx="1270" cy="151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12681</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7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8854</xdr:rowOff>
    </xdr:from>
    <xdr:to>
      <xdr:col>24</xdr:col>
      <xdr:colOff>152400</xdr:colOff>
      <xdr:row>80</xdr:row>
      <xdr:rowOff>8854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724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155719</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37592</xdr:rowOff>
    </xdr:from>
    <xdr:to>
      <xdr:col>24</xdr:col>
      <xdr:colOff>152400</xdr:colOff>
      <xdr:row>71</xdr:row>
      <xdr:rowOff>37592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0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1995</xdr:rowOff>
    </xdr:from>
    <xdr:to>
      <xdr:col>24</xdr:col>
      <xdr:colOff>63500</xdr:colOff>
      <xdr:row>79</xdr:row>
      <xdr:rowOff>17453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546545"/>
          <a:ext cx="838200" cy="1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62465</xdr:rowOff>
    </xdr:from>
    <xdr:ext cx="469744"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2921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39588</xdr:rowOff>
    </xdr:from>
    <xdr:to>
      <xdr:col>24</xdr:col>
      <xdr:colOff>114300</xdr:colOff>
      <xdr:row>76</xdr:row>
      <xdr:rowOff>141188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06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96376</xdr:rowOff>
    </xdr:from>
    <xdr:to>
      <xdr:col>19</xdr:col>
      <xdr:colOff>177800</xdr:colOff>
      <xdr:row>79</xdr:row>
      <xdr:rowOff>17453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69476"/>
          <a:ext cx="889000" cy="9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36105</xdr:rowOff>
    </xdr:from>
    <xdr:to>
      <xdr:col>20</xdr:col>
      <xdr:colOff>38100</xdr:colOff>
      <xdr:row>76</xdr:row>
      <xdr:rowOff>137705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06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154231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284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96376</xdr:rowOff>
    </xdr:from>
    <xdr:to>
      <xdr:col>15</xdr:col>
      <xdr:colOff>50800</xdr:colOff>
      <xdr:row>78</xdr:row>
      <xdr:rowOff>155919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69476"/>
          <a:ext cx="889000" cy="5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57658</xdr:rowOff>
    </xdr:from>
    <xdr:to>
      <xdr:col>15</xdr:col>
      <xdr:colOff>101600</xdr:colOff>
      <xdr:row>76</xdr:row>
      <xdr:rowOff>159258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08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4335</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286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138393</xdr:rowOff>
    </xdr:from>
    <xdr:to>
      <xdr:col>10</xdr:col>
      <xdr:colOff>114300</xdr:colOff>
      <xdr:row>78</xdr:row>
      <xdr:rowOff>155919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11493"/>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73986</xdr:rowOff>
    </xdr:from>
    <xdr:to>
      <xdr:col>10</xdr:col>
      <xdr:colOff>165100</xdr:colOff>
      <xdr:row>77</xdr:row>
      <xdr:rowOff>4136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10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20664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287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84110</xdr:rowOff>
    </xdr:from>
    <xdr:to>
      <xdr:col>6</xdr:col>
      <xdr:colOff>38100</xdr:colOff>
      <xdr:row>77</xdr:row>
      <xdr:rowOff>14260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11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30787</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288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122645</xdr:rowOff>
    </xdr:from>
    <xdr:to>
      <xdr:col>24</xdr:col>
      <xdr:colOff>114300</xdr:colOff>
      <xdr:row>79</xdr:row>
      <xdr:rowOff>52795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101072</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7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138103</xdr:rowOff>
    </xdr:from>
    <xdr:to>
      <xdr:col>20</xdr:col>
      <xdr:colOff>38100</xdr:colOff>
      <xdr:row>79</xdr:row>
      <xdr:rowOff>68253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51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59380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60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45576</xdr:rowOff>
    </xdr:from>
    <xdr:to>
      <xdr:col>15</xdr:col>
      <xdr:colOff>101600</xdr:colOff>
      <xdr:row>78</xdr:row>
      <xdr:rowOff>147176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1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138303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105119</xdr:rowOff>
    </xdr:from>
    <xdr:to>
      <xdr:col>10</xdr:col>
      <xdr:colOff>165100</xdr:colOff>
      <xdr:row>79</xdr:row>
      <xdr:rowOff>35269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26396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7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87593</xdr:rowOff>
    </xdr:from>
    <xdr:to>
      <xdr:col>6</xdr:col>
      <xdr:colOff>38100</xdr:colOff>
      <xdr:row>79</xdr:row>
      <xdr:rowOff>17743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6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8870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5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37047</xdr:rowOff>
    </xdr:from>
    <xdr:to>
      <xdr:col>24</xdr:col>
      <xdr:colOff>62865</xdr:colOff>
      <xdr:row>98</xdr:row>
      <xdr:rowOff>139461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467547"/>
          <a:ext cx="1270" cy="147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143288</xdr:rowOff>
    </xdr:from>
    <xdr:ext cx="599010"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4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139461</xdr:rowOff>
    </xdr:from>
    <xdr:to>
      <xdr:col>24</xdr:col>
      <xdr:colOff>152400</xdr:colOff>
      <xdr:row>98</xdr:row>
      <xdr:rowOff>139461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4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155174</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24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37047</xdr:rowOff>
    </xdr:from>
    <xdr:to>
      <xdr:col>24</xdr:col>
      <xdr:colOff>152400</xdr:colOff>
      <xdr:row>90</xdr:row>
      <xdr:rowOff>37047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467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152316</xdr:rowOff>
    </xdr:from>
    <xdr:to>
      <xdr:col>24</xdr:col>
      <xdr:colOff>63500</xdr:colOff>
      <xdr:row>96</xdr:row>
      <xdr:rowOff>73656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440066"/>
          <a:ext cx="838200" cy="9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83007</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93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60130</xdr:rowOff>
    </xdr:from>
    <xdr:to>
      <xdr:col>24</xdr:col>
      <xdr:colOff>114300</xdr:colOff>
      <xdr:row>95</xdr:row>
      <xdr:rowOff>161730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73656</xdr:rowOff>
    </xdr:from>
    <xdr:to>
      <xdr:col>19</xdr:col>
      <xdr:colOff>177800</xdr:colOff>
      <xdr:row>97</xdr:row>
      <xdr:rowOff>28753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532856"/>
          <a:ext cx="889000" cy="12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160093</xdr:rowOff>
    </xdr:from>
    <xdr:to>
      <xdr:col>20</xdr:col>
      <xdr:colOff>38100</xdr:colOff>
      <xdr:row>96</xdr:row>
      <xdr:rowOff>90243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4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106770</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22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32846</xdr:rowOff>
    </xdr:from>
    <xdr:to>
      <xdr:col>15</xdr:col>
      <xdr:colOff>50800</xdr:colOff>
      <xdr:row>97</xdr:row>
      <xdr:rowOff>28753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492046"/>
          <a:ext cx="889000" cy="16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86962</xdr:rowOff>
    </xdr:from>
    <xdr:to>
      <xdr:col>15</xdr:col>
      <xdr:colOff>101600</xdr:colOff>
      <xdr:row>97</xdr:row>
      <xdr:rowOff>17112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4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33639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32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32846</xdr:rowOff>
    </xdr:from>
    <xdr:to>
      <xdr:col>10</xdr:col>
      <xdr:colOff>114300</xdr:colOff>
      <xdr:row>98</xdr:row>
      <xdr:rowOff>1375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492046"/>
          <a:ext cx="889000" cy="3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9793</xdr:rowOff>
    </xdr:from>
    <xdr:to>
      <xdr:col>10</xdr:col>
      <xdr:colOff>165100</xdr:colOff>
      <xdr:row>96</xdr:row>
      <xdr:rowOff>111393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46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102520</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561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130397</xdr:rowOff>
    </xdr:from>
    <xdr:to>
      <xdr:col>6</xdr:col>
      <xdr:colOff>38100</xdr:colOff>
      <xdr:row>98</xdr:row>
      <xdr:rowOff>60547</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7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51674</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85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101516</xdr:rowOff>
    </xdr:from>
    <xdr:to>
      <xdr:col>24</xdr:col>
      <xdr:colOff>114300</xdr:colOff>
      <xdr:row>96</xdr:row>
      <xdr:rowOff>31666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38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79943</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367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22856</xdr:rowOff>
    </xdr:from>
    <xdr:to>
      <xdr:col>20</xdr:col>
      <xdr:colOff>38100</xdr:colOff>
      <xdr:row>96</xdr:row>
      <xdr:rowOff>124456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48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115583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57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149403</xdr:rowOff>
    </xdr:from>
    <xdr:to>
      <xdr:col>15</xdr:col>
      <xdr:colOff>101600</xdr:colOff>
      <xdr:row>97</xdr:row>
      <xdr:rowOff>79553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60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70680</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701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153496</xdr:rowOff>
    </xdr:from>
    <xdr:to>
      <xdr:col>10</xdr:col>
      <xdr:colOff>165100</xdr:colOff>
      <xdr:row>96</xdr:row>
      <xdr:rowOff>83646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44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100173</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216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122025</xdr:rowOff>
    </xdr:from>
    <xdr:to>
      <xdr:col>6</xdr:col>
      <xdr:colOff>38100</xdr:colOff>
      <xdr:row>98</xdr:row>
      <xdr:rowOff>52175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75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68702</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652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70064</xdr:rowOff>
    </xdr:from>
    <xdr:to>
      <xdr:col>54</xdr:col>
      <xdr:colOff>189865</xdr:colOff>
      <xdr:row>38</xdr:row>
      <xdr:rowOff>44755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70814"/>
          <a:ext cx="1270" cy="489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48582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6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44755</xdr:rowOff>
    </xdr:from>
    <xdr:to>
      <xdr:col>55</xdr:col>
      <xdr:colOff>88900</xdr:colOff>
      <xdr:row>38</xdr:row>
      <xdr:rowOff>44755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16741</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84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70064</xdr:rowOff>
    </xdr:from>
    <xdr:to>
      <xdr:col>55</xdr:col>
      <xdr:colOff>88900</xdr:colOff>
      <xdr:row>35</xdr:row>
      <xdr:rowOff>70064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70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120868</xdr:rowOff>
    </xdr:from>
    <xdr:to>
      <xdr:col>55</xdr:col>
      <xdr:colOff>0</xdr:colOff>
      <xdr:row>37</xdr:row>
      <xdr:rowOff>133757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464518"/>
          <a:ext cx="838200" cy="1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153034</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537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130157</xdr:rowOff>
    </xdr:from>
    <xdr:to>
      <xdr:col>55</xdr:col>
      <xdr:colOff>50800</xdr:colOff>
      <xdr:row>37</xdr:row>
      <xdr:rowOff>60307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0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80373</xdr:rowOff>
    </xdr:from>
    <xdr:to>
      <xdr:col>50</xdr:col>
      <xdr:colOff>114300</xdr:colOff>
      <xdr:row>37</xdr:row>
      <xdr:rowOff>120868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424023"/>
          <a:ext cx="889000" cy="4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113502</xdr:rowOff>
    </xdr:from>
    <xdr:to>
      <xdr:col>50</xdr:col>
      <xdr:colOff>165100</xdr:colOff>
      <xdr:row>37</xdr:row>
      <xdr:rowOff>43652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8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60179</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6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80373</xdr:rowOff>
    </xdr:from>
    <xdr:to>
      <xdr:col>45</xdr:col>
      <xdr:colOff>177800</xdr:colOff>
      <xdr:row>37</xdr:row>
      <xdr:rowOff>93566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424023"/>
          <a:ext cx="889000" cy="1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79288</xdr:rowOff>
    </xdr:from>
    <xdr:to>
      <xdr:col>46</xdr:col>
      <xdr:colOff>38100</xdr:colOff>
      <xdr:row>37</xdr:row>
      <xdr:rowOff>9438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5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25965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64763</xdr:rowOff>
    </xdr:from>
    <xdr:to>
      <xdr:col>41</xdr:col>
      <xdr:colOff>50800</xdr:colOff>
      <xdr:row>37</xdr:row>
      <xdr:rowOff>93566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379713"/>
          <a:ext cx="889000" cy="105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63231</xdr:rowOff>
    </xdr:from>
    <xdr:to>
      <xdr:col>41</xdr:col>
      <xdr:colOff>101600</xdr:colOff>
      <xdr:row>36</xdr:row>
      <xdr:rowOff>164831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3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9908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1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44453</xdr:rowOff>
    </xdr:from>
    <xdr:to>
      <xdr:col>36</xdr:col>
      <xdr:colOff>165100</xdr:colOff>
      <xdr:row>30</xdr:row>
      <xdr:rowOff>146053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18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162580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4963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82957</xdr:rowOff>
    </xdr:from>
    <xdr:to>
      <xdr:col>55</xdr:col>
      <xdr:colOff>50800</xdr:colOff>
      <xdr:row>38</xdr:row>
      <xdr:rowOff>13106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4266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169334</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4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70068</xdr:rowOff>
    </xdr:from>
    <xdr:to>
      <xdr:col>50</xdr:col>
      <xdr:colOff>165100</xdr:colOff>
      <xdr:row>38</xdr:row>
      <xdr:rowOff>218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1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162795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50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29573</xdr:rowOff>
    </xdr:from>
    <xdr:to>
      <xdr:col>46</xdr:col>
      <xdr:colOff>38100</xdr:colOff>
      <xdr:row>37</xdr:row>
      <xdr:rowOff>131173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7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122300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6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42766</xdr:rowOff>
    </xdr:from>
    <xdr:to>
      <xdr:col>41</xdr:col>
      <xdr:colOff>101600</xdr:colOff>
      <xdr:row>37</xdr:row>
      <xdr:rowOff>144366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8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135493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7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13963</xdr:rowOff>
    </xdr:from>
    <xdr:to>
      <xdr:col>36</xdr:col>
      <xdr:colOff>165100</xdr:colOff>
      <xdr:row>31</xdr:row>
      <xdr:rowOff>115563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32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106690</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421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40336</xdr:rowOff>
    </xdr:from>
    <xdr:to>
      <xdr:col>54</xdr:col>
      <xdr:colOff>189865</xdr:colOff>
      <xdr:row>57</xdr:row>
      <xdr:rowOff>117754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84286"/>
          <a:ext cx="1270" cy="1106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121581</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989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117754</xdr:rowOff>
    </xdr:from>
    <xdr:to>
      <xdr:col>55</xdr:col>
      <xdr:colOff>88900</xdr:colOff>
      <xdr:row>57</xdr:row>
      <xdr:rowOff>117754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989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158463</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5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40336</xdr:rowOff>
    </xdr:from>
    <xdr:to>
      <xdr:col>55</xdr:col>
      <xdr:colOff>88900</xdr:colOff>
      <xdr:row>51</xdr:row>
      <xdr:rowOff>40336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84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65634</xdr:rowOff>
    </xdr:from>
    <xdr:to>
      <xdr:col>55</xdr:col>
      <xdr:colOff>0</xdr:colOff>
      <xdr:row>54</xdr:row>
      <xdr:rowOff>169075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323934"/>
          <a:ext cx="838200" cy="10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121664</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037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98787</xdr:rowOff>
    </xdr:from>
    <xdr:to>
      <xdr:col>55</xdr:col>
      <xdr:colOff>50800</xdr:colOff>
      <xdr:row>54</xdr:row>
      <xdr:rowOff>28937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18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169075</xdr:rowOff>
    </xdr:from>
    <xdr:to>
      <xdr:col>50</xdr:col>
      <xdr:colOff>114300</xdr:colOff>
      <xdr:row>55</xdr:row>
      <xdr:rowOff>15589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427375"/>
          <a:ext cx="889000" cy="1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22416</xdr:rowOff>
    </xdr:from>
    <xdr:to>
      <xdr:col>50</xdr:col>
      <xdr:colOff>165100</xdr:colOff>
      <xdr:row>54</xdr:row>
      <xdr:rowOff>124016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28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140543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05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84512</xdr:rowOff>
    </xdr:from>
    <xdr:to>
      <xdr:col>45</xdr:col>
      <xdr:colOff>177800</xdr:colOff>
      <xdr:row>55</xdr:row>
      <xdr:rowOff>15589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171362"/>
          <a:ext cx="889000" cy="27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102464</xdr:rowOff>
    </xdr:from>
    <xdr:to>
      <xdr:col>46</xdr:col>
      <xdr:colOff>38100</xdr:colOff>
      <xdr:row>55</xdr:row>
      <xdr:rowOff>32614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36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49141</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13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84512</xdr:rowOff>
    </xdr:from>
    <xdr:to>
      <xdr:col>41</xdr:col>
      <xdr:colOff>50800</xdr:colOff>
      <xdr:row>55</xdr:row>
      <xdr:rowOff>59881</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171362"/>
          <a:ext cx="889000" cy="31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41618</xdr:rowOff>
    </xdr:from>
    <xdr:to>
      <xdr:col>41</xdr:col>
      <xdr:colOff>101600</xdr:colOff>
      <xdr:row>54</xdr:row>
      <xdr:rowOff>143218</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2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134345</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3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112408</xdr:rowOff>
    </xdr:from>
    <xdr:to>
      <xdr:col>36</xdr:col>
      <xdr:colOff>165100</xdr:colOff>
      <xdr:row>55</xdr:row>
      <xdr:rowOff>42558</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37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59085</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14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14834</xdr:rowOff>
    </xdr:from>
    <xdr:to>
      <xdr:col>55</xdr:col>
      <xdr:colOff>50800</xdr:colOff>
      <xdr:row>54</xdr:row>
      <xdr:rowOff>116434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27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164711</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25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118275</xdr:rowOff>
    </xdr:from>
    <xdr:to>
      <xdr:col>50</xdr:col>
      <xdr:colOff>165100</xdr:colOff>
      <xdr:row>55</xdr:row>
      <xdr:rowOff>48425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37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39552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46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136239</xdr:rowOff>
    </xdr:from>
    <xdr:to>
      <xdr:col>46</xdr:col>
      <xdr:colOff>38100</xdr:colOff>
      <xdr:row>55</xdr:row>
      <xdr:rowOff>66389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39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57516</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48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33712</xdr:rowOff>
    </xdr:from>
    <xdr:to>
      <xdr:col>41</xdr:col>
      <xdr:colOff>101600</xdr:colOff>
      <xdr:row>53</xdr:row>
      <xdr:rowOff>135312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12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151839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88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9081</xdr:rowOff>
    </xdr:from>
    <xdr:to>
      <xdr:col>36</xdr:col>
      <xdr:colOff>165100</xdr:colOff>
      <xdr:row>55</xdr:row>
      <xdr:rowOff>110681</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43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101808</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531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6014</xdr:rowOff>
    </xdr:from>
    <xdr:to>
      <xdr:col>54</xdr:col>
      <xdr:colOff>189865</xdr:colOff>
      <xdr:row>78</xdr:row>
      <xdr:rowOff>25674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07514"/>
          <a:ext cx="1270" cy="1391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29501</xdr:rowOff>
    </xdr:from>
    <xdr:ext cx="469744"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40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25674</xdr:rowOff>
    </xdr:from>
    <xdr:to>
      <xdr:col>55</xdr:col>
      <xdr:colOff>88900</xdr:colOff>
      <xdr:row>78</xdr:row>
      <xdr:rowOff>25674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39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124141</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78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6014</xdr:rowOff>
    </xdr:from>
    <xdr:to>
      <xdr:col>55</xdr:col>
      <xdr:colOff>88900</xdr:colOff>
      <xdr:row>70</xdr:row>
      <xdr:rowOff>6014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07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151724</xdr:rowOff>
    </xdr:from>
    <xdr:to>
      <xdr:col>55</xdr:col>
      <xdr:colOff>0</xdr:colOff>
      <xdr:row>76</xdr:row>
      <xdr:rowOff>33537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010474"/>
          <a:ext cx="838200" cy="5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61210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5770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38333</xdr:rowOff>
    </xdr:from>
    <xdr:to>
      <xdr:col>55</xdr:col>
      <xdr:colOff>50800</xdr:colOff>
      <xdr:row>74</xdr:row>
      <xdr:rowOff>139933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27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150627</xdr:rowOff>
    </xdr:from>
    <xdr:to>
      <xdr:col>50</xdr:col>
      <xdr:colOff>114300</xdr:colOff>
      <xdr:row>76</xdr:row>
      <xdr:rowOff>33537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2837927"/>
          <a:ext cx="889000" cy="22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90683</xdr:rowOff>
    </xdr:from>
    <xdr:to>
      <xdr:col>50</xdr:col>
      <xdr:colOff>165100</xdr:colOff>
      <xdr:row>75</xdr:row>
      <xdr:rowOff>20833</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2777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37360</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55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150627</xdr:rowOff>
    </xdr:from>
    <xdr:to>
      <xdr:col>45</xdr:col>
      <xdr:colOff>177800</xdr:colOff>
      <xdr:row>74</xdr:row>
      <xdr:rowOff>160914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2837927"/>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151216</xdr:rowOff>
    </xdr:from>
    <xdr:to>
      <xdr:col>46</xdr:col>
      <xdr:colOff>38100</xdr:colOff>
      <xdr:row>75</xdr:row>
      <xdr:rowOff>81366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283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72493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3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160914</xdr:rowOff>
    </xdr:from>
    <xdr:to>
      <xdr:col>41</xdr:col>
      <xdr:colOff>50800</xdr:colOff>
      <xdr:row>75</xdr:row>
      <xdr:rowOff>125755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848214"/>
          <a:ext cx="889000" cy="13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53513</xdr:rowOff>
    </xdr:from>
    <xdr:to>
      <xdr:col>41</xdr:col>
      <xdr:colOff>101600</xdr:colOff>
      <xdr:row>74</xdr:row>
      <xdr:rowOff>155113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74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190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51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42037</xdr:rowOff>
    </xdr:from>
    <xdr:to>
      <xdr:col>36</xdr:col>
      <xdr:colOff>165100</xdr:colOff>
      <xdr:row>74</xdr:row>
      <xdr:rowOff>143637</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72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160164</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50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100924</xdr:rowOff>
    </xdr:from>
    <xdr:to>
      <xdr:col>55</xdr:col>
      <xdr:colOff>50800</xdr:colOff>
      <xdr:row>76</xdr:row>
      <xdr:rowOff>31074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95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79351</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93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154187</xdr:rowOff>
    </xdr:from>
    <xdr:to>
      <xdr:col>50</xdr:col>
      <xdr:colOff>165100</xdr:colOff>
      <xdr:row>76</xdr:row>
      <xdr:rowOff>84337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01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75464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10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99827</xdr:rowOff>
    </xdr:from>
    <xdr:to>
      <xdr:col>46</xdr:col>
      <xdr:colOff>38100</xdr:colOff>
      <xdr:row>75</xdr:row>
      <xdr:rowOff>29977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78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46504</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56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110114</xdr:rowOff>
    </xdr:from>
    <xdr:to>
      <xdr:col>41</xdr:col>
      <xdr:colOff>101600</xdr:colOff>
      <xdr:row>75</xdr:row>
      <xdr:rowOff>40264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79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31391</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89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74955</xdr:rowOff>
    </xdr:from>
    <xdr:to>
      <xdr:col>36</xdr:col>
      <xdr:colOff>165100</xdr:colOff>
      <xdr:row>76</xdr:row>
      <xdr:rowOff>5105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93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167682</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02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139700</xdr:rowOff>
    </xdr:from>
    <xdr:to>
      <xdr:col>59</xdr:col>
      <xdr:colOff>50800</xdr:colOff>
      <xdr:row>99</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90</xdr:row>
      <xdr:rowOff>111777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88</xdr:row>
      <xdr:rowOff>168927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46603</xdr:rowOff>
    </xdr:from>
    <xdr:to>
      <xdr:col>54</xdr:col>
      <xdr:colOff>189865</xdr:colOff>
      <xdr:row>98</xdr:row>
      <xdr:rowOff>102124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77103"/>
          <a:ext cx="1270" cy="1427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105951</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0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102124</xdr:rowOff>
    </xdr:from>
    <xdr:to>
      <xdr:col>55</xdr:col>
      <xdr:colOff>88900</xdr:colOff>
      <xdr:row>98</xdr:row>
      <xdr:rowOff>102124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0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164730</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5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46603</xdr:rowOff>
    </xdr:from>
    <xdr:to>
      <xdr:col>55</xdr:col>
      <xdr:colOff>88900</xdr:colOff>
      <xdr:row>90</xdr:row>
      <xdr:rowOff>46603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7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156817</xdr:rowOff>
    </xdr:from>
    <xdr:to>
      <xdr:col>55</xdr:col>
      <xdr:colOff>0</xdr:colOff>
      <xdr:row>94</xdr:row>
      <xdr:rowOff>89379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101667"/>
          <a:ext cx="838200" cy="10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22407</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138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43980</xdr:rowOff>
    </xdr:from>
    <xdr:to>
      <xdr:col>55</xdr:col>
      <xdr:colOff>50800</xdr:colOff>
      <xdr:row>94</xdr:row>
      <xdr:rowOff>145580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1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89379</xdr:rowOff>
    </xdr:from>
    <xdr:to>
      <xdr:col>50</xdr:col>
      <xdr:colOff>114300</xdr:colOff>
      <xdr:row>95</xdr:row>
      <xdr:rowOff>76664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205679"/>
          <a:ext cx="889000" cy="15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157566</xdr:rowOff>
    </xdr:from>
    <xdr:to>
      <xdr:col>50</xdr:col>
      <xdr:colOff>165100</xdr:colOff>
      <xdr:row>95</xdr:row>
      <xdr:rowOff>87716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27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78843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36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69435</xdr:rowOff>
    </xdr:from>
    <xdr:to>
      <xdr:col>45</xdr:col>
      <xdr:colOff>177800</xdr:colOff>
      <xdr:row>95</xdr:row>
      <xdr:rowOff>76664</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185735"/>
          <a:ext cx="889000" cy="17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68354</xdr:rowOff>
    </xdr:from>
    <xdr:to>
      <xdr:col>46</xdr:col>
      <xdr:colOff>38100</xdr:colOff>
      <xdr:row>95</xdr:row>
      <xdr:rowOff>169954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3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161081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44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69435</xdr:rowOff>
    </xdr:from>
    <xdr:to>
      <xdr:col>41</xdr:col>
      <xdr:colOff>50800</xdr:colOff>
      <xdr:row>95</xdr:row>
      <xdr:rowOff>133499</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185735"/>
          <a:ext cx="889000" cy="23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167966</xdr:rowOff>
    </xdr:from>
    <xdr:to>
      <xdr:col>41</xdr:col>
      <xdr:colOff>101600</xdr:colOff>
      <xdr:row>96</xdr:row>
      <xdr:rowOff>98116</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5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89243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4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16977</xdr:rowOff>
    </xdr:from>
    <xdr:to>
      <xdr:col>36</xdr:col>
      <xdr:colOff>165100</xdr:colOff>
      <xdr:row>96</xdr:row>
      <xdr:rowOff>118577</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7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109704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6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106017</xdr:rowOff>
    </xdr:from>
    <xdr:to>
      <xdr:col>55</xdr:col>
      <xdr:colOff>50800</xdr:colOff>
      <xdr:row>94</xdr:row>
      <xdr:rowOff>36167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05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128894</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590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38579</xdr:rowOff>
    </xdr:from>
    <xdr:to>
      <xdr:col>50</xdr:col>
      <xdr:colOff>165100</xdr:colOff>
      <xdr:row>94</xdr:row>
      <xdr:rowOff>140179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15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156706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593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25864</xdr:rowOff>
    </xdr:from>
    <xdr:to>
      <xdr:col>46</xdr:col>
      <xdr:colOff>38100</xdr:colOff>
      <xdr:row>95</xdr:row>
      <xdr:rowOff>127464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31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143991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08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18635</xdr:rowOff>
    </xdr:from>
    <xdr:to>
      <xdr:col>41</xdr:col>
      <xdr:colOff>101600</xdr:colOff>
      <xdr:row>94</xdr:row>
      <xdr:rowOff>120235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13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136762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591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82699</xdr:rowOff>
    </xdr:from>
    <xdr:to>
      <xdr:col>36</xdr:col>
      <xdr:colOff>165100</xdr:colOff>
      <xdr:row>96</xdr:row>
      <xdr:rowOff>12849</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37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29376</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14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139509</xdr:rowOff>
    </xdr:from>
    <xdr:to>
      <xdr:col>85</xdr:col>
      <xdr:colOff>126364</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111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86186</xdr:rowOff>
    </xdr:from>
    <xdr:ext cx="469744"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488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139509</xdr:rowOff>
    </xdr:from>
    <xdr:to>
      <xdr:col>86</xdr:col>
      <xdr:colOff>25400</xdr:colOff>
      <xdr:row>29</xdr:row>
      <xdr:rowOff>139509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111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54166</xdr:rowOff>
    </xdr:from>
    <xdr:to>
      <xdr:col>85</xdr:col>
      <xdr:colOff>127000</xdr:colOff>
      <xdr:row>35</xdr:row>
      <xdr:rowOff>114935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5883466"/>
          <a:ext cx="838200" cy="23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9986</xdr:rowOff>
    </xdr:from>
    <xdr:ext cx="378565"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25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31559</xdr:rowOff>
    </xdr:from>
    <xdr:to>
      <xdr:col>85</xdr:col>
      <xdr:colOff>177800</xdr:colOff>
      <xdr:row>38</xdr:row>
      <xdr:rowOff>133159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5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54166</xdr:rowOff>
    </xdr:from>
    <xdr:to>
      <xdr:col>81</xdr:col>
      <xdr:colOff>50800</xdr:colOff>
      <xdr:row>35</xdr:row>
      <xdr:rowOff>3111</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5883466"/>
          <a:ext cx="889000" cy="12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160147</xdr:rowOff>
    </xdr:from>
    <xdr:to>
      <xdr:col>81</xdr:col>
      <xdr:colOff>101600</xdr:colOff>
      <xdr:row>38</xdr:row>
      <xdr:rowOff>90297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503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81424</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596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119507</xdr:rowOff>
    </xdr:from>
    <xdr:to>
      <xdr:col>76</xdr:col>
      <xdr:colOff>114300</xdr:colOff>
      <xdr:row>35</xdr:row>
      <xdr:rowOff>3111</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5948807"/>
          <a:ext cx="889000" cy="5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169672</xdr:rowOff>
    </xdr:from>
    <xdr:to>
      <xdr:col>76</xdr:col>
      <xdr:colOff>165100</xdr:colOff>
      <xdr:row>38</xdr:row>
      <xdr:rowOff>99822</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51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90949</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606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20257</xdr:rowOff>
    </xdr:from>
    <xdr:to>
      <xdr:col>71</xdr:col>
      <xdr:colOff>177800</xdr:colOff>
      <xdr:row>34</xdr:row>
      <xdr:rowOff>119507</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5335207"/>
          <a:ext cx="889000" cy="61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163005</xdr:rowOff>
    </xdr:from>
    <xdr:to>
      <xdr:col>72</xdr:col>
      <xdr:colOff>38100</xdr:colOff>
      <xdr:row>38</xdr:row>
      <xdr:rowOff>93155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50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84282</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4017" y="6599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81090</xdr:rowOff>
    </xdr:from>
    <xdr:to>
      <xdr:col>67</xdr:col>
      <xdr:colOff>101600</xdr:colOff>
      <xdr:row>38</xdr:row>
      <xdr:rowOff>11240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2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2367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51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64135</xdr:rowOff>
    </xdr:from>
    <xdr:to>
      <xdr:col>85</xdr:col>
      <xdr:colOff>177800</xdr:colOff>
      <xdr:row>35</xdr:row>
      <xdr:rowOff>165735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06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87012</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591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3366</xdr:rowOff>
    </xdr:from>
    <xdr:to>
      <xdr:col>81</xdr:col>
      <xdr:colOff>101600</xdr:colOff>
      <xdr:row>34</xdr:row>
      <xdr:rowOff>104966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583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32</xdr:row>
      <xdr:rowOff>121493</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560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123761</xdr:rowOff>
    </xdr:from>
    <xdr:to>
      <xdr:col>76</xdr:col>
      <xdr:colOff>165100</xdr:colOff>
      <xdr:row>35</xdr:row>
      <xdr:rowOff>53911</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59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33</xdr:row>
      <xdr:rowOff>70438</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357428" y="572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68707</xdr:rowOff>
    </xdr:from>
    <xdr:to>
      <xdr:col>72</xdr:col>
      <xdr:colOff>38100</xdr:colOff>
      <xdr:row>34</xdr:row>
      <xdr:rowOff>170307</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589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33</xdr:row>
      <xdr:rowOff>15384</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68428" y="5673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140907</xdr:rowOff>
    </xdr:from>
    <xdr:to>
      <xdr:col>67</xdr:col>
      <xdr:colOff>101600</xdr:colOff>
      <xdr:row>31</xdr:row>
      <xdr:rowOff>71057</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528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29</xdr:row>
      <xdr:rowOff>87584</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505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7150</xdr:rowOff>
    </xdr:from>
    <xdr:to>
      <xdr:col>85</xdr:col>
      <xdr:colOff>126364</xdr:colOff>
      <xdr:row>79</xdr:row>
      <xdr:rowOff>90856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80100"/>
          <a:ext cx="1269" cy="1455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94683</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6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90856</xdr:rowOff>
    </xdr:from>
    <xdr:to>
      <xdr:col>86</xdr:col>
      <xdr:colOff>25400</xdr:colOff>
      <xdr:row>79</xdr:row>
      <xdr:rowOff>90856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6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125277</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5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7150</xdr:rowOff>
    </xdr:from>
    <xdr:to>
      <xdr:col>86</xdr:col>
      <xdr:colOff>25400</xdr:colOff>
      <xdr:row>71</xdr:row>
      <xdr:rowOff>7150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150064</xdr:rowOff>
    </xdr:from>
    <xdr:to>
      <xdr:col>85</xdr:col>
      <xdr:colOff>127000</xdr:colOff>
      <xdr:row>77</xdr:row>
      <xdr:rowOff>21552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180264"/>
          <a:ext cx="838200" cy="4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52912</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40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30035</xdr:rowOff>
    </xdr:from>
    <xdr:to>
      <xdr:col>85</xdr:col>
      <xdr:colOff>177800</xdr:colOff>
      <xdr:row>75</xdr:row>
      <xdr:rowOff>131635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8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21552</xdr:rowOff>
    </xdr:from>
    <xdr:to>
      <xdr:col>81</xdr:col>
      <xdr:colOff>50800</xdr:colOff>
      <xdr:row>77</xdr:row>
      <xdr:rowOff>59080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223202"/>
          <a:ext cx="889000" cy="3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166129</xdr:rowOff>
    </xdr:from>
    <xdr:to>
      <xdr:col>81</xdr:col>
      <xdr:colOff>101600</xdr:colOff>
      <xdr:row>75</xdr:row>
      <xdr:rowOff>96279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5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112806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2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59080</xdr:rowOff>
    </xdr:from>
    <xdr:to>
      <xdr:col>76</xdr:col>
      <xdr:colOff>114300</xdr:colOff>
      <xdr:row>77</xdr:row>
      <xdr:rowOff>156921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260730"/>
          <a:ext cx="889000" cy="9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22949</xdr:rowOff>
    </xdr:from>
    <xdr:to>
      <xdr:col>76</xdr:col>
      <xdr:colOff>165100</xdr:colOff>
      <xdr:row>75</xdr:row>
      <xdr:rowOff>124549</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141076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5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156921</xdr:rowOff>
    </xdr:from>
    <xdr:to>
      <xdr:col>71</xdr:col>
      <xdr:colOff>177800</xdr:colOff>
      <xdr:row>78</xdr:row>
      <xdr:rowOff>159283</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358571"/>
          <a:ext cx="889000" cy="17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168453</xdr:rowOff>
    </xdr:from>
    <xdr:to>
      <xdr:col>72</xdr:col>
      <xdr:colOff>38100</xdr:colOff>
      <xdr:row>75</xdr:row>
      <xdr:rowOff>98603</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55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115130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3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88595</xdr:rowOff>
    </xdr:from>
    <xdr:to>
      <xdr:col>67</xdr:col>
      <xdr:colOff>101600</xdr:colOff>
      <xdr:row>76</xdr:row>
      <xdr:rowOff>18746</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73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35272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2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99264</xdr:rowOff>
    </xdr:from>
    <xdr:to>
      <xdr:col>85</xdr:col>
      <xdr:colOff>177800</xdr:colOff>
      <xdr:row>77</xdr:row>
      <xdr:rowOff>29414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2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77691</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0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142202</xdr:rowOff>
    </xdr:from>
    <xdr:to>
      <xdr:col>81</xdr:col>
      <xdr:colOff>101600</xdr:colOff>
      <xdr:row>77</xdr:row>
      <xdr:rowOff>72352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7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63479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6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8280</xdr:rowOff>
    </xdr:from>
    <xdr:to>
      <xdr:col>76</xdr:col>
      <xdr:colOff>165100</xdr:colOff>
      <xdr:row>77</xdr:row>
      <xdr:rowOff>109880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20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101007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30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106121</xdr:rowOff>
    </xdr:from>
    <xdr:to>
      <xdr:col>72</xdr:col>
      <xdr:colOff>38100</xdr:colOff>
      <xdr:row>78</xdr:row>
      <xdr:rowOff>36271</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30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27398</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40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108483</xdr:rowOff>
    </xdr:from>
    <xdr:to>
      <xdr:col>67</xdr:col>
      <xdr:colOff>101600</xdr:colOff>
      <xdr:row>79</xdr:row>
      <xdr:rowOff>38633</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48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29760</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57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11136</xdr:rowOff>
    </xdr:from>
    <xdr:to>
      <xdr:col>85</xdr:col>
      <xdr:colOff>126364</xdr:colOff>
      <xdr:row>98</xdr:row>
      <xdr:rowOff>67690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613086"/>
          <a:ext cx="1269" cy="1256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71517</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87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67690</xdr:rowOff>
    </xdr:from>
    <xdr:to>
      <xdr:col>86</xdr:col>
      <xdr:colOff>25400</xdr:colOff>
      <xdr:row>98</xdr:row>
      <xdr:rowOff>67690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86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129263</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38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11136</xdr:rowOff>
    </xdr:from>
    <xdr:to>
      <xdr:col>86</xdr:col>
      <xdr:colOff>25400</xdr:colOff>
      <xdr:row>91</xdr:row>
      <xdr:rowOff>11136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613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1992</xdr:rowOff>
    </xdr:from>
    <xdr:to>
      <xdr:col>85</xdr:col>
      <xdr:colOff>127000</xdr:colOff>
      <xdr:row>96</xdr:row>
      <xdr:rowOff>15067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289742"/>
          <a:ext cx="838200" cy="18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170152</xdr:rowOff>
    </xdr:from>
    <xdr:ext cx="469744"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45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20275</xdr:rowOff>
    </xdr:from>
    <xdr:to>
      <xdr:col>85</xdr:col>
      <xdr:colOff>177800</xdr:colOff>
      <xdr:row>96</xdr:row>
      <xdr:rowOff>121875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47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1992</xdr:rowOff>
    </xdr:from>
    <xdr:to>
      <xdr:col>81</xdr:col>
      <xdr:colOff>50800</xdr:colOff>
      <xdr:row>96</xdr:row>
      <xdr:rowOff>59736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289742"/>
          <a:ext cx="889000" cy="229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4821</xdr:rowOff>
    </xdr:from>
    <xdr:to>
      <xdr:col>81</xdr:col>
      <xdr:colOff>101600</xdr:colOff>
      <xdr:row>96</xdr:row>
      <xdr:rowOff>106421</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46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97548</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46428" y="1655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59736</xdr:rowOff>
    </xdr:from>
    <xdr:to>
      <xdr:col>76</xdr:col>
      <xdr:colOff>114300</xdr:colOff>
      <xdr:row>96</xdr:row>
      <xdr:rowOff>75647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518936"/>
          <a:ext cx="889000" cy="1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157846</xdr:rowOff>
    </xdr:from>
    <xdr:to>
      <xdr:col>76</xdr:col>
      <xdr:colOff>165100</xdr:colOff>
      <xdr:row>96</xdr:row>
      <xdr:rowOff>87996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44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94</xdr:row>
      <xdr:rowOff>104523</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57428" y="1622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3637</xdr:rowOff>
    </xdr:from>
    <xdr:to>
      <xdr:col>71</xdr:col>
      <xdr:colOff>177800</xdr:colOff>
      <xdr:row>96</xdr:row>
      <xdr:rowOff>75647</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2814300" y="16462837"/>
          <a:ext cx="889000" cy="7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67915</xdr:rowOff>
    </xdr:from>
    <xdr:to>
      <xdr:col>72</xdr:col>
      <xdr:colOff>38100</xdr:colOff>
      <xdr:row>95</xdr:row>
      <xdr:rowOff>169515</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3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14592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13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79344</xdr:rowOff>
    </xdr:from>
    <xdr:to>
      <xdr:col>67</xdr:col>
      <xdr:colOff>101600</xdr:colOff>
      <xdr:row>98</xdr:row>
      <xdr:rowOff>9494</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70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621</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80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135717</xdr:rowOff>
    </xdr:from>
    <xdr:to>
      <xdr:col>85</xdr:col>
      <xdr:colOff>177800</xdr:colOff>
      <xdr:row>96</xdr:row>
      <xdr:rowOff>65867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42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158594</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27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122642</xdr:rowOff>
    </xdr:from>
    <xdr:to>
      <xdr:col>81</xdr:col>
      <xdr:colOff>101600</xdr:colOff>
      <xdr:row>95</xdr:row>
      <xdr:rowOff>52792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23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69319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01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8936</xdr:rowOff>
    </xdr:from>
    <xdr:to>
      <xdr:col>76</xdr:col>
      <xdr:colOff>165100</xdr:colOff>
      <xdr:row>96</xdr:row>
      <xdr:rowOff>110536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46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101663</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57428" y="1656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24847</xdr:rowOff>
    </xdr:from>
    <xdr:to>
      <xdr:col>72</xdr:col>
      <xdr:colOff>38100</xdr:colOff>
      <xdr:row>96</xdr:row>
      <xdr:rowOff>126447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48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117574</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576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124287</xdr:rowOff>
    </xdr:from>
    <xdr:to>
      <xdr:col>67</xdr:col>
      <xdr:colOff>101600</xdr:colOff>
      <xdr:row>96</xdr:row>
      <xdr:rowOff>54437</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41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70964</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47111" y="16187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142901</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457851"/>
          <a:ext cx="1269" cy="1196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89578</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23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142901</xdr:rowOff>
    </xdr:from>
    <xdr:to>
      <xdr:col>116</xdr:col>
      <xdr:colOff>152400</xdr:colOff>
      <xdr:row>31</xdr:row>
      <xdr:rowOff>142901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45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33172</xdr:rowOff>
    </xdr:from>
    <xdr:to>
      <xdr:col>116</xdr:col>
      <xdr:colOff>63500</xdr:colOff>
      <xdr:row>34</xdr:row>
      <xdr:rowOff>127584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1323300" y="5862472"/>
          <a:ext cx="838200" cy="9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169968</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170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20091</xdr:rowOff>
    </xdr:from>
    <xdr:to>
      <xdr:col>116</xdr:col>
      <xdr:colOff>114300</xdr:colOff>
      <xdr:row>36</xdr:row>
      <xdr:rowOff>121691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1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125527</xdr:rowOff>
    </xdr:from>
    <xdr:to>
      <xdr:col>111</xdr:col>
      <xdr:colOff>177800</xdr:colOff>
      <xdr:row>34</xdr:row>
      <xdr:rowOff>127584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5954827"/>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57124</xdr:rowOff>
    </xdr:from>
    <xdr:to>
      <xdr:col>112</xdr:col>
      <xdr:colOff>38100</xdr:colOff>
      <xdr:row>36</xdr:row>
      <xdr:rowOff>158724</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22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149851</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3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125527</xdr:rowOff>
    </xdr:from>
    <xdr:to>
      <xdr:col>107</xdr:col>
      <xdr:colOff>50800</xdr:colOff>
      <xdr:row>34</xdr:row>
      <xdr:rowOff>155702</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9545300" y="5954827"/>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7290</xdr:rowOff>
    </xdr:from>
    <xdr:to>
      <xdr:col>107</xdr:col>
      <xdr:colOff>101600</xdr:colOff>
      <xdr:row>36</xdr:row>
      <xdr:rowOff>108890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1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100017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7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155702</xdr:rowOff>
    </xdr:from>
    <xdr:to>
      <xdr:col>102</xdr:col>
      <xdr:colOff>114300</xdr:colOff>
      <xdr:row>35</xdr:row>
      <xdr:rowOff>57404</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8656300" y="598500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72898</xdr:rowOff>
    </xdr:from>
    <xdr:to>
      <xdr:col>102</xdr:col>
      <xdr:colOff>165100</xdr:colOff>
      <xdr:row>37</xdr:row>
      <xdr:rowOff>3048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24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165625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3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9804</xdr:rowOff>
    </xdr:from>
    <xdr:to>
      <xdr:col>98</xdr:col>
      <xdr:colOff>38100</xdr:colOff>
      <xdr:row>36</xdr:row>
      <xdr:rowOff>111404</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18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102531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27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153822</xdr:rowOff>
    </xdr:from>
    <xdr:to>
      <xdr:col>116</xdr:col>
      <xdr:colOff>114300</xdr:colOff>
      <xdr:row>34</xdr:row>
      <xdr:rowOff>83972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581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5249</xdr:rowOff>
    </xdr:from>
    <xdr:ext cx="469744"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566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76784</xdr:rowOff>
    </xdr:from>
    <xdr:to>
      <xdr:col>112</xdr:col>
      <xdr:colOff>38100</xdr:colOff>
      <xdr:row>35</xdr:row>
      <xdr:rowOff>6934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59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23461</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088428" y="568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74727</xdr:rowOff>
    </xdr:from>
    <xdr:to>
      <xdr:col>107</xdr:col>
      <xdr:colOff>101600</xdr:colOff>
      <xdr:row>35</xdr:row>
      <xdr:rowOff>4877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590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21404</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199428" y="567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104902</xdr:rowOff>
    </xdr:from>
    <xdr:to>
      <xdr:col>102</xdr:col>
      <xdr:colOff>165100</xdr:colOff>
      <xdr:row>35</xdr:row>
      <xdr:rowOff>35052</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5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51579</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10428" y="570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6604</xdr:rowOff>
    </xdr:from>
    <xdr:to>
      <xdr:col>98</xdr:col>
      <xdr:colOff>38100</xdr:colOff>
      <xdr:row>35</xdr:row>
      <xdr:rowOff>108204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00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124731</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21428" y="578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33782</xdr:rowOff>
    </xdr:from>
    <xdr:to>
      <xdr:col>116</xdr:col>
      <xdr:colOff>62864</xdr:colOff>
      <xdr:row>59</xdr:row>
      <xdr:rowOff>40767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777732"/>
          <a:ext cx="1269" cy="1378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44594</xdr:rowOff>
    </xdr:from>
    <xdr:ext cx="378565"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160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40767</xdr:rowOff>
    </xdr:from>
    <xdr:to>
      <xdr:col>116</xdr:col>
      <xdr:colOff>152400</xdr:colOff>
      <xdr:row>59</xdr:row>
      <xdr:rowOff>40767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15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151909</xdr:rowOff>
    </xdr:from>
    <xdr:ext cx="599010"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55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33782</xdr:rowOff>
    </xdr:from>
    <xdr:to>
      <xdr:col>116</xdr:col>
      <xdr:colOff>152400</xdr:colOff>
      <xdr:row>51</xdr:row>
      <xdr:rowOff>33782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77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229</xdr:rowOff>
    </xdr:from>
    <xdr:to>
      <xdr:col>116</xdr:col>
      <xdr:colOff>63500</xdr:colOff>
      <xdr:row>59</xdr:row>
      <xdr:rowOff>12573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115779"/>
          <a:ext cx="8382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28884</xdr:rowOff>
    </xdr:from>
    <xdr:ext cx="534377"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630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6007</xdr:rowOff>
    </xdr:from>
    <xdr:to>
      <xdr:col>116</xdr:col>
      <xdr:colOff>114300</xdr:colOff>
      <xdr:row>57</xdr:row>
      <xdr:rowOff>107607</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77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154711</xdr:rowOff>
    </xdr:from>
    <xdr:to>
      <xdr:col>111</xdr:col>
      <xdr:colOff>177800</xdr:colOff>
      <xdr:row>59</xdr:row>
      <xdr:rowOff>229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098811"/>
          <a:ext cx="889000" cy="1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150584</xdr:rowOff>
    </xdr:from>
    <xdr:to>
      <xdr:col>112</xdr:col>
      <xdr:colOff>38100</xdr:colOff>
      <xdr:row>57</xdr:row>
      <xdr:rowOff>80734</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75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97261</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56111" y="952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154711</xdr:rowOff>
    </xdr:from>
    <xdr:to>
      <xdr:col>107</xdr:col>
      <xdr:colOff>50800</xdr:colOff>
      <xdr:row>58</xdr:row>
      <xdr:rowOff>154813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98811"/>
          <a:ext cx="88900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91313</xdr:rowOff>
    </xdr:from>
    <xdr:to>
      <xdr:col>107</xdr:col>
      <xdr:colOff>101600</xdr:colOff>
      <xdr:row>57</xdr:row>
      <xdr:rowOff>21463</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69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37990</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67111" y="946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154140</xdr:rowOff>
    </xdr:from>
    <xdr:to>
      <xdr:col>102</xdr:col>
      <xdr:colOff>114300</xdr:colOff>
      <xdr:row>58</xdr:row>
      <xdr:rowOff>154813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098240"/>
          <a:ext cx="889000" cy="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9271</xdr:rowOff>
    </xdr:from>
    <xdr:to>
      <xdr:col>102</xdr:col>
      <xdr:colOff>165100</xdr:colOff>
      <xdr:row>56</xdr:row>
      <xdr:rowOff>110871</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61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127398</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278111" y="938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13691</xdr:rowOff>
    </xdr:from>
    <xdr:to>
      <xdr:col>98</xdr:col>
      <xdr:colOff>38100</xdr:colOff>
      <xdr:row>56</xdr:row>
      <xdr:rowOff>115291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61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131818</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389111" y="939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133223</xdr:rowOff>
    </xdr:from>
    <xdr:to>
      <xdr:col>116</xdr:col>
      <xdr:colOff>114300</xdr:colOff>
      <xdr:row>59</xdr:row>
      <xdr:rowOff>63373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7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48150</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9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120879</xdr:rowOff>
    </xdr:from>
    <xdr:to>
      <xdr:col>112</xdr:col>
      <xdr:colOff>38100</xdr:colOff>
      <xdr:row>59</xdr:row>
      <xdr:rowOff>51029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6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42156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15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103911</xdr:rowOff>
    </xdr:from>
    <xdr:to>
      <xdr:col>107</xdr:col>
      <xdr:colOff>101600</xdr:colOff>
      <xdr:row>59</xdr:row>
      <xdr:rowOff>34061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4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25188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4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104013</xdr:rowOff>
    </xdr:from>
    <xdr:to>
      <xdr:col>102</xdr:col>
      <xdr:colOff>165100</xdr:colOff>
      <xdr:row>59</xdr:row>
      <xdr:rowOff>34163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4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25290</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14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103340</xdr:rowOff>
    </xdr:from>
    <xdr:to>
      <xdr:col>98</xdr:col>
      <xdr:colOff>38100</xdr:colOff>
      <xdr:row>59</xdr:row>
      <xdr:rowOff>33490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4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24617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40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122189</xdr:rowOff>
    </xdr:from>
    <xdr:to>
      <xdr:col>116</xdr:col>
      <xdr:colOff>62864</xdr:colOff>
      <xdr:row>79</xdr:row>
      <xdr:rowOff>45014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23689"/>
          <a:ext cx="1269" cy="146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48841</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9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45014</xdr:rowOff>
    </xdr:from>
    <xdr:to>
      <xdr:col>116</xdr:col>
      <xdr:colOff>152400</xdr:colOff>
      <xdr:row>79</xdr:row>
      <xdr:rowOff>45014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89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68866</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8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122189</xdr:rowOff>
    </xdr:from>
    <xdr:to>
      <xdr:col>116</xdr:col>
      <xdr:colOff>152400</xdr:colOff>
      <xdr:row>70</xdr:row>
      <xdr:rowOff>122189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2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29697</xdr:rowOff>
    </xdr:from>
    <xdr:to>
      <xdr:col>116</xdr:col>
      <xdr:colOff>63500</xdr:colOff>
      <xdr:row>75</xdr:row>
      <xdr:rowOff>129047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888447"/>
          <a:ext cx="838200" cy="9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123792</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9825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145364</xdr:rowOff>
    </xdr:from>
    <xdr:to>
      <xdr:col>116</xdr:col>
      <xdr:colOff>114300</xdr:colOff>
      <xdr:row>76</xdr:row>
      <xdr:rowOff>75515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041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129047</xdr:rowOff>
    </xdr:from>
    <xdr:to>
      <xdr:col>111</xdr:col>
      <xdr:colOff>177800</xdr:colOff>
      <xdr:row>76</xdr:row>
      <xdr:rowOff>8164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987797"/>
          <a:ext cx="889000" cy="5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34539</xdr:rowOff>
    </xdr:from>
    <xdr:to>
      <xdr:col>112</xdr:col>
      <xdr:colOff>38100</xdr:colOff>
      <xdr:row>76</xdr:row>
      <xdr:rowOff>136139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6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127266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5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8164</xdr:rowOff>
    </xdr:from>
    <xdr:to>
      <xdr:col>107</xdr:col>
      <xdr:colOff>50800</xdr:colOff>
      <xdr:row>76</xdr:row>
      <xdr:rowOff>12461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038364"/>
          <a:ext cx="889000" cy="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77653</xdr:rowOff>
    </xdr:from>
    <xdr:to>
      <xdr:col>107</xdr:col>
      <xdr:colOff>101600</xdr:colOff>
      <xdr:row>77</xdr:row>
      <xdr:rowOff>7803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1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170380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2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12461</xdr:rowOff>
    </xdr:from>
    <xdr:to>
      <xdr:col>102</xdr:col>
      <xdr:colOff>114300</xdr:colOff>
      <xdr:row>76</xdr:row>
      <xdr:rowOff>27183</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042661"/>
          <a:ext cx="889000" cy="1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107051</xdr:rowOff>
    </xdr:from>
    <xdr:to>
      <xdr:col>102</xdr:col>
      <xdr:colOff>165100</xdr:colOff>
      <xdr:row>77</xdr:row>
      <xdr:rowOff>37201</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13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28328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22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156383</xdr:rowOff>
    </xdr:from>
    <xdr:to>
      <xdr:col>98</xdr:col>
      <xdr:colOff>38100</xdr:colOff>
      <xdr:row>77</xdr:row>
      <xdr:rowOff>86533</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8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77660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7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150347</xdr:rowOff>
    </xdr:from>
    <xdr:to>
      <xdr:col>116</xdr:col>
      <xdr:colOff>114300</xdr:colOff>
      <xdr:row>75</xdr:row>
      <xdr:rowOff>80497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83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1774</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68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78247</xdr:rowOff>
    </xdr:from>
    <xdr:to>
      <xdr:col>112</xdr:col>
      <xdr:colOff>38100</xdr:colOff>
      <xdr:row>76</xdr:row>
      <xdr:rowOff>8396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9369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24924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71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128814</xdr:rowOff>
    </xdr:from>
    <xdr:to>
      <xdr:col>107</xdr:col>
      <xdr:colOff>101600</xdr:colOff>
      <xdr:row>76</xdr:row>
      <xdr:rowOff>58964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98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75491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76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133111</xdr:rowOff>
    </xdr:from>
    <xdr:to>
      <xdr:col>102</xdr:col>
      <xdr:colOff>165100</xdr:colOff>
      <xdr:row>76</xdr:row>
      <xdr:rowOff>63261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99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79788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147833</xdr:rowOff>
    </xdr:from>
    <xdr:to>
      <xdr:col>98</xdr:col>
      <xdr:colOff>38100</xdr:colOff>
      <xdr:row>76</xdr:row>
      <xdr:rowOff>77983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00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94510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78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19050</xdr:colOff>
      <xdr:row>105</xdr:row>
      <xdr:rowOff>57150</xdr:rowOff>
    </xdr:from>
    <xdr:to>
      <xdr:col>120</xdr:col>
      <xdr:colOff>19050</xdr:colOff>
      <xdr:row>114</xdr:row>
      <xdr:rowOff>99732</xdr:rowOff>
    </xdr:to>
    <xdr:sp macro="" textlink="" fLocksText="0">
      <xdr:nvSpPr>
        <xdr:cNvPr id="939" name="テキスト ボックス 938">
          <a:extLst>
            <a:ext uri="{FF2B5EF4-FFF2-40B4-BE49-F238E27FC236}">
              <a16:creationId xmlns:a16="http://schemas.microsoft.com/office/drawing/2014/main" id="{6AC7EED6-FC18-4CB3-A483-3E26157FCF3E}"/>
            </a:ext>
          </a:extLst>
        </xdr:cNvPr>
        <xdr:cNvSpPr txBox="1"/>
      </xdr:nvSpPr>
      <xdr:spPr>
        <a:xfrm>
          <a:off x="781050" y="18059400"/>
          <a:ext cx="22098000" cy="1585632"/>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576,801</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・主な構成要素について</a:t>
          </a:r>
        </a:p>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人件費は、住民一人当たり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121,517</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円となっている。決算全体でみると、前年度と比べて約</a:t>
          </a:r>
          <a:r>
            <a:rPr kumimoji="1" lang="en-US" altLang="ja-JP" sz="1200">
              <a:solidFill>
                <a:schemeClr val="tx1"/>
              </a:solidFill>
              <a:latin typeface="ＭＳ Ｐゴシック" panose="020B0600070205080204" pitchFamily="50" charset="-128"/>
              <a:ea typeface="ＭＳ Ｐゴシック" panose="020B0600070205080204" pitchFamily="50" charset="-128"/>
            </a:rPr>
            <a:t>72</a:t>
          </a:r>
          <a:r>
            <a:rPr kumimoji="1" lang="ja-JP" altLang="en-US" sz="1200">
              <a:solidFill>
                <a:schemeClr val="tx1"/>
              </a:solidFill>
              <a:latin typeface="ＭＳ Ｐゴシック" panose="020B0600070205080204" pitchFamily="50" charset="-128"/>
              <a:ea typeface="ＭＳ Ｐゴシック" panose="020B0600070205080204" pitchFamily="50" charset="-128"/>
            </a:rPr>
            <a:t>億円増の約</a:t>
          </a:r>
          <a:r>
            <a:rPr kumimoji="1" lang="en-US" altLang="ja-JP" sz="1200">
              <a:solidFill>
                <a:schemeClr val="tx1"/>
              </a:solidFill>
              <a:latin typeface="ＭＳ Ｐゴシック" panose="020B0600070205080204" pitchFamily="50" charset="-128"/>
              <a:ea typeface="ＭＳ Ｐゴシック" panose="020B0600070205080204" pitchFamily="50" charset="-128"/>
            </a:rPr>
            <a:t>889</a:t>
          </a:r>
          <a:r>
            <a:rPr kumimoji="1" lang="ja-JP" altLang="en-US" sz="1200">
              <a:solidFill>
                <a:schemeClr val="tx1"/>
              </a:solidFill>
              <a:latin typeface="ＭＳ Ｐゴシック" panose="020B0600070205080204" pitchFamily="50" charset="-128"/>
              <a:ea typeface="ＭＳ Ｐゴシック" panose="020B0600070205080204" pitchFamily="50" charset="-128"/>
            </a:rPr>
            <a:t>億円となっており、人事委員会の給与勧告等に伴い期末・勤勉手当が増加したことや定年延長に伴い退職手当が増加したことが主な要因となっている。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物件費は、住民一人当たり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67,302</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円となっている。決算全体でみると、前年度と比べて約</a:t>
          </a:r>
          <a:r>
            <a:rPr kumimoji="1" lang="en-US" altLang="ja-JP" sz="1200">
              <a:solidFill>
                <a:schemeClr val="tx1"/>
              </a:solidFill>
              <a:latin typeface="ＭＳ Ｐゴシック" panose="020B0600070205080204" pitchFamily="50" charset="-128"/>
              <a:ea typeface="ＭＳ Ｐゴシック" panose="020B0600070205080204" pitchFamily="50" charset="-128"/>
            </a:rPr>
            <a:t>17</a:t>
          </a:r>
          <a:r>
            <a:rPr kumimoji="1" lang="ja-JP" altLang="en-US" sz="1200">
              <a:solidFill>
                <a:schemeClr val="tx1"/>
              </a:solidFill>
              <a:latin typeface="ＭＳ Ｐゴシック" panose="020B0600070205080204" pitchFamily="50" charset="-128"/>
              <a:ea typeface="ＭＳ Ｐゴシック" panose="020B0600070205080204" pitchFamily="50" charset="-128"/>
            </a:rPr>
            <a:t>億円増の約</a:t>
          </a:r>
          <a:r>
            <a:rPr kumimoji="1" lang="en-US" altLang="ja-JP" sz="1200">
              <a:solidFill>
                <a:schemeClr val="tx1"/>
              </a:solidFill>
              <a:latin typeface="ＭＳ Ｐゴシック" panose="020B0600070205080204" pitchFamily="50" charset="-128"/>
              <a:ea typeface="ＭＳ Ｐゴシック" panose="020B0600070205080204" pitchFamily="50" charset="-128"/>
            </a:rPr>
            <a:t>492</a:t>
          </a:r>
          <a:r>
            <a:rPr kumimoji="1" lang="ja-JP" altLang="en-US" sz="1200">
              <a:solidFill>
                <a:schemeClr val="tx1"/>
              </a:solidFill>
              <a:latin typeface="ＭＳ Ｐゴシック" panose="020B0600070205080204" pitchFamily="50" charset="-128"/>
              <a:ea typeface="ＭＳ Ｐゴシック" panose="020B0600070205080204" pitchFamily="50" charset="-128"/>
            </a:rPr>
            <a:t>億円となっており、教科書改訂経費や子宮頸がん予防接種経費が増加したことが主な要因となっている。</a:t>
          </a:r>
        </a:p>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補助費等は、住民一人当たり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28,296</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円となっている。決算全体でみると、前年度と比べて約</a:t>
          </a:r>
          <a:r>
            <a:rPr kumimoji="1" lang="en-US" altLang="ja-JP" sz="1200">
              <a:solidFill>
                <a:schemeClr val="tx1"/>
              </a:solidFill>
              <a:latin typeface="ＭＳ Ｐゴシック" panose="020B0600070205080204" pitchFamily="50" charset="-128"/>
              <a:ea typeface="ＭＳ Ｐゴシック" panose="020B0600070205080204" pitchFamily="50" charset="-128"/>
            </a:rPr>
            <a:t>9</a:t>
          </a:r>
          <a:r>
            <a:rPr kumimoji="1" lang="ja-JP" altLang="en-US" sz="1200">
              <a:solidFill>
                <a:schemeClr val="tx1"/>
              </a:solidFill>
              <a:latin typeface="ＭＳ Ｐゴシック" panose="020B0600070205080204" pitchFamily="50" charset="-128"/>
              <a:ea typeface="ＭＳ Ｐゴシック" panose="020B0600070205080204" pitchFamily="50" charset="-128"/>
            </a:rPr>
            <a:t>億円減の約</a:t>
          </a:r>
          <a:r>
            <a:rPr kumimoji="1" lang="en-US" altLang="ja-JP" sz="1200">
              <a:solidFill>
                <a:schemeClr val="tx1"/>
              </a:solidFill>
              <a:latin typeface="ＭＳ Ｐゴシック" panose="020B0600070205080204" pitchFamily="50" charset="-128"/>
              <a:ea typeface="ＭＳ Ｐゴシック" panose="020B0600070205080204" pitchFamily="50" charset="-128"/>
            </a:rPr>
            <a:t>207</a:t>
          </a:r>
          <a:r>
            <a:rPr kumimoji="1" lang="ja-JP" altLang="en-US" sz="1200">
              <a:solidFill>
                <a:schemeClr val="tx1"/>
              </a:solidFill>
              <a:latin typeface="ＭＳ Ｐゴシック" panose="020B0600070205080204" pitchFamily="50" charset="-128"/>
              <a:ea typeface="ＭＳ Ｐゴシック" panose="020B0600070205080204" pitchFamily="50" charset="-128"/>
            </a:rPr>
            <a:t>億円となっており、物価高騰対策支援経費が減少したことが主な要因となっている。</a:t>
          </a:r>
        </a:p>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普通建設事業費は、住民一人当たり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63,888</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円となっている。決算全体でみると、前年度と比べて約</a:t>
          </a:r>
          <a:r>
            <a:rPr kumimoji="1" lang="en-US" altLang="ja-JP" sz="1200">
              <a:solidFill>
                <a:schemeClr val="tx1"/>
              </a:solidFill>
              <a:latin typeface="ＭＳ Ｐゴシック" panose="020B0600070205080204" pitchFamily="50" charset="-128"/>
              <a:ea typeface="ＭＳ Ｐゴシック" panose="020B0600070205080204" pitchFamily="50" charset="-128"/>
            </a:rPr>
            <a:t>39</a:t>
          </a:r>
          <a:r>
            <a:rPr kumimoji="1" lang="ja-JP" altLang="en-US" sz="1200">
              <a:solidFill>
                <a:schemeClr val="tx1"/>
              </a:solidFill>
              <a:latin typeface="ＭＳ Ｐゴシック" panose="020B0600070205080204" pitchFamily="50" charset="-128"/>
              <a:ea typeface="ＭＳ Ｐゴシック" panose="020B0600070205080204" pitchFamily="50" charset="-128"/>
            </a:rPr>
            <a:t>億円増の約</a:t>
          </a:r>
          <a:r>
            <a:rPr kumimoji="1" lang="en-US" altLang="ja-JP" sz="1200">
              <a:solidFill>
                <a:schemeClr val="tx1"/>
              </a:solidFill>
              <a:latin typeface="ＭＳ Ｐゴシック" panose="020B0600070205080204" pitchFamily="50" charset="-128"/>
              <a:ea typeface="ＭＳ Ｐゴシック" panose="020B0600070205080204" pitchFamily="50" charset="-128"/>
            </a:rPr>
            <a:t>467</a:t>
          </a:r>
          <a:r>
            <a:rPr kumimoji="1" lang="ja-JP" altLang="en-US" sz="1200">
              <a:solidFill>
                <a:schemeClr val="tx1"/>
              </a:solidFill>
              <a:latin typeface="ＭＳ Ｐゴシック" panose="020B0600070205080204" pitchFamily="50" charset="-128"/>
              <a:ea typeface="ＭＳ Ｐゴシック" panose="020B0600070205080204" pitchFamily="50" charset="-128"/>
            </a:rPr>
            <a:t>億円となっており、義務教育施設整備経費が増加したことが主な要因となっている。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扶助費は、住民一人当たり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178,091</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円となっている。決算全体でみると、前年度と比べて約</a:t>
          </a:r>
          <a:r>
            <a:rPr kumimoji="1" lang="en-US" altLang="ja-JP" sz="1200">
              <a:solidFill>
                <a:schemeClr val="tx1"/>
              </a:solidFill>
              <a:latin typeface="ＭＳ Ｐゴシック" panose="020B0600070205080204" pitchFamily="50" charset="-128"/>
              <a:ea typeface="ＭＳ Ｐゴシック" panose="020B0600070205080204" pitchFamily="50" charset="-128"/>
            </a:rPr>
            <a:t>62</a:t>
          </a:r>
          <a:r>
            <a:rPr kumimoji="1" lang="ja-JP" altLang="en-US" sz="1200">
              <a:solidFill>
                <a:schemeClr val="tx1"/>
              </a:solidFill>
              <a:latin typeface="ＭＳ Ｐゴシック" panose="020B0600070205080204" pitchFamily="50" charset="-128"/>
              <a:ea typeface="ＭＳ Ｐゴシック" panose="020B0600070205080204" pitchFamily="50" charset="-128"/>
            </a:rPr>
            <a:t>億円増の約</a:t>
          </a:r>
          <a:r>
            <a:rPr kumimoji="1" lang="en-US" altLang="ja-JP" sz="1200">
              <a:solidFill>
                <a:schemeClr val="tx1"/>
              </a:solidFill>
              <a:latin typeface="ＭＳ Ｐゴシック" panose="020B0600070205080204" pitchFamily="50" charset="-128"/>
              <a:ea typeface="ＭＳ Ｐゴシック" panose="020B0600070205080204" pitchFamily="50" charset="-128"/>
            </a:rPr>
            <a:t>1,302</a:t>
          </a:r>
          <a:r>
            <a:rPr kumimoji="1" lang="ja-JP" altLang="en-US" sz="1200">
              <a:solidFill>
                <a:schemeClr val="tx1"/>
              </a:solidFill>
              <a:latin typeface="ＭＳ Ｐゴシック" panose="020B0600070205080204" pitchFamily="50" charset="-128"/>
              <a:ea typeface="ＭＳ Ｐゴシック" panose="020B0600070205080204" pitchFamily="50" charset="-128"/>
            </a:rPr>
            <a:t>億円となっており、人事院勧告による公定価格の上昇に伴い施設型・地域型給付費が増加したことが主な要因となっている。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熊本県熊本市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731,331
720,714
390.32
431,338,303
421,832,522
6,839,466
214,885,728
493,247,935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128105</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15603</xdr:rowOff>
    </xdr:from>
    <xdr:to>
      <xdr:col>24</xdr:col>
      <xdr:colOff>62865</xdr:colOff>
      <xdr:row>39</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30553"/>
          <a:ext cx="127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63517</xdr:rowOff>
    </xdr:from>
    <xdr:ext cx="378565"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59690</xdr:rowOff>
    </xdr:from>
    <xdr:to>
      <xdr:col>24</xdr:col>
      <xdr:colOff>152400</xdr:colOff>
      <xdr:row>39</xdr:row>
      <xdr:rowOff>59690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4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133730</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10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15603</xdr:rowOff>
    </xdr:from>
    <xdr:to>
      <xdr:col>24</xdr:col>
      <xdr:colOff>152400</xdr:colOff>
      <xdr:row>31</xdr:row>
      <xdr:rowOff>15603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30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134801</xdr:rowOff>
    </xdr:from>
    <xdr:to>
      <xdr:col>24</xdr:col>
      <xdr:colOff>63500</xdr:colOff>
      <xdr:row>33</xdr:row>
      <xdr:rowOff>77651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621201"/>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121211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21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142784</xdr:rowOff>
    </xdr:from>
    <xdr:to>
      <xdr:col>24</xdr:col>
      <xdr:colOff>114300</xdr:colOff>
      <xdr:row>36</xdr:row>
      <xdr:rowOff>72934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4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77651</xdr:rowOff>
    </xdr:from>
    <xdr:to>
      <xdr:col>19</xdr:col>
      <xdr:colOff>177800</xdr:colOff>
      <xdr:row>33</xdr:row>
      <xdr:rowOff>82550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73550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160746</xdr:rowOff>
    </xdr:from>
    <xdr:to>
      <xdr:col>20</xdr:col>
      <xdr:colOff>38100</xdr:colOff>
      <xdr:row>36</xdr:row>
      <xdr:rowOff>90896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82023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82550</xdr:rowOff>
    </xdr:from>
    <xdr:to>
      <xdr:col>15</xdr:col>
      <xdr:colOff>50800</xdr:colOff>
      <xdr:row>33</xdr:row>
      <xdr:rowOff>139700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740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12156</xdr:rowOff>
    </xdr:from>
    <xdr:to>
      <xdr:col>15</xdr:col>
      <xdr:colOff>101600</xdr:colOff>
      <xdr:row>36</xdr:row>
      <xdr:rowOff>113756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104883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27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108676</xdr:rowOff>
    </xdr:from>
    <xdr:to>
      <xdr:col>10</xdr:col>
      <xdr:colOff>114300</xdr:colOff>
      <xdr:row>33</xdr:row>
      <xdr:rowOff>139700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76652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23586</xdr:rowOff>
    </xdr:from>
    <xdr:to>
      <xdr:col>10</xdr:col>
      <xdr:colOff>165100</xdr:colOff>
      <xdr:row>36</xdr:row>
      <xdr:rowOff>125186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116313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8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31750</xdr:rowOff>
    </xdr:from>
    <xdr:to>
      <xdr:col>6</xdr:col>
      <xdr:colOff>38100</xdr:colOff>
      <xdr:row>36</xdr:row>
      <xdr:rowOff>133350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124477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84001</xdr:rowOff>
    </xdr:from>
    <xdr:to>
      <xdr:col>24</xdr:col>
      <xdr:colOff>114300</xdr:colOff>
      <xdr:row>33</xdr:row>
      <xdr:rowOff>14151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57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106878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42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26851</xdr:rowOff>
    </xdr:from>
    <xdr:to>
      <xdr:col>20</xdr:col>
      <xdr:colOff>38100</xdr:colOff>
      <xdr:row>33</xdr:row>
      <xdr:rowOff>128451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6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144978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4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31750</xdr:rowOff>
    </xdr:from>
    <xdr:to>
      <xdr:col>15</xdr:col>
      <xdr:colOff>101600</xdr:colOff>
      <xdr:row>33</xdr:row>
      <xdr:rowOff>133350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6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149877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88900</xdr:rowOff>
    </xdr:from>
    <xdr:to>
      <xdr:col>10</xdr:col>
      <xdr:colOff>165100</xdr:colOff>
      <xdr:row>34</xdr:row>
      <xdr:rowOff>19050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7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35577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52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57876</xdr:rowOff>
    </xdr:from>
    <xdr:to>
      <xdr:col>6</xdr:col>
      <xdr:colOff>38100</xdr:colOff>
      <xdr:row>33</xdr:row>
      <xdr:rowOff>159476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71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4553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49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103899</xdr:rowOff>
    </xdr:from>
    <xdr:to>
      <xdr:col>24</xdr:col>
      <xdr:colOff>62865</xdr:colOff>
      <xdr:row>59</xdr:row>
      <xdr:rowOff>31090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533649"/>
          <a:ext cx="1270" cy="61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34917</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15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31090</xdr:rowOff>
    </xdr:from>
    <xdr:to>
      <xdr:col>24</xdr:col>
      <xdr:colOff>152400</xdr:colOff>
      <xdr:row>59</xdr:row>
      <xdr:rowOff>31090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14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50576</xdr:rowOff>
    </xdr:from>
    <xdr:ext cx="534377"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30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79,319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103899</xdr:rowOff>
    </xdr:from>
    <xdr:to>
      <xdr:col>24</xdr:col>
      <xdr:colOff>152400</xdr:colOff>
      <xdr:row>55</xdr:row>
      <xdr:rowOff>103899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533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141846</xdr:rowOff>
    </xdr:from>
    <xdr:to>
      <xdr:col>24</xdr:col>
      <xdr:colOff>63500</xdr:colOff>
      <xdr:row>57</xdr:row>
      <xdr:rowOff>148793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914496"/>
          <a:ext cx="838200" cy="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166641</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39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16764</xdr:rowOff>
    </xdr:from>
    <xdr:to>
      <xdr:col>24</xdr:col>
      <xdr:colOff>114300</xdr:colOff>
      <xdr:row>58</xdr:row>
      <xdr:rowOff>118364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0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148793</xdr:rowOff>
    </xdr:from>
    <xdr:to>
      <xdr:col>19</xdr:col>
      <xdr:colOff>177800</xdr:colOff>
      <xdr:row>58</xdr:row>
      <xdr:rowOff>48946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9921443"/>
          <a:ext cx="889000" cy="7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51956</xdr:rowOff>
    </xdr:from>
    <xdr:to>
      <xdr:col>20</xdr:col>
      <xdr:colOff>38100</xdr:colOff>
      <xdr:row>58</xdr:row>
      <xdr:rowOff>153556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99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144683</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0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48946</xdr:rowOff>
    </xdr:from>
    <xdr:to>
      <xdr:col>15</xdr:col>
      <xdr:colOff>50800</xdr:colOff>
      <xdr:row>58</xdr:row>
      <xdr:rowOff>62026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993046"/>
          <a:ext cx="889000" cy="13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50050</xdr:rowOff>
    </xdr:from>
    <xdr:to>
      <xdr:col>15</xdr:col>
      <xdr:colOff>101600</xdr:colOff>
      <xdr:row>58</xdr:row>
      <xdr:rowOff>151650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142777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8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12306</xdr:rowOff>
    </xdr:from>
    <xdr:to>
      <xdr:col>10</xdr:col>
      <xdr:colOff>114300</xdr:colOff>
      <xdr:row>58</xdr:row>
      <xdr:rowOff>62026</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56256"/>
          <a:ext cx="889000" cy="124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27254</xdr:rowOff>
    </xdr:from>
    <xdr:to>
      <xdr:col>10</xdr:col>
      <xdr:colOff>165100</xdr:colOff>
      <xdr:row>58</xdr:row>
      <xdr:rowOff>128854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119981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6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63462</xdr:rowOff>
    </xdr:from>
    <xdr:to>
      <xdr:col>6</xdr:col>
      <xdr:colOff>38100</xdr:colOff>
      <xdr:row>51</xdr:row>
      <xdr:rowOff>165062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8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156189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900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91046</xdr:rowOff>
    </xdr:from>
    <xdr:to>
      <xdr:col>24</xdr:col>
      <xdr:colOff>114300</xdr:colOff>
      <xdr:row>58</xdr:row>
      <xdr:rowOff>21196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6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113923</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715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97993</xdr:rowOff>
    </xdr:from>
    <xdr:to>
      <xdr:col>20</xdr:col>
      <xdr:colOff>38100</xdr:colOff>
      <xdr:row>58</xdr:row>
      <xdr:rowOff>28143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87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44670</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64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169596</xdr:rowOff>
    </xdr:from>
    <xdr:to>
      <xdr:col>15</xdr:col>
      <xdr:colOff>101600</xdr:colOff>
      <xdr:row>58</xdr:row>
      <xdr:rowOff>99746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94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116273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71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11226</xdr:rowOff>
    </xdr:from>
    <xdr:to>
      <xdr:col>10</xdr:col>
      <xdr:colOff>165100</xdr:colOff>
      <xdr:row>58</xdr:row>
      <xdr:rowOff>112826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95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129353</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7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132956</xdr:rowOff>
    </xdr:from>
    <xdr:to>
      <xdr:col>6</xdr:col>
      <xdr:colOff>38100</xdr:colOff>
      <xdr:row>51</xdr:row>
      <xdr:rowOff>63106</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0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79633</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48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114493</xdr:rowOff>
    </xdr:from>
    <xdr:to>
      <xdr:col>24</xdr:col>
      <xdr:colOff>62865</xdr:colOff>
      <xdr:row>77</xdr:row>
      <xdr:rowOff>163863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15993"/>
          <a:ext cx="1270" cy="124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167690</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36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163863</xdr:rowOff>
    </xdr:from>
    <xdr:to>
      <xdr:col>24</xdr:col>
      <xdr:colOff>152400</xdr:colOff>
      <xdr:row>77</xdr:row>
      <xdr:rowOff>163863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36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61170</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9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343,308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114493</xdr:rowOff>
    </xdr:from>
    <xdr:to>
      <xdr:col>24</xdr:col>
      <xdr:colOff>152400</xdr:colOff>
      <xdr:row>70</xdr:row>
      <xdr:rowOff>114493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1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71744</xdr:rowOff>
    </xdr:from>
    <xdr:to>
      <xdr:col>24</xdr:col>
      <xdr:colOff>63500</xdr:colOff>
      <xdr:row>75</xdr:row>
      <xdr:rowOff>170081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930494"/>
          <a:ext cx="838200" cy="9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147484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63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124607</xdr:rowOff>
    </xdr:from>
    <xdr:to>
      <xdr:col>24</xdr:col>
      <xdr:colOff>114300</xdr:colOff>
      <xdr:row>75</xdr:row>
      <xdr:rowOff>54757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1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170081</xdr:rowOff>
    </xdr:from>
    <xdr:to>
      <xdr:col>19</xdr:col>
      <xdr:colOff>177800</xdr:colOff>
      <xdr:row>76</xdr:row>
      <xdr:rowOff>108305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028831"/>
          <a:ext cx="889000" cy="10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45169</xdr:rowOff>
    </xdr:from>
    <xdr:to>
      <xdr:col>20</xdr:col>
      <xdr:colOff>38100</xdr:colOff>
      <xdr:row>75</xdr:row>
      <xdr:rowOff>146769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0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163296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67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153744</xdr:rowOff>
    </xdr:from>
    <xdr:to>
      <xdr:col>15</xdr:col>
      <xdr:colOff>50800</xdr:colOff>
      <xdr:row>76</xdr:row>
      <xdr:rowOff>108305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012494"/>
          <a:ext cx="889000" cy="12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122961</xdr:rowOff>
    </xdr:from>
    <xdr:to>
      <xdr:col>15</xdr:col>
      <xdr:colOff>101600</xdr:colOff>
      <xdr:row>76</xdr:row>
      <xdr:rowOff>53111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8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69638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153744</xdr:rowOff>
    </xdr:from>
    <xdr:to>
      <xdr:col>10</xdr:col>
      <xdr:colOff>114300</xdr:colOff>
      <xdr:row>77</xdr:row>
      <xdr:rowOff>46881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12494"/>
          <a:ext cx="889000" cy="23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101290</xdr:rowOff>
    </xdr:from>
    <xdr:to>
      <xdr:col>10</xdr:col>
      <xdr:colOff>165100</xdr:colOff>
      <xdr:row>76</xdr:row>
      <xdr:rowOff>31440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47967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3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130727</xdr:rowOff>
    </xdr:from>
    <xdr:to>
      <xdr:col>6</xdr:col>
      <xdr:colOff>38100</xdr:colOff>
      <xdr:row>77</xdr:row>
      <xdr:rowOff>60877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16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77403</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93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20944</xdr:rowOff>
    </xdr:from>
    <xdr:to>
      <xdr:col>24</xdr:col>
      <xdr:colOff>114300</xdr:colOff>
      <xdr:row>75</xdr:row>
      <xdr:rowOff>122544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8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170821</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858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119281</xdr:rowOff>
    </xdr:from>
    <xdr:to>
      <xdr:col>20</xdr:col>
      <xdr:colOff>38100</xdr:colOff>
      <xdr:row>76</xdr:row>
      <xdr:rowOff>49431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97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40558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07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57505</xdr:rowOff>
    </xdr:from>
    <xdr:to>
      <xdr:col>15</xdr:col>
      <xdr:colOff>101600</xdr:colOff>
      <xdr:row>76</xdr:row>
      <xdr:rowOff>159105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08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150232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180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102943</xdr:rowOff>
    </xdr:from>
    <xdr:to>
      <xdr:col>10</xdr:col>
      <xdr:colOff>165100</xdr:colOff>
      <xdr:row>76</xdr:row>
      <xdr:rowOff>33093</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96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24221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05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167531</xdr:rowOff>
    </xdr:from>
    <xdr:to>
      <xdr:col>6</xdr:col>
      <xdr:colOff>38100</xdr:colOff>
      <xdr:row>77</xdr:row>
      <xdr:rowOff>97681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19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88808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290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4324</xdr:rowOff>
    </xdr:from>
    <xdr:to>
      <xdr:col>24</xdr:col>
      <xdr:colOff>62865</xdr:colOff>
      <xdr:row>97</xdr:row>
      <xdr:rowOff>152639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4824"/>
          <a:ext cx="1270" cy="1348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156466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152639</xdr:rowOff>
    </xdr:from>
    <xdr:to>
      <xdr:col>24</xdr:col>
      <xdr:colOff>152400</xdr:colOff>
      <xdr:row>97</xdr:row>
      <xdr:rowOff>152639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122451</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62,961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4324</xdr:rowOff>
    </xdr:from>
    <xdr:to>
      <xdr:col>24</xdr:col>
      <xdr:colOff>152400</xdr:colOff>
      <xdr:row>90</xdr:row>
      <xdr:rowOff>4324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4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61610</xdr:rowOff>
    </xdr:from>
    <xdr:to>
      <xdr:col>24</xdr:col>
      <xdr:colOff>63500</xdr:colOff>
      <xdr:row>97</xdr:row>
      <xdr:rowOff>83739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692260"/>
          <a:ext cx="838200" cy="2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144147</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088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121270</xdr:rowOff>
    </xdr:from>
    <xdr:to>
      <xdr:col>24</xdr:col>
      <xdr:colOff>114300</xdr:colOff>
      <xdr:row>95</xdr:row>
      <xdr:rowOff>51420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24668</xdr:rowOff>
    </xdr:from>
    <xdr:to>
      <xdr:col>19</xdr:col>
      <xdr:colOff>177800</xdr:colOff>
      <xdr:row>97</xdr:row>
      <xdr:rowOff>83739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312418"/>
          <a:ext cx="889000" cy="40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88032</xdr:rowOff>
    </xdr:from>
    <xdr:to>
      <xdr:col>20</xdr:col>
      <xdr:colOff>38100</xdr:colOff>
      <xdr:row>95</xdr:row>
      <xdr:rowOff>18182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0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34709</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597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24668</xdr:rowOff>
    </xdr:from>
    <xdr:to>
      <xdr:col>15</xdr:col>
      <xdr:colOff>50800</xdr:colOff>
      <xdr:row>95</xdr:row>
      <xdr:rowOff>71715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312418"/>
          <a:ext cx="889000" cy="4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91</xdr:row>
      <xdr:rowOff>144769</xdr:rowOff>
    </xdr:from>
    <xdr:to>
      <xdr:col>15</xdr:col>
      <xdr:colOff>101600</xdr:colOff>
      <xdr:row>92</xdr:row>
      <xdr:rowOff>74919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57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91446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5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71715</xdr:rowOff>
    </xdr:from>
    <xdr:to>
      <xdr:col>10</xdr:col>
      <xdr:colOff>114300</xdr:colOff>
      <xdr:row>98</xdr:row>
      <xdr:rowOff>168824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359465"/>
          <a:ext cx="889000" cy="61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92</xdr:row>
      <xdr:rowOff>40666</xdr:rowOff>
    </xdr:from>
    <xdr:to>
      <xdr:col>10</xdr:col>
      <xdr:colOff>165100</xdr:colOff>
      <xdr:row>92</xdr:row>
      <xdr:rowOff>142266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581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158793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58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71526</xdr:rowOff>
    </xdr:from>
    <xdr:to>
      <xdr:col>6</xdr:col>
      <xdr:colOff>38100</xdr:colOff>
      <xdr:row>97</xdr:row>
      <xdr:rowOff>1676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18203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0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10810</xdr:rowOff>
    </xdr:from>
    <xdr:to>
      <xdr:col>24</xdr:col>
      <xdr:colOff>114300</xdr:colOff>
      <xdr:row>97</xdr:row>
      <xdr:rowOff>112410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4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97187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5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32939</xdr:rowOff>
    </xdr:from>
    <xdr:to>
      <xdr:col>20</xdr:col>
      <xdr:colOff>38100</xdr:colOff>
      <xdr:row>97</xdr:row>
      <xdr:rowOff>134539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66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125666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5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145318</xdr:rowOff>
    </xdr:from>
    <xdr:to>
      <xdr:col>15</xdr:col>
      <xdr:colOff>101600</xdr:colOff>
      <xdr:row>95</xdr:row>
      <xdr:rowOff>75468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26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66595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35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20915</xdr:rowOff>
    </xdr:from>
    <xdr:to>
      <xdr:col>10</xdr:col>
      <xdr:colOff>165100</xdr:colOff>
      <xdr:row>95</xdr:row>
      <xdr:rowOff>122515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3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113642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40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118024</xdr:rowOff>
    </xdr:from>
    <xdr:to>
      <xdr:col>6</xdr:col>
      <xdr:colOff>38100</xdr:colOff>
      <xdr:row>99</xdr:row>
      <xdr:rowOff>48174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92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39301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701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144434</xdr:rowOff>
    </xdr:from>
    <xdr:ext cx="37702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226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34</xdr:row>
      <xdr:rowOff>160763</xdr:rowOff>
    </xdr:from>
    <xdr:ext cx="37702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226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5641</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8527</xdr:rowOff>
    </xdr:from>
    <xdr:to>
      <xdr:col>54</xdr:col>
      <xdr:colOff>189865</xdr:colOff>
      <xdr:row>39</xdr:row>
      <xdr:rowOff>77107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323477"/>
          <a:ext cx="127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80934</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674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77107</xdr:rowOff>
    </xdr:from>
    <xdr:to>
      <xdr:col>55</xdr:col>
      <xdr:colOff>88900</xdr:colOff>
      <xdr:row>39</xdr:row>
      <xdr:rowOff>77107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6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126654</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9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8527</xdr:rowOff>
    </xdr:from>
    <xdr:to>
      <xdr:col>55</xdr:col>
      <xdr:colOff>88900</xdr:colOff>
      <xdr:row>31</xdr:row>
      <xdr:rowOff>8527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323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87993</xdr:rowOff>
    </xdr:from>
    <xdr:to>
      <xdr:col>55</xdr:col>
      <xdr:colOff>0</xdr:colOff>
      <xdr:row>35</xdr:row>
      <xdr:rowOff>163104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088743"/>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168564</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407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18687</xdr:rowOff>
    </xdr:from>
    <xdr:to>
      <xdr:col>55</xdr:col>
      <xdr:colOff>50800</xdr:colOff>
      <xdr:row>37</xdr:row>
      <xdr:rowOff>120287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36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163104</xdr:rowOff>
    </xdr:from>
    <xdr:to>
      <xdr:col>50</xdr:col>
      <xdr:colOff>114300</xdr:colOff>
      <xdr:row>36</xdr:row>
      <xdr:rowOff>72208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163854"/>
          <a:ext cx="889000" cy="8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31750</xdr:rowOff>
    </xdr:from>
    <xdr:to>
      <xdr:col>50</xdr:col>
      <xdr:colOff>165100</xdr:colOff>
      <xdr:row>37</xdr:row>
      <xdr:rowOff>133350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124477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468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72208</xdr:rowOff>
    </xdr:from>
    <xdr:to>
      <xdr:col>45</xdr:col>
      <xdr:colOff>177800</xdr:colOff>
      <xdr:row>37</xdr:row>
      <xdr:rowOff>19413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244408"/>
          <a:ext cx="889000" cy="118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1270</xdr:rowOff>
    </xdr:from>
    <xdr:to>
      <xdr:col>46</xdr:col>
      <xdr:colOff>38100</xdr:colOff>
      <xdr:row>37</xdr:row>
      <xdr:rowOff>102870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34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93997</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437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159294</xdr:rowOff>
    </xdr:from>
    <xdr:to>
      <xdr:col>41</xdr:col>
      <xdr:colOff>50800</xdr:colOff>
      <xdr:row>37</xdr:row>
      <xdr:rowOff>19413</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331494"/>
          <a:ext cx="88900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129177</xdr:rowOff>
    </xdr:from>
    <xdr:to>
      <xdr:col>41</xdr:col>
      <xdr:colOff>101600</xdr:colOff>
      <xdr:row>37</xdr:row>
      <xdr:rowOff>59327</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30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75854</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076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110672</xdr:rowOff>
    </xdr:from>
    <xdr:to>
      <xdr:col>36</xdr:col>
      <xdr:colOff>165100</xdr:colOff>
      <xdr:row>37</xdr:row>
      <xdr:rowOff>40822</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2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31949</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375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37193</xdr:rowOff>
    </xdr:from>
    <xdr:to>
      <xdr:col>55</xdr:col>
      <xdr:colOff>50800</xdr:colOff>
      <xdr:row>35</xdr:row>
      <xdr:rowOff>138793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03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60070</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5889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112304</xdr:rowOff>
    </xdr:from>
    <xdr:to>
      <xdr:col>50</xdr:col>
      <xdr:colOff>165100</xdr:colOff>
      <xdr:row>36</xdr:row>
      <xdr:rowOff>42454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11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58981</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5888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21408</xdr:rowOff>
    </xdr:from>
    <xdr:to>
      <xdr:col>46</xdr:col>
      <xdr:colOff>38100</xdr:colOff>
      <xdr:row>36</xdr:row>
      <xdr:rowOff>123008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19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139535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5968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140063</xdr:rowOff>
    </xdr:from>
    <xdr:to>
      <xdr:col>41</xdr:col>
      <xdr:colOff>101600</xdr:colOff>
      <xdr:row>37</xdr:row>
      <xdr:rowOff>70213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31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61340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40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108494</xdr:rowOff>
    </xdr:from>
    <xdr:to>
      <xdr:col>36</xdr:col>
      <xdr:colOff>165100</xdr:colOff>
      <xdr:row>37</xdr:row>
      <xdr:rowOff>38644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28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55171</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055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168927</xdr:rowOff>
    </xdr:from>
    <xdr:ext cx="46717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130827</xdr:rowOff>
    </xdr:from>
    <xdr:ext cx="46717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97663</xdr:rowOff>
    </xdr:from>
    <xdr:to>
      <xdr:col>54</xdr:col>
      <xdr:colOff>189865</xdr:colOff>
      <xdr:row>59</xdr:row>
      <xdr:rowOff>39624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670163"/>
          <a:ext cx="1270" cy="148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43451</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590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39624</xdr:rowOff>
    </xdr:from>
    <xdr:to>
      <xdr:col>55</xdr:col>
      <xdr:colOff>88900</xdr:colOff>
      <xdr:row>59</xdr:row>
      <xdr:rowOff>39624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155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44340</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44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97663</xdr:rowOff>
    </xdr:from>
    <xdr:to>
      <xdr:col>55</xdr:col>
      <xdr:colOff>88900</xdr:colOff>
      <xdr:row>50</xdr:row>
      <xdr:rowOff>97663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67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96393</xdr:rowOff>
    </xdr:from>
    <xdr:to>
      <xdr:col>55</xdr:col>
      <xdr:colOff>0</xdr:colOff>
      <xdr:row>53</xdr:row>
      <xdr:rowOff>105283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9183243"/>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15257</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87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36830</xdr:rowOff>
    </xdr:from>
    <xdr:to>
      <xdr:col>55</xdr:col>
      <xdr:colOff>50800</xdr:colOff>
      <xdr:row>57</xdr:row>
      <xdr:rowOff>138430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102997</xdr:rowOff>
    </xdr:from>
    <xdr:to>
      <xdr:col>50</xdr:col>
      <xdr:colOff>114300</xdr:colOff>
      <xdr:row>53</xdr:row>
      <xdr:rowOff>105283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918984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40386</xdr:rowOff>
    </xdr:from>
    <xdr:to>
      <xdr:col>50</xdr:col>
      <xdr:colOff>165100</xdr:colOff>
      <xdr:row>57</xdr:row>
      <xdr:rowOff>141986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81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133113</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90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147955</xdr:rowOff>
    </xdr:from>
    <xdr:to>
      <xdr:col>45</xdr:col>
      <xdr:colOff>177800</xdr:colOff>
      <xdr:row>53</xdr:row>
      <xdr:rowOff>102997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7861300" y="8720455"/>
          <a:ext cx="889000" cy="46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51181</xdr:rowOff>
    </xdr:from>
    <xdr:to>
      <xdr:col>46</xdr:col>
      <xdr:colOff>38100</xdr:colOff>
      <xdr:row>57</xdr:row>
      <xdr:rowOff>152781</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823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143908</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91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147955</xdr:rowOff>
    </xdr:from>
    <xdr:to>
      <xdr:col>41</xdr:col>
      <xdr:colOff>50800</xdr:colOff>
      <xdr:row>54</xdr:row>
      <xdr:rowOff>11684</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6972300" y="8720455"/>
          <a:ext cx="889000" cy="5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52451</xdr:rowOff>
    </xdr:from>
    <xdr:to>
      <xdr:col>41</xdr:col>
      <xdr:colOff>101600</xdr:colOff>
      <xdr:row>57</xdr:row>
      <xdr:rowOff>154051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2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145178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91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58547</xdr:rowOff>
    </xdr:from>
    <xdr:to>
      <xdr:col>36</xdr:col>
      <xdr:colOff>165100</xdr:colOff>
      <xdr:row>57</xdr:row>
      <xdr:rowOff>160147</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3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151274</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92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45593</xdr:rowOff>
    </xdr:from>
    <xdr:to>
      <xdr:col>55</xdr:col>
      <xdr:colOff>50800</xdr:colOff>
      <xdr:row>53</xdr:row>
      <xdr:rowOff>147193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13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68470</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8983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54483</xdr:rowOff>
    </xdr:from>
    <xdr:to>
      <xdr:col>50</xdr:col>
      <xdr:colOff>165100</xdr:colOff>
      <xdr:row>53</xdr:row>
      <xdr:rowOff>156083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14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52</xdr:row>
      <xdr:rowOff>1160</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8916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52197</xdr:rowOff>
    </xdr:from>
    <xdr:to>
      <xdr:col>46</xdr:col>
      <xdr:colOff>38100</xdr:colOff>
      <xdr:row>53</xdr:row>
      <xdr:rowOff>153797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13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51</xdr:row>
      <xdr:rowOff>170324</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8914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97155</xdr:rowOff>
    </xdr:from>
    <xdr:to>
      <xdr:col>41</xdr:col>
      <xdr:colOff>101600</xdr:colOff>
      <xdr:row>51</xdr:row>
      <xdr:rowOff>27305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866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49</xdr:row>
      <xdr:rowOff>43832</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594111" y="844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132334</xdr:rowOff>
    </xdr:from>
    <xdr:to>
      <xdr:col>36</xdr:col>
      <xdr:colOff>165100</xdr:colOff>
      <xdr:row>54</xdr:row>
      <xdr:rowOff>62484</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21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52</xdr:row>
      <xdr:rowOff>79011</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899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127330</xdr:rowOff>
    </xdr:from>
    <xdr:to>
      <xdr:col>54</xdr:col>
      <xdr:colOff>189865</xdr:colOff>
      <xdr:row>78</xdr:row>
      <xdr:rowOff>160693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28830"/>
          <a:ext cx="1270" cy="1404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164520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3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160693</xdr:rowOff>
    </xdr:from>
    <xdr:to>
      <xdr:col>55</xdr:col>
      <xdr:colOff>88900</xdr:colOff>
      <xdr:row>78</xdr:row>
      <xdr:rowOff>160693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33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74007</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0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127330</xdr:rowOff>
    </xdr:from>
    <xdr:to>
      <xdr:col>55</xdr:col>
      <xdr:colOff>88900</xdr:colOff>
      <xdr:row>70</xdr:row>
      <xdr:rowOff>127330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2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73964</xdr:rowOff>
    </xdr:from>
    <xdr:to>
      <xdr:col>55</xdr:col>
      <xdr:colOff>0</xdr:colOff>
      <xdr:row>78</xdr:row>
      <xdr:rowOff>104305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47064"/>
          <a:ext cx="838200" cy="3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128998</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987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106121</xdr:rowOff>
    </xdr:from>
    <xdr:to>
      <xdr:col>55</xdr:col>
      <xdr:colOff>50800</xdr:colOff>
      <xdr:row>77</xdr:row>
      <xdr:rowOff>36271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3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9500</xdr:rowOff>
    </xdr:from>
    <xdr:to>
      <xdr:col>50</xdr:col>
      <xdr:colOff>114300</xdr:colOff>
      <xdr:row>78</xdr:row>
      <xdr:rowOff>73964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82600"/>
          <a:ext cx="889000" cy="6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87185</xdr:rowOff>
    </xdr:from>
    <xdr:to>
      <xdr:col>50</xdr:col>
      <xdr:colOff>165100</xdr:colOff>
      <xdr:row>77</xdr:row>
      <xdr:rowOff>17335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33862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8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164440</xdr:rowOff>
    </xdr:from>
    <xdr:to>
      <xdr:col>45</xdr:col>
      <xdr:colOff>177800</xdr:colOff>
      <xdr:row>78</xdr:row>
      <xdr:rowOff>9500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6609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8700</xdr:rowOff>
    </xdr:from>
    <xdr:to>
      <xdr:col>46</xdr:col>
      <xdr:colOff>38100</xdr:colOff>
      <xdr:row>76</xdr:row>
      <xdr:rowOff>110300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0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126826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81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150203</xdr:rowOff>
    </xdr:from>
    <xdr:to>
      <xdr:col>41</xdr:col>
      <xdr:colOff>50800</xdr:colOff>
      <xdr:row>77</xdr:row>
      <xdr:rowOff>164440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51853"/>
          <a:ext cx="889000" cy="1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43028</xdr:rowOff>
    </xdr:from>
    <xdr:to>
      <xdr:col>41</xdr:col>
      <xdr:colOff>101600</xdr:colOff>
      <xdr:row>75</xdr:row>
      <xdr:rowOff>144628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90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161155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6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76683</xdr:rowOff>
    </xdr:from>
    <xdr:to>
      <xdr:col>36</xdr:col>
      <xdr:colOff>165100</xdr:colOff>
      <xdr:row>76</xdr:row>
      <xdr:rowOff>6834</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9354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23360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71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53505</xdr:rowOff>
    </xdr:from>
    <xdr:to>
      <xdr:col>55</xdr:col>
      <xdr:colOff>50800</xdr:colOff>
      <xdr:row>78</xdr:row>
      <xdr:rowOff>155105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2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139882</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4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23164</xdr:rowOff>
    </xdr:from>
    <xdr:to>
      <xdr:col>50</xdr:col>
      <xdr:colOff>165100</xdr:colOff>
      <xdr:row>78</xdr:row>
      <xdr:rowOff>124764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9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115891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8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130150</xdr:rowOff>
    </xdr:from>
    <xdr:to>
      <xdr:col>46</xdr:col>
      <xdr:colOff>38100</xdr:colOff>
      <xdr:row>78</xdr:row>
      <xdr:rowOff>60300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51427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2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113640</xdr:rowOff>
    </xdr:from>
    <xdr:to>
      <xdr:col>41</xdr:col>
      <xdr:colOff>101600</xdr:colOff>
      <xdr:row>78</xdr:row>
      <xdr:rowOff>43790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1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34917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0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99403</xdr:rowOff>
    </xdr:from>
    <xdr:to>
      <xdr:col>36</xdr:col>
      <xdr:colOff>165100</xdr:colOff>
      <xdr:row>78</xdr:row>
      <xdr:rowOff>29553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0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20680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39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107147</xdr:rowOff>
    </xdr:from>
    <xdr:to>
      <xdr:col>54</xdr:col>
      <xdr:colOff>189865</xdr:colOff>
      <xdr:row>98</xdr:row>
      <xdr:rowOff>141621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09097"/>
          <a:ext cx="1270" cy="1234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145448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4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141621</xdr:rowOff>
    </xdr:from>
    <xdr:to>
      <xdr:col>55</xdr:col>
      <xdr:colOff>88900</xdr:colOff>
      <xdr:row>98</xdr:row>
      <xdr:rowOff>141621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4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53824</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48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93,924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107147</xdr:rowOff>
    </xdr:from>
    <xdr:to>
      <xdr:col>55</xdr:col>
      <xdr:colOff>88900</xdr:colOff>
      <xdr:row>91</xdr:row>
      <xdr:rowOff>107147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09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134190</xdr:rowOff>
    </xdr:from>
    <xdr:to>
      <xdr:col>55</xdr:col>
      <xdr:colOff>0</xdr:colOff>
      <xdr:row>95</xdr:row>
      <xdr:rowOff>165875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421940"/>
          <a:ext cx="838200" cy="3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33893</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150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11016</xdr:rowOff>
    </xdr:from>
    <xdr:to>
      <xdr:col>55</xdr:col>
      <xdr:colOff>50800</xdr:colOff>
      <xdr:row>95</xdr:row>
      <xdr:rowOff>112616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298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102690</xdr:rowOff>
    </xdr:from>
    <xdr:to>
      <xdr:col>50</xdr:col>
      <xdr:colOff>114300</xdr:colOff>
      <xdr:row>95</xdr:row>
      <xdr:rowOff>134190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390440"/>
          <a:ext cx="889000" cy="3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36185</xdr:rowOff>
    </xdr:from>
    <xdr:to>
      <xdr:col>50</xdr:col>
      <xdr:colOff>165100</xdr:colOff>
      <xdr:row>95</xdr:row>
      <xdr:rowOff>137785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32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154312</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09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83190</xdr:rowOff>
    </xdr:from>
    <xdr:to>
      <xdr:col>45</xdr:col>
      <xdr:colOff>177800</xdr:colOff>
      <xdr:row>95</xdr:row>
      <xdr:rowOff>102690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199490"/>
          <a:ext cx="889000" cy="19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6970</xdr:rowOff>
    </xdr:from>
    <xdr:to>
      <xdr:col>46</xdr:col>
      <xdr:colOff>38100</xdr:colOff>
      <xdr:row>95</xdr:row>
      <xdr:rowOff>108570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29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125097</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06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83190</xdr:rowOff>
    </xdr:from>
    <xdr:to>
      <xdr:col>41</xdr:col>
      <xdr:colOff>50800</xdr:colOff>
      <xdr:row>95</xdr:row>
      <xdr:rowOff>88836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199490"/>
          <a:ext cx="889000" cy="17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119830</xdr:rowOff>
    </xdr:from>
    <xdr:to>
      <xdr:col>41</xdr:col>
      <xdr:colOff>101600</xdr:colOff>
      <xdr:row>95</xdr:row>
      <xdr:rowOff>49980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23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41107</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32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62748</xdr:rowOff>
    </xdr:from>
    <xdr:to>
      <xdr:col>36</xdr:col>
      <xdr:colOff>165100</xdr:colOff>
      <xdr:row>95</xdr:row>
      <xdr:rowOff>164348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5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155475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4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115075</xdr:rowOff>
    </xdr:from>
    <xdr:to>
      <xdr:col>55</xdr:col>
      <xdr:colOff>50800</xdr:colOff>
      <xdr:row>96</xdr:row>
      <xdr:rowOff>45225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93502</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8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83390</xdr:rowOff>
    </xdr:from>
    <xdr:to>
      <xdr:col>50</xdr:col>
      <xdr:colOff>165100</xdr:colOff>
      <xdr:row>96</xdr:row>
      <xdr:rowOff>13540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7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4667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46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51890</xdr:rowOff>
    </xdr:from>
    <xdr:to>
      <xdr:col>46</xdr:col>
      <xdr:colOff>38100</xdr:colOff>
      <xdr:row>95</xdr:row>
      <xdr:rowOff>153490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3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144617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43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32390</xdr:rowOff>
    </xdr:from>
    <xdr:to>
      <xdr:col>41</xdr:col>
      <xdr:colOff>101600</xdr:colOff>
      <xdr:row>94</xdr:row>
      <xdr:rowOff>133990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14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150517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5923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38036</xdr:rowOff>
    </xdr:from>
    <xdr:to>
      <xdr:col>36</xdr:col>
      <xdr:colOff>165100</xdr:colOff>
      <xdr:row>95</xdr:row>
      <xdr:rowOff>139636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32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156163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10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142621</xdr:rowOff>
    </xdr:from>
    <xdr:to>
      <xdr:col>85</xdr:col>
      <xdr:colOff>126364</xdr:colOff>
      <xdr:row>38</xdr:row>
      <xdr:rowOff>143637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86121"/>
          <a:ext cx="1269" cy="1372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147464</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6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143637</xdr:rowOff>
    </xdr:from>
    <xdr:to>
      <xdr:col>86</xdr:col>
      <xdr:colOff>25400</xdr:colOff>
      <xdr:row>38</xdr:row>
      <xdr:rowOff>143637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58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89298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6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142621</xdr:rowOff>
    </xdr:from>
    <xdr:to>
      <xdr:col>86</xdr:col>
      <xdr:colOff>25400</xdr:colOff>
      <xdr:row>30</xdr:row>
      <xdr:rowOff>142621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86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67183</xdr:rowOff>
    </xdr:from>
    <xdr:to>
      <xdr:col>85</xdr:col>
      <xdr:colOff>127000</xdr:colOff>
      <xdr:row>37</xdr:row>
      <xdr:rowOff>65532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39383"/>
          <a:ext cx="838200" cy="169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96156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592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73279</xdr:rowOff>
    </xdr:from>
    <xdr:to>
      <xdr:col>85</xdr:col>
      <xdr:colOff>177800</xdr:colOff>
      <xdr:row>36</xdr:row>
      <xdr:rowOff>3429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7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65532</xdr:rowOff>
    </xdr:from>
    <xdr:to>
      <xdr:col>81</xdr:col>
      <xdr:colOff>50800</xdr:colOff>
      <xdr:row>37</xdr:row>
      <xdr:rowOff>107696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09182"/>
          <a:ext cx="889000"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142748</xdr:rowOff>
    </xdr:from>
    <xdr:to>
      <xdr:col>81</xdr:col>
      <xdr:colOff>101600</xdr:colOff>
      <xdr:row>36</xdr:row>
      <xdr:rowOff>72898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1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89425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591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107696</xdr:rowOff>
    </xdr:from>
    <xdr:to>
      <xdr:col>76</xdr:col>
      <xdr:colOff>114300</xdr:colOff>
      <xdr:row>37</xdr:row>
      <xdr:rowOff>114173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51346"/>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93472</xdr:rowOff>
    </xdr:from>
    <xdr:to>
      <xdr:col>76</xdr:col>
      <xdr:colOff>165100</xdr:colOff>
      <xdr:row>37</xdr:row>
      <xdr:rowOff>23622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40149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4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114173</xdr:rowOff>
    </xdr:from>
    <xdr:to>
      <xdr:col>71</xdr:col>
      <xdr:colOff>177800</xdr:colOff>
      <xdr:row>37</xdr:row>
      <xdr:rowOff>132334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57823"/>
          <a:ext cx="889000" cy="1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63754</xdr:rowOff>
    </xdr:from>
    <xdr:to>
      <xdr:col>72</xdr:col>
      <xdr:colOff>38100</xdr:colOff>
      <xdr:row>36</xdr:row>
      <xdr:rowOff>165354</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3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10431</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1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86868</xdr:rowOff>
    </xdr:from>
    <xdr:to>
      <xdr:col>67</xdr:col>
      <xdr:colOff>101600</xdr:colOff>
      <xdr:row>37</xdr:row>
      <xdr:rowOff>17018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33545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34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16383</xdr:rowOff>
    </xdr:from>
    <xdr:to>
      <xdr:col>85</xdr:col>
      <xdr:colOff>177800</xdr:colOff>
      <xdr:row>36</xdr:row>
      <xdr:rowOff>117983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8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166260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6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14732</xdr:rowOff>
    </xdr:from>
    <xdr:to>
      <xdr:col>81</xdr:col>
      <xdr:colOff>101600</xdr:colOff>
      <xdr:row>37</xdr:row>
      <xdr:rowOff>116332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5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107459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5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56896</xdr:rowOff>
    </xdr:from>
    <xdr:to>
      <xdr:col>76</xdr:col>
      <xdr:colOff>165100</xdr:colOff>
      <xdr:row>37</xdr:row>
      <xdr:rowOff>158496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0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149623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49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63373</xdr:rowOff>
    </xdr:from>
    <xdr:to>
      <xdr:col>72</xdr:col>
      <xdr:colOff>38100</xdr:colOff>
      <xdr:row>37</xdr:row>
      <xdr:rowOff>164973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0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156100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49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81534</xdr:rowOff>
    </xdr:from>
    <xdr:to>
      <xdr:col>67</xdr:col>
      <xdr:colOff>101600</xdr:colOff>
      <xdr:row>38</xdr:row>
      <xdr:rowOff>11685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251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2811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1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216</xdr:rowOff>
    </xdr:from>
    <xdr:to>
      <xdr:col>85</xdr:col>
      <xdr:colOff>126364</xdr:colOff>
      <xdr:row>58</xdr:row>
      <xdr:rowOff>62243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744166"/>
          <a:ext cx="1269" cy="1262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66070</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1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62243</xdr:rowOff>
    </xdr:from>
    <xdr:to>
      <xdr:col>86</xdr:col>
      <xdr:colOff>25400</xdr:colOff>
      <xdr:row>58</xdr:row>
      <xdr:rowOff>62243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0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118343</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519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117,161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216</xdr:rowOff>
    </xdr:from>
    <xdr:to>
      <xdr:col>86</xdr:col>
      <xdr:colOff>25400</xdr:colOff>
      <xdr:row>51</xdr:row>
      <xdr:rowOff>216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74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8179</xdr:rowOff>
    </xdr:from>
    <xdr:to>
      <xdr:col>85</xdr:col>
      <xdr:colOff>127000</xdr:colOff>
      <xdr:row>55</xdr:row>
      <xdr:rowOff>91466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095029"/>
          <a:ext cx="838200" cy="42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149623</xdr:rowOff>
    </xdr:from>
    <xdr:ext cx="599010"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364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171196</xdr:rowOff>
    </xdr:from>
    <xdr:to>
      <xdr:col>85</xdr:col>
      <xdr:colOff>177800</xdr:colOff>
      <xdr:row>54</xdr:row>
      <xdr:rowOff>101346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25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123851</xdr:rowOff>
    </xdr:from>
    <xdr:to>
      <xdr:col>81</xdr:col>
      <xdr:colOff>50800</xdr:colOff>
      <xdr:row>55</xdr:row>
      <xdr:rowOff>91466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382151"/>
          <a:ext cx="889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6909</xdr:rowOff>
    </xdr:from>
    <xdr:to>
      <xdr:col>81</xdr:col>
      <xdr:colOff>101600</xdr:colOff>
      <xdr:row>56</xdr:row>
      <xdr:rowOff>108509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6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99636</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70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123851</xdr:rowOff>
    </xdr:from>
    <xdr:to>
      <xdr:col>76</xdr:col>
      <xdr:colOff>114300</xdr:colOff>
      <xdr:row>55</xdr:row>
      <xdr:rowOff>30391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382151"/>
          <a:ext cx="889000" cy="7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73355</xdr:rowOff>
    </xdr:from>
    <xdr:to>
      <xdr:col>76</xdr:col>
      <xdr:colOff>165100</xdr:colOff>
      <xdr:row>57</xdr:row>
      <xdr:rowOff>3505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6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166082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76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30391</xdr:rowOff>
    </xdr:from>
    <xdr:to>
      <xdr:col>71</xdr:col>
      <xdr:colOff>177800</xdr:colOff>
      <xdr:row>56</xdr:row>
      <xdr:rowOff>11037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460141"/>
          <a:ext cx="889000" cy="15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148031</xdr:rowOff>
    </xdr:from>
    <xdr:to>
      <xdr:col>72</xdr:col>
      <xdr:colOff>38100</xdr:colOff>
      <xdr:row>57</xdr:row>
      <xdr:rowOff>78181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74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69308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84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68935</xdr:rowOff>
    </xdr:from>
    <xdr:to>
      <xdr:col>67</xdr:col>
      <xdr:colOff>101600</xdr:colOff>
      <xdr:row>56</xdr:row>
      <xdr:rowOff>170535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161662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76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128829</xdr:rowOff>
    </xdr:from>
    <xdr:to>
      <xdr:col>85</xdr:col>
      <xdr:colOff>177800</xdr:colOff>
      <xdr:row>53</xdr:row>
      <xdr:rowOff>58979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04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151706</xdr:rowOff>
    </xdr:from>
    <xdr:ext cx="599010"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889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40666</xdr:rowOff>
    </xdr:from>
    <xdr:to>
      <xdr:col>81</xdr:col>
      <xdr:colOff>101600</xdr:colOff>
      <xdr:row>55</xdr:row>
      <xdr:rowOff>142266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7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158793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24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73051</xdr:rowOff>
    </xdr:from>
    <xdr:to>
      <xdr:col>76</xdr:col>
      <xdr:colOff>165100</xdr:colOff>
      <xdr:row>55</xdr:row>
      <xdr:rowOff>3201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3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19728</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292795" y="9106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151041</xdr:rowOff>
    </xdr:from>
    <xdr:to>
      <xdr:col>72</xdr:col>
      <xdr:colOff>38100</xdr:colOff>
      <xdr:row>55</xdr:row>
      <xdr:rowOff>81191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0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97718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18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131687</xdr:rowOff>
    </xdr:from>
    <xdr:to>
      <xdr:col>67</xdr:col>
      <xdr:colOff>101600</xdr:colOff>
      <xdr:row>56</xdr:row>
      <xdr:rowOff>61837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6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78364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336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139509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1969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86186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74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139509</xdr:rowOff>
    </xdr:from>
    <xdr:to>
      <xdr:col>86</xdr:col>
      <xdr:colOff>25400</xdr:colOff>
      <xdr:row>69</xdr:row>
      <xdr:rowOff>139509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1969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54166</xdr:rowOff>
    </xdr:from>
    <xdr:to>
      <xdr:col>85</xdr:col>
      <xdr:colOff>127000</xdr:colOff>
      <xdr:row>75</xdr:row>
      <xdr:rowOff>114935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2741466"/>
          <a:ext cx="838200" cy="23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9986</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383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31559</xdr:rowOff>
    </xdr:from>
    <xdr:to>
      <xdr:col>85</xdr:col>
      <xdr:colOff>177800</xdr:colOff>
      <xdr:row>78</xdr:row>
      <xdr:rowOff>133159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0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54166</xdr:rowOff>
    </xdr:from>
    <xdr:to>
      <xdr:col>81</xdr:col>
      <xdr:colOff>50800</xdr:colOff>
      <xdr:row>75</xdr:row>
      <xdr:rowOff>3111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4592300" y="12741466"/>
          <a:ext cx="889000" cy="12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160147</xdr:rowOff>
    </xdr:from>
    <xdr:to>
      <xdr:col>81</xdr:col>
      <xdr:colOff>101600</xdr:colOff>
      <xdr:row>78</xdr:row>
      <xdr:rowOff>90297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61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81424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454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119507</xdr:rowOff>
    </xdr:from>
    <xdr:to>
      <xdr:col>76</xdr:col>
      <xdr:colOff>114300</xdr:colOff>
      <xdr:row>75</xdr:row>
      <xdr:rowOff>3111</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2806807"/>
          <a:ext cx="889000" cy="5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169672</xdr:rowOff>
    </xdr:from>
    <xdr:to>
      <xdr:col>76</xdr:col>
      <xdr:colOff>165100</xdr:colOff>
      <xdr:row>78</xdr:row>
      <xdr:rowOff>99822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7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90949</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464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20256</xdr:rowOff>
    </xdr:from>
    <xdr:to>
      <xdr:col>71</xdr:col>
      <xdr:colOff>177800</xdr:colOff>
      <xdr:row>74</xdr:row>
      <xdr:rowOff>119507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2193206"/>
          <a:ext cx="889000" cy="61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158242</xdr:rowOff>
    </xdr:from>
    <xdr:to>
      <xdr:col>72</xdr:col>
      <xdr:colOff>38100</xdr:colOff>
      <xdr:row>78</xdr:row>
      <xdr:rowOff>88392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5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79519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452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81090</xdr:rowOff>
    </xdr:from>
    <xdr:to>
      <xdr:col>67</xdr:col>
      <xdr:colOff>101600</xdr:colOff>
      <xdr:row>78</xdr:row>
      <xdr:rowOff>11240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2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2367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37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64135</xdr:rowOff>
    </xdr:from>
    <xdr:to>
      <xdr:col>85</xdr:col>
      <xdr:colOff>177800</xdr:colOff>
      <xdr:row>75</xdr:row>
      <xdr:rowOff>165736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29228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87012</xdr:rowOff>
    </xdr:from>
    <xdr:ext cx="469744"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277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3366</xdr:rowOff>
    </xdr:from>
    <xdr:to>
      <xdr:col>81</xdr:col>
      <xdr:colOff>101600</xdr:colOff>
      <xdr:row>74</xdr:row>
      <xdr:rowOff>104966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269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72</xdr:row>
      <xdr:rowOff>121493</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46428" y="12465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123761</xdr:rowOff>
    </xdr:from>
    <xdr:to>
      <xdr:col>76</xdr:col>
      <xdr:colOff>165100</xdr:colOff>
      <xdr:row>75</xdr:row>
      <xdr:rowOff>53911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281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70438</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357428" y="1258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68707</xdr:rowOff>
    </xdr:from>
    <xdr:to>
      <xdr:col>72</xdr:col>
      <xdr:colOff>38100</xdr:colOff>
      <xdr:row>74</xdr:row>
      <xdr:rowOff>170307</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275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73</xdr:row>
      <xdr:rowOff>15384</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68428" y="1253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140906</xdr:rowOff>
    </xdr:from>
    <xdr:to>
      <xdr:col>67</xdr:col>
      <xdr:colOff>101600</xdr:colOff>
      <xdr:row>71</xdr:row>
      <xdr:rowOff>71056</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214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69</xdr:row>
      <xdr:rowOff>87583</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79428" y="1191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163322</xdr:rowOff>
    </xdr:from>
    <xdr:to>
      <xdr:col>85</xdr:col>
      <xdr:colOff>126364</xdr:colOff>
      <xdr:row>99</xdr:row>
      <xdr:rowOff>87694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93822"/>
          <a:ext cx="1269" cy="1467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91521</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706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87694</xdr:rowOff>
    </xdr:from>
    <xdr:to>
      <xdr:col>86</xdr:col>
      <xdr:colOff>25400</xdr:colOff>
      <xdr:row>99</xdr:row>
      <xdr:rowOff>87694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7061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109999</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36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77,380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163322</xdr:rowOff>
    </xdr:from>
    <xdr:to>
      <xdr:col>86</xdr:col>
      <xdr:colOff>25400</xdr:colOff>
      <xdr:row>90</xdr:row>
      <xdr:rowOff>163322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93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147549</xdr:rowOff>
    </xdr:from>
    <xdr:to>
      <xdr:col>85</xdr:col>
      <xdr:colOff>127000</xdr:colOff>
      <xdr:row>97</xdr:row>
      <xdr:rowOff>18617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5481300" y="16606749"/>
          <a:ext cx="838200" cy="4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46817</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163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23940</xdr:rowOff>
    </xdr:from>
    <xdr:to>
      <xdr:col>85</xdr:col>
      <xdr:colOff>177800</xdr:colOff>
      <xdr:row>95</xdr:row>
      <xdr:rowOff>125540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3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18617</xdr:rowOff>
    </xdr:from>
    <xdr:to>
      <xdr:col>81</xdr:col>
      <xdr:colOff>50800</xdr:colOff>
      <xdr:row>97</xdr:row>
      <xdr:rowOff>57023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649267"/>
          <a:ext cx="889000" cy="38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159804</xdr:rowOff>
    </xdr:from>
    <xdr:to>
      <xdr:col>81</xdr:col>
      <xdr:colOff>101600</xdr:colOff>
      <xdr:row>95</xdr:row>
      <xdr:rowOff>89954</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106481</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05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57023</xdr:rowOff>
    </xdr:from>
    <xdr:to>
      <xdr:col>76</xdr:col>
      <xdr:colOff>114300</xdr:colOff>
      <xdr:row>97</xdr:row>
      <xdr:rowOff>154863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6687673"/>
          <a:ext cx="889000" cy="9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16396</xdr:rowOff>
    </xdr:from>
    <xdr:to>
      <xdr:col>76</xdr:col>
      <xdr:colOff>165100</xdr:colOff>
      <xdr:row>95</xdr:row>
      <xdr:rowOff>117996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0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134523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7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154863</xdr:rowOff>
    </xdr:from>
    <xdr:to>
      <xdr:col>71</xdr:col>
      <xdr:colOff>177800</xdr:colOff>
      <xdr:row>98</xdr:row>
      <xdr:rowOff>157265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785513"/>
          <a:ext cx="889000" cy="17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159956</xdr:rowOff>
    </xdr:from>
    <xdr:to>
      <xdr:col>72</xdr:col>
      <xdr:colOff>38100</xdr:colOff>
      <xdr:row>95</xdr:row>
      <xdr:rowOff>90106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27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106633</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05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80556</xdr:rowOff>
    </xdr:from>
    <xdr:to>
      <xdr:col>67</xdr:col>
      <xdr:colOff>101600</xdr:colOff>
      <xdr:row>96</xdr:row>
      <xdr:rowOff>10706</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36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27233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14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96749</xdr:rowOff>
    </xdr:from>
    <xdr:to>
      <xdr:col>85</xdr:col>
      <xdr:colOff>177800</xdr:colOff>
      <xdr:row>97</xdr:row>
      <xdr:rowOff>26899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55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75176</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53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139267</xdr:rowOff>
    </xdr:from>
    <xdr:to>
      <xdr:col>81</xdr:col>
      <xdr:colOff>101600</xdr:colOff>
      <xdr:row>97</xdr:row>
      <xdr:rowOff>69417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59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60544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69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6223</xdr:rowOff>
    </xdr:from>
    <xdr:to>
      <xdr:col>76</xdr:col>
      <xdr:colOff>165100</xdr:colOff>
      <xdr:row>97</xdr:row>
      <xdr:rowOff>107823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63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98950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72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104063</xdr:rowOff>
    </xdr:from>
    <xdr:to>
      <xdr:col>72</xdr:col>
      <xdr:colOff>38100</xdr:colOff>
      <xdr:row>98</xdr:row>
      <xdr:rowOff>34213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73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25340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8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106465</xdr:rowOff>
    </xdr:from>
    <xdr:to>
      <xdr:col>67</xdr:col>
      <xdr:colOff>101600</xdr:colOff>
      <xdr:row>99</xdr:row>
      <xdr:rowOff>36615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9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27742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700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30353</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173853"/>
          <a:ext cx="1269" cy="155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148480</xdr:rowOff>
    </xdr:from>
    <xdr:ext cx="534377"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494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12,261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30353</xdr:rowOff>
    </xdr:from>
    <xdr:to>
      <xdr:col>116</xdr:col>
      <xdr:colOff>152400</xdr:colOff>
      <xdr:row>30</xdr:row>
      <xdr:rowOff>30353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173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93472</xdr:rowOff>
    </xdr:from>
    <xdr:to>
      <xdr:col>116</xdr:col>
      <xdr:colOff>63500</xdr:colOff>
      <xdr:row>38</xdr:row>
      <xdr:rowOff>119253</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08572"/>
          <a:ext cx="838200" cy="2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147464</xdr:rowOff>
    </xdr:from>
    <xdr:ext cx="469744"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148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124587</xdr:rowOff>
    </xdr:from>
    <xdr:to>
      <xdr:col>116</xdr:col>
      <xdr:colOff>114300</xdr:colOff>
      <xdr:row>37</xdr:row>
      <xdr:rowOff>54737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296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76454</xdr:rowOff>
    </xdr:from>
    <xdr:to>
      <xdr:col>111</xdr:col>
      <xdr:colOff>177800</xdr:colOff>
      <xdr:row>38</xdr:row>
      <xdr:rowOff>93472</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591554"/>
          <a:ext cx="889000" cy="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117729</xdr:rowOff>
    </xdr:from>
    <xdr:to>
      <xdr:col>112</xdr:col>
      <xdr:colOff>38100</xdr:colOff>
      <xdr:row>37</xdr:row>
      <xdr:rowOff>47879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28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64406</xdr:rowOff>
    </xdr:from>
    <xdr:ext cx="469744"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088428" y="60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76454</xdr:rowOff>
    </xdr:from>
    <xdr:to>
      <xdr:col>107</xdr:col>
      <xdr:colOff>50800</xdr:colOff>
      <xdr:row>38</xdr:row>
      <xdr:rowOff>93091</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19545300" y="6591554"/>
          <a:ext cx="889000" cy="1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93472</xdr:rowOff>
    </xdr:from>
    <xdr:to>
      <xdr:col>107</xdr:col>
      <xdr:colOff>101600</xdr:colOff>
      <xdr:row>37</xdr:row>
      <xdr:rowOff>23622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40149</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199428" y="60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93091</xdr:rowOff>
    </xdr:from>
    <xdr:to>
      <xdr:col>102</xdr:col>
      <xdr:colOff>114300</xdr:colOff>
      <xdr:row>38</xdr:row>
      <xdr:rowOff>104902</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flipV="1">
          <a:off x="18656300" y="6608191"/>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118364</xdr:rowOff>
    </xdr:from>
    <xdr:to>
      <xdr:col>102</xdr:col>
      <xdr:colOff>165100</xdr:colOff>
      <xdr:row>37</xdr:row>
      <xdr:rowOff>48514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29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65041</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10428" y="606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102616</xdr:rowOff>
    </xdr:from>
    <xdr:to>
      <xdr:col>98</xdr:col>
      <xdr:colOff>38100</xdr:colOff>
      <xdr:row>37</xdr:row>
      <xdr:rowOff>32766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2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49293</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21428" y="605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68453</xdr:rowOff>
    </xdr:from>
    <xdr:to>
      <xdr:col>116</xdr:col>
      <xdr:colOff>114300</xdr:colOff>
      <xdr:row>38</xdr:row>
      <xdr:rowOff>170053</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5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154830</xdr:rowOff>
    </xdr:from>
    <xdr:ext cx="378565"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498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42672</xdr:rowOff>
    </xdr:from>
    <xdr:to>
      <xdr:col>112</xdr:col>
      <xdr:colOff>38100</xdr:colOff>
      <xdr:row>38</xdr:row>
      <xdr:rowOff>144272</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55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135399</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34017" y="66504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25654</xdr:rowOff>
    </xdr:from>
    <xdr:to>
      <xdr:col>107</xdr:col>
      <xdr:colOff>101600</xdr:colOff>
      <xdr:row>38</xdr:row>
      <xdr:rowOff>127254</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54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118381</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199428" y="6633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42291</xdr:rowOff>
    </xdr:from>
    <xdr:to>
      <xdr:col>102</xdr:col>
      <xdr:colOff>165100</xdr:colOff>
      <xdr:row>38</xdr:row>
      <xdr:rowOff>143891</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55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135018</xdr:rowOff>
    </xdr:from>
    <xdr:ext cx="378565"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6017" y="6650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54102</xdr:rowOff>
    </xdr:from>
    <xdr:to>
      <xdr:col>98</xdr:col>
      <xdr:colOff>38100</xdr:colOff>
      <xdr:row>38</xdr:row>
      <xdr:rowOff>155702</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56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146829</xdr:rowOff>
    </xdr:from>
    <xdr:ext cx="378565"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467017" y="6661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22225</xdr:colOff>
      <xdr:row>105</xdr:row>
      <xdr:rowOff>139700</xdr:rowOff>
    </xdr:from>
    <xdr:to>
      <xdr:col>119</xdr:col>
      <xdr:colOff>180975</xdr:colOff>
      <xdr:row>114</xdr:row>
      <xdr:rowOff>90394</xdr:rowOff>
    </xdr:to>
    <xdr:sp macro="" textlink="" fLocksText="0">
      <xdr:nvSpPr>
        <xdr:cNvPr id="833" name="テキスト ボックス 832">
          <a:extLst>
            <a:ext uri="{FF2B5EF4-FFF2-40B4-BE49-F238E27FC236}">
              <a16:creationId xmlns:a16="http://schemas.microsoft.com/office/drawing/2014/main" id="{4D063E01-32EF-42E8-8E30-5F92FFB60F7B}"/>
            </a:ext>
          </a:extLst>
        </xdr:cNvPr>
        <xdr:cNvSpPr txBox="1"/>
      </xdr:nvSpPr>
      <xdr:spPr>
        <a:xfrm>
          <a:off x="784225" y="18141950"/>
          <a:ext cx="22066250" cy="1493744"/>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・総務費は、住民一人当たり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49,331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円となっている。決算全体でみると、前年度と比べて約</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億円増の約</a:t>
          </a:r>
          <a:r>
            <a:rPr kumimoji="1" lang="en-US" altLang="ja-JP" sz="1300">
              <a:solidFill>
                <a:schemeClr val="tx1"/>
              </a:solidFill>
              <a:latin typeface="ＭＳ Ｐゴシック" panose="020B0600070205080204" pitchFamily="50" charset="-128"/>
              <a:ea typeface="ＭＳ Ｐゴシック" panose="020B0600070205080204" pitchFamily="50" charset="-128"/>
            </a:rPr>
            <a:t>361</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億円となっており、財政調整基金積立金や各種システム改修経費が増加したことが主な要因となっている。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236,418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円となっている。決算全体でみると、前年度と比べ約</a:t>
          </a:r>
          <a:r>
            <a:rPr kumimoji="1" lang="en-US" altLang="ja-JP" sz="1300">
              <a:solidFill>
                <a:schemeClr val="tx1"/>
              </a:solidFill>
              <a:latin typeface="ＭＳ Ｐゴシック" panose="020B0600070205080204" pitchFamily="50" charset="-128"/>
              <a:ea typeface="ＭＳ Ｐゴシック" panose="020B0600070205080204" pitchFamily="50" charset="-128"/>
            </a:rPr>
            <a:t>94</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億円増の約</a:t>
          </a:r>
          <a:r>
            <a:rPr kumimoji="1" lang="en-US" altLang="ja-JP" sz="1300">
              <a:solidFill>
                <a:schemeClr val="tx1"/>
              </a:solidFill>
              <a:latin typeface="ＭＳ Ｐゴシック" panose="020B0600070205080204" pitchFamily="50" charset="-128"/>
              <a:ea typeface="ＭＳ Ｐゴシック" panose="020B0600070205080204" pitchFamily="50" charset="-128"/>
            </a:rPr>
            <a:t>1,729</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億円となっており、人事院勧告による公定価格の上昇に伴い施設型・地域型給付費が増加したことが主な要因となっている。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・衛生費は、住民一人当たり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35,458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円となっている。決算全体でみると、前年度と比べ約</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億円増の約</a:t>
          </a:r>
          <a:r>
            <a:rPr kumimoji="1" lang="en-US" altLang="ja-JP" sz="1300">
              <a:solidFill>
                <a:schemeClr val="tx1"/>
              </a:solidFill>
              <a:latin typeface="ＭＳ Ｐゴシック" panose="020B0600070205080204" pitchFamily="50" charset="-128"/>
              <a:ea typeface="ＭＳ Ｐゴシック" panose="020B0600070205080204" pitchFamily="50" charset="-128"/>
            </a:rPr>
            <a:t>259</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億円となっており、東部環境工場機能維持経費が増加したことが主な要因となっている。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・土木費は、住民一人当たり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61,355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円となっている。決算全体でみると、前年度と比べ約</a:t>
          </a:r>
          <a:r>
            <a:rPr kumimoji="1" lang="en-US" altLang="ja-JP" sz="1300">
              <a:solidFill>
                <a:schemeClr val="tx1"/>
              </a:solidFill>
              <a:latin typeface="ＭＳ Ｐゴシック" panose="020B0600070205080204" pitchFamily="50" charset="-128"/>
              <a:ea typeface="ＭＳ Ｐゴシック" panose="020B0600070205080204" pitchFamily="50" charset="-128"/>
            </a:rPr>
            <a:t>10</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億円減の約</a:t>
          </a:r>
          <a:r>
            <a:rPr kumimoji="1" lang="en-US" altLang="ja-JP" sz="1300">
              <a:solidFill>
                <a:schemeClr val="tx1"/>
              </a:solidFill>
              <a:latin typeface="ＭＳ Ｐゴシック" panose="020B0600070205080204" pitchFamily="50" charset="-128"/>
              <a:ea typeface="ＭＳ Ｐゴシック" panose="020B0600070205080204" pitchFamily="50" charset="-128"/>
            </a:rPr>
            <a:t>449</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億円となっており、街路整備経費が減少したことが主な要因となっている。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・教育費は、住民一人当たり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107,952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円となっている。決算全体でみると、前年度と比べ約</a:t>
          </a:r>
          <a:r>
            <a:rPr kumimoji="1" lang="en-US" altLang="ja-JP" sz="1300">
              <a:solidFill>
                <a:schemeClr val="tx1"/>
              </a:solidFill>
              <a:latin typeface="ＭＳ Ｐゴシック" panose="020B0600070205080204" pitchFamily="50" charset="-128"/>
              <a:ea typeface="ＭＳ Ｐゴシック" panose="020B0600070205080204" pitchFamily="50" charset="-128"/>
            </a:rPr>
            <a:t>81</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億円増の約</a:t>
          </a:r>
          <a:r>
            <a:rPr kumimoji="1" lang="en-US" altLang="ja-JP" sz="1300">
              <a:solidFill>
                <a:schemeClr val="tx1"/>
              </a:solidFill>
              <a:latin typeface="ＭＳ Ｐゴシック" panose="020B0600070205080204" pitchFamily="50" charset="-128"/>
              <a:ea typeface="ＭＳ Ｐゴシック" panose="020B0600070205080204" pitchFamily="50" charset="-128"/>
            </a:rPr>
            <a:t>789</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億円となっており、定年延長に伴う退職手当の増により教職員人件費が増加したことが主な要因となっている。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熊本県熊本市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419100</xdr:colOff>
      <xdr:row>45</xdr:row>
      <xdr:rowOff>265456</xdr:rowOff>
    </xdr:from>
    <xdr:to>
      <xdr:col>15</xdr:col>
      <xdr:colOff>661365</xdr:colOff>
      <xdr:row>48</xdr:row>
      <xdr:rowOff>704850</xdr:rowOff>
    </xdr:to>
    <xdr:sp macro="" textlink="" fLocksText="0">
      <xdr:nvSpPr>
        <xdr:cNvPr id="15" name="テキスト ボックス 14">
          <a:extLst>
            <a:ext uri="{FF2B5EF4-FFF2-40B4-BE49-F238E27FC236}">
              <a16:creationId xmlns:a16="http://schemas.microsoft.com/office/drawing/2014/main" id="{45A4C5E7-4EA3-4335-A711-E6D55C52DF47}"/>
            </a:ext>
          </a:extLst>
        </xdr:cNvPr>
        <xdr:cNvSpPr txBox="1"/>
      </xdr:nvSpPr>
      <xdr:spPr>
        <a:xfrm>
          <a:off x="11077575" y="9857131"/>
          <a:ext cx="5814390" cy="2277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latin typeface="ＭＳ ゴシック" pitchFamily="49" charset="-128"/>
              <a:ea typeface="ＭＳ ゴシック" pitchFamily="49" charset="-128"/>
            </a:rPr>
            <a:t>　令和</a:t>
          </a:r>
          <a:r>
            <a:rPr kumimoji="1" lang="en-US" altLang="ja-JP" sz="1300">
              <a:solidFill>
                <a:schemeClr val="tx1"/>
              </a:solidFill>
              <a:latin typeface="ＭＳ ゴシック" pitchFamily="49" charset="-128"/>
              <a:ea typeface="ＭＳ ゴシック" pitchFamily="49" charset="-128"/>
            </a:rPr>
            <a:t>2</a:t>
          </a:r>
          <a:r>
            <a:rPr kumimoji="1" lang="ja-JP" altLang="en-US" sz="1300">
              <a:solidFill>
                <a:schemeClr val="tx1"/>
              </a:solidFill>
              <a:latin typeface="ＭＳ ゴシック" pitchFamily="49" charset="-128"/>
              <a:ea typeface="ＭＳ ゴシック" pitchFamily="49" charset="-128"/>
            </a:rPr>
            <a:t>年度は新型コロナウイルス感染症への対応として財政調整基金の取崩しを行い、実質単年度収支は赤字となった。令和</a:t>
          </a:r>
          <a:r>
            <a:rPr kumimoji="1" lang="en-US" altLang="ja-JP" sz="1300">
              <a:solidFill>
                <a:schemeClr val="tx1"/>
              </a:solidFill>
              <a:latin typeface="ＭＳ ゴシック" pitchFamily="49" charset="-128"/>
              <a:ea typeface="ＭＳ ゴシック" pitchFamily="49" charset="-128"/>
            </a:rPr>
            <a:t>3</a:t>
          </a:r>
          <a:r>
            <a:rPr kumimoji="1" lang="ja-JP" altLang="en-US" sz="1300">
              <a:solidFill>
                <a:schemeClr val="tx1"/>
              </a:solidFill>
              <a:latin typeface="ＭＳ ゴシック" pitchFamily="49" charset="-128"/>
              <a:ea typeface="ＭＳ ゴシック" pitchFamily="49" charset="-128"/>
            </a:rPr>
            <a:t>年度は市税収入等の増加で黒字、令和</a:t>
          </a:r>
          <a:r>
            <a:rPr kumimoji="1" lang="en-US" altLang="ja-JP" sz="1300">
              <a:solidFill>
                <a:schemeClr val="tx1"/>
              </a:solidFill>
              <a:latin typeface="ＭＳ ゴシック" pitchFamily="49" charset="-128"/>
              <a:ea typeface="ＭＳ ゴシック" pitchFamily="49" charset="-128"/>
            </a:rPr>
            <a:t>4</a:t>
          </a:r>
          <a:r>
            <a:rPr kumimoji="1" lang="ja-JP" altLang="en-US" sz="1300">
              <a:solidFill>
                <a:schemeClr val="tx1"/>
              </a:solidFill>
              <a:latin typeface="ＭＳ ゴシック" pitchFamily="49" charset="-128"/>
              <a:ea typeface="ＭＳ ゴシック" pitchFamily="49" charset="-128"/>
            </a:rPr>
            <a:t>年度は市税収等の増加と臨時特別給付金の減少で黒字、令和</a:t>
          </a:r>
          <a:r>
            <a:rPr kumimoji="1" lang="en-US" altLang="ja-JP" sz="1300">
              <a:solidFill>
                <a:schemeClr val="tx1"/>
              </a:solidFill>
              <a:latin typeface="ＭＳ ゴシック" pitchFamily="49" charset="-128"/>
              <a:ea typeface="ＭＳ ゴシック" pitchFamily="49" charset="-128"/>
            </a:rPr>
            <a:t>5</a:t>
          </a:r>
          <a:r>
            <a:rPr kumimoji="1" lang="ja-JP" altLang="en-US" sz="1300">
              <a:solidFill>
                <a:schemeClr val="tx1"/>
              </a:solidFill>
              <a:latin typeface="ＭＳ ゴシック" pitchFamily="49" charset="-128"/>
              <a:ea typeface="ＭＳ ゴシック" pitchFamily="49" charset="-128"/>
            </a:rPr>
            <a:t>年度は物価高騰関連分の事業費が増加したが、市税が過去最高となり黒字となった。</a:t>
          </a:r>
          <a:endParaRPr kumimoji="1" lang="en-US" altLang="ja-JP" sz="1300">
            <a:solidFill>
              <a:schemeClr val="tx1"/>
            </a:solidFill>
            <a:latin typeface="ＭＳ ゴシック" pitchFamily="49" charset="-128"/>
            <a:ea typeface="ＭＳ ゴシック" pitchFamily="49" charset="-128"/>
          </a:endParaRPr>
        </a:p>
        <a:p>
          <a:r>
            <a:rPr kumimoji="1" lang="ja-JP" altLang="en-US" sz="1300">
              <a:solidFill>
                <a:schemeClr val="tx1"/>
              </a:solidFill>
              <a:latin typeface="ＭＳ ゴシック" pitchFamily="49" charset="-128"/>
              <a:ea typeface="ＭＳ ゴシック" pitchFamily="49" charset="-128"/>
            </a:rPr>
            <a:t>　令和</a:t>
          </a:r>
          <a:r>
            <a:rPr kumimoji="1" lang="en-US" altLang="ja-JP" sz="1300">
              <a:solidFill>
                <a:schemeClr val="tx1"/>
              </a:solidFill>
              <a:latin typeface="ＭＳ ゴシック" pitchFamily="49" charset="-128"/>
              <a:ea typeface="ＭＳ ゴシック" pitchFamily="49" charset="-128"/>
            </a:rPr>
            <a:t>6</a:t>
          </a:r>
          <a:r>
            <a:rPr kumimoji="1" lang="ja-JP" altLang="en-US" sz="1300">
              <a:solidFill>
                <a:schemeClr val="tx1"/>
              </a:solidFill>
              <a:latin typeface="ＭＳ ゴシック" pitchFamily="49" charset="-128"/>
              <a:ea typeface="ＭＳ ゴシック" pitchFamily="49" charset="-128"/>
            </a:rPr>
            <a:t>年度は地方交付税が増加したが、人件費の増加等により実質単年度収支は赤字となった。今後も事務事業の見直しや統廃合など歳出の合理化等行財政改革を推進し、健全な行財政運営に努める。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熊本県熊本市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国民健康保険会計について、収納率の向上等により令和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年度以降黒字となっており、引き続き収納率の向上対策や医療費の適正化等に積極的に取り組み、単年度収支を黒字化できるよう努める。</a:t>
          </a:r>
        </a:p>
        <a:p>
          <a:r>
            <a:rPr kumimoji="1" lang="ja-JP" altLang="en-US" sz="1400">
              <a:latin typeface="ＭＳ ゴシック" pitchFamily="49" charset="-128"/>
              <a:ea typeface="ＭＳ ゴシック" pitchFamily="49" charset="-128"/>
            </a:rPr>
            <a:t>　水道事業会計について、節水機器の機能向上や節水意識の定着による収益の伸び悩みや燃料費高騰による支出の増加に加え、令和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年度に国債等の購入により黒字額が減少しているが、引き続き「熊本市上下水道事業経営戦略」に則った事業運営を行い、黒字を維持できるよう努める。</a:t>
          </a:r>
        </a:p>
        <a:p>
          <a:r>
            <a:rPr kumimoji="1" lang="ja-JP" altLang="en-US" sz="1400">
              <a:latin typeface="ＭＳ ゴシック" pitchFamily="49" charset="-128"/>
              <a:ea typeface="ＭＳ ゴシック" pitchFamily="49" charset="-128"/>
            </a:rPr>
            <a:t>　そのほかの会計についても、引き続き継続的な黒字額の維持・増加のため、健全な行財政運営に努める。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熊本県熊本市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熊本地震関連の償還について据置期間の終了に伴う元金償還の増、病院事業での震災関連債の据置期間終了や下水道事業での緊急自然災害防止対策事業の進捗による準元利償還金の増により、令和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）は増加した一方で、算入公債費等（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）として控除する災害復旧費等に係る基準財政需要額も増加した。</a:t>
          </a:r>
        </a:p>
        <a:p>
          <a:r>
            <a:rPr kumimoji="1" lang="ja-JP" altLang="en-US" sz="1400">
              <a:latin typeface="ＭＳ ゴシック" pitchFamily="49" charset="-128"/>
              <a:ea typeface="ＭＳ ゴシック" pitchFamily="49" charset="-128"/>
            </a:rPr>
            <a:t>　算入公債費等の増加割合の方が大きかったことから、実質公債費比率の分子は、前年度比約</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億円減少した。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減債基金積立額の統一ルールでは</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年償還で設定されているものの、本市では</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年償還（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年据置）で毎年度の発行額の積立額を設定しており、減債基金残高（</a:t>
          </a:r>
          <a:r>
            <a:rPr kumimoji="1" lang="en-US" altLang="ja-JP" sz="1400">
              <a:latin typeface="ＭＳ ゴシック" pitchFamily="49" charset="-128"/>
              <a:ea typeface="ＭＳ ゴシック" pitchFamily="49" charset="-128"/>
            </a:rPr>
            <a:t>D</a:t>
          </a:r>
          <a:r>
            <a:rPr kumimoji="1" lang="ja-JP" altLang="en-US" sz="1400">
              <a:latin typeface="ＭＳ ゴシック" pitchFamily="49" charset="-128"/>
              <a:ea typeface="ＭＳ ゴシック" pitchFamily="49" charset="-128"/>
            </a:rPr>
            <a:t>）と減債基金積立相当額（</a:t>
          </a:r>
          <a:r>
            <a:rPr kumimoji="1" lang="en-US" altLang="ja-JP" sz="1400">
              <a:latin typeface="ＭＳ ゴシック" pitchFamily="49" charset="-128"/>
              <a:ea typeface="ＭＳ ゴシック" pitchFamily="49" charset="-128"/>
            </a:rPr>
            <a:t>E</a:t>
          </a:r>
          <a:r>
            <a:rPr kumimoji="1" lang="ja-JP" altLang="en-US" sz="1400">
              <a:latin typeface="ＭＳ ゴシック" pitchFamily="49" charset="-128"/>
              <a:ea typeface="ＭＳ ゴシック" pitchFamily="49" charset="-128"/>
            </a:rPr>
            <a:t>）に乖離が生じる。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熊本県熊本市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　将来負担額（</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について、これまでは平成</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年熊本地震に関連する事業の市債発行に加え、公共施設等の長寿命化に関連する事業の市債発行の増加等により、地方債の現在高は年々増加傾向にあ</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った。</a:t>
          </a:r>
          <a:endParaRPr lang="ja-JP" altLang="ja-JP" sz="1350">
            <a:effectLst/>
            <a:latin typeface="ＭＳ ゴシック" panose="020B0609070205080204" pitchFamily="49" charset="-128"/>
            <a:ea typeface="ＭＳ ゴシック" panose="020B0609070205080204" pitchFamily="49" charset="-128"/>
          </a:endParaRPr>
        </a:p>
        <a:p>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　こうした中、充当可能財源等（</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である</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充当可能基金や充当可能特定歳入</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の増加等により、将来負担比率の分子は、</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億円前後を減少傾向で推移して</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きた。</a:t>
          </a:r>
          <a:endParaRPr lang="ja-JP" altLang="ja-JP" sz="1350">
            <a:effectLst/>
            <a:latin typeface="ＭＳ ゴシック" panose="020B0609070205080204" pitchFamily="49" charset="-128"/>
            <a:ea typeface="ＭＳ ゴシック" panose="020B0609070205080204" pitchFamily="49" charset="-128"/>
          </a:endParaRPr>
        </a:p>
        <a:p>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50">
              <a:solidFill>
                <a:sysClr val="windowText" lastClr="000000"/>
              </a:solidFill>
              <a:effectLst/>
              <a:latin typeface="ＭＳ ゴシック" panose="020B0609070205080204" pitchFamily="49" charset="-128"/>
              <a:ea typeface="ＭＳ ゴシック" panose="020B0609070205080204" pitchFamily="49" charset="-128"/>
              <a:cs typeface="+mn-cs"/>
            </a:rPr>
            <a:t>臨時財政対策債の発行額減少等に伴い地方債現在高が減少した一方で、</a:t>
          </a:r>
          <a:r>
            <a:rPr kumimoji="1" lang="en-US" altLang="ja-JP" sz="1350">
              <a:solidFill>
                <a:sysClr val="windowText" lastClr="000000"/>
              </a:solidFill>
              <a:effectLst/>
              <a:latin typeface="ＭＳ ゴシック" panose="020B0609070205080204" pitchFamily="49" charset="-128"/>
              <a:ea typeface="ＭＳ ゴシック" panose="020B0609070205080204" pitchFamily="49" charset="-128"/>
              <a:cs typeface="+mn-cs"/>
            </a:rPr>
            <a:t>PFI</a:t>
          </a:r>
          <a:r>
            <a:rPr kumimoji="1" lang="ja-JP" altLang="en-US" sz="1350">
              <a:solidFill>
                <a:sysClr val="windowText" lastClr="000000"/>
              </a:solidFill>
              <a:effectLst/>
              <a:latin typeface="ＭＳ ゴシック" panose="020B0609070205080204" pitchFamily="49" charset="-128"/>
              <a:ea typeface="ＭＳ ゴシック" panose="020B0609070205080204" pitchFamily="49" charset="-128"/>
              <a:cs typeface="+mn-cs"/>
            </a:rPr>
            <a:t>事業に係る債務負担行為に基づく支出予定額の増などによって将来負担額（</a:t>
          </a:r>
          <a:r>
            <a:rPr kumimoji="1" lang="en-US" altLang="ja-JP" sz="1350">
              <a:solidFill>
                <a:sysClr val="windowText" lastClr="000000"/>
              </a:solidFill>
              <a:effectLst/>
              <a:latin typeface="ＭＳ ゴシック" panose="020B0609070205080204" pitchFamily="49" charset="-128"/>
              <a:ea typeface="ＭＳ ゴシック" panose="020B0609070205080204" pitchFamily="49" charset="-128"/>
              <a:cs typeface="+mn-cs"/>
            </a:rPr>
            <a:t>A)</a:t>
          </a:r>
          <a:r>
            <a:rPr kumimoji="1" lang="ja-JP" altLang="en-US" sz="1350">
              <a:solidFill>
                <a:sysClr val="windowText" lastClr="000000"/>
              </a:solidFill>
              <a:effectLst/>
              <a:latin typeface="ＭＳ ゴシック" panose="020B0609070205080204" pitchFamily="49" charset="-128"/>
              <a:ea typeface="ＭＳ ゴシック" panose="020B0609070205080204" pitchFamily="49" charset="-128"/>
              <a:cs typeface="+mn-cs"/>
            </a:rPr>
            <a:t>が増加した。また、</a:t>
          </a:r>
          <a:r>
            <a:rPr kumimoji="1" lang="ja-JP" altLang="ja-JP" sz="1350">
              <a:solidFill>
                <a:sysClr val="windowText" lastClr="000000"/>
              </a:solidFill>
              <a:effectLst/>
              <a:latin typeface="ＭＳ ゴシック" panose="020B0609070205080204" pitchFamily="49" charset="-128"/>
              <a:ea typeface="ＭＳ ゴシック" panose="020B0609070205080204" pitchFamily="49" charset="-128"/>
              <a:cs typeface="+mn-cs"/>
            </a:rPr>
            <a:t>公共施設長寿命化基金や</a:t>
          </a:r>
          <a:r>
            <a:rPr kumimoji="1" lang="ja-JP" altLang="en-US" sz="1350">
              <a:solidFill>
                <a:sysClr val="windowText" lastClr="000000"/>
              </a:solidFill>
              <a:effectLst/>
              <a:latin typeface="ＭＳ ゴシック" panose="020B0609070205080204" pitchFamily="49" charset="-128"/>
              <a:ea typeface="ＭＳ ゴシック" panose="020B0609070205080204" pitchFamily="49" charset="-128"/>
              <a:cs typeface="+mn-cs"/>
            </a:rPr>
            <a:t>減債基金</a:t>
          </a:r>
          <a:r>
            <a:rPr kumimoji="1" lang="ja-JP" altLang="ja-JP" sz="1350">
              <a:solidFill>
                <a:sysClr val="windowText" lastClr="000000"/>
              </a:solidFill>
              <a:effectLst/>
              <a:latin typeface="ＭＳ ゴシック" panose="020B0609070205080204" pitchFamily="49" charset="-128"/>
              <a:ea typeface="ＭＳ ゴシック" panose="020B0609070205080204" pitchFamily="49" charset="-128"/>
              <a:cs typeface="+mn-cs"/>
            </a:rPr>
            <a:t>への積立てに伴</a:t>
          </a:r>
          <a:r>
            <a:rPr kumimoji="1" lang="ja-JP" altLang="en-US" sz="1350">
              <a:solidFill>
                <a:sysClr val="windowText" lastClr="000000"/>
              </a:solidFill>
              <a:effectLst/>
              <a:latin typeface="ＭＳ ゴシック" panose="020B0609070205080204" pitchFamily="49" charset="-128"/>
              <a:ea typeface="ＭＳ ゴシック" panose="020B0609070205080204" pitchFamily="49" charset="-128"/>
              <a:cs typeface="+mn-cs"/>
            </a:rPr>
            <a:t>い</a:t>
          </a:r>
          <a:r>
            <a:rPr kumimoji="1" lang="ja-JP" altLang="ja-JP" sz="1350">
              <a:solidFill>
                <a:sysClr val="windowText" lastClr="000000"/>
              </a:solidFill>
              <a:effectLst/>
              <a:latin typeface="ＭＳ ゴシック" panose="020B0609070205080204" pitchFamily="49" charset="-128"/>
              <a:ea typeface="ＭＳ ゴシック" panose="020B0609070205080204" pitchFamily="49" charset="-128"/>
              <a:cs typeface="+mn-cs"/>
            </a:rPr>
            <a:t>充当可能基金</a:t>
          </a:r>
          <a:r>
            <a:rPr kumimoji="1" lang="ja-JP" altLang="en-US" sz="135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ja-JP" altLang="ja-JP" sz="135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en-US" sz="1350">
              <a:solidFill>
                <a:sysClr val="windowText" lastClr="000000"/>
              </a:solidFill>
              <a:effectLst/>
              <a:latin typeface="ＭＳ ゴシック" panose="020B0609070205080204" pitchFamily="49" charset="-128"/>
              <a:ea typeface="ＭＳ ゴシック" panose="020B0609070205080204" pitchFamily="49" charset="-128"/>
              <a:cs typeface="+mn-cs"/>
            </a:rPr>
            <a:t>したものの</a:t>
          </a:r>
          <a:r>
            <a:rPr kumimoji="1" lang="ja-JP" altLang="ja-JP" sz="135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50">
              <a:solidFill>
                <a:sysClr val="windowText" lastClr="000000"/>
              </a:solidFill>
              <a:effectLst/>
              <a:latin typeface="ＭＳ ゴシック" panose="020B0609070205080204" pitchFamily="49" charset="-128"/>
              <a:ea typeface="ＭＳ ゴシック" panose="020B0609070205080204" pitchFamily="49" charset="-128"/>
              <a:cs typeface="+mn-cs"/>
            </a:rPr>
            <a:t>基準財政</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需要額算入見込額の</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減少等により、</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充当可能財源等（</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は減少し、</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減将来負担比率の分子は、</a:t>
          </a:r>
          <a:r>
            <a:rPr kumimoji="1" lang="ja-JP" altLang="ja-JP" sz="1350">
              <a:solidFill>
                <a:sysClr val="windowText" lastClr="000000"/>
              </a:solidFill>
              <a:effectLst/>
              <a:latin typeface="ＭＳ ゴシック" panose="020B0609070205080204" pitchFamily="49" charset="-128"/>
              <a:ea typeface="ＭＳ ゴシック" panose="020B0609070205080204" pitchFamily="49" charset="-128"/>
              <a:cs typeface="+mn-cs"/>
            </a:rPr>
            <a:t>前年度比</a:t>
          </a:r>
          <a:r>
            <a:rPr kumimoji="1" lang="en-US" altLang="ja-JP" sz="1350">
              <a:solidFill>
                <a:sysClr val="windowText" lastClr="000000"/>
              </a:solidFill>
              <a:effectLst/>
              <a:latin typeface="ＭＳ ゴシック" panose="020B0609070205080204" pitchFamily="49" charset="-128"/>
              <a:ea typeface="ＭＳ ゴシック" panose="020B0609070205080204" pitchFamily="49" charset="-128"/>
              <a:cs typeface="+mn-cs"/>
            </a:rPr>
            <a:t>3.9</a:t>
          </a:r>
          <a:r>
            <a:rPr kumimoji="1" lang="ja-JP" altLang="en-US" sz="135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た。</a:t>
          </a:r>
          <a:endParaRPr lang="ja-JP" altLang="ja-JP" sz="135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熊本県熊本市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それぞれ、将来の公共施設の更新に備えるため「熊本市公共施設長寿命化等基金」へ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億円、熊本城を復元整備するための基金である「熊本城復興整備基金」へ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億円取り崩し）ものの、職員の退職手当の支払の財源に充てるため「熊本市職員退職手当基金」から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年度熊本地震による災害からの早期の復興を図るための「平成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年熊本地震復興基金交付金」から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億円取り崩したこと等により、基金全体の残高は前年度比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年度間の財源の不均衡を調整するための基金との性格を有しており、現時点においては、少なくとも現在の水準を維持する見通しであるが、今後も収支の状況を見極めながら、財政調整基金への積立を検討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減債基金は、事業への活用により減少傾向で見込んでいる。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・熊本市公共施設長寿命化等基金：本市の公共施設の計画的な長寿命化及び更新を推進すること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・熊本市職員退職手当基金：熊本市職員の退職手当の支払の財源に充てること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年熊本地震による災害からの早期の復興を図ること（被災者への直接的な支援や防災対策等）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・熊本城復元整備基金：本市の貴重な歴史的文化遺産である熊本城の復元整備及び災害復旧並びにその過程の公開その他これらに関連する事業を実施すること（文化振興、災害対応）</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・熊本市こどもの未来応援基金：次代を担う子ども達が健やかに育つ環境づくりを推進するための基金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・熊本市公共施設長寿命化等基金：公共施設の更新に備えるための積立てによる増加（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・熊本市職員退職手当基金：前年度積立てた分である、定年退職者が生じたことによる取り崩し（▲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年熊本地震に関連する事業に充てるための取崩し（▲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・熊本城復元整備基金：寄附金等の積立てによる増加（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億円）、熊本城の復元事業に充てるための取崩し（▲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・熊本市こどもの未来応援基金：寄附金等の積立てによる増加（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億円）、事業に充てるための取崩し（▲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・熊本市公共施設長寿命化等基金：今後の公共施設の整備を計画的に進めるため、今後、計画的に取崩しを行う予定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・熊本市職員退職手当基金：定年退職者生じる年度に備えるため、今後も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回交互に積立て及び取崩しを行う予定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年熊本地震による災害からの早期の復興を図るため、今後も計画的に取崩しを行う予定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・熊本城復元整備基金：平成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年熊本地震により被災した熊本城の早期復旧及び復元を図るため、今後も計画的に取崩しを行う予定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・熊本市こどもの未来応援基金：次代を担う子ども達が健やかに育つ環境づくりを推進するため、今後も計画的に取崩しを行う予定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本年度は実質収支の状況を鑑み、財政調整基金への積立ては行っていない。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年度間の財源の不均衡を調整するための基金との性格を有しており、少なくとも現在の水準を維持する見通しであるが、今後も収支の状況を見極めながら、財政調整基金への積立を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年熊本地震に係る災害復旧事業債等の償還のための取崩しにより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億円減少したものの、臨時財政対策債の元利償還金の一部を償還するための経費として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億円取り崩し）を行ったことから、残高は前年度比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年熊本地震に係る災害復旧事業債等の償還のために積み立てたものであり、今後、償還期の到来に合わせて取り崩していく。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また、臨時財政対策債の元利償還金の一部を償還するための経費として積み立てた分については、令和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ずつ取り崩していく。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そのほか、財政状況に応じ、積立て及び取崩しを実施する予定である。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7F1BE9A-C273-4CFF-BF3A-161216518A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BC3434C-F252-4473-ACD6-E7E859BCDA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C08CCAA-221B-42CD-BB1B-CDB18C8E8F4C}"/>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1264913-2A81-484F-BB93-21AA6E888A7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C2E4DEB-A035-4197-8A7D-8C7C56953A57}"/>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BCA05A2-7F20-4DC9-88CD-82AB04A9431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熊本県熊本市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232B5CA-43AE-49A9-9D38-3E09A6DF8D50}"/>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EA625B1-318F-445F-954E-712A0AA935BB}"/>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5DF162E-31F5-4127-8914-81B2F8F70DD4}"/>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54FA8DF-287C-4D77-98D9-51B9F8F12B19}"/>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CC9041A-F6B6-4558-BD58-B347B08FF2BD}"/>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4644939-C5E2-4458-94B4-FA5C202289A2}"/>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731,331
720,714
390.32
431,338,303
421,832,522
6,839,466
214,885,728
493,247,935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C5E901A-73FC-4B8B-86AF-572DC188AB80}"/>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1B06305-88F1-4C4E-93C9-918E620DC70E}"/>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F4CCA67-5E56-4A82-99AB-1E752DB4411E}"/>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F122BB4-88C9-4628-BF62-8483099E1695}"/>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9C3395C-001E-41FD-8DAA-E62DF1BA351F}"/>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966834A-BD83-4B02-A36B-E673E0693E1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ADAC210-3A3E-4942-A8EA-242E718A10E7}"/>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9747F5C-6157-453F-9AD8-245F8DFD6180}"/>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501DF49-D0DE-4BF5-B0AF-160B20623AB5}"/>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D7A156E-6CF0-48DE-8AE8-72F3E14CE957}"/>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4C64EAC-627A-4D3D-9FAA-3E2FE63B35EE}"/>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E4AA453-10F5-4AC5-AB20-AFCE0D3A8F52}"/>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D6B8597-D2DE-4AB1-825E-D8D1865993A0}"/>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A9CC204-5523-42A9-BE2E-63E83E7ED36F}"/>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9894E7D-1BF0-4A25-8432-626DD3D62119}"/>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9165D52-CFA9-4A4B-930E-88FBF6E583D1}"/>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49C0E7A-6809-495D-A6B4-91F986CFEB9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7BA7780-C6F4-401B-A079-CF000AC83341}"/>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D758FE8-5B8F-45E4-97AD-781F7F7EE826}"/>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781CD0B-0BC1-403C-8247-DA85450ABBFF}"/>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1753EA9-205F-4A2E-BC97-8639F255B3F7}"/>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4C6CD37-E540-47E7-B5D2-99C0F0A9962F}"/>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92692DA-F7A4-4CFC-91F9-047FED09FA4D}"/>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C857283-BB10-4856-ABE3-66F49EDA4045}"/>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B42FE60-EE27-48B1-A27C-A1F67CBAA376}"/>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F0E9B32-49A7-4357-8A8E-84340A361157}"/>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AFCB590-3638-44D3-B7F3-50BD4E4B622E}"/>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A4F9001-82D8-4EAC-A58E-7E8F0A7D43A7}"/>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8E575C8-2769-4C50-9264-9D1AFC26079D}"/>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6271F4A-018F-4D61-B5B2-3D080478BE05}"/>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1CBEE44-B387-4F16-BC49-3B428746B423}"/>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CBD9574-6E4B-4553-B680-086B15792C9E}"/>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6E6B240-AF5D-4D3E-93AF-7E829132A3BC}"/>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26E0B7C-B178-4CCA-8F36-A677EFB28C78}"/>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ACBE343-F531-4A17-A146-F6CF12E74EFB}"/>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本市の有形固定資産減価償却率は、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熊本地震により被災した施設の除却や、災害公営住宅、熊本城ホール等の供用開始により一時的に減少しているが、庁舎、学校、市営住宅等、建築から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年以上経過した建物が多く、公共施設の老朽化が進んでいる。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今後も、「熊本市公共施設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総合管理計画」に定めた資産総量の適正化などの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つの基本方針に基づき、公共施設マネジメントの推進に取り組んでいく。 </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2D46BC3-7550-4C08-BC9C-FFE1EEDC4DB6}"/>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E0C4403-86EE-4DFD-BA93-2C0A657A6C7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E84C6F5-7F76-4BE9-A9D5-EB1599AFA8E0}"/>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7307DFA3-C007-4976-A77B-D998A79233E6}"/>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8642D26-3B75-4977-9D8D-7F617D27952E}"/>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F7B050F0-AAA2-4579-80C2-3D60C4B09159}"/>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F583F25-23A1-403D-AF96-210E25BE12C2}"/>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70363F4D-47F8-48FC-8FA6-5F21C8765742}"/>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C3171C3-95FF-48EB-AFCA-5C8D64D24241}"/>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872DD62-5745-4DE1-8D1C-CD31E58B38AB}"/>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2E6A1D5-690C-47A1-8FA8-E3FDC1DBCB94}"/>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CDDB8C6-6455-4C89-8CBF-CB8BADD7E552}"/>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9527CB1-725D-43EF-8225-ADDE8CD7B086}"/>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6D35AC1F-1EDD-4CBD-8DFD-8E959A009A5A}"/>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5913D190-A1C6-496F-872C-6246D005E0E1}"/>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7BF5CF71-62C4-48EC-B630-E4935AA62E35}"/>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131586</xdr:rowOff>
    </xdr:from>
    <xdr:to>
      <xdr:col>23</xdr:col>
      <xdr:colOff>85090</xdr:colOff>
      <xdr:row>35</xdr:row>
      <xdr:rowOff>51858</xdr:rowOff>
    </xdr:to>
    <xdr:cxnSp macro="">
      <xdr:nvCxnSpPr>
        <xdr:cNvPr id="65" name="直線コネクタ 64">
          <a:extLst>
            <a:ext uri="{FF2B5EF4-FFF2-40B4-BE49-F238E27FC236}">
              <a16:creationId xmlns:a16="http://schemas.microsoft.com/office/drawing/2014/main" id="{3CE1EAFD-2DD3-4F70-A30F-351EBFD9375E}"/>
            </a:ext>
          </a:extLst>
        </xdr:cNvPr>
        <xdr:cNvCxnSpPr/>
      </xdr:nvCxnSpPr>
      <xdr:spPr>
        <a:xfrm flipV="1">
          <a:off x="4306570" y="5160786"/>
          <a:ext cx="1270" cy="1374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55685</xdr:rowOff>
    </xdr:from>
    <xdr:ext cx="405111" cy="259045"/>
    <xdr:sp macro="" textlink="">
      <xdr:nvSpPr>
        <xdr:cNvPr id="66" name="有形固定資産減価償却率最小値テキスト">
          <a:extLst>
            <a:ext uri="{FF2B5EF4-FFF2-40B4-BE49-F238E27FC236}">
              <a16:creationId xmlns:a16="http://schemas.microsoft.com/office/drawing/2014/main" id="{A6AFFEB6-8E90-4455-91F6-92B52BCE34DD}"/>
            </a:ext>
          </a:extLst>
        </xdr:cNvPr>
        <xdr:cNvSpPr txBox="1"/>
      </xdr:nvSpPr>
      <xdr:spPr>
        <a:xfrm>
          <a:off x="4359275" y="6542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51858</xdr:rowOff>
    </xdr:from>
    <xdr:to>
      <xdr:col>23</xdr:col>
      <xdr:colOff>174625</xdr:colOff>
      <xdr:row>35</xdr:row>
      <xdr:rowOff>51858</xdr:rowOff>
    </xdr:to>
    <xdr:cxnSp macro="">
      <xdr:nvCxnSpPr>
        <xdr:cNvPr id="67" name="直線コネクタ 66">
          <a:extLst>
            <a:ext uri="{FF2B5EF4-FFF2-40B4-BE49-F238E27FC236}">
              <a16:creationId xmlns:a16="http://schemas.microsoft.com/office/drawing/2014/main" id="{7F5E4BB6-F721-484A-92BE-29F77469FD05}"/>
            </a:ext>
          </a:extLst>
        </xdr:cNvPr>
        <xdr:cNvCxnSpPr/>
      </xdr:nvCxnSpPr>
      <xdr:spPr>
        <a:xfrm>
          <a:off x="4216400" y="65352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78263</xdr:rowOff>
    </xdr:from>
    <xdr:ext cx="405111" cy="259045"/>
    <xdr:sp macro="" textlink="">
      <xdr:nvSpPr>
        <xdr:cNvPr id="68" name="有形固定資産減価償却率最大値テキスト">
          <a:extLst>
            <a:ext uri="{FF2B5EF4-FFF2-40B4-BE49-F238E27FC236}">
              <a16:creationId xmlns:a16="http://schemas.microsoft.com/office/drawing/2014/main" id="{AADCD2DC-EC26-4B03-A0C6-F3144B129BBB}"/>
            </a:ext>
          </a:extLst>
        </xdr:cNvPr>
        <xdr:cNvSpPr txBox="1"/>
      </xdr:nvSpPr>
      <xdr:spPr>
        <a:xfrm>
          <a:off x="4359275" y="4945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131586</xdr:rowOff>
    </xdr:from>
    <xdr:to>
      <xdr:col>23</xdr:col>
      <xdr:colOff>174625</xdr:colOff>
      <xdr:row>26</xdr:row>
      <xdr:rowOff>131586</xdr:rowOff>
    </xdr:to>
    <xdr:cxnSp macro="">
      <xdr:nvCxnSpPr>
        <xdr:cNvPr id="69" name="直線コネクタ 68">
          <a:extLst>
            <a:ext uri="{FF2B5EF4-FFF2-40B4-BE49-F238E27FC236}">
              <a16:creationId xmlns:a16="http://schemas.microsoft.com/office/drawing/2014/main" id="{58437393-0833-4B97-A38D-7FC037C20740}"/>
            </a:ext>
          </a:extLst>
        </xdr:cNvPr>
        <xdr:cNvCxnSpPr/>
      </xdr:nvCxnSpPr>
      <xdr:spPr>
        <a:xfrm>
          <a:off x="4216400" y="516078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153052</xdr:rowOff>
    </xdr:from>
    <xdr:ext cx="405111" cy="259045"/>
    <xdr:sp macro="" textlink="">
      <xdr:nvSpPr>
        <xdr:cNvPr id="70" name="有形固定資産減価償却率平均値テキスト">
          <a:extLst>
            <a:ext uri="{FF2B5EF4-FFF2-40B4-BE49-F238E27FC236}">
              <a16:creationId xmlns:a16="http://schemas.microsoft.com/office/drawing/2014/main" id="{C48A6352-A7E1-46AD-8D55-5408F5EF36BD}"/>
            </a:ext>
          </a:extLst>
        </xdr:cNvPr>
        <xdr:cNvSpPr txBox="1"/>
      </xdr:nvSpPr>
      <xdr:spPr>
        <a:xfrm>
          <a:off x="4359275" y="58299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macro="" textlink="">
      <xdr:nvSpPr>
        <xdr:cNvPr id="71" name="フローチャート: 判断 70">
          <a:extLst>
            <a:ext uri="{FF2B5EF4-FFF2-40B4-BE49-F238E27FC236}">
              <a16:creationId xmlns:a16="http://schemas.microsoft.com/office/drawing/2014/main" id="{86C9F232-A50D-4934-BD40-85AEF2500A34}"/>
            </a:ext>
          </a:extLst>
        </xdr:cNvPr>
        <xdr:cNvSpPr/>
      </xdr:nvSpPr>
      <xdr:spPr>
        <a:xfrm>
          <a:off x="4254500" y="5845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114653</xdr:rowOff>
    </xdr:from>
    <xdr:to>
      <xdr:col>19</xdr:col>
      <xdr:colOff>187325</xdr:colOff>
      <xdr:row>31</xdr:row>
      <xdr:rowOff>44803</xdr:rowOff>
    </xdr:to>
    <xdr:sp macro="" textlink="">
      <xdr:nvSpPr>
        <xdr:cNvPr id="72" name="フローチャート: 判断 71">
          <a:extLst>
            <a:ext uri="{FF2B5EF4-FFF2-40B4-BE49-F238E27FC236}">
              <a16:creationId xmlns:a16="http://schemas.microsoft.com/office/drawing/2014/main" id="{4CD5B555-C037-409F-8857-F6BC175EF0BC}"/>
            </a:ext>
          </a:extLst>
        </xdr:cNvPr>
        <xdr:cNvSpPr/>
      </xdr:nvSpPr>
      <xdr:spPr>
        <a:xfrm>
          <a:off x="3616325" y="57915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90664</xdr:rowOff>
    </xdr:from>
    <xdr:to>
      <xdr:col>15</xdr:col>
      <xdr:colOff>187325</xdr:colOff>
      <xdr:row>31</xdr:row>
      <xdr:rowOff>20814</xdr:rowOff>
    </xdr:to>
    <xdr:sp macro="" textlink="">
      <xdr:nvSpPr>
        <xdr:cNvPr id="73" name="フローチャート: 判断 72">
          <a:extLst>
            <a:ext uri="{FF2B5EF4-FFF2-40B4-BE49-F238E27FC236}">
              <a16:creationId xmlns:a16="http://schemas.microsoft.com/office/drawing/2014/main" id="{AA91260D-D721-4681-93B9-033EB9280AB0}"/>
            </a:ext>
          </a:extLst>
        </xdr:cNvPr>
        <xdr:cNvSpPr/>
      </xdr:nvSpPr>
      <xdr:spPr>
        <a:xfrm>
          <a:off x="2930525" y="57643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142170</xdr:rowOff>
    </xdr:from>
    <xdr:to>
      <xdr:col>11</xdr:col>
      <xdr:colOff>187325</xdr:colOff>
      <xdr:row>30</xdr:row>
      <xdr:rowOff>72320</xdr:rowOff>
    </xdr:to>
    <xdr:sp macro="" textlink="">
      <xdr:nvSpPr>
        <xdr:cNvPr id="74" name="フローチャート: 判断 73">
          <a:extLst>
            <a:ext uri="{FF2B5EF4-FFF2-40B4-BE49-F238E27FC236}">
              <a16:creationId xmlns:a16="http://schemas.microsoft.com/office/drawing/2014/main" id="{6EC1FC5B-5E53-4CEB-A9A9-2743789C4709}"/>
            </a:ext>
          </a:extLst>
        </xdr:cNvPr>
        <xdr:cNvSpPr/>
      </xdr:nvSpPr>
      <xdr:spPr>
        <a:xfrm>
          <a:off x="2244725" y="56603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34220</xdr:rowOff>
    </xdr:from>
    <xdr:to>
      <xdr:col>7</xdr:col>
      <xdr:colOff>187325</xdr:colOff>
      <xdr:row>29</xdr:row>
      <xdr:rowOff>135820</xdr:rowOff>
    </xdr:to>
    <xdr:sp macro="" textlink="">
      <xdr:nvSpPr>
        <xdr:cNvPr id="75" name="フローチャート: 判断 74">
          <a:extLst>
            <a:ext uri="{FF2B5EF4-FFF2-40B4-BE49-F238E27FC236}">
              <a16:creationId xmlns:a16="http://schemas.microsoft.com/office/drawing/2014/main" id="{21178D46-35FF-4E49-A094-37434947094B}"/>
            </a:ext>
          </a:extLst>
        </xdr:cNvPr>
        <xdr:cNvSpPr/>
      </xdr:nvSpPr>
      <xdr:spPr>
        <a:xfrm>
          <a:off x="1558925" y="55460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F3BEE88-6F20-4F0D-92ED-3AA85BEC43DE}"/>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FFF8729-E5A8-4B37-B436-119173D3A6CA}"/>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B95FB11-FC8D-46A8-B8FE-DB1449B5CBC8}"/>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8C14ADE-C7A2-48A8-88E0-BD2B1DFA2755}"/>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5E82291-5AE6-4100-8128-424232B1ABD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58208</xdr:rowOff>
    </xdr:from>
    <xdr:to>
      <xdr:col>23</xdr:col>
      <xdr:colOff>136525</xdr:colOff>
      <xdr:row>29</xdr:row>
      <xdr:rowOff>159808</xdr:rowOff>
    </xdr:to>
    <xdr:sp macro="" textlink="">
      <xdr:nvSpPr>
        <xdr:cNvPr id="81" name="楕円 80">
          <a:extLst>
            <a:ext uri="{FF2B5EF4-FFF2-40B4-BE49-F238E27FC236}">
              <a16:creationId xmlns:a16="http://schemas.microsoft.com/office/drawing/2014/main" id="{EEC6BD36-2AC3-459D-AB95-0B0954CC2853}"/>
            </a:ext>
          </a:extLst>
        </xdr:cNvPr>
        <xdr:cNvSpPr/>
      </xdr:nvSpPr>
      <xdr:spPr>
        <a:xfrm>
          <a:off x="4254500" y="55731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81085</xdr:rowOff>
    </xdr:from>
    <xdr:ext cx="405111" cy="259045"/>
    <xdr:sp macro="" textlink="">
      <xdr:nvSpPr>
        <xdr:cNvPr id="82" name="有形固定資産減価償却率該当値テキスト">
          <a:extLst>
            <a:ext uri="{FF2B5EF4-FFF2-40B4-BE49-F238E27FC236}">
              <a16:creationId xmlns:a16="http://schemas.microsoft.com/office/drawing/2014/main" id="{7A1540EF-01A8-4A5C-B12B-8FA92BD17F22}"/>
            </a:ext>
          </a:extLst>
        </xdr:cNvPr>
        <xdr:cNvSpPr txBox="1"/>
      </xdr:nvSpPr>
      <xdr:spPr>
        <a:xfrm>
          <a:off x="4359275" y="5437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133703</xdr:rowOff>
    </xdr:from>
    <xdr:to>
      <xdr:col>19</xdr:col>
      <xdr:colOff>187325</xdr:colOff>
      <xdr:row>29</xdr:row>
      <xdr:rowOff>63853</xdr:rowOff>
    </xdr:to>
    <xdr:sp macro="" textlink="">
      <xdr:nvSpPr>
        <xdr:cNvPr id="83" name="楕円 82">
          <a:extLst>
            <a:ext uri="{FF2B5EF4-FFF2-40B4-BE49-F238E27FC236}">
              <a16:creationId xmlns:a16="http://schemas.microsoft.com/office/drawing/2014/main" id="{31AC87A8-8CC3-41B5-8A34-284A22A794A8}"/>
            </a:ext>
          </a:extLst>
        </xdr:cNvPr>
        <xdr:cNvSpPr/>
      </xdr:nvSpPr>
      <xdr:spPr>
        <a:xfrm>
          <a:off x="3616325" y="54867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13053</xdr:rowOff>
    </xdr:from>
    <xdr:to>
      <xdr:col>23</xdr:col>
      <xdr:colOff>85725</xdr:colOff>
      <xdr:row>29</xdr:row>
      <xdr:rowOff>109008</xdr:rowOff>
    </xdr:to>
    <xdr:cxnSp macro="">
      <xdr:nvCxnSpPr>
        <xdr:cNvPr id="84" name="直線コネクタ 83">
          <a:extLst>
            <a:ext uri="{FF2B5EF4-FFF2-40B4-BE49-F238E27FC236}">
              <a16:creationId xmlns:a16="http://schemas.microsoft.com/office/drawing/2014/main" id="{2148C877-DA8E-4788-9CD7-5A32D05CEB03}"/>
            </a:ext>
          </a:extLst>
        </xdr:cNvPr>
        <xdr:cNvCxnSpPr/>
      </xdr:nvCxnSpPr>
      <xdr:spPr>
        <a:xfrm>
          <a:off x="3673475" y="5524853"/>
          <a:ext cx="628650" cy="9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137230</xdr:rowOff>
    </xdr:from>
    <xdr:to>
      <xdr:col>15</xdr:col>
      <xdr:colOff>187325</xdr:colOff>
      <xdr:row>28</xdr:row>
      <xdr:rowOff>67380</xdr:rowOff>
    </xdr:to>
    <xdr:sp macro="" textlink="">
      <xdr:nvSpPr>
        <xdr:cNvPr id="85" name="楕円 84">
          <a:extLst>
            <a:ext uri="{FF2B5EF4-FFF2-40B4-BE49-F238E27FC236}">
              <a16:creationId xmlns:a16="http://schemas.microsoft.com/office/drawing/2014/main" id="{8AE5A222-083C-4321-BFC6-AFB38C79962B}"/>
            </a:ext>
          </a:extLst>
        </xdr:cNvPr>
        <xdr:cNvSpPr/>
      </xdr:nvSpPr>
      <xdr:spPr>
        <a:xfrm>
          <a:off x="2930525" y="53315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16580</xdr:rowOff>
    </xdr:from>
    <xdr:to>
      <xdr:col>19</xdr:col>
      <xdr:colOff>136525</xdr:colOff>
      <xdr:row>29</xdr:row>
      <xdr:rowOff>13053</xdr:rowOff>
    </xdr:to>
    <xdr:cxnSp macro="">
      <xdr:nvCxnSpPr>
        <xdr:cNvPr id="86" name="直線コネクタ 85">
          <a:extLst>
            <a:ext uri="{FF2B5EF4-FFF2-40B4-BE49-F238E27FC236}">
              <a16:creationId xmlns:a16="http://schemas.microsoft.com/office/drawing/2014/main" id="{311B6E40-05E2-43AB-AE4B-1BC3F91029F6}"/>
            </a:ext>
          </a:extLst>
        </xdr:cNvPr>
        <xdr:cNvCxnSpPr/>
      </xdr:nvCxnSpPr>
      <xdr:spPr>
        <a:xfrm>
          <a:off x="2987675" y="5369630"/>
          <a:ext cx="685800" cy="15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128764</xdr:rowOff>
    </xdr:from>
    <xdr:to>
      <xdr:col>11</xdr:col>
      <xdr:colOff>187325</xdr:colOff>
      <xdr:row>27</xdr:row>
      <xdr:rowOff>58914</xdr:rowOff>
    </xdr:to>
    <xdr:sp macro="" textlink="">
      <xdr:nvSpPr>
        <xdr:cNvPr id="87" name="楕円 86">
          <a:extLst>
            <a:ext uri="{FF2B5EF4-FFF2-40B4-BE49-F238E27FC236}">
              <a16:creationId xmlns:a16="http://schemas.microsoft.com/office/drawing/2014/main" id="{309EC9D4-048B-4F43-8E0B-33B0CAC7A791}"/>
            </a:ext>
          </a:extLst>
        </xdr:cNvPr>
        <xdr:cNvSpPr/>
      </xdr:nvSpPr>
      <xdr:spPr>
        <a:xfrm>
          <a:off x="2244725" y="51547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8114</xdr:rowOff>
    </xdr:from>
    <xdr:to>
      <xdr:col>15</xdr:col>
      <xdr:colOff>136525</xdr:colOff>
      <xdr:row>28</xdr:row>
      <xdr:rowOff>16580</xdr:rowOff>
    </xdr:to>
    <xdr:cxnSp macro="">
      <xdr:nvCxnSpPr>
        <xdr:cNvPr id="88" name="直線コネクタ 87">
          <a:extLst>
            <a:ext uri="{FF2B5EF4-FFF2-40B4-BE49-F238E27FC236}">
              <a16:creationId xmlns:a16="http://schemas.microsoft.com/office/drawing/2014/main" id="{416D2A54-D07C-4F74-AD28-44B4B1BDF41A}"/>
            </a:ext>
          </a:extLst>
        </xdr:cNvPr>
        <xdr:cNvCxnSpPr/>
      </xdr:nvCxnSpPr>
      <xdr:spPr>
        <a:xfrm>
          <a:off x="2301875" y="5202414"/>
          <a:ext cx="685800" cy="16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8820</xdr:rowOff>
    </xdr:from>
    <xdr:to>
      <xdr:col>7</xdr:col>
      <xdr:colOff>187325</xdr:colOff>
      <xdr:row>26</xdr:row>
      <xdr:rowOff>110420</xdr:rowOff>
    </xdr:to>
    <xdr:sp macro="" textlink="">
      <xdr:nvSpPr>
        <xdr:cNvPr id="89" name="楕円 88">
          <a:extLst>
            <a:ext uri="{FF2B5EF4-FFF2-40B4-BE49-F238E27FC236}">
              <a16:creationId xmlns:a16="http://schemas.microsoft.com/office/drawing/2014/main" id="{B749A886-3671-4EDE-9D59-B2670701AB1B}"/>
            </a:ext>
          </a:extLst>
        </xdr:cNvPr>
        <xdr:cNvSpPr/>
      </xdr:nvSpPr>
      <xdr:spPr>
        <a:xfrm>
          <a:off x="1558925" y="50411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59620</xdr:rowOff>
    </xdr:from>
    <xdr:to>
      <xdr:col>11</xdr:col>
      <xdr:colOff>136525</xdr:colOff>
      <xdr:row>27</xdr:row>
      <xdr:rowOff>8114</xdr:rowOff>
    </xdr:to>
    <xdr:cxnSp macro="">
      <xdr:nvCxnSpPr>
        <xdr:cNvPr id="90" name="直線コネクタ 89">
          <a:extLst>
            <a:ext uri="{FF2B5EF4-FFF2-40B4-BE49-F238E27FC236}">
              <a16:creationId xmlns:a16="http://schemas.microsoft.com/office/drawing/2014/main" id="{BD6D9E19-922A-4B4F-A497-5CB7B8114548}"/>
            </a:ext>
          </a:extLst>
        </xdr:cNvPr>
        <xdr:cNvCxnSpPr/>
      </xdr:nvCxnSpPr>
      <xdr:spPr>
        <a:xfrm>
          <a:off x="1616075" y="5088820"/>
          <a:ext cx="685800" cy="11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35930</xdr:rowOff>
    </xdr:from>
    <xdr:ext cx="405111" cy="259045"/>
    <xdr:sp macro="" textlink="">
      <xdr:nvSpPr>
        <xdr:cNvPr id="91" name="n_1aveValue有形固定資産減価償却率">
          <a:extLst>
            <a:ext uri="{FF2B5EF4-FFF2-40B4-BE49-F238E27FC236}">
              <a16:creationId xmlns:a16="http://schemas.microsoft.com/office/drawing/2014/main" id="{14CA39F1-1C25-4070-8326-3CAEDBB9B5F0}"/>
            </a:ext>
          </a:extLst>
        </xdr:cNvPr>
        <xdr:cNvSpPr txBox="1"/>
      </xdr:nvSpPr>
      <xdr:spPr>
        <a:xfrm>
          <a:off x="3474094" y="587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11941</xdr:rowOff>
    </xdr:from>
    <xdr:ext cx="405111" cy="259045"/>
    <xdr:sp macro="" textlink="">
      <xdr:nvSpPr>
        <xdr:cNvPr id="92" name="n_2aveValue有形固定資産減価償却率">
          <a:extLst>
            <a:ext uri="{FF2B5EF4-FFF2-40B4-BE49-F238E27FC236}">
              <a16:creationId xmlns:a16="http://schemas.microsoft.com/office/drawing/2014/main" id="{7D73A322-1485-402F-9AA9-F6EF76FD0F87}"/>
            </a:ext>
          </a:extLst>
        </xdr:cNvPr>
        <xdr:cNvSpPr txBox="1"/>
      </xdr:nvSpPr>
      <xdr:spPr>
        <a:xfrm>
          <a:off x="2797819" y="584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63447</xdr:rowOff>
    </xdr:from>
    <xdr:ext cx="405111" cy="259045"/>
    <xdr:sp macro="" textlink="">
      <xdr:nvSpPr>
        <xdr:cNvPr id="93" name="n_3aveValue有形固定資産減価償却率">
          <a:extLst>
            <a:ext uri="{FF2B5EF4-FFF2-40B4-BE49-F238E27FC236}">
              <a16:creationId xmlns:a16="http://schemas.microsoft.com/office/drawing/2014/main" id="{43FA9492-D21C-4D96-8700-6A7C8DF3B46E}"/>
            </a:ext>
          </a:extLst>
        </xdr:cNvPr>
        <xdr:cNvSpPr txBox="1"/>
      </xdr:nvSpPr>
      <xdr:spPr>
        <a:xfrm>
          <a:off x="2112019" y="574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126947</xdr:rowOff>
    </xdr:from>
    <xdr:ext cx="405111" cy="259045"/>
    <xdr:sp macro="" textlink="">
      <xdr:nvSpPr>
        <xdr:cNvPr id="94" name="n_4aveValue有形固定資産減価償却率">
          <a:extLst>
            <a:ext uri="{FF2B5EF4-FFF2-40B4-BE49-F238E27FC236}">
              <a16:creationId xmlns:a16="http://schemas.microsoft.com/office/drawing/2014/main" id="{F2853497-22FD-4BB1-AE8A-7E069F8EFB90}"/>
            </a:ext>
          </a:extLst>
        </xdr:cNvPr>
        <xdr:cNvSpPr txBox="1"/>
      </xdr:nvSpPr>
      <xdr:spPr>
        <a:xfrm>
          <a:off x="1426219" y="563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80380</xdr:rowOff>
    </xdr:from>
    <xdr:ext cx="405111" cy="259045"/>
    <xdr:sp macro="" textlink="">
      <xdr:nvSpPr>
        <xdr:cNvPr id="95" name="n_1mainValue有形固定資産減価償却率">
          <a:extLst>
            <a:ext uri="{FF2B5EF4-FFF2-40B4-BE49-F238E27FC236}">
              <a16:creationId xmlns:a16="http://schemas.microsoft.com/office/drawing/2014/main" id="{485A3584-5FE2-402C-B1A0-80C93F9FFF8D}"/>
            </a:ext>
          </a:extLst>
        </xdr:cNvPr>
        <xdr:cNvSpPr txBox="1"/>
      </xdr:nvSpPr>
      <xdr:spPr>
        <a:xfrm>
          <a:off x="3474094" y="527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83907</xdr:rowOff>
    </xdr:from>
    <xdr:ext cx="405111" cy="259045"/>
    <xdr:sp macro="" textlink="">
      <xdr:nvSpPr>
        <xdr:cNvPr id="96" name="n_2mainValue有形固定資産減価償却率">
          <a:extLst>
            <a:ext uri="{FF2B5EF4-FFF2-40B4-BE49-F238E27FC236}">
              <a16:creationId xmlns:a16="http://schemas.microsoft.com/office/drawing/2014/main" id="{381AB391-4565-4BEF-B911-A8E55776EB8E}"/>
            </a:ext>
          </a:extLst>
        </xdr:cNvPr>
        <xdr:cNvSpPr txBox="1"/>
      </xdr:nvSpPr>
      <xdr:spPr>
        <a:xfrm>
          <a:off x="2797819" y="511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75441</xdr:rowOff>
    </xdr:from>
    <xdr:ext cx="405111" cy="259045"/>
    <xdr:sp macro="" textlink="">
      <xdr:nvSpPr>
        <xdr:cNvPr id="97" name="n_3mainValue有形固定資産減価償却率">
          <a:extLst>
            <a:ext uri="{FF2B5EF4-FFF2-40B4-BE49-F238E27FC236}">
              <a16:creationId xmlns:a16="http://schemas.microsoft.com/office/drawing/2014/main" id="{F5A41546-FDDA-410E-9F28-9A55EA0AFA85}"/>
            </a:ext>
          </a:extLst>
        </xdr:cNvPr>
        <xdr:cNvSpPr txBox="1"/>
      </xdr:nvSpPr>
      <xdr:spPr>
        <a:xfrm>
          <a:off x="2112019" y="4942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126947</xdr:rowOff>
    </xdr:from>
    <xdr:ext cx="405111" cy="259045"/>
    <xdr:sp macro="" textlink="">
      <xdr:nvSpPr>
        <xdr:cNvPr id="98" name="n_4mainValue有形固定資産減価償却率">
          <a:extLst>
            <a:ext uri="{FF2B5EF4-FFF2-40B4-BE49-F238E27FC236}">
              <a16:creationId xmlns:a16="http://schemas.microsoft.com/office/drawing/2014/main" id="{3F849D15-5008-4EEC-99B9-138785560091}"/>
            </a:ext>
          </a:extLst>
        </xdr:cNvPr>
        <xdr:cNvSpPr txBox="1"/>
      </xdr:nvSpPr>
      <xdr:spPr>
        <a:xfrm>
          <a:off x="1426219" y="4829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D05CC3F-B05F-48F8-86A6-2BD17098EDC7}"/>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1F49024-2356-4AEA-9D42-42EF3A5D73EB}"/>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1" name="正方形/長方形 100">
          <a:extLst>
            <a:ext uri="{FF2B5EF4-FFF2-40B4-BE49-F238E27FC236}">
              <a16:creationId xmlns:a16="http://schemas.microsoft.com/office/drawing/2014/main" id="{1B4CB99A-1123-429C-BB59-EF8CB044D711}"/>
            </a:ext>
          </a:extLst>
        </xdr:cNvPr>
        <xdr:cNvSpPr/>
      </xdr:nvSpPr>
      <xdr:spPr>
        <a:xfrm>
          <a:off x="12403169" y="4449221"/>
          <a:ext cx="949262"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[ 1,111.2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40BC299-C103-4C8A-9E80-963C54E2C614}"/>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6E4689A-3530-4AC1-97F5-BA8985CA972A}"/>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2C977E6F-7EB2-4708-ACA9-CC9E904FC839}"/>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22D72C56-3BE5-46AE-9108-512B9EAE4DCD}"/>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6BD1B8E-E6D5-4752-AFB5-4F15CFB673D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C62FB61-2E31-4A75-8C7D-84B16E65E283}"/>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20CA9A92-CF60-4F54-B255-0C2ACE33B219}"/>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89F0AB54-B703-444D-B9F6-C12992EB4164}"/>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3B043C4-7098-4946-9B82-0BE6D505D201}"/>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4DC4F76-F9C3-4FFC-96AA-F4A08B3CBA0B}"/>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本市の債務償還比率は、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熊本地震の被災施設の復旧、災害公営住宅、熊本城ホールの整備等に伴う市債残高により、将来負担</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高い水準にあること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などから、債務償還比率も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今後も、投資的経費の総額管理等による計画的な市債発行により、比率の改善を図っていく。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CD5D9714-D081-46C2-ABE4-1300CAC2C10A}"/>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B2D3AF8-B7EF-4C6F-87FA-A262B28C151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47B946E-F4FE-41BF-B407-AE18D0C2F8A4}"/>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86D0F2D0-DBD5-4DB8-91CD-22CE53524D1E}"/>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ED09B4CB-2343-4DF9-9E81-ECD208E0FDA6}"/>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C6CFF1DE-6650-436A-8214-614AB9E4831D}"/>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8" name="テキスト ボックス 117">
          <a:extLst>
            <a:ext uri="{FF2B5EF4-FFF2-40B4-BE49-F238E27FC236}">
              <a16:creationId xmlns:a16="http://schemas.microsoft.com/office/drawing/2014/main" id="{381A4F7C-5F8B-4507-8028-6C3A21BE9EF0}"/>
            </a:ext>
          </a:extLst>
        </xdr:cNvPr>
        <xdr:cNvSpPr txBox="1"/>
      </xdr:nvSpPr>
      <xdr:spPr>
        <a:xfrm>
          <a:off x="9708926" y="604135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24F6734C-7187-4803-B555-C08FF40CC96F}"/>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20A17843-3DB4-4A13-90EF-C514BFE630EC}"/>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C85A89AB-4849-46E4-A23F-EF6DE1BF26E5}"/>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A401C23-6BD8-4C2F-AA1E-D70F10524837}"/>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85AF76A3-06E0-4681-A26F-2EF7D900EEB2}"/>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a:extLst>
            <a:ext uri="{FF2B5EF4-FFF2-40B4-BE49-F238E27FC236}">
              <a16:creationId xmlns:a16="http://schemas.microsoft.com/office/drawing/2014/main" id="{44D198E0-EB97-45A7-87B7-866801F32E57}"/>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4DC74F6A-B7DD-47ED-85AD-FC6026C63CD9}"/>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id="{91E66109-B226-42F2-9153-5884FB2AF278}"/>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B7C7ED5A-28BA-4EAF-9592-FA2468A0A110}"/>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95363</xdr:rowOff>
    </xdr:from>
    <xdr:to>
      <xdr:col>76</xdr:col>
      <xdr:colOff>21589</xdr:colOff>
      <xdr:row>34</xdr:row>
      <xdr:rowOff>117997</xdr:rowOff>
    </xdr:to>
    <xdr:cxnSp macro="">
      <xdr:nvCxnSpPr>
        <xdr:cNvPr id="128" name="直線コネクタ 127">
          <a:extLst>
            <a:ext uri="{FF2B5EF4-FFF2-40B4-BE49-F238E27FC236}">
              <a16:creationId xmlns:a16="http://schemas.microsoft.com/office/drawing/2014/main" id="{EFF2506D-C29C-457D-9439-FB81853EA1B4}"/>
            </a:ext>
          </a:extLst>
        </xdr:cNvPr>
        <xdr:cNvCxnSpPr/>
      </xdr:nvCxnSpPr>
      <xdr:spPr>
        <a:xfrm flipV="1">
          <a:off x="13326745" y="5124563"/>
          <a:ext cx="1269" cy="132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121824</xdr:rowOff>
    </xdr:from>
    <xdr:ext cx="560923" cy="259045"/>
    <xdr:sp macro="" textlink="">
      <xdr:nvSpPr>
        <xdr:cNvPr id="129" name="債務償還比率最小値テキスト">
          <a:extLst>
            <a:ext uri="{FF2B5EF4-FFF2-40B4-BE49-F238E27FC236}">
              <a16:creationId xmlns:a16="http://schemas.microsoft.com/office/drawing/2014/main" id="{AB1CE3D8-011C-4B60-898D-AE38C30067CA}"/>
            </a:ext>
          </a:extLst>
        </xdr:cNvPr>
        <xdr:cNvSpPr txBox="1"/>
      </xdr:nvSpPr>
      <xdr:spPr>
        <a:xfrm>
          <a:off x="13379450" y="644959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117997</xdr:rowOff>
    </xdr:from>
    <xdr:to>
      <xdr:col>76</xdr:col>
      <xdr:colOff>111125</xdr:colOff>
      <xdr:row>34</xdr:row>
      <xdr:rowOff>117997</xdr:rowOff>
    </xdr:to>
    <xdr:cxnSp macro="">
      <xdr:nvCxnSpPr>
        <xdr:cNvPr id="130" name="直線コネクタ 129">
          <a:extLst>
            <a:ext uri="{FF2B5EF4-FFF2-40B4-BE49-F238E27FC236}">
              <a16:creationId xmlns:a16="http://schemas.microsoft.com/office/drawing/2014/main" id="{99BAB91A-9054-47E2-A729-F195EB56FD4E}"/>
            </a:ext>
          </a:extLst>
        </xdr:cNvPr>
        <xdr:cNvCxnSpPr/>
      </xdr:nvCxnSpPr>
      <xdr:spPr>
        <a:xfrm>
          <a:off x="13255625" y="644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42040</xdr:rowOff>
    </xdr:from>
    <xdr:ext cx="469744" cy="259045"/>
    <xdr:sp macro="" textlink="">
      <xdr:nvSpPr>
        <xdr:cNvPr id="131" name="債務償還比率最大値テキスト">
          <a:extLst>
            <a:ext uri="{FF2B5EF4-FFF2-40B4-BE49-F238E27FC236}">
              <a16:creationId xmlns:a16="http://schemas.microsoft.com/office/drawing/2014/main" id="{E6ED086B-AB77-456B-9FFF-78E666378064}"/>
            </a:ext>
          </a:extLst>
        </xdr:cNvPr>
        <xdr:cNvSpPr txBox="1"/>
      </xdr:nvSpPr>
      <xdr:spPr>
        <a:xfrm>
          <a:off x="13379450" y="491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95363</xdr:rowOff>
    </xdr:from>
    <xdr:to>
      <xdr:col>76</xdr:col>
      <xdr:colOff>111125</xdr:colOff>
      <xdr:row>26</xdr:row>
      <xdr:rowOff>95363</xdr:rowOff>
    </xdr:to>
    <xdr:cxnSp macro="">
      <xdr:nvCxnSpPr>
        <xdr:cNvPr id="132" name="直線コネクタ 131">
          <a:extLst>
            <a:ext uri="{FF2B5EF4-FFF2-40B4-BE49-F238E27FC236}">
              <a16:creationId xmlns:a16="http://schemas.microsoft.com/office/drawing/2014/main" id="{1C45A93E-DC67-41BF-8603-54F689F01E4D}"/>
            </a:ext>
          </a:extLst>
        </xdr:cNvPr>
        <xdr:cNvCxnSpPr/>
      </xdr:nvCxnSpPr>
      <xdr:spPr>
        <a:xfrm>
          <a:off x="13255625" y="51245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104065</xdr:rowOff>
    </xdr:from>
    <xdr:ext cx="469744" cy="259045"/>
    <xdr:sp macro="" textlink="">
      <xdr:nvSpPr>
        <xdr:cNvPr id="133" name="債務償還比率平均値テキスト">
          <a:extLst>
            <a:ext uri="{FF2B5EF4-FFF2-40B4-BE49-F238E27FC236}">
              <a16:creationId xmlns:a16="http://schemas.microsoft.com/office/drawing/2014/main" id="{D7D405CD-0576-4A77-B552-010EA2D1805E}"/>
            </a:ext>
          </a:extLst>
        </xdr:cNvPr>
        <xdr:cNvSpPr txBox="1"/>
      </xdr:nvSpPr>
      <xdr:spPr>
        <a:xfrm>
          <a:off x="13379450" y="5622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81188</xdr:rowOff>
    </xdr:from>
    <xdr:to>
      <xdr:col>76</xdr:col>
      <xdr:colOff>73025</xdr:colOff>
      <xdr:row>31</xdr:row>
      <xdr:rowOff>11338</xdr:rowOff>
    </xdr:to>
    <xdr:sp macro="" textlink="">
      <xdr:nvSpPr>
        <xdr:cNvPr id="134" name="フローチャート: 判断 133">
          <a:extLst>
            <a:ext uri="{FF2B5EF4-FFF2-40B4-BE49-F238E27FC236}">
              <a16:creationId xmlns:a16="http://schemas.microsoft.com/office/drawing/2014/main" id="{992083E6-2FBF-4783-AF45-232B60A8368A}"/>
            </a:ext>
          </a:extLst>
        </xdr:cNvPr>
        <xdr:cNvSpPr/>
      </xdr:nvSpPr>
      <xdr:spPr>
        <a:xfrm>
          <a:off x="13293725" y="576126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25294</xdr:rowOff>
    </xdr:from>
    <xdr:to>
      <xdr:col>72</xdr:col>
      <xdr:colOff>123825</xdr:colOff>
      <xdr:row>30</xdr:row>
      <xdr:rowOff>126894</xdr:rowOff>
    </xdr:to>
    <xdr:sp macro="" textlink="">
      <xdr:nvSpPr>
        <xdr:cNvPr id="135" name="フローチャート: 判断 134">
          <a:extLst>
            <a:ext uri="{FF2B5EF4-FFF2-40B4-BE49-F238E27FC236}">
              <a16:creationId xmlns:a16="http://schemas.microsoft.com/office/drawing/2014/main" id="{81C470C6-3FA3-47E7-852F-CD864AC569E8}"/>
            </a:ext>
          </a:extLst>
        </xdr:cNvPr>
        <xdr:cNvSpPr/>
      </xdr:nvSpPr>
      <xdr:spPr>
        <a:xfrm>
          <a:off x="12646025" y="57053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43526</xdr:rowOff>
    </xdr:from>
    <xdr:to>
      <xdr:col>68</xdr:col>
      <xdr:colOff>123825</xdr:colOff>
      <xdr:row>30</xdr:row>
      <xdr:rowOff>145126</xdr:rowOff>
    </xdr:to>
    <xdr:sp macro="" textlink="">
      <xdr:nvSpPr>
        <xdr:cNvPr id="136" name="フローチャート: 判断 135">
          <a:extLst>
            <a:ext uri="{FF2B5EF4-FFF2-40B4-BE49-F238E27FC236}">
              <a16:creationId xmlns:a16="http://schemas.microsoft.com/office/drawing/2014/main" id="{5ED61CA6-D9AA-4798-A908-56CAFEDB825D}"/>
            </a:ext>
          </a:extLst>
        </xdr:cNvPr>
        <xdr:cNvSpPr/>
      </xdr:nvSpPr>
      <xdr:spPr>
        <a:xfrm>
          <a:off x="11960225" y="57236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39857</xdr:rowOff>
    </xdr:from>
    <xdr:to>
      <xdr:col>64</xdr:col>
      <xdr:colOff>123825</xdr:colOff>
      <xdr:row>29</xdr:row>
      <xdr:rowOff>141457</xdr:rowOff>
    </xdr:to>
    <xdr:sp macro="" textlink="">
      <xdr:nvSpPr>
        <xdr:cNvPr id="137" name="フローチャート: 判断 136">
          <a:extLst>
            <a:ext uri="{FF2B5EF4-FFF2-40B4-BE49-F238E27FC236}">
              <a16:creationId xmlns:a16="http://schemas.microsoft.com/office/drawing/2014/main" id="{4FF4CD4C-1F49-4732-B293-7E2D2B415A2F}"/>
            </a:ext>
          </a:extLst>
        </xdr:cNvPr>
        <xdr:cNvSpPr/>
      </xdr:nvSpPr>
      <xdr:spPr>
        <a:xfrm>
          <a:off x="11274425" y="555483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42637</xdr:rowOff>
    </xdr:from>
    <xdr:to>
      <xdr:col>60</xdr:col>
      <xdr:colOff>123825</xdr:colOff>
      <xdr:row>31</xdr:row>
      <xdr:rowOff>144237</xdr:rowOff>
    </xdr:to>
    <xdr:sp macro="" textlink="">
      <xdr:nvSpPr>
        <xdr:cNvPr id="138" name="フローチャート: 判断 137">
          <a:extLst>
            <a:ext uri="{FF2B5EF4-FFF2-40B4-BE49-F238E27FC236}">
              <a16:creationId xmlns:a16="http://schemas.microsoft.com/office/drawing/2014/main" id="{C78DFD99-56B8-43C8-847D-64AC310B291F}"/>
            </a:ext>
          </a:extLst>
        </xdr:cNvPr>
        <xdr:cNvSpPr/>
      </xdr:nvSpPr>
      <xdr:spPr>
        <a:xfrm>
          <a:off x="10588625" y="58846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0828CE7-09E3-4372-A510-331ADFA9F7E4}"/>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225B1D2-52A3-4F9F-B99F-D8A238BA62C7}"/>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2D53D87-8391-4A0A-BFB3-1995BEAD7F54}"/>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6F9CAB3-718C-4C0A-A2FC-2FED9E2AA208}"/>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F070D300-079A-4E26-BE41-2537F19FD91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148548</xdr:rowOff>
    </xdr:from>
    <xdr:to>
      <xdr:col>76</xdr:col>
      <xdr:colOff>73025</xdr:colOff>
      <xdr:row>32</xdr:row>
      <xdr:rowOff>78698</xdr:rowOff>
    </xdr:to>
    <xdr:sp macro="" textlink="">
      <xdr:nvSpPr>
        <xdr:cNvPr id="144" name="楕円 143">
          <a:extLst>
            <a:ext uri="{FF2B5EF4-FFF2-40B4-BE49-F238E27FC236}">
              <a16:creationId xmlns:a16="http://schemas.microsoft.com/office/drawing/2014/main" id="{940EC9CC-5E66-4838-9682-B5B609C33F95}"/>
            </a:ext>
          </a:extLst>
        </xdr:cNvPr>
        <xdr:cNvSpPr/>
      </xdr:nvSpPr>
      <xdr:spPr>
        <a:xfrm>
          <a:off x="13293725" y="59841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126975</xdr:rowOff>
    </xdr:from>
    <xdr:ext cx="560923" cy="259045"/>
    <xdr:sp macro="" textlink="">
      <xdr:nvSpPr>
        <xdr:cNvPr id="145" name="債務償還比率該当値テキスト">
          <a:extLst>
            <a:ext uri="{FF2B5EF4-FFF2-40B4-BE49-F238E27FC236}">
              <a16:creationId xmlns:a16="http://schemas.microsoft.com/office/drawing/2014/main" id="{8AAC45FD-A860-46F3-843B-A5A816A4B34E}"/>
            </a:ext>
          </a:extLst>
        </xdr:cNvPr>
        <xdr:cNvSpPr txBox="1"/>
      </xdr:nvSpPr>
      <xdr:spPr>
        <a:xfrm>
          <a:off x="13379450" y="596262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50193</xdr:rowOff>
    </xdr:from>
    <xdr:to>
      <xdr:col>72</xdr:col>
      <xdr:colOff>123825</xdr:colOff>
      <xdr:row>31</xdr:row>
      <xdr:rowOff>151793</xdr:rowOff>
    </xdr:to>
    <xdr:sp macro="" textlink="">
      <xdr:nvSpPr>
        <xdr:cNvPr id="146" name="楕円 145">
          <a:extLst>
            <a:ext uri="{FF2B5EF4-FFF2-40B4-BE49-F238E27FC236}">
              <a16:creationId xmlns:a16="http://schemas.microsoft.com/office/drawing/2014/main" id="{B7469EE0-6202-4592-9A41-15AD52AA3ECE}"/>
            </a:ext>
          </a:extLst>
        </xdr:cNvPr>
        <xdr:cNvSpPr/>
      </xdr:nvSpPr>
      <xdr:spPr>
        <a:xfrm>
          <a:off x="12646025" y="588584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100993</xdr:rowOff>
    </xdr:from>
    <xdr:to>
      <xdr:col>76</xdr:col>
      <xdr:colOff>22225</xdr:colOff>
      <xdr:row>32</xdr:row>
      <xdr:rowOff>27898</xdr:rowOff>
    </xdr:to>
    <xdr:cxnSp macro="">
      <xdr:nvCxnSpPr>
        <xdr:cNvPr id="147" name="直線コネクタ 146">
          <a:extLst>
            <a:ext uri="{FF2B5EF4-FFF2-40B4-BE49-F238E27FC236}">
              <a16:creationId xmlns:a16="http://schemas.microsoft.com/office/drawing/2014/main" id="{DBE062CE-0E56-4E3B-A88F-730209C43754}"/>
            </a:ext>
          </a:extLst>
        </xdr:cNvPr>
        <xdr:cNvCxnSpPr/>
      </xdr:nvCxnSpPr>
      <xdr:spPr>
        <a:xfrm>
          <a:off x="12693650" y="5942993"/>
          <a:ext cx="638175" cy="8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111005</xdr:rowOff>
    </xdr:from>
    <xdr:to>
      <xdr:col>68</xdr:col>
      <xdr:colOff>123825</xdr:colOff>
      <xdr:row>32</xdr:row>
      <xdr:rowOff>41155</xdr:rowOff>
    </xdr:to>
    <xdr:sp macro="" textlink="">
      <xdr:nvSpPr>
        <xdr:cNvPr id="148" name="楕円 147">
          <a:extLst>
            <a:ext uri="{FF2B5EF4-FFF2-40B4-BE49-F238E27FC236}">
              <a16:creationId xmlns:a16="http://schemas.microsoft.com/office/drawing/2014/main" id="{024776E3-1664-4876-9288-7611999C06BF}"/>
            </a:ext>
          </a:extLst>
        </xdr:cNvPr>
        <xdr:cNvSpPr/>
      </xdr:nvSpPr>
      <xdr:spPr>
        <a:xfrm>
          <a:off x="11960225" y="59466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100993</xdr:rowOff>
    </xdr:from>
    <xdr:to>
      <xdr:col>72</xdr:col>
      <xdr:colOff>73025</xdr:colOff>
      <xdr:row>31</xdr:row>
      <xdr:rowOff>161805</xdr:rowOff>
    </xdr:to>
    <xdr:cxnSp macro="">
      <xdr:nvCxnSpPr>
        <xdr:cNvPr id="149" name="直線コネクタ 148">
          <a:extLst>
            <a:ext uri="{FF2B5EF4-FFF2-40B4-BE49-F238E27FC236}">
              <a16:creationId xmlns:a16="http://schemas.microsoft.com/office/drawing/2014/main" id="{7E07DCB2-DEB0-4D25-A76B-570E9981F487}"/>
            </a:ext>
          </a:extLst>
        </xdr:cNvPr>
        <xdr:cNvCxnSpPr/>
      </xdr:nvCxnSpPr>
      <xdr:spPr>
        <a:xfrm flipV="1">
          <a:off x="12007850" y="5942993"/>
          <a:ext cx="685800" cy="6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102778</xdr:rowOff>
    </xdr:from>
    <xdr:to>
      <xdr:col>64</xdr:col>
      <xdr:colOff>123825</xdr:colOff>
      <xdr:row>31</xdr:row>
      <xdr:rowOff>32928</xdr:rowOff>
    </xdr:to>
    <xdr:sp macro="" textlink="">
      <xdr:nvSpPr>
        <xdr:cNvPr id="150" name="楕円 149">
          <a:extLst>
            <a:ext uri="{FF2B5EF4-FFF2-40B4-BE49-F238E27FC236}">
              <a16:creationId xmlns:a16="http://schemas.microsoft.com/office/drawing/2014/main" id="{7AE56136-1F2E-4D69-8BCA-A8B06E876ADF}"/>
            </a:ext>
          </a:extLst>
        </xdr:cNvPr>
        <xdr:cNvSpPr/>
      </xdr:nvSpPr>
      <xdr:spPr>
        <a:xfrm>
          <a:off x="11274425" y="578285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153578</xdr:rowOff>
    </xdr:from>
    <xdr:to>
      <xdr:col>68</xdr:col>
      <xdr:colOff>73025</xdr:colOff>
      <xdr:row>31</xdr:row>
      <xdr:rowOff>161805</xdr:rowOff>
    </xdr:to>
    <xdr:cxnSp macro="">
      <xdr:nvCxnSpPr>
        <xdr:cNvPr id="151" name="直線コネクタ 150">
          <a:extLst>
            <a:ext uri="{FF2B5EF4-FFF2-40B4-BE49-F238E27FC236}">
              <a16:creationId xmlns:a16="http://schemas.microsoft.com/office/drawing/2014/main" id="{88939B39-49D5-4083-B2BE-BAB298FA2ED4}"/>
            </a:ext>
          </a:extLst>
        </xdr:cNvPr>
        <xdr:cNvCxnSpPr/>
      </xdr:nvCxnSpPr>
      <xdr:spPr>
        <a:xfrm>
          <a:off x="11322050" y="5830478"/>
          <a:ext cx="685800" cy="17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51583</xdr:rowOff>
    </xdr:from>
    <xdr:to>
      <xdr:col>60</xdr:col>
      <xdr:colOff>123825</xdr:colOff>
      <xdr:row>32</xdr:row>
      <xdr:rowOff>153183</xdr:rowOff>
    </xdr:to>
    <xdr:sp macro="" textlink="">
      <xdr:nvSpPr>
        <xdr:cNvPr id="152" name="楕円 151">
          <a:extLst>
            <a:ext uri="{FF2B5EF4-FFF2-40B4-BE49-F238E27FC236}">
              <a16:creationId xmlns:a16="http://schemas.microsoft.com/office/drawing/2014/main" id="{8096C9F9-86D6-4BFA-8FC1-94FF8CEB7DD8}"/>
            </a:ext>
          </a:extLst>
        </xdr:cNvPr>
        <xdr:cNvSpPr/>
      </xdr:nvSpPr>
      <xdr:spPr>
        <a:xfrm>
          <a:off x="10588625" y="604915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153578</xdr:rowOff>
    </xdr:from>
    <xdr:to>
      <xdr:col>64</xdr:col>
      <xdr:colOff>73025</xdr:colOff>
      <xdr:row>32</xdr:row>
      <xdr:rowOff>102383</xdr:rowOff>
    </xdr:to>
    <xdr:cxnSp macro="">
      <xdr:nvCxnSpPr>
        <xdr:cNvPr id="153" name="直線コネクタ 152">
          <a:extLst>
            <a:ext uri="{FF2B5EF4-FFF2-40B4-BE49-F238E27FC236}">
              <a16:creationId xmlns:a16="http://schemas.microsoft.com/office/drawing/2014/main" id="{0E36DF5F-4B1D-446F-A6DF-6811D16391B4}"/>
            </a:ext>
          </a:extLst>
        </xdr:cNvPr>
        <xdr:cNvCxnSpPr/>
      </xdr:nvCxnSpPr>
      <xdr:spPr>
        <a:xfrm flipV="1">
          <a:off x="10636250" y="5830478"/>
          <a:ext cx="685800" cy="27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143421</xdr:rowOff>
    </xdr:from>
    <xdr:ext cx="469744" cy="259045"/>
    <xdr:sp macro="" textlink="">
      <xdr:nvSpPr>
        <xdr:cNvPr id="154" name="n_1aveValue債務償還比率">
          <a:extLst>
            <a:ext uri="{FF2B5EF4-FFF2-40B4-BE49-F238E27FC236}">
              <a16:creationId xmlns:a16="http://schemas.microsoft.com/office/drawing/2014/main" id="{73BB6D4E-8868-4DF5-9FF6-0AF8484DAB1C}"/>
            </a:ext>
          </a:extLst>
        </xdr:cNvPr>
        <xdr:cNvSpPr txBox="1"/>
      </xdr:nvSpPr>
      <xdr:spPr>
        <a:xfrm>
          <a:off x="12465127" y="549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161653</xdr:rowOff>
    </xdr:from>
    <xdr:ext cx="469744" cy="259045"/>
    <xdr:sp macro="" textlink="">
      <xdr:nvSpPr>
        <xdr:cNvPr id="155" name="n_2aveValue債務償還比率">
          <a:extLst>
            <a:ext uri="{FF2B5EF4-FFF2-40B4-BE49-F238E27FC236}">
              <a16:creationId xmlns:a16="http://schemas.microsoft.com/office/drawing/2014/main" id="{B315612C-A6D4-4801-9AD2-10DF8811E62C}"/>
            </a:ext>
          </a:extLst>
        </xdr:cNvPr>
        <xdr:cNvSpPr txBox="1"/>
      </xdr:nvSpPr>
      <xdr:spPr>
        <a:xfrm>
          <a:off x="11788852" y="5517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157984</xdr:rowOff>
    </xdr:from>
    <xdr:ext cx="469744" cy="259045"/>
    <xdr:sp macro="" textlink="">
      <xdr:nvSpPr>
        <xdr:cNvPr id="156" name="n_3aveValue債務償還比率">
          <a:extLst>
            <a:ext uri="{FF2B5EF4-FFF2-40B4-BE49-F238E27FC236}">
              <a16:creationId xmlns:a16="http://schemas.microsoft.com/office/drawing/2014/main" id="{C0E7D79A-40A9-4C0B-8E8C-8DB1A82A9426}"/>
            </a:ext>
          </a:extLst>
        </xdr:cNvPr>
        <xdr:cNvSpPr txBox="1"/>
      </xdr:nvSpPr>
      <xdr:spPr>
        <a:xfrm>
          <a:off x="11103052" y="535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29</xdr:row>
      <xdr:rowOff>160764</xdr:rowOff>
    </xdr:from>
    <xdr:ext cx="560923" cy="259045"/>
    <xdr:sp macro="" textlink="">
      <xdr:nvSpPr>
        <xdr:cNvPr id="157" name="n_4aveValue債務償還比率">
          <a:extLst>
            <a:ext uri="{FF2B5EF4-FFF2-40B4-BE49-F238E27FC236}">
              <a16:creationId xmlns:a16="http://schemas.microsoft.com/office/drawing/2014/main" id="{F3FA17D0-B0C2-4E17-A94A-208AE451122A}"/>
            </a:ext>
          </a:extLst>
        </xdr:cNvPr>
        <xdr:cNvSpPr txBox="1"/>
      </xdr:nvSpPr>
      <xdr:spPr>
        <a:xfrm>
          <a:off x="10393888" y="567891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31</xdr:row>
      <xdr:rowOff>142920</xdr:rowOff>
    </xdr:from>
    <xdr:ext cx="560923" cy="259045"/>
    <xdr:sp macro="" textlink="">
      <xdr:nvSpPr>
        <xdr:cNvPr id="158" name="n_1mainValue債務償還比率">
          <a:extLst>
            <a:ext uri="{FF2B5EF4-FFF2-40B4-BE49-F238E27FC236}">
              <a16:creationId xmlns:a16="http://schemas.microsoft.com/office/drawing/2014/main" id="{D4F2CD8A-1C82-4C40-965F-6964DDBC6D64}"/>
            </a:ext>
          </a:extLst>
        </xdr:cNvPr>
        <xdr:cNvSpPr txBox="1"/>
      </xdr:nvSpPr>
      <xdr:spPr>
        <a:xfrm>
          <a:off x="12441763" y="597857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32</xdr:row>
      <xdr:rowOff>32282</xdr:rowOff>
    </xdr:from>
    <xdr:ext cx="560923" cy="259045"/>
    <xdr:sp macro="" textlink="">
      <xdr:nvSpPr>
        <xdr:cNvPr id="159" name="n_2mainValue債務償還比率">
          <a:extLst>
            <a:ext uri="{FF2B5EF4-FFF2-40B4-BE49-F238E27FC236}">
              <a16:creationId xmlns:a16="http://schemas.microsoft.com/office/drawing/2014/main" id="{3623B8FD-2971-4704-8EEF-149A3B5160F3}"/>
            </a:ext>
          </a:extLst>
        </xdr:cNvPr>
        <xdr:cNvSpPr txBox="1"/>
      </xdr:nvSpPr>
      <xdr:spPr>
        <a:xfrm>
          <a:off x="11765488" y="60298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24055</xdr:rowOff>
    </xdr:from>
    <xdr:ext cx="469744" cy="259045"/>
    <xdr:sp macro="" textlink="">
      <xdr:nvSpPr>
        <xdr:cNvPr id="160" name="n_3mainValue債務償還比率">
          <a:extLst>
            <a:ext uri="{FF2B5EF4-FFF2-40B4-BE49-F238E27FC236}">
              <a16:creationId xmlns:a16="http://schemas.microsoft.com/office/drawing/2014/main" id="{F69DD676-AE5F-40D7-B66E-F6685110B984}"/>
            </a:ext>
          </a:extLst>
        </xdr:cNvPr>
        <xdr:cNvSpPr txBox="1"/>
      </xdr:nvSpPr>
      <xdr:spPr>
        <a:xfrm>
          <a:off x="11103052" y="5866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32</xdr:row>
      <xdr:rowOff>144310</xdr:rowOff>
    </xdr:from>
    <xdr:ext cx="560923" cy="259045"/>
    <xdr:sp macro="" textlink="">
      <xdr:nvSpPr>
        <xdr:cNvPr id="161" name="n_4mainValue債務償還比率">
          <a:extLst>
            <a:ext uri="{FF2B5EF4-FFF2-40B4-BE49-F238E27FC236}">
              <a16:creationId xmlns:a16="http://schemas.microsoft.com/office/drawing/2014/main" id="{874590A2-30E9-473D-83CD-CD094AD67F98}"/>
            </a:ext>
          </a:extLst>
        </xdr:cNvPr>
        <xdr:cNvSpPr txBox="1"/>
      </xdr:nvSpPr>
      <xdr:spPr>
        <a:xfrm>
          <a:off x="10393888" y="614188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81B2D6FB-033A-4319-9D42-7B9B0BD15527}"/>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08BA18E9-B67A-48A2-AFDD-5CC22832B2FE}"/>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5EB30829-DBB3-48D0-9A65-FF870D1C3D54}"/>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144259E9-876A-4EB8-8DE4-5992B7669989}"/>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E11CC452-3CEA-477F-B381-49A9D90781C5}"/>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1D393391-B069-4308-B8EA-E76B54654B4C}"/>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B0C3699-46B7-4A2F-ACAD-53EE5A5DB81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5C9D37-E85E-453B-9752-9DCAE57E6B4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17D2B49-97A7-4D1A-A81B-9EBC6628773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2512FA1-DFE8-472F-B53B-1A37C1CE8B1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熊本県熊本市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F58A56-9DD2-4765-87A0-0D490C2E0F7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27994C8-BB11-41B2-84FE-BEE442A2642F}"/>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A62B5C5-8551-4677-BCFD-AB0D01C4EED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D37E4AA-86CA-49B5-83AA-59FB431E4D7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BD50017-4EBA-423F-B629-8C22B5D7553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A045122-4564-415F-9550-9D399D9FC2FB}"/>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731,331
720,714
390.32
431,338,303
421,832,522
6,839,466
214,885,728
493,247,935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7F9B29-04F5-4013-9B70-9D71CFB7F79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E0E94A-99D0-4599-A732-9258E2A74F4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B86F75-1D24-4A37-8243-668305CD13A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8744E4B-D151-482D-8030-019289D61F7C}"/>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68D2A39-6CEF-4E15-8264-45415C389176}"/>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208DF0-7692-47E3-8219-66C0038A2941}"/>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33BBAE-6831-492D-ABF1-D7F15B5017D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94FBEDB-B837-47EC-B424-9F871B7032E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E8AB307-83EE-4675-8BB2-7943AB1E649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1DA58E-AECB-4DB8-B03C-616949FCA50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9AB70C8-F1F6-48A6-9466-FD77F16ACC62}"/>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AB73175-44B8-45CE-9204-7BD5605DAA9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16A67F7-5F83-4F50-8781-951045C48F0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D960B8-F399-4401-A1F9-85CB501E02A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412CE89-8129-4D49-B774-900F3659F9E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882781E-FE87-4B1D-B2DF-3D3CD7922B9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D6725F0-6F06-48C7-8C90-AAEEB2C6356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98ECB49-9F4D-436E-B63B-DB881ABD3AD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C12BBA-64C7-4D25-A9D0-0150A1201EF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AB41B68-C915-4922-BCCF-EA489F4DEE7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58222DC-2C02-4B96-9A41-5577B40D215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1E4E9F-A3EF-4ED7-9FBC-DC9EB6F5D66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B85D315-F170-4AB8-B6A4-8353962BEDD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2768911-5173-46B0-8E22-F55DDDE2D5DA}"/>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CDEAA5E-C299-4AAF-828E-8EEEAFFEDFC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EEAE04-F52C-4190-B852-DDAD7FEFD69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9AE120-5915-4092-A793-376754EBB4F1}"/>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3B66A73-8E6B-46C5-B7DD-383F4F20751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C179D94-AF2B-49F2-9F0F-658DEA292BCD}"/>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9BD850E-E41E-429B-AE43-293E709B9B7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2114E7E-7E31-417B-B25C-0FCE376200A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5B97A33-E9F1-4F92-BC0E-BA4E473B91C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12C572E-5FBF-46F2-9990-C67168FE0698}"/>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3D756B9F-0655-4E2F-8FCB-E153B1D87485}"/>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748DF9F-A92E-41C6-9645-90F6CE676D67}"/>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4467773-EB24-4E2A-9DF5-A41A827B1EF6}"/>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570323F-A823-441A-9CAB-FD518646788A}"/>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D88D3C3-5A9B-41D4-AF2D-F38C0DE0E590}"/>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0AAE236-1171-4EC7-A88F-B58D96CD6174}"/>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25A29B4-EB28-4EA2-B382-AC570AD1B335}"/>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4F3074B-607F-435A-9696-CCAC0E971B7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00A49352-2E23-4EC2-93EE-E4CF4A90FD9A}"/>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F446F5C-4E58-42A5-A3DB-7AE5E9CAE644}"/>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35052</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B29DEE16-F53F-4947-BE4F-2E83D3BAAC9A}"/>
            </a:ext>
          </a:extLst>
        </xdr:cNvPr>
        <xdr:cNvCxnSpPr/>
      </xdr:nvCxnSpPr>
      <xdr:spPr>
        <a:xfrm flipV="1">
          <a:off x="4180840" y="5711952"/>
          <a:ext cx="0" cy="1144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a:extLst>
            <a:ext uri="{FF2B5EF4-FFF2-40B4-BE49-F238E27FC236}">
              <a16:creationId xmlns:a16="http://schemas.microsoft.com/office/drawing/2014/main" id="{901320FE-4C2E-4EAD-B5CC-D4268E73BE8B}"/>
            </a:ext>
          </a:extLst>
        </xdr:cNvPr>
        <xdr:cNvSpPr txBox="1"/>
      </xdr:nvSpPr>
      <xdr:spPr>
        <a:xfrm>
          <a:off x="4219575" y="685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288889EE-F47C-4CC9-B1B6-F46E323BC42D}"/>
            </a:ext>
          </a:extLst>
        </xdr:cNvPr>
        <xdr:cNvCxnSpPr/>
      </xdr:nvCxnSpPr>
      <xdr:spPr>
        <a:xfrm>
          <a:off x="4105275" y="68559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153179</xdr:rowOff>
    </xdr:from>
    <xdr:ext cx="405111" cy="259045"/>
    <xdr:sp macro="" textlink="">
      <xdr:nvSpPr>
        <xdr:cNvPr id="58" name="【道路】&#10;有形固定資産減価償却率最大値テキスト">
          <a:extLst>
            <a:ext uri="{FF2B5EF4-FFF2-40B4-BE49-F238E27FC236}">
              <a16:creationId xmlns:a16="http://schemas.microsoft.com/office/drawing/2014/main" id="{F736DE2A-1C50-4523-9A15-784A6999CA2E}"/>
            </a:ext>
          </a:extLst>
        </xdr:cNvPr>
        <xdr:cNvSpPr txBox="1"/>
      </xdr:nvSpPr>
      <xdr:spPr>
        <a:xfrm>
          <a:off x="4219575"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35052</xdr:rowOff>
    </xdr:from>
    <xdr:to>
      <xdr:col>24</xdr:col>
      <xdr:colOff>152400</xdr:colOff>
      <xdr:row>35</xdr:row>
      <xdr:rowOff>35052</xdr:rowOff>
    </xdr:to>
    <xdr:cxnSp macro="">
      <xdr:nvCxnSpPr>
        <xdr:cNvPr id="59" name="直線コネクタ 58">
          <a:extLst>
            <a:ext uri="{FF2B5EF4-FFF2-40B4-BE49-F238E27FC236}">
              <a16:creationId xmlns:a16="http://schemas.microsoft.com/office/drawing/2014/main" id="{64248DD6-9615-422C-A017-4519AE6C886A}"/>
            </a:ext>
          </a:extLst>
        </xdr:cNvPr>
        <xdr:cNvCxnSpPr/>
      </xdr:nvCxnSpPr>
      <xdr:spPr>
        <a:xfrm>
          <a:off x="4105275" y="57119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102125</xdr:rowOff>
    </xdr:from>
    <xdr:ext cx="405111" cy="259045"/>
    <xdr:sp macro="" textlink="">
      <xdr:nvSpPr>
        <xdr:cNvPr id="60" name="【道路】&#10;有形固定資産減価償却率平均値テキスト">
          <a:extLst>
            <a:ext uri="{FF2B5EF4-FFF2-40B4-BE49-F238E27FC236}">
              <a16:creationId xmlns:a16="http://schemas.microsoft.com/office/drawing/2014/main" id="{D75219C1-D74D-44E8-B736-A50FBE8B2CB2}"/>
            </a:ext>
          </a:extLst>
        </xdr:cNvPr>
        <xdr:cNvSpPr txBox="1"/>
      </xdr:nvSpPr>
      <xdr:spPr>
        <a:xfrm>
          <a:off x="4219575" y="64299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123698</xdr:rowOff>
    </xdr:from>
    <xdr:to>
      <xdr:col>24</xdr:col>
      <xdr:colOff>114300</xdr:colOff>
      <xdr:row>40</xdr:row>
      <xdr:rowOff>53848</xdr:rowOff>
    </xdr:to>
    <xdr:sp macro="" textlink="">
      <xdr:nvSpPr>
        <xdr:cNvPr id="61" name="フローチャート: 判断 60">
          <a:extLst>
            <a:ext uri="{FF2B5EF4-FFF2-40B4-BE49-F238E27FC236}">
              <a16:creationId xmlns:a16="http://schemas.microsoft.com/office/drawing/2014/main" id="{E3D76559-3798-4A8B-8B4E-B5A08765429F}"/>
            </a:ext>
          </a:extLst>
        </xdr:cNvPr>
        <xdr:cNvSpPr/>
      </xdr:nvSpPr>
      <xdr:spPr>
        <a:xfrm>
          <a:off x="4124325" y="645147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96266</xdr:rowOff>
    </xdr:from>
    <xdr:to>
      <xdr:col>20</xdr:col>
      <xdr:colOff>38100</xdr:colOff>
      <xdr:row>40</xdr:row>
      <xdr:rowOff>26416</xdr:rowOff>
    </xdr:to>
    <xdr:sp macro="" textlink="">
      <xdr:nvSpPr>
        <xdr:cNvPr id="62" name="フローチャート: 判断 61">
          <a:extLst>
            <a:ext uri="{FF2B5EF4-FFF2-40B4-BE49-F238E27FC236}">
              <a16:creationId xmlns:a16="http://schemas.microsoft.com/office/drawing/2014/main" id="{D0DCE352-A548-4144-953F-B37750361082}"/>
            </a:ext>
          </a:extLst>
        </xdr:cNvPr>
        <xdr:cNvSpPr/>
      </xdr:nvSpPr>
      <xdr:spPr>
        <a:xfrm>
          <a:off x="3381375" y="64208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68834</xdr:rowOff>
    </xdr:from>
    <xdr:to>
      <xdr:col>15</xdr:col>
      <xdr:colOff>101600</xdr:colOff>
      <xdr:row>39</xdr:row>
      <xdr:rowOff>170434</xdr:rowOff>
    </xdr:to>
    <xdr:sp macro="" textlink="">
      <xdr:nvSpPr>
        <xdr:cNvPr id="63" name="フローチャート: 判断 62">
          <a:extLst>
            <a:ext uri="{FF2B5EF4-FFF2-40B4-BE49-F238E27FC236}">
              <a16:creationId xmlns:a16="http://schemas.microsoft.com/office/drawing/2014/main" id="{088C6B90-7D1F-44DF-939E-3D03150C4A81}"/>
            </a:ext>
          </a:extLst>
        </xdr:cNvPr>
        <xdr:cNvSpPr/>
      </xdr:nvSpPr>
      <xdr:spPr>
        <a:xfrm>
          <a:off x="2571750" y="63902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50546</xdr:rowOff>
    </xdr:from>
    <xdr:to>
      <xdr:col>10</xdr:col>
      <xdr:colOff>165100</xdr:colOff>
      <xdr:row>39</xdr:row>
      <xdr:rowOff>152146</xdr:rowOff>
    </xdr:to>
    <xdr:sp macro="" textlink="">
      <xdr:nvSpPr>
        <xdr:cNvPr id="64" name="フローチャート: 判断 63">
          <a:extLst>
            <a:ext uri="{FF2B5EF4-FFF2-40B4-BE49-F238E27FC236}">
              <a16:creationId xmlns:a16="http://schemas.microsoft.com/office/drawing/2014/main" id="{818F9C4C-8819-4DA1-B50C-9E8C589F9AF2}"/>
            </a:ext>
          </a:extLst>
        </xdr:cNvPr>
        <xdr:cNvSpPr/>
      </xdr:nvSpPr>
      <xdr:spPr>
        <a:xfrm>
          <a:off x="1781175" y="63719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13970</xdr:rowOff>
    </xdr:from>
    <xdr:to>
      <xdr:col>6</xdr:col>
      <xdr:colOff>38100</xdr:colOff>
      <xdr:row>39</xdr:row>
      <xdr:rowOff>115570</xdr:rowOff>
    </xdr:to>
    <xdr:sp macro="" textlink="">
      <xdr:nvSpPr>
        <xdr:cNvPr id="65" name="フローチャート: 判断 64">
          <a:extLst>
            <a:ext uri="{FF2B5EF4-FFF2-40B4-BE49-F238E27FC236}">
              <a16:creationId xmlns:a16="http://schemas.microsoft.com/office/drawing/2014/main" id="{1D51BA21-D5C5-4DA9-B157-5F6C578E91C0}"/>
            </a:ext>
          </a:extLst>
        </xdr:cNvPr>
        <xdr:cNvSpPr/>
      </xdr:nvSpPr>
      <xdr:spPr>
        <a:xfrm>
          <a:off x="981075" y="63353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B73AA96-5FE8-4601-803B-4AFBE4AF79B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B960CC3-BDAA-4535-A524-1FF1AAC2B78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B3AE9BE-862D-4353-9324-74652042142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51B8ABF-281E-4B3F-9E28-7B76CB9EFA77}"/>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FAD864E-60E0-4D8C-88B6-1EC45C69E034}"/>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29972</xdr:rowOff>
    </xdr:from>
    <xdr:to>
      <xdr:col>24</xdr:col>
      <xdr:colOff>114300</xdr:colOff>
      <xdr:row>38</xdr:row>
      <xdr:rowOff>131572</xdr:rowOff>
    </xdr:to>
    <xdr:sp macro="" textlink="">
      <xdr:nvSpPr>
        <xdr:cNvPr id="71" name="楕円 70">
          <a:extLst>
            <a:ext uri="{FF2B5EF4-FFF2-40B4-BE49-F238E27FC236}">
              <a16:creationId xmlns:a16="http://schemas.microsoft.com/office/drawing/2014/main" id="{327A5E12-045C-420D-ABFC-A4C949615281}"/>
            </a:ext>
          </a:extLst>
        </xdr:cNvPr>
        <xdr:cNvSpPr/>
      </xdr:nvSpPr>
      <xdr:spPr>
        <a:xfrm>
          <a:off x="4124325" y="61894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52849</xdr:rowOff>
    </xdr:from>
    <xdr:ext cx="405111" cy="259045"/>
    <xdr:sp macro="" textlink="">
      <xdr:nvSpPr>
        <xdr:cNvPr id="72" name="【道路】&#10;有形固定資産減価償却率該当値テキスト">
          <a:extLst>
            <a:ext uri="{FF2B5EF4-FFF2-40B4-BE49-F238E27FC236}">
              <a16:creationId xmlns:a16="http://schemas.microsoft.com/office/drawing/2014/main" id="{539E1C59-F09A-4B6B-8019-29636FF572D3}"/>
            </a:ext>
          </a:extLst>
        </xdr:cNvPr>
        <xdr:cNvSpPr txBox="1"/>
      </xdr:nvSpPr>
      <xdr:spPr>
        <a:xfrm>
          <a:off x="4219575" y="6050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169418</xdr:rowOff>
    </xdr:from>
    <xdr:to>
      <xdr:col>20</xdr:col>
      <xdr:colOff>38100</xdr:colOff>
      <xdr:row>38</xdr:row>
      <xdr:rowOff>99568</xdr:rowOff>
    </xdr:to>
    <xdr:sp macro="" textlink="">
      <xdr:nvSpPr>
        <xdr:cNvPr id="73" name="楕円 72">
          <a:extLst>
            <a:ext uri="{FF2B5EF4-FFF2-40B4-BE49-F238E27FC236}">
              <a16:creationId xmlns:a16="http://schemas.microsoft.com/office/drawing/2014/main" id="{016D40BB-9CB1-4859-B0DE-D7710275499B}"/>
            </a:ext>
          </a:extLst>
        </xdr:cNvPr>
        <xdr:cNvSpPr/>
      </xdr:nvSpPr>
      <xdr:spPr>
        <a:xfrm>
          <a:off x="3381375" y="616064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48768</xdr:rowOff>
    </xdr:from>
    <xdr:to>
      <xdr:col>24</xdr:col>
      <xdr:colOff>63500</xdr:colOff>
      <xdr:row>38</xdr:row>
      <xdr:rowOff>80772</xdr:rowOff>
    </xdr:to>
    <xdr:cxnSp macro="">
      <xdr:nvCxnSpPr>
        <xdr:cNvPr id="74" name="直線コネクタ 73">
          <a:extLst>
            <a:ext uri="{FF2B5EF4-FFF2-40B4-BE49-F238E27FC236}">
              <a16:creationId xmlns:a16="http://schemas.microsoft.com/office/drawing/2014/main" id="{AD166204-71E0-4E66-81EB-BC0F2178F7A7}"/>
            </a:ext>
          </a:extLst>
        </xdr:cNvPr>
        <xdr:cNvCxnSpPr/>
      </xdr:nvCxnSpPr>
      <xdr:spPr>
        <a:xfrm>
          <a:off x="3429000" y="6208268"/>
          <a:ext cx="752475"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135128</xdr:rowOff>
    </xdr:from>
    <xdr:to>
      <xdr:col>15</xdr:col>
      <xdr:colOff>101600</xdr:colOff>
      <xdr:row>38</xdr:row>
      <xdr:rowOff>65278</xdr:rowOff>
    </xdr:to>
    <xdr:sp macro="" textlink="">
      <xdr:nvSpPr>
        <xdr:cNvPr id="75" name="楕円 74">
          <a:extLst>
            <a:ext uri="{FF2B5EF4-FFF2-40B4-BE49-F238E27FC236}">
              <a16:creationId xmlns:a16="http://schemas.microsoft.com/office/drawing/2014/main" id="{AD408EA2-6AA8-43FD-9E4E-ECFBFA637EA8}"/>
            </a:ext>
          </a:extLst>
        </xdr:cNvPr>
        <xdr:cNvSpPr/>
      </xdr:nvSpPr>
      <xdr:spPr>
        <a:xfrm>
          <a:off x="2571750" y="61358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14478</xdr:rowOff>
    </xdr:from>
    <xdr:to>
      <xdr:col>19</xdr:col>
      <xdr:colOff>177800</xdr:colOff>
      <xdr:row>38</xdr:row>
      <xdr:rowOff>48768</xdr:rowOff>
    </xdr:to>
    <xdr:cxnSp macro="">
      <xdr:nvCxnSpPr>
        <xdr:cNvPr id="76" name="直線コネクタ 75">
          <a:extLst>
            <a:ext uri="{FF2B5EF4-FFF2-40B4-BE49-F238E27FC236}">
              <a16:creationId xmlns:a16="http://schemas.microsoft.com/office/drawing/2014/main" id="{5407D562-8471-4B1E-BFC0-8EF7CD21A83D}"/>
            </a:ext>
          </a:extLst>
        </xdr:cNvPr>
        <xdr:cNvCxnSpPr/>
      </xdr:nvCxnSpPr>
      <xdr:spPr>
        <a:xfrm>
          <a:off x="2619375" y="6173978"/>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91694</xdr:rowOff>
    </xdr:from>
    <xdr:to>
      <xdr:col>10</xdr:col>
      <xdr:colOff>165100</xdr:colOff>
      <xdr:row>38</xdr:row>
      <xdr:rowOff>21844</xdr:rowOff>
    </xdr:to>
    <xdr:sp macro="" textlink="">
      <xdr:nvSpPr>
        <xdr:cNvPr id="77" name="楕円 76">
          <a:extLst>
            <a:ext uri="{FF2B5EF4-FFF2-40B4-BE49-F238E27FC236}">
              <a16:creationId xmlns:a16="http://schemas.microsoft.com/office/drawing/2014/main" id="{7BF13244-3A63-47BC-B823-CE8A6E58B54C}"/>
            </a:ext>
          </a:extLst>
        </xdr:cNvPr>
        <xdr:cNvSpPr/>
      </xdr:nvSpPr>
      <xdr:spPr>
        <a:xfrm>
          <a:off x="1781175" y="60892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142494</xdr:rowOff>
    </xdr:from>
    <xdr:to>
      <xdr:col>15</xdr:col>
      <xdr:colOff>50800</xdr:colOff>
      <xdr:row>38</xdr:row>
      <xdr:rowOff>14478</xdr:rowOff>
    </xdr:to>
    <xdr:cxnSp macro="">
      <xdr:nvCxnSpPr>
        <xdr:cNvPr id="78" name="直線コネクタ 77">
          <a:extLst>
            <a:ext uri="{FF2B5EF4-FFF2-40B4-BE49-F238E27FC236}">
              <a16:creationId xmlns:a16="http://schemas.microsoft.com/office/drawing/2014/main" id="{CED02C89-928D-43F4-8DF2-43CD4D159E80}"/>
            </a:ext>
          </a:extLst>
        </xdr:cNvPr>
        <xdr:cNvCxnSpPr/>
      </xdr:nvCxnSpPr>
      <xdr:spPr>
        <a:xfrm>
          <a:off x="1828800" y="6146419"/>
          <a:ext cx="790575" cy="2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52832</xdr:rowOff>
    </xdr:from>
    <xdr:to>
      <xdr:col>6</xdr:col>
      <xdr:colOff>38100</xdr:colOff>
      <xdr:row>37</xdr:row>
      <xdr:rowOff>154432</xdr:rowOff>
    </xdr:to>
    <xdr:sp macro="" textlink="">
      <xdr:nvSpPr>
        <xdr:cNvPr id="79" name="楕円 78">
          <a:extLst>
            <a:ext uri="{FF2B5EF4-FFF2-40B4-BE49-F238E27FC236}">
              <a16:creationId xmlns:a16="http://schemas.microsoft.com/office/drawing/2014/main" id="{3740355D-DD51-4226-96A4-5E20250B8A5E}"/>
            </a:ext>
          </a:extLst>
        </xdr:cNvPr>
        <xdr:cNvSpPr/>
      </xdr:nvSpPr>
      <xdr:spPr>
        <a:xfrm>
          <a:off x="981075" y="60504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103632</xdr:rowOff>
    </xdr:from>
    <xdr:to>
      <xdr:col>10</xdr:col>
      <xdr:colOff>114300</xdr:colOff>
      <xdr:row>37</xdr:row>
      <xdr:rowOff>142494</xdr:rowOff>
    </xdr:to>
    <xdr:cxnSp macro="">
      <xdr:nvCxnSpPr>
        <xdr:cNvPr id="80" name="直線コネクタ 79">
          <a:extLst>
            <a:ext uri="{FF2B5EF4-FFF2-40B4-BE49-F238E27FC236}">
              <a16:creationId xmlns:a16="http://schemas.microsoft.com/office/drawing/2014/main" id="{419BD232-22EA-4565-A854-90B6CF197B00}"/>
            </a:ext>
          </a:extLst>
        </xdr:cNvPr>
        <xdr:cNvCxnSpPr/>
      </xdr:nvCxnSpPr>
      <xdr:spPr>
        <a:xfrm>
          <a:off x="1028700" y="6107557"/>
          <a:ext cx="8001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40</xdr:row>
      <xdr:rowOff>17543</xdr:rowOff>
    </xdr:from>
    <xdr:ext cx="405111" cy="259045"/>
    <xdr:sp macro="" textlink="">
      <xdr:nvSpPr>
        <xdr:cNvPr id="81" name="n_1aveValue【道路】&#10;有形固定資産減価償却率">
          <a:extLst>
            <a:ext uri="{FF2B5EF4-FFF2-40B4-BE49-F238E27FC236}">
              <a16:creationId xmlns:a16="http://schemas.microsoft.com/office/drawing/2014/main" id="{3FE35DA8-3E2D-4967-9B49-A6C5BD6EFC22}"/>
            </a:ext>
          </a:extLst>
        </xdr:cNvPr>
        <xdr:cNvSpPr txBox="1"/>
      </xdr:nvSpPr>
      <xdr:spPr>
        <a:xfrm>
          <a:off x="3239144" y="650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161561</xdr:rowOff>
    </xdr:from>
    <xdr:ext cx="405111" cy="259045"/>
    <xdr:sp macro="" textlink="">
      <xdr:nvSpPr>
        <xdr:cNvPr id="82" name="n_2aveValue【道路】&#10;有形固定資産減価償却率">
          <a:extLst>
            <a:ext uri="{FF2B5EF4-FFF2-40B4-BE49-F238E27FC236}">
              <a16:creationId xmlns:a16="http://schemas.microsoft.com/office/drawing/2014/main" id="{8FF8E556-D02B-47AE-B955-6C32197FDAA7}"/>
            </a:ext>
          </a:extLst>
        </xdr:cNvPr>
        <xdr:cNvSpPr txBox="1"/>
      </xdr:nvSpPr>
      <xdr:spPr>
        <a:xfrm>
          <a:off x="2439044" y="648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143273</xdr:rowOff>
    </xdr:from>
    <xdr:ext cx="405111" cy="259045"/>
    <xdr:sp macro="" textlink="">
      <xdr:nvSpPr>
        <xdr:cNvPr id="83" name="n_3aveValue【道路】&#10;有形固定資産減価償却率">
          <a:extLst>
            <a:ext uri="{FF2B5EF4-FFF2-40B4-BE49-F238E27FC236}">
              <a16:creationId xmlns:a16="http://schemas.microsoft.com/office/drawing/2014/main" id="{A888418B-E009-4C0A-9EF1-BE69259B3F20}"/>
            </a:ext>
          </a:extLst>
        </xdr:cNvPr>
        <xdr:cNvSpPr txBox="1"/>
      </xdr:nvSpPr>
      <xdr:spPr>
        <a:xfrm>
          <a:off x="1648469" y="6464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106697</xdr:rowOff>
    </xdr:from>
    <xdr:ext cx="405111" cy="259045"/>
    <xdr:sp macro="" textlink="">
      <xdr:nvSpPr>
        <xdr:cNvPr id="84" name="n_4aveValue【道路】&#10;有形固定資産減価償却率">
          <a:extLst>
            <a:ext uri="{FF2B5EF4-FFF2-40B4-BE49-F238E27FC236}">
              <a16:creationId xmlns:a16="http://schemas.microsoft.com/office/drawing/2014/main" id="{8A804CC3-E4AA-422B-BA6C-38CE85F2360A}"/>
            </a:ext>
          </a:extLst>
        </xdr:cNvPr>
        <xdr:cNvSpPr txBox="1"/>
      </xdr:nvSpPr>
      <xdr:spPr>
        <a:xfrm>
          <a:off x="848369" y="642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116095</xdr:rowOff>
    </xdr:from>
    <xdr:ext cx="405111" cy="259045"/>
    <xdr:sp macro="" textlink="">
      <xdr:nvSpPr>
        <xdr:cNvPr id="85" name="n_1mainValue【道路】&#10;有形固定資産減価償却率">
          <a:extLst>
            <a:ext uri="{FF2B5EF4-FFF2-40B4-BE49-F238E27FC236}">
              <a16:creationId xmlns:a16="http://schemas.microsoft.com/office/drawing/2014/main" id="{64ED94DF-9B45-4406-A1C6-2233D15890E9}"/>
            </a:ext>
          </a:extLst>
        </xdr:cNvPr>
        <xdr:cNvSpPr txBox="1"/>
      </xdr:nvSpPr>
      <xdr:spPr>
        <a:xfrm>
          <a:off x="3239144" y="595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81805</xdr:rowOff>
    </xdr:from>
    <xdr:ext cx="405111" cy="259045"/>
    <xdr:sp macro="" textlink="">
      <xdr:nvSpPr>
        <xdr:cNvPr id="86" name="n_2mainValue【道路】&#10;有形固定資産減価償却率">
          <a:extLst>
            <a:ext uri="{FF2B5EF4-FFF2-40B4-BE49-F238E27FC236}">
              <a16:creationId xmlns:a16="http://schemas.microsoft.com/office/drawing/2014/main" id="{5B7CE87E-8F74-430C-8C19-1C4558CFA91F}"/>
            </a:ext>
          </a:extLst>
        </xdr:cNvPr>
        <xdr:cNvSpPr txBox="1"/>
      </xdr:nvSpPr>
      <xdr:spPr>
        <a:xfrm>
          <a:off x="2439044" y="5923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38371</xdr:rowOff>
    </xdr:from>
    <xdr:ext cx="405111" cy="259045"/>
    <xdr:sp macro="" textlink="">
      <xdr:nvSpPr>
        <xdr:cNvPr id="87" name="n_3mainValue【道路】&#10;有形固定資産減価償却率">
          <a:extLst>
            <a:ext uri="{FF2B5EF4-FFF2-40B4-BE49-F238E27FC236}">
              <a16:creationId xmlns:a16="http://schemas.microsoft.com/office/drawing/2014/main" id="{5647F4AD-785D-4059-AE29-5CE84C87402E}"/>
            </a:ext>
          </a:extLst>
        </xdr:cNvPr>
        <xdr:cNvSpPr txBox="1"/>
      </xdr:nvSpPr>
      <xdr:spPr>
        <a:xfrm>
          <a:off x="1648469" y="5877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170959</xdr:rowOff>
    </xdr:from>
    <xdr:ext cx="405111" cy="259045"/>
    <xdr:sp macro="" textlink="">
      <xdr:nvSpPr>
        <xdr:cNvPr id="88" name="n_4mainValue【道路】&#10;有形固定資産減価償却率">
          <a:extLst>
            <a:ext uri="{FF2B5EF4-FFF2-40B4-BE49-F238E27FC236}">
              <a16:creationId xmlns:a16="http://schemas.microsoft.com/office/drawing/2014/main" id="{FCFE6731-AB86-47A0-807F-BC2424E2593D}"/>
            </a:ext>
          </a:extLst>
        </xdr:cNvPr>
        <xdr:cNvSpPr txBox="1"/>
      </xdr:nvSpPr>
      <xdr:spPr>
        <a:xfrm>
          <a:off x="848369" y="583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9567D67-C560-4178-B6A5-713B6D8ABC6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0B6C1A7-E874-49A1-92E8-00D9241A2B1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AE79F5E-AD7D-4F4E-AB9C-604875BA995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A288062-0CF7-40C7-9399-F16FB5F4E4F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8A19C01-4A30-4B20-A474-B87D31B9A33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4652C2E-8B38-44CA-BBCB-E36B07EC325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FD04A49-ED8D-4381-B6E1-693C7342C5C9}"/>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B6701B7-18E5-44C8-AB9E-185EEB9CD81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A6849CF-FBD7-4187-83AA-25752B108877}"/>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854A1F7-5C48-41BE-9592-5108B28F73D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F4516B7-FFF9-4F93-A1AB-2A61E923182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ED391F4-BBB3-4CA9-A698-D8FEA130680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49BC1F5-CC8D-4DA5-A403-6D67C5825F86}"/>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C6C8BBC5-EAC4-4EEE-BB25-AC91EC139EF0}"/>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BCADA36-480E-452A-A714-DE9590CC5294}"/>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74F29B51-8EB7-4B78-9528-B05270F660EE}"/>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A1D60D4-4C99-4B3C-BD23-4A9366E1F87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1E1C753B-D273-4337-8419-BBB060B357DA}"/>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B949453-BA5E-490C-B991-D0DCB75C397B}"/>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EA07B6E4-8D69-49DB-895A-0C6C347DFFDE}"/>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89B12EC-D320-488A-8896-FC25853FAE4A}"/>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C3EEF3E0-F56D-47EA-92E6-669D565DA21D}"/>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E0758F2-E2D2-417A-A68E-598FA84DF78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43434</xdr:rowOff>
    </xdr:from>
    <xdr:to>
      <xdr:col>54</xdr:col>
      <xdr:colOff>189865</xdr:colOff>
      <xdr:row>41</xdr:row>
      <xdr:rowOff>45974</xdr:rowOff>
    </xdr:to>
    <xdr:cxnSp macro="">
      <xdr:nvCxnSpPr>
        <xdr:cNvPr id="112" name="直線コネクタ 111">
          <a:extLst>
            <a:ext uri="{FF2B5EF4-FFF2-40B4-BE49-F238E27FC236}">
              <a16:creationId xmlns:a16="http://schemas.microsoft.com/office/drawing/2014/main" id="{0905153D-2163-46E9-8E39-B192D684805D}"/>
            </a:ext>
          </a:extLst>
        </xdr:cNvPr>
        <xdr:cNvCxnSpPr/>
      </xdr:nvCxnSpPr>
      <xdr:spPr>
        <a:xfrm flipV="1">
          <a:off x="9429115" y="5399659"/>
          <a:ext cx="0" cy="129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49801</xdr:rowOff>
    </xdr:from>
    <xdr:ext cx="469744" cy="259045"/>
    <xdr:sp macro="" textlink="">
      <xdr:nvSpPr>
        <xdr:cNvPr id="113" name="【道路】&#10;一人当たり延長最小値テキスト">
          <a:extLst>
            <a:ext uri="{FF2B5EF4-FFF2-40B4-BE49-F238E27FC236}">
              <a16:creationId xmlns:a16="http://schemas.microsoft.com/office/drawing/2014/main" id="{836538A9-5D14-4912-8686-A86FB39DB9EF}"/>
            </a:ext>
          </a:extLst>
        </xdr:cNvPr>
        <xdr:cNvSpPr txBox="1"/>
      </xdr:nvSpPr>
      <xdr:spPr>
        <a:xfrm>
          <a:off x="9467850" y="669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45974</xdr:rowOff>
    </xdr:from>
    <xdr:to>
      <xdr:col>55</xdr:col>
      <xdr:colOff>88900</xdr:colOff>
      <xdr:row>41</xdr:row>
      <xdr:rowOff>45974</xdr:rowOff>
    </xdr:to>
    <xdr:cxnSp macro="">
      <xdr:nvCxnSpPr>
        <xdr:cNvPr id="114" name="直線コネクタ 113">
          <a:extLst>
            <a:ext uri="{FF2B5EF4-FFF2-40B4-BE49-F238E27FC236}">
              <a16:creationId xmlns:a16="http://schemas.microsoft.com/office/drawing/2014/main" id="{AB70AA6F-3173-4D89-B358-BD9293D06039}"/>
            </a:ext>
          </a:extLst>
        </xdr:cNvPr>
        <xdr:cNvCxnSpPr/>
      </xdr:nvCxnSpPr>
      <xdr:spPr>
        <a:xfrm>
          <a:off x="9363075" y="66975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161561</xdr:rowOff>
    </xdr:from>
    <xdr:ext cx="534377" cy="259045"/>
    <xdr:sp macro="" textlink="">
      <xdr:nvSpPr>
        <xdr:cNvPr id="115" name="【道路】&#10;一人当たり延長最大値テキスト">
          <a:extLst>
            <a:ext uri="{FF2B5EF4-FFF2-40B4-BE49-F238E27FC236}">
              <a16:creationId xmlns:a16="http://schemas.microsoft.com/office/drawing/2014/main" id="{669257B5-DB3E-4DCC-94F3-2ABC0C07B64D}"/>
            </a:ext>
          </a:extLst>
        </xdr:cNvPr>
        <xdr:cNvSpPr txBox="1"/>
      </xdr:nvSpPr>
      <xdr:spPr>
        <a:xfrm>
          <a:off x="9467850" y="519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43434</xdr:rowOff>
    </xdr:from>
    <xdr:to>
      <xdr:col>55</xdr:col>
      <xdr:colOff>88900</xdr:colOff>
      <xdr:row>33</xdr:row>
      <xdr:rowOff>43434</xdr:rowOff>
    </xdr:to>
    <xdr:cxnSp macro="">
      <xdr:nvCxnSpPr>
        <xdr:cNvPr id="116" name="直線コネクタ 115">
          <a:extLst>
            <a:ext uri="{FF2B5EF4-FFF2-40B4-BE49-F238E27FC236}">
              <a16:creationId xmlns:a16="http://schemas.microsoft.com/office/drawing/2014/main" id="{35A0856C-8C72-4718-8996-CBF0B18F63DC}"/>
            </a:ext>
          </a:extLst>
        </xdr:cNvPr>
        <xdr:cNvCxnSpPr/>
      </xdr:nvCxnSpPr>
      <xdr:spPr>
        <a:xfrm>
          <a:off x="9363075" y="539965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7" name="【道路】&#10;一人当たり延長平均値テキスト">
          <a:extLst>
            <a:ext uri="{FF2B5EF4-FFF2-40B4-BE49-F238E27FC236}">
              <a16:creationId xmlns:a16="http://schemas.microsoft.com/office/drawing/2014/main" id="{2377BE71-AA24-4225-AAF4-8392F63961DA}"/>
            </a:ext>
          </a:extLst>
        </xdr:cNvPr>
        <xdr:cNvSpPr txBox="1"/>
      </xdr:nvSpPr>
      <xdr:spPr>
        <a:xfrm>
          <a:off x="9467850" y="6394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88138</xdr:rowOff>
    </xdr:from>
    <xdr:to>
      <xdr:col>55</xdr:col>
      <xdr:colOff>50800</xdr:colOff>
      <xdr:row>40</xdr:row>
      <xdr:rowOff>18288</xdr:rowOff>
    </xdr:to>
    <xdr:sp macro="" textlink="">
      <xdr:nvSpPr>
        <xdr:cNvPr id="118" name="フローチャート: 判断 117">
          <a:extLst>
            <a:ext uri="{FF2B5EF4-FFF2-40B4-BE49-F238E27FC236}">
              <a16:creationId xmlns:a16="http://schemas.microsoft.com/office/drawing/2014/main" id="{C2A681A2-E7D1-4102-BF95-282C716408AF}"/>
            </a:ext>
          </a:extLst>
        </xdr:cNvPr>
        <xdr:cNvSpPr/>
      </xdr:nvSpPr>
      <xdr:spPr>
        <a:xfrm>
          <a:off x="9401175" y="640956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88392</xdr:rowOff>
    </xdr:from>
    <xdr:to>
      <xdr:col>50</xdr:col>
      <xdr:colOff>165100</xdr:colOff>
      <xdr:row>40</xdr:row>
      <xdr:rowOff>18542</xdr:rowOff>
    </xdr:to>
    <xdr:sp macro="" textlink="">
      <xdr:nvSpPr>
        <xdr:cNvPr id="119" name="フローチャート: 判断 118">
          <a:extLst>
            <a:ext uri="{FF2B5EF4-FFF2-40B4-BE49-F238E27FC236}">
              <a16:creationId xmlns:a16="http://schemas.microsoft.com/office/drawing/2014/main" id="{A1466140-8DCC-48A9-B748-C621D0269B66}"/>
            </a:ext>
          </a:extLst>
        </xdr:cNvPr>
        <xdr:cNvSpPr/>
      </xdr:nvSpPr>
      <xdr:spPr>
        <a:xfrm>
          <a:off x="8639175" y="64098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89154</xdr:rowOff>
    </xdr:from>
    <xdr:to>
      <xdr:col>46</xdr:col>
      <xdr:colOff>38100</xdr:colOff>
      <xdr:row>40</xdr:row>
      <xdr:rowOff>19304</xdr:rowOff>
    </xdr:to>
    <xdr:sp macro="" textlink="">
      <xdr:nvSpPr>
        <xdr:cNvPr id="120" name="フローチャート: 判断 119">
          <a:extLst>
            <a:ext uri="{FF2B5EF4-FFF2-40B4-BE49-F238E27FC236}">
              <a16:creationId xmlns:a16="http://schemas.microsoft.com/office/drawing/2014/main" id="{0444686B-BD9C-4763-9828-912202E95FE3}"/>
            </a:ext>
          </a:extLst>
        </xdr:cNvPr>
        <xdr:cNvSpPr/>
      </xdr:nvSpPr>
      <xdr:spPr>
        <a:xfrm>
          <a:off x="7839075" y="64105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89408</xdr:rowOff>
    </xdr:from>
    <xdr:to>
      <xdr:col>41</xdr:col>
      <xdr:colOff>101600</xdr:colOff>
      <xdr:row>40</xdr:row>
      <xdr:rowOff>19558</xdr:rowOff>
    </xdr:to>
    <xdr:sp macro="" textlink="">
      <xdr:nvSpPr>
        <xdr:cNvPr id="121" name="フローチャート: 判断 120">
          <a:extLst>
            <a:ext uri="{FF2B5EF4-FFF2-40B4-BE49-F238E27FC236}">
              <a16:creationId xmlns:a16="http://schemas.microsoft.com/office/drawing/2014/main" id="{E5BE4F47-0F83-45C7-91F4-C529A3A3FC1E}"/>
            </a:ext>
          </a:extLst>
        </xdr:cNvPr>
        <xdr:cNvSpPr/>
      </xdr:nvSpPr>
      <xdr:spPr>
        <a:xfrm>
          <a:off x="7029450" y="641083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91059</xdr:rowOff>
    </xdr:from>
    <xdr:to>
      <xdr:col>36</xdr:col>
      <xdr:colOff>165100</xdr:colOff>
      <xdr:row>40</xdr:row>
      <xdr:rowOff>21209</xdr:rowOff>
    </xdr:to>
    <xdr:sp macro="" textlink="">
      <xdr:nvSpPr>
        <xdr:cNvPr id="122" name="フローチャート: 判断 121">
          <a:extLst>
            <a:ext uri="{FF2B5EF4-FFF2-40B4-BE49-F238E27FC236}">
              <a16:creationId xmlns:a16="http://schemas.microsoft.com/office/drawing/2014/main" id="{66399BCD-80CD-4A25-813F-24C163786C51}"/>
            </a:ext>
          </a:extLst>
        </xdr:cNvPr>
        <xdr:cNvSpPr/>
      </xdr:nvSpPr>
      <xdr:spPr>
        <a:xfrm>
          <a:off x="6238875" y="64124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A4C2D94-1C60-480F-AE35-CA0D16DDC423}"/>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143E5C4-192F-434F-AB6D-3EAD7DD8AA8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AA06381-0E48-4E4E-9E62-0B5E13FD1AE5}"/>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A85F2D1-F984-4A97-972E-B73F138AECC8}"/>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BE46418-AAF8-4601-AAAF-11D62EE8783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102743</xdr:rowOff>
    </xdr:from>
    <xdr:to>
      <xdr:col>55</xdr:col>
      <xdr:colOff>50800</xdr:colOff>
      <xdr:row>38</xdr:row>
      <xdr:rowOff>32893</xdr:rowOff>
    </xdr:to>
    <xdr:sp macro="" textlink="">
      <xdr:nvSpPr>
        <xdr:cNvPr id="128" name="楕円 127">
          <a:extLst>
            <a:ext uri="{FF2B5EF4-FFF2-40B4-BE49-F238E27FC236}">
              <a16:creationId xmlns:a16="http://schemas.microsoft.com/office/drawing/2014/main" id="{5351B446-97AC-4446-8930-586F824E15C7}"/>
            </a:ext>
          </a:extLst>
        </xdr:cNvPr>
        <xdr:cNvSpPr/>
      </xdr:nvSpPr>
      <xdr:spPr>
        <a:xfrm>
          <a:off x="9401175" y="610666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125620</xdr:rowOff>
    </xdr:from>
    <xdr:ext cx="469744" cy="259045"/>
    <xdr:sp macro="" textlink="">
      <xdr:nvSpPr>
        <xdr:cNvPr id="129" name="【道路】&#10;一人当たり延長該当値テキスト">
          <a:extLst>
            <a:ext uri="{FF2B5EF4-FFF2-40B4-BE49-F238E27FC236}">
              <a16:creationId xmlns:a16="http://schemas.microsoft.com/office/drawing/2014/main" id="{00E9AE5B-8088-465A-9B3D-BA8FF99835EE}"/>
            </a:ext>
          </a:extLst>
        </xdr:cNvPr>
        <xdr:cNvSpPr txBox="1"/>
      </xdr:nvSpPr>
      <xdr:spPr>
        <a:xfrm>
          <a:off x="9467850" y="5961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104140</xdr:rowOff>
    </xdr:from>
    <xdr:to>
      <xdr:col>50</xdr:col>
      <xdr:colOff>165100</xdr:colOff>
      <xdr:row>38</xdr:row>
      <xdr:rowOff>34290</xdr:rowOff>
    </xdr:to>
    <xdr:sp macro="" textlink="">
      <xdr:nvSpPr>
        <xdr:cNvPr id="130" name="楕円 129">
          <a:extLst>
            <a:ext uri="{FF2B5EF4-FFF2-40B4-BE49-F238E27FC236}">
              <a16:creationId xmlns:a16="http://schemas.microsoft.com/office/drawing/2014/main" id="{8EEBD15A-321A-4955-A678-4276D544C814}"/>
            </a:ext>
          </a:extLst>
        </xdr:cNvPr>
        <xdr:cNvSpPr/>
      </xdr:nvSpPr>
      <xdr:spPr>
        <a:xfrm>
          <a:off x="8639175" y="610806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153543</xdr:rowOff>
    </xdr:from>
    <xdr:to>
      <xdr:col>55</xdr:col>
      <xdr:colOff>0</xdr:colOff>
      <xdr:row>37</xdr:row>
      <xdr:rowOff>154940</xdr:rowOff>
    </xdr:to>
    <xdr:cxnSp macro="">
      <xdr:nvCxnSpPr>
        <xdr:cNvPr id="131" name="直線コネクタ 130">
          <a:extLst>
            <a:ext uri="{FF2B5EF4-FFF2-40B4-BE49-F238E27FC236}">
              <a16:creationId xmlns:a16="http://schemas.microsoft.com/office/drawing/2014/main" id="{001CAD28-D4FC-4159-8CB8-94E17307519D}"/>
            </a:ext>
          </a:extLst>
        </xdr:cNvPr>
        <xdr:cNvCxnSpPr/>
      </xdr:nvCxnSpPr>
      <xdr:spPr>
        <a:xfrm flipV="1">
          <a:off x="8686800" y="6154293"/>
          <a:ext cx="74295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105029</xdr:rowOff>
    </xdr:from>
    <xdr:to>
      <xdr:col>46</xdr:col>
      <xdr:colOff>38100</xdr:colOff>
      <xdr:row>38</xdr:row>
      <xdr:rowOff>35179</xdr:rowOff>
    </xdr:to>
    <xdr:sp macro="" textlink="">
      <xdr:nvSpPr>
        <xdr:cNvPr id="132" name="楕円 131">
          <a:extLst>
            <a:ext uri="{FF2B5EF4-FFF2-40B4-BE49-F238E27FC236}">
              <a16:creationId xmlns:a16="http://schemas.microsoft.com/office/drawing/2014/main" id="{CB285EA2-D10A-4C22-B4C8-B407522782CC}"/>
            </a:ext>
          </a:extLst>
        </xdr:cNvPr>
        <xdr:cNvSpPr/>
      </xdr:nvSpPr>
      <xdr:spPr>
        <a:xfrm>
          <a:off x="7839075" y="61026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154940</xdr:rowOff>
    </xdr:from>
    <xdr:to>
      <xdr:col>50</xdr:col>
      <xdr:colOff>114300</xdr:colOff>
      <xdr:row>37</xdr:row>
      <xdr:rowOff>155829</xdr:rowOff>
    </xdr:to>
    <xdr:cxnSp macro="">
      <xdr:nvCxnSpPr>
        <xdr:cNvPr id="133" name="直線コネクタ 132">
          <a:extLst>
            <a:ext uri="{FF2B5EF4-FFF2-40B4-BE49-F238E27FC236}">
              <a16:creationId xmlns:a16="http://schemas.microsoft.com/office/drawing/2014/main" id="{16DF3D0B-E4E3-4BFE-823B-05DD65A3B5EC}"/>
            </a:ext>
          </a:extLst>
        </xdr:cNvPr>
        <xdr:cNvCxnSpPr/>
      </xdr:nvCxnSpPr>
      <xdr:spPr>
        <a:xfrm flipV="1">
          <a:off x="7886700" y="6155690"/>
          <a:ext cx="8001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106807</xdr:rowOff>
    </xdr:from>
    <xdr:to>
      <xdr:col>41</xdr:col>
      <xdr:colOff>101600</xdr:colOff>
      <xdr:row>38</xdr:row>
      <xdr:rowOff>36957</xdr:rowOff>
    </xdr:to>
    <xdr:sp macro="" textlink="">
      <xdr:nvSpPr>
        <xdr:cNvPr id="134" name="楕円 133">
          <a:extLst>
            <a:ext uri="{FF2B5EF4-FFF2-40B4-BE49-F238E27FC236}">
              <a16:creationId xmlns:a16="http://schemas.microsoft.com/office/drawing/2014/main" id="{AD5C07A1-414C-4C8A-9676-4425410F8B08}"/>
            </a:ext>
          </a:extLst>
        </xdr:cNvPr>
        <xdr:cNvSpPr/>
      </xdr:nvSpPr>
      <xdr:spPr>
        <a:xfrm>
          <a:off x="7029450" y="61043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155829</xdr:rowOff>
    </xdr:from>
    <xdr:to>
      <xdr:col>45</xdr:col>
      <xdr:colOff>177800</xdr:colOff>
      <xdr:row>37</xdr:row>
      <xdr:rowOff>157607</xdr:rowOff>
    </xdr:to>
    <xdr:cxnSp macro="">
      <xdr:nvCxnSpPr>
        <xdr:cNvPr id="135" name="直線コネクタ 134">
          <a:extLst>
            <a:ext uri="{FF2B5EF4-FFF2-40B4-BE49-F238E27FC236}">
              <a16:creationId xmlns:a16="http://schemas.microsoft.com/office/drawing/2014/main" id="{A78308D0-8F88-4048-AB76-8886B0D80F2C}"/>
            </a:ext>
          </a:extLst>
        </xdr:cNvPr>
        <xdr:cNvCxnSpPr/>
      </xdr:nvCxnSpPr>
      <xdr:spPr>
        <a:xfrm flipV="1">
          <a:off x="7077075" y="6159754"/>
          <a:ext cx="809625"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108966</xdr:rowOff>
    </xdr:from>
    <xdr:to>
      <xdr:col>36</xdr:col>
      <xdr:colOff>165100</xdr:colOff>
      <xdr:row>38</xdr:row>
      <xdr:rowOff>39115</xdr:rowOff>
    </xdr:to>
    <xdr:sp macro="" textlink="">
      <xdr:nvSpPr>
        <xdr:cNvPr id="136" name="楕円 135">
          <a:extLst>
            <a:ext uri="{FF2B5EF4-FFF2-40B4-BE49-F238E27FC236}">
              <a16:creationId xmlns:a16="http://schemas.microsoft.com/office/drawing/2014/main" id="{754E25AB-6CC7-4668-9AE1-94C44612153F}"/>
            </a:ext>
          </a:extLst>
        </xdr:cNvPr>
        <xdr:cNvSpPr/>
      </xdr:nvSpPr>
      <xdr:spPr>
        <a:xfrm>
          <a:off x="6238875" y="6106541"/>
          <a:ext cx="9525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157607</xdr:rowOff>
    </xdr:from>
    <xdr:to>
      <xdr:col>41</xdr:col>
      <xdr:colOff>50800</xdr:colOff>
      <xdr:row>37</xdr:row>
      <xdr:rowOff>159766</xdr:rowOff>
    </xdr:to>
    <xdr:cxnSp macro="">
      <xdr:nvCxnSpPr>
        <xdr:cNvPr id="137" name="直線コネクタ 136">
          <a:extLst>
            <a:ext uri="{FF2B5EF4-FFF2-40B4-BE49-F238E27FC236}">
              <a16:creationId xmlns:a16="http://schemas.microsoft.com/office/drawing/2014/main" id="{7A63D18B-4133-4FBC-A3B0-B4CFCCDFFD9F}"/>
            </a:ext>
          </a:extLst>
        </xdr:cNvPr>
        <xdr:cNvCxnSpPr/>
      </xdr:nvCxnSpPr>
      <xdr:spPr>
        <a:xfrm flipV="1">
          <a:off x="6286500" y="6161532"/>
          <a:ext cx="790575"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9669</xdr:rowOff>
    </xdr:from>
    <xdr:ext cx="469744" cy="259045"/>
    <xdr:sp macro="" textlink="">
      <xdr:nvSpPr>
        <xdr:cNvPr id="138" name="n_1aveValue【道路】&#10;一人当たり延長">
          <a:extLst>
            <a:ext uri="{FF2B5EF4-FFF2-40B4-BE49-F238E27FC236}">
              <a16:creationId xmlns:a16="http://schemas.microsoft.com/office/drawing/2014/main" id="{33A36123-198E-4DF4-A584-F1FC77A4FA70}"/>
            </a:ext>
          </a:extLst>
        </xdr:cNvPr>
        <xdr:cNvSpPr txBox="1"/>
      </xdr:nvSpPr>
      <xdr:spPr>
        <a:xfrm>
          <a:off x="8458277" y="649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10431</xdr:rowOff>
    </xdr:from>
    <xdr:ext cx="469744" cy="259045"/>
    <xdr:sp macro="" textlink="">
      <xdr:nvSpPr>
        <xdr:cNvPr id="139" name="n_2aveValue【道路】&#10;一人当たり延長">
          <a:extLst>
            <a:ext uri="{FF2B5EF4-FFF2-40B4-BE49-F238E27FC236}">
              <a16:creationId xmlns:a16="http://schemas.microsoft.com/office/drawing/2014/main" id="{857BC332-0FDC-4E16-89BD-3FBD529124AE}"/>
            </a:ext>
          </a:extLst>
        </xdr:cNvPr>
        <xdr:cNvSpPr txBox="1"/>
      </xdr:nvSpPr>
      <xdr:spPr>
        <a:xfrm>
          <a:off x="7677227" y="649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10685</xdr:rowOff>
    </xdr:from>
    <xdr:ext cx="469744" cy="259045"/>
    <xdr:sp macro="" textlink="">
      <xdr:nvSpPr>
        <xdr:cNvPr id="140" name="n_3aveValue【道路】&#10;一人当たり延長">
          <a:extLst>
            <a:ext uri="{FF2B5EF4-FFF2-40B4-BE49-F238E27FC236}">
              <a16:creationId xmlns:a16="http://schemas.microsoft.com/office/drawing/2014/main" id="{9ED21A10-1133-4084-8D2C-98580AADB41C}"/>
            </a:ext>
          </a:extLst>
        </xdr:cNvPr>
        <xdr:cNvSpPr txBox="1"/>
      </xdr:nvSpPr>
      <xdr:spPr>
        <a:xfrm>
          <a:off x="6867602" y="649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12336</xdr:rowOff>
    </xdr:from>
    <xdr:ext cx="469744" cy="259045"/>
    <xdr:sp macro="" textlink="">
      <xdr:nvSpPr>
        <xdr:cNvPr id="141" name="n_4aveValue【道路】&#10;一人当たり延長">
          <a:extLst>
            <a:ext uri="{FF2B5EF4-FFF2-40B4-BE49-F238E27FC236}">
              <a16:creationId xmlns:a16="http://schemas.microsoft.com/office/drawing/2014/main" id="{F66E3538-9BE0-4655-A2C0-64023511CCF1}"/>
            </a:ext>
          </a:extLst>
        </xdr:cNvPr>
        <xdr:cNvSpPr txBox="1"/>
      </xdr:nvSpPr>
      <xdr:spPr>
        <a:xfrm>
          <a:off x="6067502" y="649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50817</xdr:rowOff>
    </xdr:from>
    <xdr:ext cx="469744" cy="259045"/>
    <xdr:sp macro="" textlink="">
      <xdr:nvSpPr>
        <xdr:cNvPr id="142" name="n_1mainValue【道路】&#10;一人当たり延長">
          <a:extLst>
            <a:ext uri="{FF2B5EF4-FFF2-40B4-BE49-F238E27FC236}">
              <a16:creationId xmlns:a16="http://schemas.microsoft.com/office/drawing/2014/main" id="{6B14BE22-67DD-43F6-89AA-BB5E7C9678AF}"/>
            </a:ext>
          </a:extLst>
        </xdr:cNvPr>
        <xdr:cNvSpPr txBox="1"/>
      </xdr:nvSpPr>
      <xdr:spPr>
        <a:xfrm>
          <a:off x="8458277" y="5886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51706</xdr:rowOff>
    </xdr:from>
    <xdr:ext cx="469744" cy="259045"/>
    <xdr:sp macro="" textlink="">
      <xdr:nvSpPr>
        <xdr:cNvPr id="143" name="n_2mainValue【道路】&#10;一人当たり延長">
          <a:extLst>
            <a:ext uri="{FF2B5EF4-FFF2-40B4-BE49-F238E27FC236}">
              <a16:creationId xmlns:a16="http://schemas.microsoft.com/office/drawing/2014/main" id="{4531B8A0-76A8-4E47-9CFE-0E7B239F6488}"/>
            </a:ext>
          </a:extLst>
        </xdr:cNvPr>
        <xdr:cNvSpPr txBox="1"/>
      </xdr:nvSpPr>
      <xdr:spPr>
        <a:xfrm>
          <a:off x="7677227" y="5887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53484</xdr:rowOff>
    </xdr:from>
    <xdr:ext cx="469744" cy="259045"/>
    <xdr:sp macro="" textlink="">
      <xdr:nvSpPr>
        <xdr:cNvPr id="144" name="n_3mainValue【道路】&#10;一人当たり延長">
          <a:extLst>
            <a:ext uri="{FF2B5EF4-FFF2-40B4-BE49-F238E27FC236}">
              <a16:creationId xmlns:a16="http://schemas.microsoft.com/office/drawing/2014/main" id="{79178D8A-7D02-4906-8CF4-4BAF225D51C1}"/>
            </a:ext>
          </a:extLst>
        </xdr:cNvPr>
        <xdr:cNvSpPr txBox="1"/>
      </xdr:nvSpPr>
      <xdr:spPr>
        <a:xfrm>
          <a:off x="6867602" y="588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55643</xdr:rowOff>
    </xdr:from>
    <xdr:ext cx="469744" cy="259045"/>
    <xdr:sp macro="" textlink="">
      <xdr:nvSpPr>
        <xdr:cNvPr id="145" name="n_4mainValue【道路】&#10;一人当たり延長">
          <a:extLst>
            <a:ext uri="{FF2B5EF4-FFF2-40B4-BE49-F238E27FC236}">
              <a16:creationId xmlns:a16="http://schemas.microsoft.com/office/drawing/2014/main" id="{DE566AB6-DAB9-498E-992F-53A97384AD3C}"/>
            </a:ext>
          </a:extLst>
        </xdr:cNvPr>
        <xdr:cNvSpPr txBox="1"/>
      </xdr:nvSpPr>
      <xdr:spPr>
        <a:xfrm>
          <a:off x="6067502" y="5894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DDEB9E1-D07E-4598-AD17-0B4AF3DBB18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DA43198-2653-49A5-865F-6EB8AD4BC7C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6361E43-08DF-4E48-AB02-1FFBA08D276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8BC4409-1017-4AB5-A32C-CFDA48FA33E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CE2776A-280F-4AA3-83B2-52FE40FB25E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DB72B3F-AF82-4337-916D-98B1A700353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DFEBC26-1F8E-404C-A884-354CC8B21A1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61AB82D-05C7-4251-B503-19E168BBE78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08B36A5-7F69-4029-B63B-F833C85FA05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2924ECE-E532-4147-AD53-6359030582D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D3C7187-7729-4990-89BD-EEEC0E3C836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B50ED040-59A8-4781-BD44-CB2EE678DF5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DF004928-8810-4BF6-BC15-9746D86BB4BD}"/>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3F447AC4-B418-47CE-803F-F63097533B54}"/>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0076E04-8701-4ABB-A2AB-71E260AC8A87}"/>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CF25CD8-AC32-4EBA-8FCD-54D1FEBA892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D7D7EE20-8E20-4AEB-BC63-89697F5601DC}"/>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BF8DE86-D2CB-41C8-8198-B661DC810558}"/>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939DDEC-F957-4257-960F-787477907FC3}"/>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ABCF7DF-F180-46B4-8377-73AB12BFC84D}"/>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69B1A1C6-FF6A-47EF-A9F2-83013358B779}"/>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69FABAD-0189-4ABB-BE58-06497739763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E1ECD478-EC0E-43AB-86A6-806CA4535DB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129540</xdr:rowOff>
    </xdr:from>
    <xdr:to>
      <xdr:col>24</xdr:col>
      <xdr:colOff>62865</xdr:colOff>
      <xdr:row>64</xdr:row>
      <xdr:rowOff>87630</xdr:rowOff>
    </xdr:to>
    <xdr:cxnSp macro="">
      <xdr:nvCxnSpPr>
        <xdr:cNvPr id="169" name="直線コネクタ 168">
          <a:extLst>
            <a:ext uri="{FF2B5EF4-FFF2-40B4-BE49-F238E27FC236}">
              <a16:creationId xmlns:a16="http://schemas.microsoft.com/office/drawing/2014/main" id="{174E67D9-2440-4379-A3A9-A18F4D868F71}"/>
            </a:ext>
          </a:extLst>
        </xdr:cNvPr>
        <xdr:cNvCxnSpPr/>
      </xdr:nvCxnSpPr>
      <xdr:spPr>
        <a:xfrm flipV="1">
          <a:off x="4180840" y="920369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91457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DA67B980-964E-403C-A351-EE20388B4B01}"/>
            </a:ext>
          </a:extLst>
        </xdr:cNvPr>
        <xdr:cNvSpPr txBox="1"/>
      </xdr:nvSpPr>
      <xdr:spPr>
        <a:xfrm>
          <a:off x="4219575" y="1046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87630</xdr:rowOff>
    </xdr:from>
    <xdr:to>
      <xdr:col>24</xdr:col>
      <xdr:colOff>152400</xdr:colOff>
      <xdr:row>64</xdr:row>
      <xdr:rowOff>87630</xdr:rowOff>
    </xdr:to>
    <xdr:cxnSp macro="">
      <xdr:nvCxnSpPr>
        <xdr:cNvPr id="171" name="直線コネクタ 170">
          <a:extLst>
            <a:ext uri="{FF2B5EF4-FFF2-40B4-BE49-F238E27FC236}">
              <a16:creationId xmlns:a16="http://schemas.microsoft.com/office/drawing/2014/main" id="{4E94B752-A7EA-43DE-8E0D-EDD52D2E99E7}"/>
            </a:ext>
          </a:extLst>
        </xdr:cNvPr>
        <xdr:cNvCxnSpPr/>
      </xdr:nvCxnSpPr>
      <xdr:spPr>
        <a:xfrm>
          <a:off x="4105275" y="10457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76217</xdr:rowOff>
    </xdr:from>
    <xdr:ext cx="405111" cy="259045"/>
    <xdr:sp macro="" textlink="">
      <xdr:nvSpPr>
        <xdr:cNvPr id="172" name="【橋りょう・トンネル】&#10;有形固定資産減価償却率最大値テキスト">
          <a:extLst>
            <a:ext uri="{FF2B5EF4-FFF2-40B4-BE49-F238E27FC236}">
              <a16:creationId xmlns:a16="http://schemas.microsoft.com/office/drawing/2014/main" id="{A33FC091-AEC8-414B-8082-E3866FB1CCF7}"/>
            </a:ext>
          </a:extLst>
        </xdr:cNvPr>
        <xdr:cNvSpPr txBox="1"/>
      </xdr:nvSpPr>
      <xdr:spPr>
        <a:xfrm>
          <a:off x="4219575" y="899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129540</xdr:rowOff>
    </xdr:from>
    <xdr:to>
      <xdr:col>24</xdr:col>
      <xdr:colOff>152400</xdr:colOff>
      <xdr:row>56</xdr:row>
      <xdr:rowOff>129540</xdr:rowOff>
    </xdr:to>
    <xdr:cxnSp macro="">
      <xdr:nvCxnSpPr>
        <xdr:cNvPr id="173" name="直線コネクタ 172">
          <a:extLst>
            <a:ext uri="{FF2B5EF4-FFF2-40B4-BE49-F238E27FC236}">
              <a16:creationId xmlns:a16="http://schemas.microsoft.com/office/drawing/2014/main" id="{129046A6-0230-47C3-95F0-EFB48D362B5E}"/>
            </a:ext>
          </a:extLst>
        </xdr:cNvPr>
        <xdr:cNvCxnSpPr/>
      </xdr:nvCxnSpPr>
      <xdr:spPr>
        <a:xfrm>
          <a:off x="4105275" y="92036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130192</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7DFBCF59-73A9-44F1-98C0-8BC7466FD9F7}"/>
            </a:ext>
          </a:extLst>
        </xdr:cNvPr>
        <xdr:cNvSpPr txBox="1"/>
      </xdr:nvSpPr>
      <xdr:spPr>
        <a:xfrm>
          <a:off x="4219575" y="10017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107315</xdr:rowOff>
    </xdr:from>
    <xdr:to>
      <xdr:col>24</xdr:col>
      <xdr:colOff>114300</xdr:colOff>
      <xdr:row>63</xdr:row>
      <xdr:rowOff>37465</xdr:rowOff>
    </xdr:to>
    <xdr:sp macro="" textlink="">
      <xdr:nvSpPr>
        <xdr:cNvPr id="175" name="フローチャート: 判断 174">
          <a:extLst>
            <a:ext uri="{FF2B5EF4-FFF2-40B4-BE49-F238E27FC236}">
              <a16:creationId xmlns:a16="http://schemas.microsoft.com/office/drawing/2014/main" id="{0F785EF4-4EB1-4797-B085-E35ECAD6E665}"/>
            </a:ext>
          </a:extLst>
        </xdr:cNvPr>
        <xdr:cNvSpPr/>
      </xdr:nvSpPr>
      <xdr:spPr>
        <a:xfrm>
          <a:off x="4124325" y="101530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84455</xdr:rowOff>
    </xdr:from>
    <xdr:to>
      <xdr:col>20</xdr:col>
      <xdr:colOff>38100</xdr:colOff>
      <xdr:row>63</xdr:row>
      <xdr:rowOff>14605</xdr:rowOff>
    </xdr:to>
    <xdr:sp macro="" textlink="">
      <xdr:nvSpPr>
        <xdr:cNvPr id="176" name="フローチャート: 判断 175">
          <a:extLst>
            <a:ext uri="{FF2B5EF4-FFF2-40B4-BE49-F238E27FC236}">
              <a16:creationId xmlns:a16="http://schemas.microsoft.com/office/drawing/2014/main" id="{62F9FC3A-828B-45B9-ACCC-AE64AC2DCDEF}"/>
            </a:ext>
          </a:extLst>
        </xdr:cNvPr>
        <xdr:cNvSpPr/>
      </xdr:nvSpPr>
      <xdr:spPr>
        <a:xfrm>
          <a:off x="3381375" y="101365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52070</xdr:rowOff>
    </xdr:from>
    <xdr:to>
      <xdr:col>15</xdr:col>
      <xdr:colOff>101600</xdr:colOff>
      <xdr:row>62</xdr:row>
      <xdr:rowOff>153670</xdr:rowOff>
    </xdr:to>
    <xdr:sp macro="" textlink="">
      <xdr:nvSpPr>
        <xdr:cNvPr id="177" name="フローチャート: 判断 176">
          <a:extLst>
            <a:ext uri="{FF2B5EF4-FFF2-40B4-BE49-F238E27FC236}">
              <a16:creationId xmlns:a16="http://schemas.microsoft.com/office/drawing/2014/main" id="{DC98EE3A-ADD0-4739-B490-62EB4D1A8438}"/>
            </a:ext>
          </a:extLst>
        </xdr:cNvPr>
        <xdr:cNvSpPr/>
      </xdr:nvSpPr>
      <xdr:spPr>
        <a:xfrm>
          <a:off x="25717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27305</xdr:rowOff>
    </xdr:from>
    <xdr:to>
      <xdr:col>10</xdr:col>
      <xdr:colOff>165100</xdr:colOff>
      <xdr:row>62</xdr:row>
      <xdr:rowOff>128905</xdr:rowOff>
    </xdr:to>
    <xdr:sp macro="" textlink="">
      <xdr:nvSpPr>
        <xdr:cNvPr id="178" name="フローチャート: 判断 177">
          <a:extLst>
            <a:ext uri="{FF2B5EF4-FFF2-40B4-BE49-F238E27FC236}">
              <a16:creationId xmlns:a16="http://schemas.microsoft.com/office/drawing/2014/main" id="{D24A7FB1-370F-4B6E-BE41-C71861DDB2DA}"/>
            </a:ext>
          </a:extLst>
        </xdr:cNvPr>
        <xdr:cNvSpPr/>
      </xdr:nvSpPr>
      <xdr:spPr>
        <a:xfrm>
          <a:off x="17811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6350</xdr:rowOff>
    </xdr:from>
    <xdr:to>
      <xdr:col>6</xdr:col>
      <xdr:colOff>38100</xdr:colOff>
      <xdr:row>62</xdr:row>
      <xdr:rowOff>107950</xdr:rowOff>
    </xdr:to>
    <xdr:sp macro="" textlink="">
      <xdr:nvSpPr>
        <xdr:cNvPr id="179" name="フローチャート: 判断 178">
          <a:extLst>
            <a:ext uri="{FF2B5EF4-FFF2-40B4-BE49-F238E27FC236}">
              <a16:creationId xmlns:a16="http://schemas.microsoft.com/office/drawing/2014/main" id="{F9DA6314-1499-46E4-BCA2-833434AE74DC}"/>
            </a:ext>
          </a:extLst>
        </xdr:cNvPr>
        <xdr:cNvSpPr/>
      </xdr:nvSpPr>
      <xdr:spPr>
        <a:xfrm>
          <a:off x="981075" y="10058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EE83EC2-633E-4EE7-AE18-64DE3D27596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16FC817-C71E-48B7-8688-B5651F6BF9E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1BB8B3C-83FE-4AFF-B5AD-6122BA76FD2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21EF01A-B51C-482E-9C02-CDA97C3B0D69}"/>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12D3FB5-B04A-497F-8510-1316CFF7708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154940</xdr:rowOff>
    </xdr:from>
    <xdr:to>
      <xdr:col>24</xdr:col>
      <xdr:colOff>114300</xdr:colOff>
      <xdr:row>63</xdr:row>
      <xdr:rowOff>85090</xdr:rowOff>
    </xdr:to>
    <xdr:sp macro="" textlink="">
      <xdr:nvSpPr>
        <xdr:cNvPr id="185" name="楕円 184">
          <a:extLst>
            <a:ext uri="{FF2B5EF4-FFF2-40B4-BE49-F238E27FC236}">
              <a16:creationId xmlns:a16="http://schemas.microsoft.com/office/drawing/2014/main" id="{33CCB9DD-610C-4CE4-A8C3-3A8E10A11545}"/>
            </a:ext>
          </a:extLst>
        </xdr:cNvPr>
        <xdr:cNvSpPr/>
      </xdr:nvSpPr>
      <xdr:spPr>
        <a:xfrm>
          <a:off x="4124325" y="102038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133367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A643BB94-759F-4034-BB65-0F0EF337AD4C}"/>
            </a:ext>
          </a:extLst>
        </xdr:cNvPr>
        <xdr:cNvSpPr txBox="1"/>
      </xdr:nvSpPr>
      <xdr:spPr>
        <a:xfrm>
          <a:off x="4219575"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137795</xdr:rowOff>
    </xdr:from>
    <xdr:to>
      <xdr:col>20</xdr:col>
      <xdr:colOff>38100</xdr:colOff>
      <xdr:row>63</xdr:row>
      <xdr:rowOff>67945</xdr:rowOff>
    </xdr:to>
    <xdr:sp macro="" textlink="">
      <xdr:nvSpPr>
        <xdr:cNvPr id="187" name="楕円 186">
          <a:extLst>
            <a:ext uri="{FF2B5EF4-FFF2-40B4-BE49-F238E27FC236}">
              <a16:creationId xmlns:a16="http://schemas.microsoft.com/office/drawing/2014/main" id="{DD46A0C4-A1C0-47CE-89BD-441A84D9FD6B}"/>
            </a:ext>
          </a:extLst>
        </xdr:cNvPr>
        <xdr:cNvSpPr/>
      </xdr:nvSpPr>
      <xdr:spPr>
        <a:xfrm>
          <a:off x="3381375" y="101898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17145</xdr:rowOff>
    </xdr:from>
    <xdr:to>
      <xdr:col>24</xdr:col>
      <xdr:colOff>63500</xdr:colOff>
      <xdr:row>63</xdr:row>
      <xdr:rowOff>34290</xdr:rowOff>
    </xdr:to>
    <xdr:cxnSp macro="">
      <xdr:nvCxnSpPr>
        <xdr:cNvPr id="188" name="直線コネクタ 187">
          <a:extLst>
            <a:ext uri="{FF2B5EF4-FFF2-40B4-BE49-F238E27FC236}">
              <a16:creationId xmlns:a16="http://schemas.microsoft.com/office/drawing/2014/main" id="{78EBE2B5-A77D-45AA-9F8E-93104395D24E}"/>
            </a:ext>
          </a:extLst>
        </xdr:cNvPr>
        <xdr:cNvCxnSpPr/>
      </xdr:nvCxnSpPr>
      <xdr:spPr>
        <a:xfrm>
          <a:off x="3429000" y="10227945"/>
          <a:ext cx="75247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128270</xdr:rowOff>
    </xdr:from>
    <xdr:to>
      <xdr:col>15</xdr:col>
      <xdr:colOff>101600</xdr:colOff>
      <xdr:row>63</xdr:row>
      <xdr:rowOff>58420</xdr:rowOff>
    </xdr:to>
    <xdr:sp macro="" textlink="">
      <xdr:nvSpPr>
        <xdr:cNvPr id="189" name="楕円 188">
          <a:extLst>
            <a:ext uri="{FF2B5EF4-FFF2-40B4-BE49-F238E27FC236}">
              <a16:creationId xmlns:a16="http://schemas.microsoft.com/office/drawing/2014/main" id="{815E9148-0654-4C27-9555-E90A4C094EC2}"/>
            </a:ext>
          </a:extLst>
        </xdr:cNvPr>
        <xdr:cNvSpPr/>
      </xdr:nvSpPr>
      <xdr:spPr>
        <a:xfrm>
          <a:off x="2571750" y="101739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7620</xdr:rowOff>
    </xdr:from>
    <xdr:to>
      <xdr:col>19</xdr:col>
      <xdr:colOff>177800</xdr:colOff>
      <xdr:row>63</xdr:row>
      <xdr:rowOff>17145</xdr:rowOff>
    </xdr:to>
    <xdr:cxnSp macro="">
      <xdr:nvCxnSpPr>
        <xdr:cNvPr id="190" name="直線コネクタ 189">
          <a:extLst>
            <a:ext uri="{FF2B5EF4-FFF2-40B4-BE49-F238E27FC236}">
              <a16:creationId xmlns:a16="http://schemas.microsoft.com/office/drawing/2014/main" id="{C23FDA44-28D8-480F-BE29-8311F9F98F76}"/>
            </a:ext>
          </a:extLst>
        </xdr:cNvPr>
        <xdr:cNvCxnSpPr/>
      </xdr:nvCxnSpPr>
      <xdr:spPr>
        <a:xfrm>
          <a:off x="2619375" y="10221595"/>
          <a:ext cx="80962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103505</xdr:rowOff>
    </xdr:from>
    <xdr:to>
      <xdr:col>10</xdr:col>
      <xdr:colOff>165100</xdr:colOff>
      <xdr:row>63</xdr:row>
      <xdr:rowOff>33655</xdr:rowOff>
    </xdr:to>
    <xdr:sp macro="" textlink="">
      <xdr:nvSpPr>
        <xdr:cNvPr id="191" name="楕円 190">
          <a:extLst>
            <a:ext uri="{FF2B5EF4-FFF2-40B4-BE49-F238E27FC236}">
              <a16:creationId xmlns:a16="http://schemas.microsoft.com/office/drawing/2014/main" id="{5E29B045-B64C-43D0-8E4A-5CFD6E7AF1B7}"/>
            </a:ext>
          </a:extLst>
        </xdr:cNvPr>
        <xdr:cNvSpPr/>
      </xdr:nvSpPr>
      <xdr:spPr>
        <a:xfrm>
          <a:off x="1781175" y="101555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154305</xdr:rowOff>
    </xdr:from>
    <xdr:to>
      <xdr:col>15</xdr:col>
      <xdr:colOff>50800</xdr:colOff>
      <xdr:row>63</xdr:row>
      <xdr:rowOff>7620</xdr:rowOff>
    </xdr:to>
    <xdr:cxnSp macro="">
      <xdr:nvCxnSpPr>
        <xdr:cNvPr id="192" name="直線コネクタ 191">
          <a:extLst>
            <a:ext uri="{FF2B5EF4-FFF2-40B4-BE49-F238E27FC236}">
              <a16:creationId xmlns:a16="http://schemas.microsoft.com/office/drawing/2014/main" id="{BB4224B5-33C7-4A97-B1DD-A096B595EDC8}"/>
            </a:ext>
          </a:extLst>
        </xdr:cNvPr>
        <xdr:cNvCxnSpPr/>
      </xdr:nvCxnSpPr>
      <xdr:spPr>
        <a:xfrm>
          <a:off x="1828800" y="10203180"/>
          <a:ext cx="7905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82550</xdr:rowOff>
    </xdr:from>
    <xdr:to>
      <xdr:col>6</xdr:col>
      <xdr:colOff>38100</xdr:colOff>
      <xdr:row>63</xdr:row>
      <xdr:rowOff>12700</xdr:rowOff>
    </xdr:to>
    <xdr:sp macro="" textlink="">
      <xdr:nvSpPr>
        <xdr:cNvPr id="193" name="楕円 192">
          <a:extLst>
            <a:ext uri="{FF2B5EF4-FFF2-40B4-BE49-F238E27FC236}">
              <a16:creationId xmlns:a16="http://schemas.microsoft.com/office/drawing/2014/main" id="{9B9B3F48-4A3E-437F-AEE9-A06A7598435B}"/>
            </a:ext>
          </a:extLst>
        </xdr:cNvPr>
        <xdr:cNvSpPr/>
      </xdr:nvSpPr>
      <xdr:spPr>
        <a:xfrm>
          <a:off x="981075" y="101346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133350</xdr:rowOff>
    </xdr:from>
    <xdr:to>
      <xdr:col>10</xdr:col>
      <xdr:colOff>114300</xdr:colOff>
      <xdr:row>62</xdr:row>
      <xdr:rowOff>154305</xdr:rowOff>
    </xdr:to>
    <xdr:cxnSp macro="">
      <xdr:nvCxnSpPr>
        <xdr:cNvPr id="194" name="直線コネクタ 193">
          <a:extLst>
            <a:ext uri="{FF2B5EF4-FFF2-40B4-BE49-F238E27FC236}">
              <a16:creationId xmlns:a16="http://schemas.microsoft.com/office/drawing/2014/main" id="{B88CAD22-BC39-4001-9927-FB6440DA6593}"/>
            </a:ext>
          </a:extLst>
        </xdr:cNvPr>
        <xdr:cNvCxnSpPr/>
      </xdr:nvCxnSpPr>
      <xdr:spPr>
        <a:xfrm>
          <a:off x="1028700" y="10182225"/>
          <a:ext cx="8001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31132</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AB4E2BDF-641D-4464-80FB-5A2DF015DD06}"/>
            </a:ext>
          </a:extLst>
        </xdr:cNvPr>
        <xdr:cNvSpPr txBox="1"/>
      </xdr:nvSpPr>
      <xdr:spPr>
        <a:xfrm>
          <a:off x="3239144" y="991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170197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6510B9F4-FE38-42F4-859D-7A463EEEF9CB}"/>
            </a:ext>
          </a:extLst>
        </xdr:cNvPr>
        <xdr:cNvSpPr txBox="1"/>
      </xdr:nvSpPr>
      <xdr:spPr>
        <a:xfrm>
          <a:off x="24390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145432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7375E73E-20BF-4BD1-92C1-58BD462E22DA}"/>
            </a:ext>
          </a:extLst>
        </xdr:cNvPr>
        <xdr:cNvSpPr txBox="1"/>
      </xdr:nvSpPr>
      <xdr:spPr>
        <a:xfrm>
          <a:off x="1648469"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124477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87A8F383-6F39-4ED0-B4F3-214024A99296}"/>
            </a:ext>
          </a:extLst>
        </xdr:cNvPr>
        <xdr:cNvSpPr txBox="1"/>
      </xdr:nvSpPr>
      <xdr:spPr>
        <a:xfrm>
          <a:off x="848369" y="984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59072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42D318A9-EDBC-49F2-89F6-AB3268413F9A}"/>
            </a:ext>
          </a:extLst>
        </xdr:cNvPr>
        <xdr:cNvSpPr txBox="1"/>
      </xdr:nvSpPr>
      <xdr:spPr>
        <a:xfrm>
          <a:off x="323914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49547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87C5AC47-1822-4716-A12A-BC0B415F72DA}"/>
            </a:ext>
          </a:extLst>
        </xdr:cNvPr>
        <xdr:cNvSpPr txBox="1"/>
      </xdr:nvSpPr>
      <xdr:spPr>
        <a:xfrm>
          <a:off x="2439044" y="1025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24782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5BDD5049-9EED-4776-9708-BB173D425BA0}"/>
            </a:ext>
          </a:extLst>
        </xdr:cNvPr>
        <xdr:cNvSpPr txBox="1"/>
      </xdr:nvSpPr>
      <xdr:spPr>
        <a:xfrm>
          <a:off x="1648469" y="1023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3827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28738092-3966-4664-85A4-28F07317B5E9}"/>
            </a:ext>
          </a:extLst>
        </xdr:cNvPr>
        <xdr:cNvSpPr txBox="1"/>
      </xdr:nvSpPr>
      <xdr:spPr>
        <a:xfrm>
          <a:off x="848369" y="10217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C04CE840-0BF7-47EE-96B8-1BAF2DEC27A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914BF171-A2CB-434E-BA8C-4EC3DC4C038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E858E77E-3491-4400-BE94-9996E250238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2A27265-56E6-4308-B4DF-E0170EE6CA9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A085C226-F206-42EE-9A3A-5E67F2CF089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7F8BFBAB-C6C9-4BC4-80B9-0D898B5DA30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27DAF3D0-5D4B-4BE8-85FB-7E69B3471D7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A39C38F4-89DE-456E-89EF-2BFC245AF6E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DB322414-9F8D-45DB-94CB-C4B81088530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1DC5432A-FBE2-47CB-A9EF-435E9DA2FFE6}"/>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2E643947-03C6-421F-A75E-2D768F9AE2E7}"/>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A0AE4FD4-07A7-463B-9878-CD6D3031975E}"/>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9DE3EB0F-15DC-42FF-98DB-2A151F4EA36C}"/>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14B653FC-F446-4CDE-9101-0AE4C351FEA9}"/>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7BEA6A0E-2C03-4D9F-8794-8BE2DAF64203}"/>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8" name="テキスト ボックス 217">
          <a:extLst>
            <a:ext uri="{FF2B5EF4-FFF2-40B4-BE49-F238E27FC236}">
              <a16:creationId xmlns:a16="http://schemas.microsoft.com/office/drawing/2014/main" id="{9A46E6A9-FCAB-4C24-9C90-B156A3EC0CD1}"/>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D2B37549-24B0-4FE2-B1C1-ECCF5D4216F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0" name="テキスト ボックス 219">
          <a:extLst>
            <a:ext uri="{FF2B5EF4-FFF2-40B4-BE49-F238E27FC236}">
              <a16:creationId xmlns:a16="http://schemas.microsoft.com/office/drawing/2014/main" id="{D01E4081-72AE-4E31-B7F6-CFBD96AE9F11}"/>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94F7235-6507-4A5B-8DF8-BB59C8301E31}"/>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2" name="テキスト ボックス 221">
          <a:extLst>
            <a:ext uri="{FF2B5EF4-FFF2-40B4-BE49-F238E27FC236}">
              <a16:creationId xmlns:a16="http://schemas.microsoft.com/office/drawing/2014/main" id="{5A08FE6F-BD3D-48E6-B62F-C7C262238268}"/>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F643DFDE-8986-41F9-B10D-5B367F3775F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B86532B2-FEEE-47DD-9D05-FD86D00C5D5F}"/>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F4269F37-9B6F-418A-ABF9-B9EA793CFF2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62705</xdr:rowOff>
    </xdr:from>
    <xdr:to>
      <xdr:col>54</xdr:col>
      <xdr:colOff>189865</xdr:colOff>
      <xdr:row>64</xdr:row>
      <xdr:rowOff>28525</xdr:rowOff>
    </xdr:to>
    <xdr:cxnSp macro="">
      <xdr:nvCxnSpPr>
        <xdr:cNvPr id="226" name="直線コネクタ 225">
          <a:extLst>
            <a:ext uri="{FF2B5EF4-FFF2-40B4-BE49-F238E27FC236}">
              <a16:creationId xmlns:a16="http://schemas.microsoft.com/office/drawing/2014/main" id="{7E87A8A8-45A9-4F02-9603-3546E4375B65}"/>
            </a:ext>
          </a:extLst>
        </xdr:cNvPr>
        <xdr:cNvCxnSpPr/>
      </xdr:nvCxnSpPr>
      <xdr:spPr>
        <a:xfrm flipV="1">
          <a:off x="9429115" y="9143205"/>
          <a:ext cx="0" cy="1261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32352</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FB2C8A73-36ED-4303-AA5A-7D31DD3D073E}"/>
            </a:ext>
          </a:extLst>
        </xdr:cNvPr>
        <xdr:cNvSpPr txBox="1"/>
      </xdr:nvSpPr>
      <xdr:spPr>
        <a:xfrm>
          <a:off x="9467850" y="1040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28525</xdr:rowOff>
    </xdr:from>
    <xdr:to>
      <xdr:col>55</xdr:col>
      <xdr:colOff>88900</xdr:colOff>
      <xdr:row>64</xdr:row>
      <xdr:rowOff>28525</xdr:rowOff>
    </xdr:to>
    <xdr:cxnSp macro="">
      <xdr:nvCxnSpPr>
        <xdr:cNvPr id="228" name="直線コネクタ 227">
          <a:extLst>
            <a:ext uri="{FF2B5EF4-FFF2-40B4-BE49-F238E27FC236}">
              <a16:creationId xmlns:a16="http://schemas.microsoft.com/office/drawing/2014/main" id="{AED1076F-A9DE-4BD8-962E-F296814B2D6C}"/>
            </a:ext>
          </a:extLst>
        </xdr:cNvPr>
        <xdr:cNvCxnSpPr/>
      </xdr:nvCxnSpPr>
      <xdr:spPr>
        <a:xfrm>
          <a:off x="9363075" y="104044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9382</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10AA6FA6-AE33-4874-99BE-5E8B0C30C33A}"/>
            </a:ext>
          </a:extLst>
        </xdr:cNvPr>
        <xdr:cNvSpPr txBox="1"/>
      </xdr:nvSpPr>
      <xdr:spPr>
        <a:xfrm>
          <a:off x="9467850" y="8927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62705</xdr:rowOff>
    </xdr:from>
    <xdr:to>
      <xdr:col>55</xdr:col>
      <xdr:colOff>88900</xdr:colOff>
      <xdr:row>56</xdr:row>
      <xdr:rowOff>62705</xdr:rowOff>
    </xdr:to>
    <xdr:cxnSp macro="">
      <xdr:nvCxnSpPr>
        <xdr:cNvPr id="230" name="直線コネクタ 229">
          <a:extLst>
            <a:ext uri="{FF2B5EF4-FFF2-40B4-BE49-F238E27FC236}">
              <a16:creationId xmlns:a16="http://schemas.microsoft.com/office/drawing/2014/main" id="{C31C4AF8-4980-4145-82BD-917E0A2B7554}"/>
            </a:ext>
          </a:extLst>
        </xdr:cNvPr>
        <xdr:cNvCxnSpPr/>
      </xdr:nvCxnSpPr>
      <xdr:spPr>
        <a:xfrm>
          <a:off x="9363075" y="91432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81542</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35ECB3B4-5ACF-46FC-92B8-D5FABFF59C14}"/>
            </a:ext>
          </a:extLst>
        </xdr:cNvPr>
        <xdr:cNvSpPr txBox="1"/>
      </xdr:nvSpPr>
      <xdr:spPr>
        <a:xfrm>
          <a:off x="9467850" y="98097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58665</xdr:rowOff>
    </xdr:from>
    <xdr:to>
      <xdr:col>55</xdr:col>
      <xdr:colOff>50800</xdr:colOff>
      <xdr:row>61</xdr:row>
      <xdr:rowOff>160265</xdr:rowOff>
    </xdr:to>
    <xdr:sp macro="" textlink="">
      <xdr:nvSpPr>
        <xdr:cNvPr id="232" name="フローチャート: 判断 231">
          <a:extLst>
            <a:ext uri="{FF2B5EF4-FFF2-40B4-BE49-F238E27FC236}">
              <a16:creationId xmlns:a16="http://schemas.microsoft.com/office/drawing/2014/main" id="{B39E1417-FB69-4140-B46D-11115EB0A47F}"/>
            </a:ext>
          </a:extLst>
        </xdr:cNvPr>
        <xdr:cNvSpPr/>
      </xdr:nvSpPr>
      <xdr:spPr>
        <a:xfrm>
          <a:off x="9401175" y="99456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64723</xdr:rowOff>
    </xdr:from>
    <xdr:to>
      <xdr:col>50</xdr:col>
      <xdr:colOff>165100</xdr:colOff>
      <xdr:row>61</xdr:row>
      <xdr:rowOff>166323</xdr:rowOff>
    </xdr:to>
    <xdr:sp macro="" textlink="">
      <xdr:nvSpPr>
        <xdr:cNvPr id="233" name="フローチャート: 判断 232">
          <a:extLst>
            <a:ext uri="{FF2B5EF4-FFF2-40B4-BE49-F238E27FC236}">
              <a16:creationId xmlns:a16="http://schemas.microsoft.com/office/drawing/2014/main" id="{E104CB0B-FE65-4D2E-95D6-28DE4438882F}"/>
            </a:ext>
          </a:extLst>
        </xdr:cNvPr>
        <xdr:cNvSpPr/>
      </xdr:nvSpPr>
      <xdr:spPr>
        <a:xfrm>
          <a:off x="8639175" y="9954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80618</xdr:rowOff>
    </xdr:from>
    <xdr:to>
      <xdr:col>46</xdr:col>
      <xdr:colOff>38100</xdr:colOff>
      <xdr:row>62</xdr:row>
      <xdr:rowOff>10768</xdr:rowOff>
    </xdr:to>
    <xdr:sp macro="" textlink="">
      <xdr:nvSpPr>
        <xdr:cNvPr id="234" name="フローチャート: 判断 233">
          <a:extLst>
            <a:ext uri="{FF2B5EF4-FFF2-40B4-BE49-F238E27FC236}">
              <a16:creationId xmlns:a16="http://schemas.microsoft.com/office/drawing/2014/main" id="{E9C6D042-D8C9-493A-AA23-BB9BAFF0DF53}"/>
            </a:ext>
          </a:extLst>
        </xdr:cNvPr>
        <xdr:cNvSpPr/>
      </xdr:nvSpPr>
      <xdr:spPr>
        <a:xfrm>
          <a:off x="7839075" y="997074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81895</xdr:rowOff>
    </xdr:from>
    <xdr:to>
      <xdr:col>41</xdr:col>
      <xdr:colOff>101600</xdr:colOff>
      <xdr:row>62</xdr:row>
      <xdr:rowOff>12045</xdr:rowOff>
    </xdr:to>
    <xdr:sp macro="" textlink="">
      <xdr:nvSpPr>
        <xdr:cNvPr id="235" name="フローチャート: 判断 234">
          <a:extLst>
            <a:ext uri="{FF2B5EF4-FFF2-40B4-BE49-F238E27FC236}">
              <a16:creationId xmlns:a16="http://schemas.microsoft.com/office/drawing/2014/main" id="{BDF83EB2-AE31-476D-93C6-D8143F7474BD}"/>
            </a:ext>
          </a:extLst>
        </xdr:cNvPr>
        <xdr:cNvSpPr/>
      </xdr:nvSpPr>
      <xdr:spPr>
        <a:xfrm>
          <a:off x="7029450" y="997202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86851</xdr:rowOff>
    </xdr:from>
    <xdr:to>
      <xdr:col>36</xdr:col>
      <xdr:colOff>165100</xdr:colOff>
      <xdr:row>62</xdr:row>
      <xdr:rowOff>17001</xdr:rowOff>
    </xdr:to>
    <xdr:sp macro="" textlink="">
      <xdr:nvSpPr>
        <xdr:cNvPr id="236" name="フローチャート: 判断 235">
          <a:extLst>
            <a:ext uri="{FF2B5EF4-FFF2-40B4-BE49-F238E27FC236}">
              <a16:creationId xmlns:a16="http://schemas.microsoft.com/office/drawing/2014/main" id="{90389EDD-77C0-4A0B-BA57-8AAA526F8B0E}"/>
            </a:ext>
          </a:extLst>
        </xdr:cNvPr>
        <xdr:cNvSpPr/>
      </xdr:nvSpPr>
      <xdr:spPr>
        <a:xfrm>
          <a:off x="6238875" y="99706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CE33E1A-04CF-45DD-A505-071CBF199A0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5A07D13-5FC4-40AC-82CF-735266D9542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E98A630-F906-4CF9-A75C-20A8088FA8C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657A1F5-5449-43EE-BB0B-2B429996BB94}"/>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F66A1A9-F727-4B80-80C1-9C8AAA6FFE8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157546</xdr:rowOff>
    </xdr:from>
    <xdr:to>
      <xdr:col>55</xdr:col>
      <xdr:colOff>50800</xdr:colOff>
      <xdr:row>63</xdr:row>
      <xdr:rowOff>87696</xdr:rowOff>
    </xdr:to>
    <xdr:sp macro="" textlink="">
      <xdr:nvSpPr>
        <xdr:cNvPr id="242" name="楕円 241">
          <a:extLst>
            <a:ext uri="{FF2B5EF4-FFF2-40B4-BE49-F238E27FC236}">
              <a16:creationId xmlns:a16="http://schemas.microsoft.com/office/drawing/2014/main" id="{C01ABB01-D01C-43E7-B73F-0C473345D3B8}"/>
            </a:ext>
          </a:extLst>
        </xdr:cNvPr>
        <xdr:cNvSpPr/>
      </xdr:nvSpPr>
      <xdr:spPr>
        <a:xfrm>
          <a:off x="9401175" y="1020959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135973</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16E27500-313D-4214-90C8-077807C3A5FA}"/>
            </a:ext>
          </a:extLst>
        </xdr:cNvPr>
        <xdr:cNvSpPr txBox="1"/>
      </xdr:nvSpPr>
      <xdr:spPr>
        <a:xfrm>
          <a:off x="9467850" y="1018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158983</xdr:rowOff>
    </xdr:from>
    <xdr:to>
      <xdr:col>50</xdr:col>
      <xdr:colOff>165100</xdr:colOff>
      <xdr:row>63</xdr:row>
      <xdr:rowOff>89133</xdr:rowOff>
    </xdr:to>
    <xdr:sp macro="" textlink="">
      <xdr:nvSpPr>
        <xdr:cNvPr id="244" name="楕円 243">
          <a:extLst>
            <a:ext uri="{FF2B5EF4-FFF2-40B4-BE49-F238E27FC236}">
              <a16:creationId xmlns:a16="http://schemas.microsoft.com/office/drawing/2014/main" id="{D431382B-D1AF-4572-B5B6-42EC99BB86D8}"/>
            </a:ext>
          </a:extLst>
        </xdr:cNvPr>
        <xdr:cNvSpPr/>
      </xdr:nvSpPr>
      <xdr:spPr>
        <a:xfrm>
          <a:off x="8639175" y="1021103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36896</xdr:rowOff>
    </xdr:from>
    <xdr:to>
      <xdr:col>55</xdr:col>
      <xdr:colOff>0</xdr:colOff>
      <xdr:row>63</xdr:row>
      <xdr:rowOff>38333</xdr:rowOff>
    </xdr:to>
    <xdr:cxnSp macro="">
      <xdr:nvCxnSpPr>
        <xdr:cNvPr id="245" name="直線コネクタ 244">
          <a:extLst>
            <a:ext uri="{FF2B5EF4-FFF2-40B4-BE49-F238E27FC236}">
              <a16:creationId xmlns:a16="http://schemas.microsoft.com/office/drawing/2014/main" id="{965BD276-C77F-4584-B617-B9C55D7AE96D}"/>
            </a:ext>
          </a:extLst>
        </xdr:cNvPr>
        <xdr:cNvCxnSpPr/>
      </xdr:nvCxnSpPr>
      <xdr:spPr>
        <a:xfrm flipV="1">
          <a:off x="8686800" y="10247696"/>
          <a:ext cx="742950" cy="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161386</xdr:rowOff>
    </xdr:from>
    <xdr:to>
      <xdr:col>46</xdr:col>
      <xdr:colOff>38100</xdr:colOff>
      <xdr:row>63</xdr:row>
      <xdr:rowOff>91536</xdr:rowOff>
    </xdr:to>
    <xdr:sp macro="" textlink="">
      <xdr:nvSpPr>
        <xdr:cNvPr id="246" name="楕円 245">
          <a:extLst>
            <a:ext uri="{FF2B5EF4-FFF2-40B4-BE49-F238E27FC236}">
              <a16:creationId xmlns:a16="http://schemas.microsoft.com/office/drawing/2014/main" id="{4EDCDBE5-B830-42FC-9C2C-0399A81F8352}"/>
            </a:ext>
          </a:extLst>
        </xdr:cNvPr>
        <xdr:cNvSpPr/>
      </xdr:nvSpPr>
      <xdr:spPr>
        <a:xfrm>
          <a:off x="7839075" y="1021343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38333</xdr:rowOff>
    </xdr:from>
    <xdr:to>
      <xdr:col>50</xdr:col>
      <xdr:colOff>114300</xdr:colOff>
      <xdr:row>63</xdr:row>
      <xdr:rowOff>40736</xdr:rowOff>
    </xdr:to>
    <xdr:cxnSp macro="">
      <xdr:nvCxnSpPr>
        <xdr:cNvPr id="247" name="直線コネクタ 246">
          <a:extLst>
            <a:ext uri="{FF2B5EF4-FFF2-40B4-BE49-F238E27FC236}">
              <a16:creationId xmlns:a16="http://schemas.microsoft.com/office/drawing/2014/main" id="{44ADE4AF-CA86-452C-8F39-61B630C66CA5}"/>
            </a:ext>
          </a:extLst>
        </xdr:cNvPr>
        <xdr:cNvCxnSpPr/>
      </xdr:nvCxnSpPr>
      <xdr:spPr>
        <a:xfrm flipV="1">
          <a:off x="7886700" y="10249133"/>
          <a:ext cx="800100" cy="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161523</xdr:rowOff>
    </xdr:from>
    <xdr:to>
      <xdr:col>41</xdr:col>
      <xdr:colOff>101600</xdr:colOff>
      <xdr:row>63</xdr:row>
      <xdr:rowOff>91673</xdr:rowOff>
    </xdr:to>
    <xdr:sp macro="" textlink="">
      <xdr:nvSpPr>
        <xdr:cNvPr id="248" name="楕円 247">
          <a:extLst>
            <a:ext uri="{FF2B5EF4-FFF2-40B4-BE49-F238E27FC236}">
              <a16:creationId xmlns:a16="http://schemas.microsoft.com/office/drawing/2014/main" id="{03B2ECE1-3D4A-4C2E-B450-E789D7C27E23}"/>
            </a:ext>
          </a:extLst>
        </xdr:cNvPr>
        <xdr:cNvSpPr/>
      </xdr:nvSpPr>
      <xdr:spPr>
        <a:xfrm>
          <a:off x="7029450" y="1021357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40736</xdr:rowOff>
    </xdr:from>
    <xdr:to>
      <xdr:col>45</xdr:col>
      <xdr:colOff>177800</xdr:colOff>
      <xdr:row>63</xdr:row>
      <xdr:rowOff>40873</xdr:rowOff>
    </xdr:to>
    <xdr:cxnSp macro="">
      <xdr:nvCxnSpPr>
        <xdr:cNvPr id="249" name="直線コネクタ 248">
          <a:extLst>
            <a:ext uri="{FF2B5EF4-FFF2-40B4-BE49-F238E27FC236}">
              <a16:creationId xmlns:a16="http://schemas.microsoft.com/office/drawing/2014/main" id="{93DAE9B9-D712-417B-81F6-9A63811FE6B1}"/>
            </a:ext>
          </a:extLst>
        </xdr:cNvPr>
        <xdr:cNvCxnSpPr/>
      </xdr:nvCxnSpPr>
      <xdr:spPr>
        <a:xfrm flipV="1">
          <a:off x="7077075" y="10251536"/>
          <a:ext cx="809625"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162229</xdr:rowOff>
    </xdr:from>
    <xdr:to>
      <xdr:col>36</xdr:col>
      <xdr:colOff>165100</xdr:colOff>
      <xdr:row>63</xdr:row>
      <xdr:rowOff>92379</xdr:rowOff>
    </xdr:to>
    <xdr:sp macro="" textlink="">
      <xdr:nvSpPr>
        <xdr:cNvPr id="250" name="楕円 249">
          <a:extLst>
            <a:ext uri="{FF2B5EF4-FFF2-40B4-BE49-F238E27FC236}">
              <a16:creationId xmlns:a16="http://schemas.microsoft.com/office/drawing/2014/main" id="{95AD718E-D00C-49DF-9BD9-651BA5B4C5A1}"/>
            </a:ext>
          </a:extLst>
        </xdr:cNvPr>
        <xdr:cNvSpPr/>
      </xdr:nvSpPr>
      <xdr:spPr>
        <a:xfrm>
          <a:off x="6238875" y="102079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40873</xdr:rowOff>
    </xdr:from>
    <xdr:to>
      <xdr:col>41</xdr:col>
      <xdr:colOff>50800</xdr:colOff>
      <xdr:row>63</xdr:row>
      <xdr:rowOff>41579</xdr:rowOff>
    </xdr:to>
    <xdr:cxnSp macro="">
      <xdr:nvCxnSpPr>
        <xdr:cNvPr id="251" name="直線コネクタ 250">
          <a:extLst>
            <a:ext uri="{FF2B5EF4-FFF2-40B4-BE49-F238E27FC236}">
              <a16:creationId xmlns:a16="http://schemas.microsoft.com/office/drawing/2014/main" id="{1574B7DF-2B62-4142-B9D3-D41A4ADA0286}"/>
            </a:ext>
          </a:extLst>
        </xdr:cNvPr>
        <xdr:cNvCxnSpPr/>
      </xdr:nvCxnSpPr>
      <xdr:spPr>
        <a:xfrm flipV="1">
          <a:off x="6286500" y="10251673"/>
          <a:ext cx="790575" cy="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11400</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385ED745-46B8-47EB-B714-CADF4824EB53}"/>
            </a:ext>
          </a:extLst>
        </xdr:cNvPr>
        <xdr:cNvSpPr txBox="1"/>
      </xdr:nvSpPr>
      <xdr:spPr>
        <a:xfrm>
          <a:off x="8399995" y="9733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27295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74A63639-485E-4997-8ACC-8849DA45152E}"/>
            </a:ext>
          </a:extLst>
        </xdr:cNvPr>
        <xdr:cNvSpPr txBox="1"/>
      </xdr:nvSpPr>
      <xdr:spPr>
        <a:xfrm>
          <a:off x="7609420" y="9755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28572</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EFB3AA85-F033-42CD-B246-DA1FC1B021BB}"/>
            </a:ext>
          </a:extLst>
        </xdr:cNvPr>
        <xdr:cNvSpPr txBox="1"/>
      </xdr:nvSpPr>
      <xdr:spPr>
        <a:xfrm>
          <a:off x="6818845" y="9756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33528</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BC58D03B-00CC-4445-9316-D51F47C7F688}"/>
            </a:ext>
          </a:extLst>
        </xdr:cNvPr>
        <xdr:cNvSpPr txBox="1"/>
      </xdr:nvSpPr>
      <xdr:spPr>
        <a:xfrm>
          <a:off x="6009220" y="97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80260</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9251E093-BAA9-49A4-A345-7D4B17769696}"/>
            </a:ext>
          </a:extLst>
        </xdr:cNvPr>
        <xdr:cNvSpPr txBox="1"/>
      </xdr:nvSpPr>
      <xdr:spPr>
        <a:xfrm>
          <a:off x="8429136" y="1029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82663</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5061317C-BC21-4652-BF4D-CF84F26AB55F}"/>
            </a:ext>
          </a:extLst>
        </xdr:cNvPr>
        <xdr:cNvSpPr txBox="1"/>
      </xdr:nvSpPr>
      <xdr:spPr>
        <a:xfrm>
          <a:off x="7648086" y="1029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82800</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FD68F75A-1058-42A5-9807-76F327F99FD8}"/>
            </a:ext>
          </a:extLst>
        </xdr:cNvPr>
        <xdr:cNvSpPr txBox="1"/>
      </xdr:nvSpPr>
      <xdr:spPr>
        <a:xfrm>
          <a:off x="6847986" y="10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83506</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ECF7D4BA-9544-477C-B2BD-FF6F2A2EC95E}"/>
            </a:ext>
          </a:extLst>
        </xdr:cNvPr>
        <xdr:cNvSpPr txBox="1"/>
      </xdr:nvSpPr>
      <xdr:spPr>
        <a:xfrm>
          <a:off x="6038361" y="1029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DC52F58C-5827-420D-901C-890921BC733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E33D294-B893-4139-A7B9-39A77E8AE5B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95460704-54A1-419A-B2E5-227BDE8A53C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518E2B1-794E-4142-8A66-14CED3102F6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672F837-3A15-4376-8DC0-5DE173F510A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43B32AB0-0F05-41B8-8EF9-1DD472195C7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232E98D-D9DA-4165-9B69-FFBF3871C4A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145067AA-6C30-4108-B61E-F84F1E20171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A8B7C445-152E-4B1E-8E34-4D0C5B132AA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629ABE88-FBF0-437A-858C-5EFD9F748B5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2E787EBD-ED87-4372-AC06-53888B012EE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EFDAEBBA-7878-4CC1-AE5D-3F873A3634B8}"/>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2" name="テキスト ボックス 271">
          <a:extLst>
            <a:ext uri="{FF2B5EF4-FFF2-40B4-BE49-F238E27FC236}">
              <a16:creationId xmlns:a16="http://schemas.microsoft.com/office/drawing/2014/main" id="{E9EF1159-A27D-4B64-BD93-8C57E66EA511}"/>
            </a:ext>
          </a:extLst>
        </xdr:cNvPr>
        <xdr:cNvSpPr txBox="1"/>
      </xdr:nvSpPr>
      <xdr:spPr>
        <a:xfrm>
          <a:off x="339891"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7D6ABEAB-3A37-4CE4-B9EF-AE59BC02E4F2}"/>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57A2C5DA-E287-4A01-BB11-6482F946CF8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7DCAF65C-5BA7-41AB-A977-B0BA7410F831}"/>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8CDA5F4C-72C8-40FD-BE8B-3DD4C8D9EA55}"/>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7E7B0734-BB27-47AB-8023-1AE635B1EB66}"/>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AA8679E6-0108-4FB6-B6F7-22B0E7222F05}"/>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A17683D4-720F-48B6-AAB4-4572931917ED}"/>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0" name="テキスト ボックス 279">
          <a:extLst>
            <a:ext uri="{FF2B5EF4-FFF2-40B4-BE49-F238E27FC236}">
              <a16:creationId xmlns:a16="http://schemas.microsoft.com/office/drawing/2014/main" id="{095DD5F4-50F9-4C03-A9AB-DCECE2EB386A}"/>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D403D8AF-BF34-4099-ADD5-E47BBC718F6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A5777EEB-565B-49B7-B8D9-D93519D728C3}"/>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D26B2AE6-E6B0-4986-BB72-378FB96524F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85</xdr:row>
      <xdr:rowOff>11430</xdr:rowOff>
    </xdr:to>
    <xdr:cxnSp macro="">
      <xdr:nvCxnSpPr>
        <xdr:cNvPr id="284" name="直線コネクタ 283">
          <a:extLst>
            <a:ext uri="{FF2B5EF4-FFF2-40B4-BE49-F238E27FC236}">
              <a16:creationId xmlns:a16="http://schemas.microsoft.com/office/drawing/2014/main" id="{AE838BE3-36B2-45C2-AA2A-8281C6EE204D}"/>
            </a:ext>
          </a:extLst>
        </xdr:cNvPr>
        <xdr:cNvCxnSpPr/>
      </xdr:nvCxnSpPr>
      <xdr:spPr>
        <a:xfrm flipV="1">
          <a:off x="4180840" y="12760961"/>
          <a:ext cx="0" cy="1020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15257</xdr:rowOff>
    </xdr:from>
    <xdr:ext cx="405111" cy="259045"/>
    <xdr:sp macro="" textlink="">
      <xdr:nvSpPr>
        <xdr:cNvPr id="285" name="【公営住宅】&#10;有形固定資産減価償却率最小値テキスト">
          <a:extLst>
            <a:ext uri="{FF2B5EF4-FFF2-40B4-BE49-F238E27FC236}">
              <a16:creationId xmlns:a16="http://schemas.microsoft.com/office/drawing/2014/main" id="{8F4AF420-14E7-497B-BAC3-A9E74346E370}"/>
            </a:ext>
          </a:extLst>
        </xdr:cNvPr>
        <xdr:cNvSpPr txBox="1"/>
      </xdr:nvSpPr>
      <xdr:spPr>
        <a:xfrm>
          <a:off x="4219575"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11430</xdr:rowOff>
    </xdr:from>
    <xdr:to>
      <xdr:col>24</xdr:col>
      <xdr:colOff>152400</xdr:colOff>
      <xdr:row>85</xdr:row>
      <xdr:rowOff>11430</xdr:rowOff>
    </xdr:to>
    <xdr:cxnSp macro="">
      <xdr:nvCxnSpPr>
        <xdr:cNvPr id="286" name="直線コネクタ 285">
          <a:extLst>
            <a:ext uri="{FF2B5EF4-FFF2-40B4-BE49-F238E27FC236}">
              <a16:creationId xmlns:a16="http://schemas.microsoft.com/office/drawing/2014/main" id="{E8BEBD6C-F899-417A-98A7-29D18FA0AE86}"/>
            </a:ext>
          </a:extLst>
        </xdr:cNvPr>
        <xdr:cNvCxnSpPr/>
      </xdr:nvCxnSpPr>
      <xdr:spPr>
        <a:xfrm>
          <a:off x="4105275" y="137814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73599230-0989-41D9-9A68-8B939D26E5FC}"/>
            </a:ext>
          </a:extLst>
        </xdr:cNvPr>
        <xdr:cNvSpPr txBox="1"/>
      </xdr:nvSpPr>
      <xdr:spPr>
        <a:xfrm>
          <a:off x="4219575" y="1254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88" name="直線コネクタ 287">
          <a:extLst>
            <a:ext uri="{FF2B5EF4-FFF2-40B4-BE49-F238E27FC236}">
              <a16:creationId xmlns:a16="http://schemas.microsoft.com/office/drawing/2014/main" id="{BA06BB6A-9003-4A90-AE35-F510ED70B335}"/>
            </a:ext>
          </a:extLst>
        </xdr:cNvPr>
        <xdr:cNvCxnSpPr/>
      </xdr:nvCxnSpPr>
      <xdr:spPr>
        <a:xfrm>
          <a:off x="4105275" y="127609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162577</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660CF581-2E45-4948-88AF-B86E781DA01F}"/>
            </a:ext>
          </a:extLst>
        </xdr:cNvPr>
        <xdr:cNvSpPr txBox="1"/>
      </xdr:nvSpPr>
      <xdr:spPr>
        <a:xfrm>
          <a:off x="4219575" y="13122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290" name="フローチャート: 判断 289">
          <a:extLst>
            <a:ext uri="{FF2B5EF4-FFF2-40B4-BE49-F238E27FC236}">
              <a16:creationId xmlns:a16="http://schemas.microsoft.com/office/drawing/2014/main" id="{E3ED3355-ADC5-4F7C-9B99-A5FC0CE044C0}"/>
            </a:ext>
          </a:extLst>
        </xdr:cNvPr>
        <xdr:cNvSpPr/>
      </xdr:nvSpPr>
      <xdr:spPr>
        <a:xfrm>
          <a:off x="4124325" y="132683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1" name="フローチャート: 判断 290">
          <a:extLst>
            <a:ext uri="{FF2B5EF4-FFF2-40B4-BE49-F238E27FC236}">
              <a16:creationId xmlns:a16="http://schemas.microsoft.com/office/drawing/2014/main" id="{A40804AD-3626-48D0-9FDC-4713B76A662D}"/>
            </a:ext>
          </a:extLst>
        </xdr:cNvPr>
        <xdr:cNvSpPr/>
      </xdr:nvSpPr>
      <xdr:spPr>
        <a:xfrm>
          <a:off x="3381375" y="13238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78739</xdr:rowOff>
    </xdr:from>
    <xdr:to>
      <xdr:col>15</xdr:col>
      <xdr:colOff>101600</xdr:colOff>
      <xdr:row>82</xdr:row>
      <xdr:rowOff>8889</xdr:rowOff>
    </xdr:to>
    <xdr:sp macro="" textlink="">
      <xdr:nvSpPr>
        <xdr:cNvPr id="292" name="フローチャート: 判断 291">
          <a:extLst>
            <a:ext uri="{FF2B5EF4-FFF2-40B4-BE49-F238E27FC236}">
              <a16:creationId xmlns:a16="http://schemas.microsoft.com/office/drawing/2014/main" id="{CAFF561E-EF2E-4115-87D6-2C992156B59F}"/>
            </a:ext>
          </a:extLst>
        </xdr:cNvPr>
        <xdr:cNvSpPr/>
      </xdr:nvSpPr>
      <xdr:spPr>
        <a:xfrm>
          <a:off x="2571750" y="132041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29211</xdr:rowOff>
    </xdr:from>
    <xdr:to>
      <xdr:col>10</xdr:col>
      <xdr:colOff>165100</xdr:colOff>
      <xdr:row>81</xdr:row>
      <xdr:rowOff>130811</xdr:rowOff>
    </xdr:to>
    <xdr:sp macro="" textlink="">
      <xdr:nvSpPr>
        <xdr:cNvPr id="293" name="フローチャート: 判断 292">
          <a:extLst>
            <a:ext uri="{FF2B5EF4-FFF2-40B4-BE49-F238E27FC236}">
              <a16:creationId xmlns:a16="http://schemas.microsoft.com/office/drawing/2014/main" id="{4224C7E4-9858-44CA-A943-5D1F40F76C36}"/>
            </a:ext>
          </a:extLst>
        </xdr:cNvPr>
        <xdr:cNvSpPr/>
      </xdr:nvSpPr>
      <xdr:spPr>
        <a:xfrm>
          <a:off x="1781175" y="131514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4" name="フローチャート: 判断 293">
          <a:extLst>
            <a:ext uri="{FF2B5EF4-FFF2-40B4-BE49-F238E27FC236}">
              <a16:creationId xmlns:a16="http://schemas.microsoft.com/office/drawing/2014/main" id="{D227B2BE-B4AA-45D8-91B1-416EABAAF19F}"/>
            </a:ext>
          </a:extLst>
        </xdr:cNvPr>
        <xdr:cNvSpPr/>
      </xdr:nvSpPr>
      <xdr:spPr>
        <a:xfrm>
          <a:off x="981075" y="131241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4301471-A1AF-4760-9717-E9F8BDC176B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752C2F5-5A05-48CB-9896-A0D744AFDD0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9F383C6-E772-4D0D-A6BE-9528472BB1C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9CA22A9-8615-4327-A168-0CC1267F424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DBFAAE2-9664-4D03-A5F6-C7855D0A804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40639</xdr:rowOff>
    </xdr:from>
    <xdr:to>
      <xdr:col>24</xdr:col>
      <xdr:colOff>114300</xdr:colOff>
      <xdr:row>83</xdr:row>
      <xdr:rowOff>142239</xdr:rowOff>
    </xdr:to>
    <xdr:sp macro="" textlink="">
      <xdr:nvSpPr>
        <xdr:cNvPr id="300" name="楕円 299">
          <a:extLst>
            <a:ext uri="{FF2B5EF4-FFF2-40B4-BE49-F238E27FC236}">
              <a16:creationId xmlns:a16="http://schemas.microsoft.com/office/drawing/2014/main" id="{EC20D660-2538-47F0-B35E-141E2EFCEE3A}"/>
            </a:ext>
          </a:extLst>
        </xdr:cNvPr>
        <xdr:cNvSpPr/>
      </xdr:nvSpPr>
      <xdr:spPr>
        <a:xfrm>
          <a:off x="4124325" y="134899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19066</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B6CC1A7E-E087-4776-A8C8-88425173386C}"/>
            </a:ext>
          </a:extLst>
        </xdr:cNvPr>
        <xdr:cNvSpPr txBox="1"/>
      </xdr:nvSpPr>
      <xdr:spPr>
        <a:xfrm>
          <a:off x="4219575" y="13468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147320</xdr:rowOff>
    </xdr:from>
    <xdr:to>
      <xdr:col>20</xdr:col>
      <xdr:colOff>38100</xdr:colOff>
      <xdr:row>83</xdr:row>
      <xdr:rowOff>77470</xdr:rowOff>
    </xdr:to>
    <xdr:sp macro="" textlink="">
      <xdr:nvSpPr>
        <xdr:cNvPr id="302" name="楕円 301">
          <a:extLst>
            <a:ext uri="{FF2B5EF4-FFF2-40B4-BE49-F238E27FC236}">
              <a16:creationId xmlns:a16="http://schemas.microsoft.com/office/drawing/2014/main" id="{5F36E808-893A-4DD1-B502-FAAF4D651F34}"/>
            </a:ext>
          </a:extLst>
        </xdr:cNvPr>
        <xdr:cNvSpPr/>
      </xdr:nvSpPr>
      <xdr:spPr>
        <a:xfrm>
          <a:off x="3381375" y="134315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26670</xdr:rowOff>
    </xdr:from>
    <xdr:to>
      <xdr:col>24</xdr:col>
      <xdr:colOff>63500</xdr:colOff>
      <xdr:row>83</xdr:row>
      <xdr:rowOff>91439</xdr:rowOff>
    </xdr:to>
    <xdr:cxnSp macro="">
      <xdr:nvCxnSpPr>
        <xdr:cNvPr id="303" name="直線コネクタ 302">
          <a:extLst>
            <a:ext uri="{FF2B5EF4-FFF2-40B4-BE49-F238E27FC236}">
              <a16:creationId xmlns:a16="http://schemas.microsoft.com/office/drawing/2014/main" id="{EB3C1BA2-E958-40F7-9FE1-2EC2D3F6038D}"/>
            </a:ext>
          </a:extLst>
        </xdr:cNvPr>
        <xdr:cNvCxnSpPr/>
      </xdr:nvCxnSpPr>
      <xdr:spPr>
        <a:xfrm>
          <a:off x="3429000" y="13479145"/>
          <a:ext cx="752475"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63500</xdr:rowOff>
    </xdr:from>
    <xdr:to>
      <xdr:col>15</xdr:col>
      <xdr:colOff>101600</xdr:colOff>
      <xdr:row>82</xdr:row>
      <xdr:rowOff>165100</xdr:rowOff>
    </xdr:to>
    <xdr:sp macro="" textlink="">
      <xdr:nvSpPr>
        <xdr:cNvPr id="304" name="楕円 303">
          <a:extLst>
            <a:ext uri="{FF2B5EF4-FFF2-40B4-BE49-F238E27FC236}">
              <a16:creationId xmlns:a16="http://schemas.microsoft.com/office/drawing/2014/main" id="{FF4787CE-AEF9-4256-A440-303ACD75F603}"/>
            </a:ext>
          </a:extLst>
        </xdr:cNvPr>
        <xdr:cNvSpPr/>
      </xdr:nvSpPr>
      <xdr:spPr>
        <a:xfrm>
          <a:off x="2571750" y="13354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114300</xdr:rowOff>
    </xdr:from>
    <xdr:to>
      <xdr:col>19</xdr:col>
      <xdr:colOff>177800</xdr:colOff>
      <xdr:row>83</xdr:row>
      <xdr:rowOff>26670</xdr:rowOff>
    </xdr:to>
    <xdr:cxnSp macro="">
      <xdr:nvCxnSpPr>
        <xdr:cNvPr id="305" name="直線コネクタ 304">
          <a:extLst>
            <a:ext uri="{FF2B5EF4-FFF2-40B4-BE49-F238E27FC236}">
              <a16:creationId xmlns:a16="http://schemas.microsoft.com/office/drawing/2014/main" id="{F1BA77D7-B351-4129-AD97-8666CC7D9B50}"/>
            </a:ext>
          </a:extLst>
        </xdr:cNvPr>
        <xdr:cNvCxnSpPr/>
      </xdr:nvCxnSpPr>
      <xdr:spPr>
        <a:xfrm>
          <a:off x="2619375" y="13401675"/>
          <a:ext cx="809625"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170180</xdr:rowOff>
    </xdr:from>
    <xdr:to>
      <xdr:col>10</xdr:col>
      <xdr:colOff>165100</xdr:colOff>
      <xdr:row>82</xdr:row>
      <xdr:rowOff>100330</xdr:rowOff>
    </xdr:to>
    <xdr:sp macro="" textlink="">
      <xdr:nvSpPr>
        <xdr:cNvPr id="306" name="楕円 305">
          <a:extLst>
            <a:ext uri="{FF2B5EF4-FFF2-40B4-BE49-F238E27FC236}">
              <a16:creationId xmlns:a16="http://schemas.microsoft.com/office/drawing/2014/main" id="{E38FD15C-CAA4-45A4-B036-46FEEEE229E8}"/>
            </a:ext>
          </a:extLst>
        </xdr:cNvPr>
        <xdr:cNvSpPr/>
      </xdr:nvSpPr>
      <xdr:spPr>
        <a:xfrm>
          <a:off x="1781175" y="132861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49530</xdr:rowOff>
    </xdr:from>
    <xdr:to>
      <xdr:col>15</xdr:col>
      <xdr:colOff>50800</xdr:colOff>
      <xdr:row>82</xdr:row>
      <xdr:rowOff>114300</xdr:rowOff>
    </xdr:to>
    <xdr:cxnSp macro="">
      <xdr:nvCxnSpPr>
        <xdr:cNvPr id="307" name="直線コネクタ 306">
          <a:extLst>
            <a:ext uri="{FF2B5EF4-FFF2-40B4-BE49-F238E27FC236}">
              <a16:creationId xmlns:a16="http://schemas.microsoft.com/office/drawing/2014/main" id="{883A9214-161E-464E-9111-E616700773FA}"/>
            </a:ext>
          </a:extLst>
        </xdr:cNvPr>
        <xdr:cNvCxnSpPr/>
      </xdr:nvCxnSpPr>
      <xdr:spPr>
        <a:xfrm>
          <a:off x="1828800" y="13333730"/>
          <a:ext cx="790575"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116839</xdr:rowOff>
    </xdr:from>
    <xdr:to>
      <xdr:col>6</xdr:col>
      <xdr:colOff>38100</xdr:colOff>
      <xdr:row>82</xdr:row>
      <xdr:rowOff>46989</xdr:rowOff>
    </xdr:to>
    <xdr:sp macro="" textlink="">
      <xdr:nvSpPr>
        <xdr:cNvPr id="308" name="楕円 307">
          <a:extLst>
            <a:ext uri="{FF2B5EF4-FFF2-40B4-BE49-F238E27FC236}">
              <a16:creationId xmlns:a16="http://schemas.microsoft.com/office/drawing/2014/main" id="{230B65BA-B2A6-4787-A542-C4A72D15EF05}"/>
            </a:ext>
          </a:extLst>
        </xdr:cNvPr>
        <xdr:cNvSpPr/>
      </xdr:nvSpPr>
      <xdr:spPr>
        <a:xfrm>
          <a:off x="981075" y="132422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167639</xdr:rowOff>
    </xdr:from>
    <xdr:to>
      <xdr:col>10</xdr:col>
      <xdr:colOff>114300</xdr:colOff>
      <xdr:row>82</xdr:row>
      <xdr:rowOff>49530</xdr:rowOff>
    </xdr:to>
    <xdr:cxnSp macro="">
      <xdr:nvCxnSpPr>
        <xdr:cNvPr id="309" name="直線コネクタ 308">
          <a:extLst>
            <a:ext uri="{FF2B5EF4-FFF2-40B4-BE49-F238E27FC236}">
              <a16:creationId xmlns:a16="http://schemas.microsoft.com/office/drawing/2014/main" id="{C5F1E238-2734-4EFD-B1D3-856AA413AAF4}"/>
            </a:ext>
          </a:extLst>
        </xdr:cNvPr>
        <xdr:cNvCxnSpPr/>
      </xdr:nvCxnSpPr>
      <xdr:spPr>
        <a:xfrm>
          <a:off x="1028700" y="13289914"/>
          <a:ext cx="8001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0" name="n_1aveValue【公営住宅】&#10;有形固定資産減価償却率">
          <a:extLst>
            <a:ext uri="{FF2B5EF4-FFF2-40B4-BE49-F238E27FC236}">
              <a16:creationId xmlns:a16="http://schemas.microsoft.com/office/drawing/2014/main" id="{48BF928A-3947-4DA4-A873-29468D825228}"/>
            </a:ext>
          </a:extLst>
        </xdr:cNvPr>
        <xdr:cNvSpPr txBox="1"/>
      </xdr:nvSpPr>
      <xdr:spPr>
        <a:xfrm>
          <a:off x="32391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macro="" textlink="">
      <xdr:nvSpPr>
        <xdr:cNvPr id="311" name="n_2aveValue【公営住宅】&#10;有形固定資産減価償却率">
          <a:extLst>
            <a:ext uri="{FF2B5EF4-FFF2-40B4-BE49-F238E27FC236}">
              <a16:creationId xmlns:a16="http://schemas.microsoft.com/office/drawing/2014/main" id="{5A721529-580C-41DB-AC97-4D5FCE5D0B81}"/>
            </a:ext>
          </a:extLst>
        </xdr:cNvPr>
        <xdr:cNvSpPr txBox="1"/>
      </xdr:nvSpPr>
      <xdr:spPr>
        <a:xfrm>
          <a:off x="2439044" y="12992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147338</xdr:rowOff>
    </xdr:from>
    <xdr:ext cx="405111" cy="259045"/>
    <xdr:sp macro="" textlink="">
      <xdr:nvSpPr>
        <xdr:cNvPr id="312" name="n_3aveValue【公営住宅】&#10;有形固定資産減価償却率">
          <a:extLst>
            <a:ext uri="{FF2B5EF4-FFF2-40B4-BE49-F238E27FC236}">
              <a16:creationId xmlns:a16="http://schemas.microsoft.com/office/drawing/2014/main" id="{71C10B3D-E301-480C-A69F-404DD8A09358}"/>
            </a:ext>
          </a:extLst>
        </xdr:cNvPr>
        <xdr:cNvSpPr txBox="1"/>
      </xdr:nvSpPr>
      <xdr:spPr>
        <a:xfrm>
          <a:off x="1648469" y="12945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13" name="n_4aveValue【公営住宅】&#10;有形固定資産減価償却率">
          <a:extLst>
            <a:ext uri="{FF2B5EF4-FFF2-40B4-BE49-F238E27FC236}">
              <a16:creationId xmlns:a16="http://schemas.microsoft.com/office/drawing/2014/main" id="{D7A10ED6-6943-425D-AF4A-1774B30C9FC9}"/>
            </a:ext>
          </a:extLst>
        </xdr:cNvPr>
        <xdr:cNvSpPr txBox="1"/>
      </xdr:nvSpPr>
      <xdr:spPr>
        <a:xfrm>
          <a:off x="848369" y="1291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68597</xdr:rowOff>
    </xdr:from>
    <xdr:ext cx="405111" cy="259045"/>
    <xdr:sp macro="" textlink="">
      <xdr:nvSpPr>
        <xdr:cNvPr id="314" name="n_1mainValue【公営住宅】&#10;有形固定資産減価償却率">
          <a:extLst>
            <a:ext uri="{FF2B5EF4-FFF2-40B4-BE49-F238E27FC236}">
              <a16:creationId xmlns:a16="http://schemas.microsoft.com/office/drawing/2014/main" id="{6D85270E-A51B-4B6A-8167-3EDF1FF3D401}"/>
            </a:ext>
          </a:extLst>
        </xdr:cNvPr>
        <xdr:cNvSpPr txBox="1"/>
      </xdr:nvSpPr>
      <xdr:spPr>
        <a:xfrm>
          <a:off x="32391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156227</xdr:rowOff>
    </xdr:from>
    <xdr:ext cx="405111" cy="259045"/>
    <xdr:sp macro="" textlink="">
      <xdr:nvSpPr>
        <xdr:cNvPr id="315" name="n_2mainValue【公営住宅】&#10;有形固定資産減価償却率">
          <a:extLst>
            <a:ext uri="{FF2B5EF4-FFF2-40B4-BE49-F238E27FC236}">
              <a16:creationId xmlns:a16="http://schemas.microsoft.com/office/drawing/2014/main" id="{AF682CFB-9E30-4DDE-8CFB-A35706E50716}"/>
            </a:ext>
          </a:extLst>
        </xdr:cNvPr>
        <xdr:cNvSpPr txBox="1"/>
      </xdr:nvSpPr>
      <xdr:spPr>
        <a:xfrm>
          <a:off x="2439044" y="1344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91457</xdr:rowOff>
    </xdr:from>
    <xdr:ext cx="405111" cy="259045"/>
    <xdr:sp macro="" textlink="">
      <xdr:nvSpPr>
        <xdr:cNvPr id="316" name="n_3mainValue【公営住宅】&#10;有形固定資産減価償却率">
          <a:extLst>
            <a:ext uri="{FF2B5EF4-FFF2-40B4-BE49-F238E27FC236}">
              <a16:creationId xmlns:a16="http://schemas.microsoft.com/office/drawing/2014/main" id="{65E4FF60-1CA7-4606-8347-755B0805FB95}"/>
            </a:ext>
          </a:extLst>
        </xdr:cNvPr>
        <xdr:cNvSpPr txBox="1"/>
      </xdr:nvSpPr>
      <xdr:spPr>
        <a:xfrm>
          <a:off x="1648469"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38116</xdr:rowOff>
    </xdr:from>
    <xdr:ext cx="405111" cy="259045"/>
    <xdr:sp macro="" textlink="">
      <xdr:nvSpPr>
        <xdr:cNvPr id="317" name="n_4mainValue【公営住宅】&#10;有形固定資産減価償却率">
          <a:extLst>
            <a:ext uri="{FF2B5EF4-FFF2-40B4-BE49-F238E27FC236}">
              <a16:creationId xmlns:a16="http://schemas.microsoft.com/office/drawing/2014/main" id="{C1E092B4-FF22-4EBC-8995-F5A3A81BF8C3}"/>
            </a:ext>
          </a:extLst>
        </xdr:cNvPr>
        <xdr:cNvSpPr txBox="1"/>
      </xdr:nvSpPr>
      <xdr:spPr>
        <a:xfrm>
          <a:off x="848369" y="1332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970FEABF-7D81-4B73-B3A7-CD9513829E87}"/>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C1EDD02E-57D3-4CB9-BFD4-5C36612267A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B4B11DE8-01B8-499F-A7C0-5E7FF3811D2E}"/>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AEB6C600-8ADA-45A2-AF25-B76C75E22B9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2ADE467E-5325-4F16-8266-BC290F43295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40BB3D21-47A5-4706-9F48-5BEAE589640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ECE3BA64-5562-4B76-98EE-64D745BD34DF}"/>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AE6A4856-934F-429C-A67C-CEB82E808972}"/>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30CA5D70-0D69-4391-8358-CA070AE8E1B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9844C695-46BE-4978-9E4B-6288CCC30DD6}"/>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BD3442B2-C8C5-4F93-8F52-58A68ACDA82D}"/>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DDB024A9-B6E4-4602-8B93-86E7BF08B65A}"/>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6A22DDDE-1C72-4E42-9F37-07D41B416583}"/>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BFEF46E9-F392-446E-A14D-58EB65E62B95}"/>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BC3EE437-301B-45A2-993B-EE4658F43752}"/>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97C6597A-C180-44A7-BB1F-21CC11476500}"/>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FE86898E-68BF-46CD-BB9C-FFBE84823986}"/>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D260431A-6DDB-4A9E-A2FC-30F1F7406B3B}"/>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7F2B7331-DAC0-46CD-85E2-985E1A0E31F4}"/>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FE0DC894-2BBA-4129-97DC-F42F5E50A1C3}"/>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358B3646-7FC0-42A8-BE75-7510AE88B42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44044</xdr:rowOff>
    </xdr:from>
    <xdr:to>
      <xdr:col>54</xdr:col>
      <xdr:colOff>189865</xdr:colOff>
      <xdr:row>85</xdr:row>
      <xdr:rowOff>160629</xdr:rowOff>
    </xdr:to>
    <xdr:cxnSp macro="">
      <xdr:nvCxnSpPr>
        <xdr:cNvPr id="339" name="直線コネクタ 338">
          <a:extLst>
            <a:ext uri="{FF2B5EF4-FFF2-40B4-BE49-F238E27FC236}">
              <a16:creationId xmlns:a16="http://schemas.microsoft.com/office/drawing/2014/main" id="{D27A22C1-4E48-4D6E-9D7C-CE394F670049}"/>
            </a:ext>
          </a:extLst>
        </xdr:cNvPr>
        <xdr:cNvCxnSpPr/>
      </xdr:nvCxnSpPr>
      <xdr:spPr>
        <a:xfrm flipV="1">
          <a:off x="9429115" y="12848819"/>
          <a:ext cx="0" cy="1088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164456</xdr:rowOff>
    </xdr:from>
    <xdr:ext cx="469744" cy="259045"/>
    <xdr:sp macro="" textlink="">
      <xdr:nvSpPr>
        <xdr:cNvPr id="340" name="【公営住宅】&#10;一人当たり面積最小値テキスト">
          <a:extLst>
            <a:ext uri="{FF2B5EF4-FFF2-40B4-BE49-F238E27FC236}">
              <a16:creationId xmlns:a16="http://schemas.microsoft.com/office/drawing/2014/main" id="{D685605C-08EB-4A20-8365-A159FD6D97F8}"/>
            </a:ext>
          </a:extLst>
        </xdr:cNvPr>
        <xdr:cNvSpPr txBox="1"/>
      </xdr:nvSpPr>
      <xdr:spPr>
        <a:xfrm>
          <a:off x="9467850" y="1393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160629</xdr:rowOff>
    </xdr:from>
    <xdr:to>
      <xdr:col>55</xdr:col>
      <xdr:colOff>88900</xdr:colOff>
      <xdr:row>85</xdr:row>
      <xdr:rowOff>160629</xdr:rowOff>
    </xdr:to>
    <xdr:cxnSp macro="">
      <xdr:nvCxnSpPr>
        <xdr:cNvPr id="341" name="直線コネクタ 340">
          <a:extLst>
            <a:ext uri="{FF2B5EF4-FFF2-40B4-BE49-F238E27FC236}">
              <a16:creationId xmlns:a16="http://schemas.microsoft.com/office/drawing/2014/main" id="{99AB4258-61F5-4ACF-8720-55A97AD11EDB}"/>
            </a:ext>
          </a:extLst>
        </xdr:cNvPr>
        <xdr:cNvCxnSpPr/>
      </xdr:nvCxnSpPr>
      <xdr:spPr>
        <a:xfrm>
          <a:off x="9363075" y="139369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162171</xdr:rowOff>
    </xdr:from>
    <xdr:ext cx="469744" cy="259045"/>
    <xdr:sp macro="" textlink="">
      <xdr:nvSpPr>
        <xdr:cNvPr id="342" name="【公営住宅】&#10;一人当たり面積最大値テキスト">
          <a:extLst>
            <a:ext uri="{FF2B5EF4-FFF2-40B4-BE49-F238E27FC236}">
              <a16:creationId xmlns:a16="http://schemas.microsoft.com/office/drawing/2014/main" id="{E3005ACD-F39D-4EED-97AB-818693F32580}"/>
            </a:ext>
          </a:extLst>
        </xdr:cNvPr>
        <xdr:cNvSpPr txBox="1"/>
      </xdr:nvSpPr>
      <xdr:spPr>
        <a:xfrm>
          <a:off x="9467850" y="12636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44044</xdr:rowOff>
    </xdr:from>
    <xdr:to>
      <xdr:col>55</xdr:col>
      <xdr:colOff>88900</xdr:colOff>
      <xdr:row>79</xdr:row>
      <xdr:rowOff>44044</xdr:rowOff>
    </xdr:to>
    <xdr:cxnSp macro="">
      <xdr:nvCxnSpPr>
        <xdr:cNvPr id="343" name="直線コネクタ 342">
          <a:extLst>
            <a:ext uri="{FF2B5EF4-FFF2-40B4-BE49-F238E27FC236}">
              <a16:creationId xmlns:a16="http://schemas.microsoft.com/office/drawing/2014/main" id="{50E1D12F-DC5A-4A5D-8374-3071B0B01031}"/>
            </a:ext>
          </a:extLst>
        </xdr:cNvPr>
        <xdr:cNvCxnSpPr/>
      </xdr:nvCxnSpPr>
      <xdr:spPr>
        <a:xfrm>
          <a:off x="9363075" y="1284881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119346</xdr:rowOff>
    </xdr:from>
    <xdr:ext cx="469744" cy="259045"/>
    <xdr:sp macro="" textlink="">
      <xdr:nvSpPr>
        <xdr:cNvPr id="344" name="【公営住宅】&#10;一人当たり面積平均値テキスト">
          <a:extLst>
            <a:ext uri="{FF2B5EF4-FFF2-40B4-BE49-F238E27FC236}">
              <a16:creationId xmlns:a16="http://schemas.microsoft.com/office/drawing/2014/main" id="{C0F212AC-958C-47FD-BAA6-B198634AE8A9}"/>
            </a:ext>
          </a:extLst>
        </xdr:cNvPr>
        <xdr:cNvSpPr txBox="1"/>
      </xdr:nvSpPr>
      <xdr:spPr>
        <a:xfrm>
          <a:off x="9467850" y="134098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140919</xdr:rowOff>
    </xdr:from>
    <xdr:to>
      <xdr:col>55</xdr:col>
      <xdr:colOff>50800</xdr:colOff>
      <xdr:row>83</xdr:row>
      <xdr:rowOff>71069</xdr:rowOff>
    </xdr:to>
    <xdr:sp macro="" textlink="">
      <xdr:nvSpPr>
        <xdr:cNvPr id="345" name="フローチャート: 判断 344">
          <a:extLst>
            <a:ext uri="{FF2B5EF4-FFF2-40B4-BE49-F238E27FC236}">
              <a16:creationId xmlns:a16="http://schemas.microsoft.com/office/drawing/2014/main" id="{16F187CE-25C8-4AD7-9B13-2AB94E50BA4A}"/>
            </a:ext>
          </a:extLst>
        </xdr:cNvPr>
        <xdr:cNvSpPr/>
      </xdr:nvSpPr>
      <xdr:spPr>
        <a:xfrm>
          <a:off x="9401175" y="1343146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143663</xdr:rowOff>
    </xdr:from>
    <xdr:to>
      <xdr:col>50</xdr:col>
      <xdr:colOff>165100</xdr:colOff>
      <xdr:row>83</xdr:row>
      <xdr:rowOff>73813</xdr:rowOff>
    </xdr:to>
    <xdr:sp macro="" textlink="">
      <xdr:nvSpPr>
        <xdr:cNvPr id="346" name="フローチャート: 判断 345">
          <a:extLst>
            <a:ext uri="{FF2B5EF4-FFF2-40B4-BE49-F238E27FC236}">
              <a16:creationId xmlns:a16="http://schemas.microsoft.com/office/drawing/2014/main" id="{51728AF0-717C-47EE-9E0E-6EFE23DC044D}"/>
            </a:ext>
          </a:extLst>
        </xdr:cNvPr>
        <xdr:cNvSpPr/>
      </xdr:nvSpPr>
      <xdr:spPr>
        <a:xfrm>
          <a:off x="8639175" y="134278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144577</xdr:rowOff>
    </xdr:from>
    <xdr:to>
      <xdr:col>46</xdr:col>
      <xdr:colOff>38100</xdr:colOff>
      <xdr:row>83</xdr:row>
      <xdr:rowOff>74727</xdr:rowOff>
    </xdr:to>
    <xdr:sp macro="" textlink="">
      <xdr:nvSpPr>
        <xdr:cNvPr id="347" name="フローチャート: 判断 346">
          <a:extLst>
            <a:ext uri="{FF2B5EF4-FFF2-40B4-BE49-F238E27FC236}">
              <a16:creationId xmlns:a16="http://schemas.microsoft.com/office/drawing/2014/main" id="{380D8A4E-EE66-4394-81E2-09D3722C2DAB}"/>
            </a:ext>
          </a:extLst>
        </xdr:cNvPr>
        <xdr:cNvSpPr/>
      </xdr:nvSpPr>
      <xdr:spPr>
        <a:xfrm>
          <a:off x="7839075" y="134287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145948</xdr:rowOff>
    </xdr:from>
    <xdr:to>
      <xdr:col>41</xdr:col>
      <xdr:colOff>101600</xdr:colOff>
      <xdr:row>83</xdr:row>
      <xdr:rowOff>76098</xdr:rowOff>
    </xdr:to>
    <xdr:sp macro="" textlink="">
      <xdr:nvSpPr>
        <xdr:cNvPr id="348" name="フローチャート: 判断 347">
          <a:extLst>
            <a:ext uri="{FF2B5EF4-FFF2-40B4-BE49-F238E27FC236}">
              <a16:creationId xmlns:a16="http://schemas.microsoft.com/office/drawing/2014/main" id="{5507DED9-F1B4-4B5F-932C-FA7F01BE6B5E}"/>
            </a:ext>
          </a:extLst>
        </xdr:cNvPr>
        <xdr:cNvSpPr/>
      </xdr:nvSpPr>
      <xdr:spPr>
        <a:xfrm>
          <a:off x="7029450" y="134301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139548</xdr:rowOff>
    </xdr:from>
    <xdr:to>
      <xdr:col>36</xdr:col>
      <xdr:colOff>165100</xdr:colOff>
      <xdr:row>83</xdr:row>
      <xdr:rowOff>69698</xdr:rowOff>
    </xdr:to>
    <xdr:sp macro="" textlink="">
      <xdr:nvSpPr>
        <xdr:cNvPr id="349" name="フローチャート: 判断 348">
          <a:extLst>
            <a:ext uri="{FF2B5EF4-FFF2-40B4-BE49-F238E27FC236}">
              <a16:creationId xmlns:a16="http://schemas.microsoft.com/office/drawing/2014/main" id="{13CAC17C-7E91-4AA4-8B1D-3DD42B949A98}"/>
            </a:ext>
          </a:extLst>
        </xdr:cNvPr>
        <xdr:cNvSpPr/>
      </xdr:nvSpPr>
      <xdr:spPr>
        <a:xfrm>
          <a:off x="6238875" y="134300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C51A7AD8-7ACA-4AB4-9456-9C173E21382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340C417-E072-4D73-B03B-B248F651BEA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1A2FA1E-0B2D-45C5-ACD6-A8B3D0625A9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DEEDB00-43BD-4417-9FA7-1584C9C1B84B}"/>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302C747-F9E3-4011-8599-2C7E5F811AA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99771</xdr:rowOff>
    </xdr:from>
    <xdr:to>
      <xdr:col>55</xdr:col>
      <xdr:colOff>50800</xdr:colOff>
      <xdr:row>83</xdr:row>
      <xdr:rowOff>29921</xdr:rowOff>
    </xdr:to>
    <xdr:sp macro="" textlink="">
      <xdr:nvSpPr>
        <xdr:cNvPr id="355" name="楕円 354">
          <a:extLst>
            <a:ext uri="{FF2B5EF4-FFF2-40B4-BE49-F238E27FC236}">
              <a16:creationId xmlns:a16="http://schemas.microsoft.com/office/drawing/2014/main" id="{CD05D2FB-6B5E-45BC-AE14-1682EBBBEFF9}"/>
            </a:ext>
          </a:extLst>
        </xdr:cNvPr>
        <xdr:cNvSpPr/>
      </xdr:nvSpPr>
      <xdr:spPr>
        <a:xfrm>
          <a:off x="9401175" y="13390321"/>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122648</xdr:rowOff>
    </xdr:from>
    <xdr:ext cx="469744" cy="259045"/>
    <xdr:sp macro="" textlink="">
      <xdr:nvSpPr>
        <xdr:cNvPr id="356" name="【公営住宅】&#10;一人当たり面積該当値テキスト">
          <a:extLst>
            <a:ext uri="{FF2B5EF4-FFF2-40B4-BE49-F238E27FC236}">
              <a16:creationId xmlns:a16="http://schemas.microsoft.com/office/drawing/2014/main" id="{F08862E6-C6B3-43B3-BE3F-DB35CCA82438}"/>
            </a:ext>
          </a:extLst>
        </xdr:cNvPr>
        <xdr:cNvSpPr txBox="1"/>
      </xdr:nvSpPr>
      <xdr:spPr>
        <a:xfrm>
          <a:off x="9467850" y="1325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100228</xdr:rowOff>
    </xdr:from>
    <xdr:to>
      <xdr:col>50</xdr:col>
      <xdr:colOff>165100</xdr:colOff>
      <xdr:row>83</xdr:row>
      <xdr:rowOff>30378</xdr:rowOff>
    </xdr:to>
    <xdr:sp macro="" textlink="">
      <xdr:nvSpPr>
        <xdr:cNvPr id="357" name="楕円 356">
          <a:extLst>
            <a:ext uri="{FF2B5EF4-FFF2-40B4-BE49-F238E27FC236}">
              <a16:creationId xmlns:a16="http://schemas.microsoft.com/office/drawing/2014/main" id="{92AC2340-6CDA-4564-A7F4-D2A57991AE4A}"/>
            </a:ext>
          </a:extLst>
        </xdr:cNvPr>
        <xdr:cNvSpPr/>
      </xdr:nvSpPr>
      <xdr:spPr>
        <a:xfrm>
          <a:off x="8639175" y="1339077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150571</xdr:rowOff>
    </xdr:from>
    <xdr:to>
      <xdr:col>55</xdr:col>
      <xdr:colOff>0</xdr:colOff>
      <xdr:row>82</xdr:row>
      <xdr:rowOff>151028</xdr:rowOff>
    </xdr:to>
    <xdr:cxnSp macro="">
      <xdr:nvCxnSpPr>
        <xdr:cNvPr id="358" name="直線コネクタ 357">
          <a:extLst>
            <a:ext uri="{FF2B5EF4-FFF2-40B4-BE49-F238E27FC236}">
              <a16:creationId xmlns:a16="http://schemas.microsoft.com/office/drawing/2014/main" id="{960CE142-A5AF-4BD7-BB2D-167DE9A88B1F}"/>
            </a:ext>
          </a:extLst>
        </xdr:cNvPr>
        <xdr:cNvCxnSpPr/>
      </xdr:nvCxnSpPr>
      <xdr:spPr>
        <a:xfrm flipV="1">
          <a:off x="8686800" y="13437946"/>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104342</xdr:rowOff>
    </xdr:from>
    <xdr:to>
      <xdr:col>46</xdr:col>
      <xdr:colOff>38100</xdr:colOff>
      <xdr:row>83</xdr:row>
      <xdr:rowOff>34492</xdr:rowOff>
    </xdr:to>
    <xdr:sp macro="" textlink="">
      <xdr:nvSpPr>
        <xdr:cNvPr id="359" name="楕円 358">
          <a:extLst>
            <a:ext uri="{FF2B5EF4-FFF2-40B4-BE49-F238E27FC236}">
              <a16:creationId xmlns:a16="http://schemas.microsoft.com/office/drawing/2014/main" id="{D2A5A179-3E86-4422-9B54-94B30B91645F}"/>
            </a:ext>
          </a:extLst>
        </xdr:cNvPr>
        <xdr:cNvSpPr/>
      </xdr:nvSpPr>
      <xdr:spPr>
        <a:xfrm>
          <a:off x="7839075" y="1339489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151028</xdr:rowOff>
    </xdr:from>
    <xdr:to>
      <xdr:col>50</xdr:col>
      <xdr:colOff>114300</xdr:colOff>
      <xdr:row>82</xdr:row>
      <xdr:rowOff>155142</xdr:rowOff>
    </xdr:to>
    <xdr:cxnSp macro="">
      <xdr:nvCxnSpPr>
        <xdr:cNvPr id="360" name="直線コネクタ 359">
          <a:extLst>
            <a:ext uri="{FF2B5EF4-FFF2-40B4-BE49-F238E27FC236}">
              <a16:creationId xmlns:a16="http://schemas.microsoft.com/office/drawing/2014/main" id="{E3B85703-B828-42E6-98DB-63CD43F20B7B}"/>
            </a:ext>
          </a:extLst>
        </xdr:cNvPr>
        <xdr:cNvCxnSpPr/>
      </xdr:nvCxnSpPr>
      <xdr:spPr>
        <a:xfrm flipV="1">
          <a:off x="7886700" y="13438403"/>
          <a:ext cx="8001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104342</xdr:rowOff>
    </xdr:from>
    <xdr:to>
      <xdr:col>41</xdr:col>
      <xdr:colOff>101600</xdr:colOff>
      <xdr:row>83</xdr:row>
      <xdr:rowOff>34492</xdr:rowOff>
    </xdr:to>
    <xdr:sp macro="" textlink="">
      <xdr:nvSpPr>
        <xdr:cNvPr id="361" name="楕円 360">
          <a:extLst>
            <a:ext uri="{FF2B5EF4-FFF2-40B4-BE49-F238E27FC236}">
              <a16:creationId xmlns:a16="http://schemas.microsoft.com/office/drawing/2014/main" id="{932604E0-6088-4C10-AFF4-B0715201826C}"/>
            </a:ext>
          </a:extLst>
        </xdr:cNvPr>
        <xdr:cNvSpPr/>
      </xdr:nvSpPr>
      <xdr:spPr>
        <a:xfrm>
          <a:off x="7029450" y="1339489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155142</xdr:rowOff>
    </xdr:from>
    <xdr:to>
      <xdr:col>45</xdr:col>
      <xdr:colOff>177800</xdr:colOff>
      <xdr:row>82</xdr:row>
      <xdr:rowOff>155142</xdr:rowOff>
    </xdr:to>
    <xdr:cxnSp macro="">
      <xdr:nvCxnSpPr>
        <xdr:cNvPr id="362" name="直線コネクタ 361">
          <a:extLst>
            <a:ext uri="{FF2B5EF4-FFF2-40B4-BE49-F238E27FC236}">
              <a16:creationId xmlns:a16="http://schemas.microsoft.com/office/drawing/2014/main" id="{D23BE237-FE4E-43B4-B91E-926B3C4BBDF5}"/>
            </a:ext>
          </a:extLst>
        </xdr:cNvPr>
        <xdr:cNvCxnSpPr/>
      </xdr:nvCxnSpPr>
      <xdr:spPr>
        <a:xfrm>
          <a:off x="7077075" y="1344251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63" name="楕円 362">
          <a:extLst>
            <a:ext uri="{FF2B5EF4-FFF2-40B4-BE49-F238E27FC236}">
              <a16:creationId xmlns:a16="http://schemas.microsoft.com/office/drawing/2014/main" id="{1994B455-C805-49AE-851A-A9285083D04F}"/>
            </a:ext>
          </a:extLst>
        </xdr:cNvPr>
        <xdr:cNvSpPr/>
      </xdr:nvSpPr>
      <xdr:spPr>
        <a:xfrm>
          <a:off x="6238875" y="133921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152400</xdr:rowOff>
    </xdr:from>
    <xdr:to>
      <xdr:col>41</xdr:col>
      <xdr:colOff>50800</xdr:colOff>
      <xdr:row>82</xdr:row>
      <xdr:rowOff>155142</xdr:rowOff>
    </xdr:to>
    <xdr:cxnSp macro="">
      <xdr:nvCxnSpPr>
        <xdr:cNvPr id="364" name="直線コネクタ 363">
          <a:extLst>
            <a:ext uri="{FF2B5EF4-FFF2-40B4-BE49-F238E27FC236}">
              <a16:creationId xmlns:a16="http://schemas.microsoft.com/office/drawing/2014/main" id="{26F209ED-F68B-4637-9938-50246058EA9A}"/>
            </a:ext>
          </a:extLst>
        </xdr:cNvPr>
        <xdr:cNvCxnSpPr/>
      </xdr:nvCxnSpPr>
      <xdr:spPr>
        <a:xfrm>
          <a:off x="6286500" y="13439775"/>
          <a:ext cx="790575"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64940</xdr:rowOff>
    </xdr:from>
    <xdr:ext cx="469744" cy="259045"/>
    <xdr:sp macro="" textlink="">
      <xdr:nvSpPr>
        <xdr:cNvPr id="365" name="n_1aveValue【公営住宅】&#10;一人当たり面積">
          <a:extLst>
            <a:ext uri="{FF2B5EF4-FFF2-40B4-BE49-F238E27FC236}">
              <a16:creationId xmlns:a16="http://schemas.microsoft.com/office/drawing/2014/main" id="{B4459705-914B-4BB4-AACA-F707CF19D0DA}"/>
            </a:ext>
          </a:extLst>
        </xdr:cNvPr>
        <xdr:cNvSpPr txBox="1"/>
      </xdr:nvSpPr>
      <xdr:spPr>
        <a:xfrm>
          <a:off x="8458277" y="1351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65854</xdr:rowOff>
    </xdr:from>
    <xdr:ext cx="469744" cy="259045"/>
    <xdr:sp macro="" textlink="">
      <xdr:nvSpPr>
        <xdr:cNvPr id="366" name="n_2aveValue【公営住宅】&#10;一人当たり面積">
          <a:extLst>
            <a:ext uri="{FF2B5EF4-FFF2-40B4-BE49-F238E27FC236}">
              <a16:creationId xmlns:a16="http://schemas.microsoft.com/office/drawing/2014/main" id="{4E345CEA-891F-40B9-9513-2E1EEEAB5EEF}"/>
            </a:ext>
          </a:extLst>
        </xdr:cNvPr>
        <xdr:cNvSpPr txBox="1"/>
      </xdr:nvSpPr>
      <xdr:spPr>
        <a:xfrm>
          <a:off x="7677227" y="1351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67225</xdr:rowOff>
    </xdr:from>
    <xdr:ext cx="469744" cy="259045"/>
    <xdr:sp macro="" textlink="">
      <xdr:nvSpPr>
        <xdr:cNvPr id="367" name="n_3aveValue【公営住宅】&#10;一人当たり面積">
          <a:extLst>
            <a:ext uri="{FF2B5EF4-FFF2-40B4-BE49-F238E27FC236}">
              <a16:creationId xmlns:a16="http://schemas.microsoft.com/office/drawing/2014/main" id="{4BCF3AA0-99BE-4BFE-A137-8FA557997761}"/>
            </a:ext>
          </a:extLst>
        </xdr:cNvPr>
        <xdr:cNvSpPr txBox="1"/>
      </xdr:nvSpPr>
      <xdr:spPr>
        <a:xfrm>
          <a:off x="6867602" y="13513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60825</xdr:rowOff>
    </xdr:from>
    <xdr:ext cx="469744" cy="259045"/>
    <xdr:sp macro="" textlink="">
      <xdr:nvSpPr>
        <xdr:cNvPr id="368" name="n_4aveValue【公営住宅】&#10;一人当たり面積">
          <a:extLst>
            <a:ext uri="{FF2B5EF4-FFF2-40B4-BE49-F238E27FC236}">
              <a16:creationId xmlns:a16="http://schemas.microsoft.com/office/drawing/2014/main" id="{EEDC4526-62C3-4C89-8BDA-9BBFE1FC9E83}"/>
            </a:ext>
          </a:extLst>
        </xdr:cNvPr>
        <xdr:cNvSpPr txBox="1"/>
      </xdr:nvSpPr>
      <xdr:spPr>
        <a:xfrm>
          <a:off x="6067502" y="1351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46905</xdr:rowOff>
    </xdr:from>
    <xdr:ext cx="469744" cy="259045"/>
    <xdr:sp macro="" textlink="">
      <xdr:nvSpPr>
        <xdr:cNvPr id="369" name="n_1mainValue【公営住宅】&#10;一人当たり面積">
          <a:extLst>
            <a:ext uri="{FF2B5EF4-FFF2-40B4-BE49-F238E27FC236}">
              <a16:creationId xmlns:a16="http://schemas.microsoft.com/office/drawing/2014/main" id="{608F7D3E-EFFA-4EC5-B7A1-E80E6CEC8DA9}"/>
            </a:ext>
          </a:extLst>
        </xdr:cNvPr>
        <xdr:cNvSpPr txBox="1"/>
      </xdr:nvSpPr>
      <xdr:spPr>
        <a:xfrm>
          <a:off x="8458277" y="13175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51019</xdr:rowOff>
    </xdr:from>
    <xdr:ext cx="469744" cy="259045"/>
    <xdr:sp macro="" textlink="">
      <xdr:nvSpPr>
        <xdr:cNvPr id="370" name="n_2mainValue【公営住宅】&#10;一人当たり面積">
          <a:extLst>
            <a:ext uri="{FF2B5EF4-FFF2-40B4-BE49-F238E27FC236}">
              <a16:creationId xmlns:a16="http://schemas.microsoft.com/office/drawing/2014/main" id="{EB6CE507-630C-4703-8AAE-9A8D1D183CF2}"/>
            </a:ext>
          </a:extLst>
        </xdr:cNvPr>
        <xdr:cNvSpPr txBox="1"/>
      </xdr:nvSpPr>
      <xdr:spPr>
        <a:xfrm>
          <a:off x="7677227" y="13173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51019</xdr:rowOff>
    </xdr:from>
    <xdr:ext cx="469744" cy="259045"/>
    <xdr:sp macro="" textlink="">
      <xdr:nvSpPr>
        <xdr:cNvPr id="371" name="n_3mainValue【公営住宅】&#10;一人当たり面積">
          <a:extLst>
            <a:ext uri="{FF2B5EF4-FFF2-40B4-BE49-F238E27FC236}">
              <a16:creationId xmlns:a16="http://schemas.microsoft.com/office/drawing/2014/main" id="{D14845C7-885F-4570-BEC9-6DF148B7648B}"/>
            </a:ext>
          </a:extLst>
        </xdr:cNvPr>
        <xdr:cNvSpPr txBox="1"/>
      </xdr:nvSpPr>
      <xdr:spPr>
        <a:xfrm>
          <a:off x="6867602" y="13173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72" name="n_4mainValue【公営住宅】&#10;一人当たり面積">
          <a:extLst>
            <a:ext uri="{FF2B5EF4-FFF2-40B4-BE49-F238E27FC236}">
              <a16:creationId xmlns:a16="http://schemas.microsoft.com/office/drawing/2014/main" id="{BBA2B7D1-75B1-4C35-A058-1479EDCB9577}"/>
            </a:ext>
          </a:extLst>
        </xdr:cNvPr>
        <xdr:cNvSpPr txBox="1"/>
      </xdr:nvSpPr>
      <xdr:spPr>
        <a:xfrm>
          <a:off x="60675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304038EA-1FF4-4954-8451-1ACEAB4BD0E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CE23F5AD-37CF-496B-B93E-71AFAF7D515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8C7EAD4A-BA94-49D5-84B0-16682CD88342}"/>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28C5995E-355E-4105-8656-6F504BB835A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C1B49DB2-B8DC-439E-BC64-6BBC9107D59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69160469-5663-450F-A483-1B3445FA55F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E20E8578-F1E4-4F3A-833C-4D6FE94A358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FDAA46BF-5973-4A78-AE3A-58670B22F823}"/>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F5D7CCA8-8890-4365-B7CF-85F13A8D6CD6}"/>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612B6E45-E815-4E13-821B-2D3A807BDA43}"/>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8A3A3FB7-3B70-4062-8C0E-4A9DE89D1758}"/>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BD4F0659-283C-4BAA-BE29-08B027C65D4B}"/>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22D9D353-16CE-4656-9F4D-6E5987B629B4}"/>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FF826024-F451-45FF-9EFF-2EB49E82BE70}"/>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385AEB1A-7BEB-420E-816C-B06C1FAB30BD}"/>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E8B4AEB8-B346-4CAE-B41F-13C511260BBF}"/>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6C0F9C35-EBF2-4F93-B55A-35BF5CE79D8A}"/>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3B2C3ACF-5C77-4AEB-AFA1-65FF05485B41}"/>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13EB5AF7-E322-4E6D-B364-61E041A2568B}"/>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E3503E48-8471-4851-8D92-D0774AB2B355}"/>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7593F447-C64A-482E-A9CA-D273AA7160DD}"/>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22481722-5E7A-41C3-B2C0-89A33F0865A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357DED02-8753-4883-AA49-031434E1BD45}"/>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港湾・漁港】&#10;有形固定資産減価償却率グラフ枠">
          <a:extLst>
            <a:ext uri="{FF2B5EF4-FFF2-40B4-BE49-F238E27FC236}">
              <a16:creationId xmlns:a16="http://schemas.microsoft.com/office/drawing/2014/main" id="{30E740B0-CCDE-4D6C-A59E-7BED5EDF7921}"/>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107</xdr:row>
      <xdr:rowOff>49530</xdr:rowOff>
    </xdr:to>
    <xdr:cxnSp macro="">
      <xdr:nvCxnSpPr>
        <xdr:cNvPr id="397" name="直線コネクタ 396">
          <a:extLst>
            <a:ext uri="{FF2B5EF4-FFF2-40B4-BE49-F238E27FC236}">
              <a16:creationId xmlns:a16="http://schemas.microsoft.com/office/drawing/2014/main" id="{A6BD0BC5-38E0-4E11-9590-B0B31C054CB5}"/>
            </a:ext>
          </a:extLst>
        </xdr:cNvPr>
        <xdr:cNvCxnSpPr/>
      </xdr:nvCxnSpPr>
      <xdr:spPr>
        <a:xfrm flipV="1">
          <a:off x="4180840" y="16221711"/>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53357</xdr:rowOff>
    </xdr:from>
    <xdr:ext cx="405111" cy="259045"/>
    <xdr:sp macro="" textlink="">
      <xdr:nvSpPr>
        <xdr:cNvPr id="398" name="【港湾・漁港】&#10;有形固定資産減価償却率最小値テキスト">
          <a:extLst>
            <a:ext uri="{FF2B5EF4-FFF2-40B4-BE49-F238E27FC236}">
              <a16:creationId xmlns:a16="http://schemas.microsoft.com/office/drawing/2014/main" id="{C7DA73FA-9747-4D87-BE13-187AA53DF386}"/>
            </a:ext>
          </a:extLst>
        </xdr:cNvPr>
        <xdr:cNvSpPr txBox="1"/>
      </xdr:nvSpPr>
      <xdr:spPr>
        <a:xfrm>
          <a:off x="4219575"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49530</xdr:rowOff>
    </xdr:from>
    <xdr:to>
      <xdr:col>24</xdr:col>
      <xdr:colOff>152400</xdr:colOff>
      <xdr:row>107</xdr:row>
      <xdr:rowOff>49530</xdr:rowOff>
    </xdr:to>
    <xdr:cxnSp macro="">
      <xdr:nvCxnSpPr>
        <xdr:cNvPr id="399" name="直線コネクタ 398">
          <a:extLst>
            <a:ext uri="{FF2B5EF4-FFF2-40B4-BE49-F238E27FC236}">
              <a16:creationId xmlns:a16="http://schemas.microsoft.com/office/drawing/2014/main" id="{9546E6AA-3354-4E94-8D00-7271203F3B93}"/>
            </a:ext>
          </a:extLst>
        </xdr:cNvPr>
        <xdr:cNvCxnSpPr/>
      </xdr:nvCxnSpPr>
      <xdr:spPr>
        <a:xfrm>
          <a:off x="4105275" y="175342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0" name="【港湾・漁港】&#10;有形固定資産減価償却率最大値テキスト">
          <a:extLst>
            <a:ext uri="{FF2B5EF4-FFF2-40B4-BE49-F238E27FC236}">
              <a16:creationId xmlns:a16="http://schemas.microsoft.com/office/drawing/2014/main" id="{F88479DB-ECA6-473F-912C-70826BA533F0}"/>
            </a:ext>
          </a:extLst>
        </xdr:cNvPr>
        <xdr:cNvSpPr txBox="1"/>
      </xdr:nvSpPr>
      <xdr:spPr>
        <a:xfrm>
          <a:off x="4219575" y="1600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1" name="直線コネクタ 400">
          <a:extLst>
            <a:ext uri="{FF2B5EF4-FFF2-40B4-BE49-F238E27FC236}">
              <a16:creationId xmlns:a16="http://schemas.microsoft.com/office/drawing/2014/main" id="{638A3873-D1BC-47BC-B058-D846FB20DA55}"/>
            </a:ext>
          </a:extLst>
        </xdr:cNvPr>
        <xdr:cNvCxnSpPr/>
      </xdr:nvCxnSpPr>
      <xdr:spPr>
        <a:xfrm>
          <a:off x="4105275" y="162217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87647</xdr:rowOff>
    </xdr:from>
    <xdr:ext cx="405111" cy="259045"/>
    <xdr:sp macro="" textlink="">
      <xdr:nvSpPr>
        <xdr:cNvPr id="402" name="【港湾・漁港】&#10;有形固定資産減価償却率平均値テキスト">
          <a:extLst>
            <a:ext uri="{FF2B5EF4-FFF2-40B4-BE49-F238E27FC236}">
              <a16:creationId xmlns:a16="http://schemas.microsoft.com/office/drawing/2014/main" id="{097C5A54-E731-496B-A393-C1F4FBADCCC6}"/>
            </a:ext>
          </a:extLst>
        </xdr:cNvPr>
        <xdr:cNvSpPr txBox="1"/>
      </xdr:nvSpPr>
      <xdr:spPr>
        <a:xfrm>
          <a:off x="4219575" y="17229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109220</xdr:rowOff>
    </xdr:from>
    <xdr:to>
      <xdr:col>24</xdr:col>
      <xdr:colOff>114300</xdr:colOff>
      <xdr:row>106</xdr:row>
      <xdr:rowOff>39370</xdr:rowOff>
    </xdr:to>
    <xdr:sp macro="" textlink="">
      <xdr:nvSpPr>
        <xdr:cNvPr id="403" name="フローチャート: 判断 402">
          <a:extLst>
            <a:ext uri="{FF2B5EF4-FFF2-40B4-BE49-F238E27FC236}">
              <a16:creationId xmlns:a16="http://schemas.microsoft.com/office/drawing/2014/main" id="{EC886C6B-11CE-4DF4-BB2B-CB1E22F571E4}"/>
            </a:ext>
          </a:extLst>
        </xdr:cNvPr>
        <xdr:cNvSpPr/>
      </xdr:nvSpPr>
      <xdr:spPr>
        <a:xfrm>
          <a:off x="4124325" y="172510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86361</xdr:rowOff>
    </xdr:from>
    <xdr:to>
      <xdr:col>20</xdr:col>
      <xdr:colOff>38100</xdr:colOff>
      <xdr:row>106</xdr:row>
      <xdr:rowOff>16511</xdr:rowOff>
    </xdr:to>
    <xdr:sp macro="" textlink="">
      <xdr:nvSpPr>
        <xdr:cNvPr id="404" name="フローチャート: 判断 403">
          <a:extLst>
            <a:ext uri="{FF2B5EF4-FFF2-40B4-BE49-F238E27FC236}">
              <a16:creationId xmlns:a16="http://schemas.microsoft.com/office/drawing/2014/main" id="{B17B8884-FBFC-4459-AD6E-C355A8418424}"/>
            </a:ext>
          </a:extLst>
        </xdr:cNvPr>
        <xdr:cNvSpPr/>
      </xdr:nvSpPr>
      <xdr:spPr>
        <a:xfrm>
          <a:off x="3381375" y="172281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57786</xdr:rowOff>
    </xdr:from>
    <xdr:to>
      <xdr:col>15</xdr:col>
      <xdr:colOff>101600</xdr:colOff>
      <xdr:row>105</xdr:row>
      <xdr:rowOff>159386</xdr:rowOff>
    </xdr:to>
    <xdr:sp macro="" textlink="">
      <xdr:nvSpPr>
        <xdr:cNvPr id="405" name="フローチャート: 判断 404">
          <a:extLst>
            <a:ext uri="{FF2B5EF4-FFF2-40B4-BE49-F238E27FC236}">
              <a16:creationId xmlns:a16="http://schemas.microsoft.com/office/drawing/2014/main" id="{6BC4655A-3151-4C55-89CF-5D90096B3938}"/>
            </a:ext>
          </a:extLst>
        </xdr:cNvPr>
        <xdr:cNvSpPr/>
      </xdr:nvSpPr>
      <xdr:spPr>
        <a:xfrm>
          <a:off x="2571750" y="17202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8255</xdr:rowOff>
    </xdr:from>
    <xdr:to>
      <xdr:col>10</xdr:col>
      <xdr:colOff>165100</xdr:colOff>
      <xdr:row>105</xdr:row>
      <xdr:rowOff>109855</xdr:rowOff>
    </xdr:to>
    <xdr:sp macro="" textlink="">
      <xdr:nvSpPr>
        <xdr:cNvPr id="406" name="フローチャート: 判断 405">
          <a:extLst>
            <a:ext uri="{FF2B5EF4-FFF2-40B4-BE49-F238E27FC236}">
              <a16:creationId xmlns:a16="http://schemas.microsoft.com/office/drawing/2014/main" id="{7BBED993-84EB-4191-8F6F-7CAE8201AD91}"/>
            </a:ext>
          </a:extLst>
        </xdr:cNvPr>
        <xdr:cNvSpPr/>
      </xdr:nvSpPr>
      <xdr:spPr>
        <a:xfrm>
          <a:off x="1781175" y="171564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141605</xdr:rowOff>
    </xdr:from>
    <xdr:to>
      <xdr:col>6</xdr:col>
      <xdr:colOff>38100</xdr:colOff>
      <xdr:row>105</xdr:row>
      <xdr:rowOff>71755</xdr:rowOff>
    </xdr:to>
    <xdr:sp macro="" textlink="">
      <xdr:nvSpPr>
        <xdr:cNvPr id="407" name="フローチャート: 判断 406">
          <a:extLst>
            <a:ext uri="{FF2B5EF4-FFF2-40B4-BE49-F238E27FC236}">
              <a16:creationId xmlns:a16="http://schemas.microsoft.com/office/drawing/2014/main" id="{EAE07465-B6CC-4430-BCE7-B18D914D2ED5}"/>
            </a:ext>
          </a:extLst>
        </xdr:cNvPr>
        <xdr:cNvSpPr/>
      </xdr:nvSpPr>
      <xdr:spPr>
        <a:xfrm>
          <a:off x="981075" y="17118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2164DBC0-D445-4D2D-82C3-94C927B51168}"/>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4F67770-0EC2-486E-90CC-A42F69F55978}"/>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59E219F-75F5-4CD0-ADDE-F4B49E1A4014}"/>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6F7F4E53-A81D-4FFB-B3FB-866F89A5934D}"/>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48647F4-A452-47F9-A086-39D1D10156F2}"/>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132080</xdr:rowOff>
    </xdr:from>
    <xdr:to>
      <xdr:col>24</xdr:col>
      <xdr:colOff>114300</xdr:colOff>
      <xdr:row>102</xdr:row>
      <xdr:rowOff>62230</xdr:rowOff>
    </xdr:to>
    <xdr:sp macro="" textlink="">
      <xdr:nvSpPr>
        <xdr:cNvPr id="413" name="楕円 412">
          <a:extLst>
            <a:ext uri="{FF2B5EF4-FFF2-40B4-BE49-F238E27FC236}">
              <a16:creationId xmlns:a16="http://schemas.microsoft.com/office/drawing/2014/main" id="{367EE276-5EFB-4CAC-B008-D1EF481F92DF}"/>
            </a:ext>
          </a:extLst>
        </xdr:cNvPr>
        <xdr:cNvSpPr/>
      </xdr:nvSpPr>
      <xdr:spPr>
        <a:xfrm>
          <a:off x="4124325" y="165912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154957</xdr:rowOff>
    </xdr:from>
    <xdr:ext cx="405111" cy="259045"/>
    <xdr:sp macro="" textlink="">
      <xdr:nvSpPr>
        <xdr:cNvPr id="414" name="【港湾・漁港】&#10;有形固定資産減価償却率該当値テキスト">
          <a:extLst>
            <a:ext uri="{FF2B5EF4-FFF2-40B4-BE49-F238E27FC236}">
              <a16:creationId xmlns:a16="http://schemas.microsoft.com/office/drawing/2014/main" id="{992D9A10-DD5E-45DB-AF99-D46B52AF460D}"/>
            </a:ext>
          </a:extLst>
        </xdr:cNvPr>
        <xdr:cNvSpPr txBox="1"/>
      </xdr:nvSpPr>
      <xdr:spPr>
        <a:xfrm>
          <a:off x="4219575" y="1644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116839</xdr:rowOff>
    </xdr:from>
    <xdr:to>
      <xdr:col>20</xdr:col>
      <xdr:colOff>38100</xdr:colOff>
      <xdr:row>103</xdr:row>
      <xdr:rowOff>46989</xdr:rowOff>
    </xdr:to>
    <xdr:sp macro="" textlink="">
      <xdr:nvSpPr>
        <xdr:cNvPr id="415" name="楕円 414">
          <a:extLst>
            <a:ext uri="{FF2B5EF4-FFF2-40B4-BE49-F238E27FC236}">
              <a16:creationId xmlns:a16="http://schemas.microsoft.com/office/drawing/2014/main" id="{3A3E66E4-9E26-4876-A4A4-A886EF94CCC0}"/>
            </a:ext>
          </a:extLst>
        </xdr:cNvPr>
        <xdr:cNvSpPr/>
      </xdr:nvSpPr>
      <xdr:spPr>
        <a:xfrm>
          <a:off x="3381375" y="167474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11430</xdr:rowOff>
    </xdr:from>
    <xdr:to>
      <xdr:col>24</xdr:col>
      <xdr:colOff>63500</xdr:colOff>
      <xdr:row>102</xdr:row>
      <xdr:rowOff>167639</xdr:rowOff>
    </xdr:to>
    <xdr:cxnSp macro="">
      <xdr:nvCxnSpPr>
        <xdr:cNvPr id="416" name="直線コネクタ 415">
          <a:extLst>
            <a:ext uri="{FF2B5EF4-FFF2-40B4-BE49-F238E27FC236}">
              <a16:creationId xmlns:a16="http://schemas.microsoft.com/office/drawing/2014/main" id="{A0AB94C1-E300-46C8-9E5D-BE9862E566B8}"/>
            </a:ext>
          </a:extLst>
        </xdr:cNvPr>
        <xdr:cNvCxnSpPr/>
      </xdr:nvCxnSpPr>
      <xdr:spPr>
        <a:xfrm flipV="1">
          <a:off x="3429000" y="16638905"/>
          <a:ext cx="752475"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78739</xdr:rowOff>
    </xdr:from>
    <xdr:to>
      <xdr:col>15</xdr:col>
      <xdr:colOff>101600</xdr:colOff>
      <xdr:row>103</xdr:row>
      <xdr:rowOff>8889</xdr:rowOff>
    </xdr:to>
    <xdr:sp macro="" textlink="">
      <xdr:nvSpPr>
        <xdr:cNvPr id="417" name="楕円 416">
          <a:extLst>
            <a:ext uri="{FF2B5EF4-FFF2-40B4-BE49-F238E27FC236}">
              <a16:creationId xmlns:a16="http://schemas.microsoft.com/office/drawing/2014/main" id="{9DD5DA31-3BDD-4B30-B18F-F9B491BCFBFD}"/>
            </a:ext>
          </a:extLst>
        </xdr:cNvPr>
        <xdr:cNvSpPr/>
      </xdr:nvSpPr>
      <xdr:spPr>
        <a:xfrm>
          <a:off x="2571750" y="167093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129539</xdr:rowOff>
    </xdr:from>
    <xdr:to>
      <xdr:col>19</xdr:col>
      <xdr:colOff>177800</xdr:colOff>
      <xdr:row>102</xdr:row>
      <xdr:rowOff>167639</xdr:rowOff>
    </xdr:to>
    <xdr:cxnSp macro="">
      <xdr:nvCxnSpPr>
        <xdr:cNvPr id="418" name="直線コネクタ 417">
          <a:extLst>
            <a:ext uri="{FF2B5EF4-FFF2-40B4-BE49-F238E27FC236}">
              <a16:creationId xmlns:a16="http://schemas.microsoft.com/office/drawing/2014/main" id="{91C748EC-86F7-4473-99CF-09A9E88E4744}"/>
            </a:ext>
          </a:extLst>
        </xdr:cNvPr>
        <xdr:cNvCxnSpPr/>
      </xdr:nvCxnSpPr>
      <xdr:spPr>
        <a:xfrm>
          <a:off x="2619375" y="16757014"/>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42545</xdr:rowOff>
    </xdr:from>
    <xdr:to>
      <xdr:col>10</xdr:col>
      <xdr:colOff>165100</xdr:colOff>
      <xdr:row>102</xdr:row>
      <xdr:rowOff>144145</xdr:rowOff>
    </xdr:to>
    <xdr:sp macro="" textlink="">
      <xdr:nvSpPr>
        <xdr:cNvPr id="419" name="楕円 418">
          <a:extLst>
            <a:ext uri="{FF2B5EF4-FFF2-40B4-BE49-F238E27FC236}">
              <a16:creationId xmlns:a16="http://schemas.microsoft.com/office/drawing/2014/main" id="{9B00F59D-C1A5-4B61-B965-FF7E05860A08}"/>
            </a:ext>
          </a:extLst>
        </xdr:cNvPr>
        <xdr:cNvSpPr/>
      </xdr:nvSpPr>
      <xdr:spPr>
        <a:xfrm>
          <a:off x="1781175" y="16676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93345</xdr:rowOff>
    </xdr:from>
    <xdr:to>
      <xdr:col>15</xdr:col>
      <xdr:colOff>50800</xdr:colOff>
      <xdr:row>102</xdr:row>
      <xdr:rowOff>129539</xdr:rowOff>
    </xdr:to>
    <xdr:cxnSp macro="">
      <xdr:nvCxnSpPr>
        <xdr:cNvPr id="420" name="直線コネクタ 419">
          <a:extLst>
            <a:ext uri="{FF2B5EF4-FFF2-40B4-BE49-F238E27FC236}">
              <a16:creationId xmlns:a16="http://schemas.microsoft.com/office/drawing/2014/main" id="{C8A2D4BF-1063-4D4F-B8FF-870F274BCB90}"/>
            </a:ext>
          </a:extLst>
        </xdr:cNvPr>
        <xdr:cNvCxnSpPr/>
      </xdr:nvCxnSpPr>
      <xdr:spPr>
        <a:xfrm>
          <a:off x="1828800" y="16723995"/>
          <a:ext cx="790575"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4445</xdr:rowOff>
    </xdr:from>
    <xdr:to>
      <xdr:col>6</xdr:col>
      <xdr:colOff>38100</xdr:colOff>
      <xdr:row>102</xdr:row>
      <xdr:rowOff>106045</xdr:rowOff>
    </xdr:to>
    <xdr:sp macro="" textlink="">
      <xdr:nvSpPr>
        <xdr:cNvPr id="421" name="楕円 420">
          <a:extLst>
            <a:ext uri="{FF2B5EF4-FFF2-40B4-BE49-F238E27FC236}">
              <a16:creationId xmlns:a16="http://schemas.microsoft.com/office/drawing/2014/main" id="{FE5FFE05-DEED-45BE-B2BC-FD94AC20E535}"/>
            </a:ext>
          </a:extLst>
        </xdr:cNvPr>
        <xdr:cNvSpPr/>
      </xdr:nvSpPr>
      <xdr:spPr>
        <a:xfrm>
          <a:off x="981075" y="166382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55245</xdr:rowOff>
    </xdr:from>
    <xdr:to>
      <xdr:col>10</xdr:col>
      <xdr:colOff>114300</xdr:colOff>
      <xdr:row>102</xdr:row>
      <xdr:rowOff>93345</xdr:rowOff>
    </xdr:to>
    <xdr:cxnSp macro="">
      <xdr:nvCxnSpPr>
        <xdr:cNvPr id="422" name="直線コネクタ 421">
          <a:extLst>
            <a:ext uri="{FF2B5EF4-FFF2-40B4-BE49-F238E27FC236}">
              <a16:creationId xmlns:a16="http://schemas.microsoft.com/office/drawing/2014/main" id="{6C274246-5832-43E3-9D65-EBDA6492C398}"/>
            </a:ext>
          </a:extLst>
        </xdr:cNvPr>
        <xdr:cNvCxnSpPr/>
      </xdr:nvCxnSpPr>
      <xdr:spPr>
        <a:xfrm>
          <a:off x="1028700" y="1668589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7638</xdr:rowOff>
    </xdr:from>
    <xdr:ext cx="405111" cy="259045"/>
    <xdr:sp macro="" textlink="">
      <xdr:nvSpPr>
        <xdr:cNvPr id="423" name="n_1aveValue【港湾・漁港】&#10;有形固定資産減価償却率">
          <a:extLst>
            <a:ext uri="{FF2B5EF4-FFF2-40B4-BE49-F238E27FC236}">
              <a16:creationId xmlns:a16="http://schemas.microsoft.com/office/drawing/2014/main" id="{D89EF6D2-CF24-4F2F-9970-B6873C778220}"/>
            </a:ext>
          </a:extLst>
        </xdr:cNvPr>
        <xdr:cNvSpPr txBox="1"/>
      </xdr:nvSpPr>
      <xdr:spPr>
        <a:xfrm>
          <a:off x="3239144" y="1732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150513</xdr:rowOff>
    </xdr:from>
    <xdr:ext cx="405111" cy="259045"/>
    <xdr:sp macro="" textlink="">
      <xdr:nvSpPr>
        <xdr:cNvPr id="424" name="n_2aveValue【港湾・漁港】&#10;有形固定資産減価償却率">
          <a:extLst>
            <a:ext uri="{FF2B5EF4-FFF2-40B4-BE49-F238E27FC236}">
              <a16:creationId xmlns:a16="http://schemas.microsoft.com/office/drawing/2014/main" id="{09EA8EBB-0C47-4CB6-BD0D-3B19296F4A78}"/>
            </a:ext>
          </a:extLst>
        </xdr:cNvPr>
        <xdr:cNvSpPr txBox="1"/>
      </xdr:nvSpPr>
      <xdr:spPr>
        <a:xfrm>
          <a:off x="2439044" y="1729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100982</xdr:rowOff>
    </xdr:from>
    <xdr:ext cx="405111" cy="259045"/>
    <xdr:sp macro="" textlink="">
      <xdr:nvSpPr>
        <xdr:cNvPr id="425" name="n_3aveValue【港湾・漁港】&#10;有形固定資産減価償却率">
          <a:extLst>
            <a:ext uri="{FF2B5EF4-FFF2-40B4-BE49-F238E27FC236}">
              <a16:creationId xmlns:a16="http://schemas.microsoft.com/office/drawing/2014/main" id="{EA3D4339-99C8-48F7-9E67-B502FA74F8D1}"/>
            </a:ext>
          </a:extLst>
        </xdr:cNvPr>
        <xdr:cNvSpPr txBox="1"/>
      </xdr:nvSpPr>
      <xdr:spPr>
        <a:xfrm>
          <a:off x="1648469" y="1724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62882</xdr:rowOff>
    </xdr:from>
    <xdr:ext cx="405111" cy="259045"/>
    <xdr:sp macro="" textlink="">
      <xdr:nvSpPr>
        <xdr:cNvPr id="426" name="n_4aveValue【港湾・漁港】&#10;有形固定資産減価償却率">
          <a:extLst>
            <a:ext uri="{FF2B5EF4-FFF2-40B4-BE49-F238E27FC236}">
              <a16:creationId xmlns:a16="http://schemas.microsoft.com/office/drawing/2014/main" id="{CC141F58-E994-4EDE-A730-A8C244E9531A}"/>
            </a:ext>
          </a:extLst>
        </xdr:cNvPr>
        <xdr:cNvSpPr txBox="1"/>
      </xdr:nvSpPr>
      <xdr:spPr>
        <a:xfrm>
          <a:off x="848369" y="1721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63516</xdr:rowOff>
    </xdr:from>
    <xdr:ext cx="405111" cy="259045"/>
    <xdr:sp macro="" textlink="">
      <xdr:nvSpPr>
        <xdr:cNvPr id="427" name="n_1mainValue【港湾・漁港】&#10;有形固定資産減価償却率">
          <a:extLst>
            <a:ext uri="{FF2B5EF4-FFF2-40B4-BE49-F238E27FC236}">
              <a16:creationId xmlns:a16="http://schemas.microsoft.com/office/drawing/2014/main" id="{D72CB71F-0D63-478D-837A-84113FF696D1}"/>
            </a:ext>
          </a:extLst>
        </xdr:cNvPr>
        <xdr:cNvSpPr txBox="1"/>
      </xdr:nvSpPr>
      <xdr:spPr>
        <a:xfrm>
          <a:off x="3239144" y="16525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25416</xdr:rowOff>
    </xdr:from>
    <xdr:ext cx="405111" cy="259045"/>
    <xdr:sp macro="" textlink="">
      <xdr:nvSpPr>
        <xdr:cNvPr id="428" name="n_2mainValue【港湾・漁港】&#10;有形固定資産減価償却率">
          <a:extLst>
            <a:ext uri="{FF2B5EF4-FFF2-40B4-BE49-F238E27FC236}">
              <a16:creationId xmlns:a16="http://schemas.microsoft.com/office/drawing/2014/main" id="{15F200EC-6B43-4F24-A870-B655D0ADCE83}"/>
            </a:ext>
          </a:extLst>
        </xdr:cNvPr>
        <xdr:cNvSpPr txBox="1"/>
      </xdr:nvSpPr>
      <xdr:spPr>
        <a:xfrm>
          <a:off x="2439044" y="16487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160672</xdr:rowOff>
    </xdr:from>
    <xdr:ext cx="405111" cy="259045"/>
    <xdr:sp macro="" textlink="">
      <xdr:nvSpPr>
        <xdr:cNvPr id="429" name="n_3mainValue【港湾・漁港】&#10;有形固定資産減価償却率">
          <a:extLst>
            <a:ext uri="{FF2B5EF4-FFF2-40B4-BE49-F238E27FC236}">
              <a16:creationId xmlns:a16="http://schemas.microsoft.com/office/drawing/2014/main" id="{C6D97089-7727-4985-BD27-6465B0ED7CF7}"/>
            </a:ext>
          </a:extLst>
        </xdr:cNvPr>
        <xdr:cNvSpPr txBox="1"/>
      </xdr:nvSpPr>
      <xdr:spPr>
        <a:xfrm>
          <a:off x="1648469" y="1645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122572</xdr:rowOff>
    </xdr:from>
    <xdr:ext cx="405111" cy="259045"/>
    <xdr:sp macro="" textlink="">
      <xdr:nvSpPr>
        <xdr:cNvPr id="430" name="n_4mainValue【港湾・漁港】&#10;有形固定資産減価償却率">
          <a:extLst>
            <a:ext uri="{FF2B5EF4-FFF2-40B4-BE49-F238E27FC236}">
              <a16:creationId xmlns:a16="http://schemas.microsoft.com/office/drawing/2014/main" id="{E191AA26-4201-43D1-B25E-2160F0C1074F}"/>
            </a:ext>
          </a:extLst>
        </xdr:cNvPr>
        <xdr:cNvSpPr txBox="1"/>
      </xdr:nvSpPr>
      <xdr:spPr>
        <a:xfrm>
          <a:off x="848369" y="1641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E503E3E1-B9E6-49FF-A6A2-6D607EA8CCC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C1BBE9B1-5669-41D9-A119-A527DFD2441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7FEE1509-2A7C-464D-836B-D98832AD213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CA9425D6-F2B7-42E2-BE90-D0F4D1A1080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13046396-541F-4AD2-AFB7-F5B40F4ABE6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EE3416BA-C2BE-43B7-B5CD-DC444AFE288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F18A3A10-E8B2-45B9-B279-597131A3150B}"/>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E6D77E5E-B61C-4061-BFB7-F4B78052DEED}"/>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A90B8FDC-3FE1-4C6E-A701-FE5B5504792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98EBADE0-0811-4637-8FDE-8EE45B3E6AA5}"/>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1D7CA391-A2EE-4356-A1B4-918DBC38760B}"/>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2" name="テキスト ボックス 441">
          <a:extLst>
            <a:ext uri="{FF2B5EF4-FFF2-40B4-BE49-F238E27FC236}">
              <a16:creationId xmlns:a16="http://schemas.microsoft.com/office/drawing/2014/main" id="{F53576D5-4BE7-4909-BB60-676DE5359B0E}"/>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04B92F88-FD81-4504-8E9D-D78EA8D5FF08}"/>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4" name="テキスト ボックス 443">
          <a:extLst>
            <a:ext uri="{FF2B5EF4-FFF2-40B4-BE49-F238E27FC236}">
              <a16:creationId xmlns:a16="http://schemas.microsoft.com/office/drawing/2014/main" id="{45E83755-44D5-41A7-8DB8-EF5EDF835108}"/>
            </a:ext>
          </a:extLst>
        </xdr:cNvPr>
        <xdr:cNvSpPr txBox="1"/>
      </xdr:nvSpPr>
      <xdr:spPr>
        <a:xfrm>
          <a:off x="5478976" y="17285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F0D49C11-850B-4BDA-917A-AF58D782998C}"/>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6" name="テキスト ボックス 445">
          <a:extLst>
            <a:ext uri="{FF2B5EF4-FFF2-40B4-BE49-F238E27FC236}">
              <a16:creationId xmlns:a16="http://schemas.microsoft.com/office/drawing/2014/main" id="{E47402F7-AE58-4BCA-B715-48B4D73BC276}"/>
            </a:ext>
          </a:extLst>
        </xdr:cNvPr>
        <xdr:cNvSpPr txBox="1"/>
      </xdr:nvSpPr>
      <xdr:spPr>
        <a:xfrm>
          <a:off x="5421206" y="16904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FA67E05B-C751-42BC-88FA-08697F46BCB2}"/>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48" name="テキスト ボックス 447">
          <a:extLst>
            <a:ext uri="{FF2B5EF4-FFF2-40B4-BE49-F238E27FC236}">
              <a16:creationId xmlns:a16="http://schemas.microsoft.com/office/drawing/2014/main" id="{DD23C74E-4337-487D-B0D2-62484ECA90E6}"/>
            </a:ext>
          </a:extLst>
        </xdr:cNvPr>
        <xdr:cNvSpPr txBox="1"/>
      </xdr:nvSpPr>
      <xdr:spPr>
        <a:xfrm>
          <a:off x="5421206" y="16523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E96B43FB-45AD-4990-B2EE-6B50C7F215E0}"/>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0" name="テキスト ボックス 449">
          <a:extLst>
            <a:ext uri="{FF2B5EF4-FFF2-40B4-BE49-F238E27FC236}">
              <a16:creationId xmlns:a16="http://schemas.microsoft.com/office/drawing/2014/main" id="{21E7DC9A-BC6B-42F7-ACA5-6BDF0DE49399}"/>
            </a:ext>
          </a:extLst>
        </xdr:cNvPr>
        <xdr:cNvSpPr txBox="1"/>
      </xdr:nvSpPr>
      <xdr:spPr>
        <a:xfrm>
          <a:off x="5421206" y="16142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AACE7131-2CBA-4AEA-8F0B-78504B44A56D}"/>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a:extLst>
            <a:ext uri="{FF2B5EF4-FFF2-40B4-BE49-F238E27FC236}">
              <a16:creationId xmlns:a16="http://schemas.microsoft.com/office/drawing/2014/main" id="{6FF36F9A-2251-41D6-86CA-BD8825C55FDC}"/>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9749B3C0-2A63-4150-99F8-6F109D1311D4}"/>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68923</xdr:rowOff>
    </xdr:from>
    <xdr:to>
      <xdr:col>54</xdr:col>
      <xdr:colOff>189865</xdr:colOff>
      <xdr:row>108</xdr:row>
      <xdr:rowOff>150549</xdr:rowOff>
    </xdr:to>
    <xdr:cxnSp macro="">
      <xdr:nvCxnSpPr>
        <xdr:cNvPr id="454" name="直線コネクタ 453">
          <a:extLst>
            <a:ext uri="{FF2B5EF4-FFF2-40B4-BE49-F238E27FC236}">
              <a16:creationId xmlns:a16="http://schemas.microsoft.com/office/drawing/2014/main" id="{C6EABAA0-0CD8-4FFA-BF06-81C5123B6EFD}"/>
            </a:ext>
          </a:extLst>
        </xdr:cNvPr>
        <xdr:cNvCxnSpPr/>
      </xdr:nvCxnSpPr>
      <xdr:spPr>
        <a:xfrm flipV="1">
          <a:off x="9429115" y="16524948"/>
          <a:ext cx="0" cy="1284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154376</xdr:rowOff>
    </xdr:from>
    <xdr:ext cx="378565" cy="259045"/>
    <xdr:sp macro="" textlink="">
      <xdr:nvSpPr>
        <xdr:cNvPr id="455" name="【港湾・漁港】&#10;一人当たり有形固定資産（償却資産）額最小値テキスト">
          <a:extLst>
            <a:ext uri="{FF2B5EF4-FFF2-40B4-BE49-F238E27FC236}">
              <a16:creationId xmlns:a16="http://schemas.microsoft.com/office/drawing/2014/main" id="{9E8DC1A0-5173-4B9F-A9DD-FB3A070956DA}"/>
            </a:ext>
          </a:extLst>
        </xdr:cNvPr>
        <xdr:cNvSpPr txBox="1"/>
      </xdr:nvSpPr>
      <xdr:spPr>
        <a:xfrm>
          <a:off x="9467850" y="17813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150549</xdr:rowOff>
    </xdr:from>
    <xdr:to>
      <xdr:col>55</xdr:col>
      <xdr:colOff>88900</xdr:colOff>
      <xdr:row>108</xdr:row>
      <xdr:rowOff>150549</xdr:rowOff>
    </xdr:to>
    <xdr:cxnSp macro="">
      <xdr:nvCxnSpPr>
        <xdr:cNvPr id="456" name="直線コネクタ 455">
          <a:extLst>
            <a:ext uri="{FF2B5EF4-FFF2-40B4-BE49-F238E27FC236}">
              <a16:creationId xmlns:a16="http://schemas.microsoft.com/office/drawing/2014/main" id="{685642AC-6E25-47C5-B4A0-52C8F35CD08A}"/>
            </a:ext>
          </a:extLst>
        </xdr:cNvPr>
        <xdr:cNvCxnSpPr/>
      </xdr:nvCxnSpPr>
      <xdr:spPr>
        <a:xfrm>
          <a:off x="9363075" y="178098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15600</xdr:rowOff>
    </xdr:from>
    <xdr:ext cx="599010" cy="259045"/>
    <xdr:sp macro="" textlink="">
      <xdr:nvSpPr>
        <xdr:cNvPr id="457" name="【港湾・漁港】&#10;一人当たり有形固定資産（償却資産）額最大値テキスト">
          <a:extLst>
            <a:ext uri="{FF2B5EF4-FFF2-40B4-BE49-F238E27FC236}">
              <a16:creationId xmlns:a16="http://schemas.microsoft.com/office/drawing/2014/main" id="{F65FA363-14C3-46B9-8C07-4A9D0D6C0DE2}"/>
            </a:ext>
          </a:extLst>
        </xdr:cNvPr>
        <xdr:cNvSpPr txBox="1"/>
      </xdr:nvSpPr>
      <xdr:spPr>
        <a:xfrm>
          <a:off x="9467850" y="1630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68923</xdr:rowOff>
    </xdr:from>
    <xdr:to>
      <xdr:col>55</xdr:col>
      <xdr:colOff>88900</xdr:colOff>
      <xdr:row>101</xdr:row>
      <xdr:rowOff>68923</xdr:rowOff>
    </xdr:to>
    <xdr:cxnSp macro="">
      <xdr:nvCxnSpPr>
        <xdr:cNvPr id="458" name="直線コネクタ 457">
          <a:extLst>
            <a:ext uri="{FF2B5EF4-FFF2-40B4-BE49-F238E27FC236}">
              <a16:creationId xmlns:a16="http://schemas.microsoft.com/office/drawing/2014/main" id="{BE626ED5-1F0E-4CE7-9955-4D40BBF2F26A}"/>
            </a:ext>
          </a:extLst>
        </xdr:cNvPr>
        <xdr:cNvCxnSpPr/>
      </xdr:nvCxnSpPr>
      <xdr:spPr>
        <a:xfrm>
          <a:off x="9363075" y="165249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33670</xdr:rowOff>
    </xdr:from>
    <xdr:ext cx="534377" cy="259045"/>
    <xdr:sp macro="" textlink="">
      <xdr:nvSpPr>
        <xdr:cNvPr id="459" name="【港湾・漁港】&#10;一人当たり有形固定資産（償却資産）額平均値テキスト">
          <a:extLst>
            <a:ext uri="{FF2B5EF4-FFF2-40B4-BE49-F238E27FC236}">
              <a16:creationId xmlns:a16="http://schemas.microsoft.com/office/drawing/2014/main" id="{1FDE94C5-D55E-406D-AE88-5E45BAE8B01F}"/>
            </a:ext>
          </a:extLst>
        </xdr:cNvPr>
        <xdr:cNvSpPr txBox="1"/>
      </xdr:nvSpPr>
      <xdr:spPr>
        <a:xfrm>
          <a:off x="9467850" y="1700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10793</xdr:rowOff>
    </xdr:from>
    <xdr:to>
      <xdr:col>55</xdr:col>
      <xdr:colOff>50800</xdr:colOff>
      <xdr:row>105</xdr:row>
      <xdr:rowOff>112393</xdr:rowOff>
    </xdr:to>
    <xdr:sp macro="" textlink="">
      <xdr:nvSpPr>
        <xdr:cNvPr id="460" name="フローチャート: 判断 459">
          <a:extLst>
            <a:ext uri="{FF2B5EF4-FFF2-40B4-BE49-F238E27FC236}">
              <a16:creationId xmlns:a16="http://schemas.microsoft.com/office/drawing/2014/main" id="{CBECECE9-EAB8-42BA-A113-04CF10934253}"/>
            </a:ext>
          </a:extLst>
        </xdr:cNvPr>
        <xdr:cNvSpPr/>
      </xdr:nvSpPr>
      <xdr:spPr>
        <a:xfrm>
          <a:off x="9401175" y="1715261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15075</xdr:rowOff>
    </xdr:from>
    <xdr:to>
      <xdr:col>50</xdr:col>
      <xdr:colOff>165100</xdr:colOff>
      <xdr:row>105</xdr:row>
      <xdr:rowOff>116675</xdr:rowOff>
    </xdr:to>
    <xdr:sp macro="" textlink="">
      <xdr:nvSpPr>
        <xdr:cNvPr id="461" name="フローチャート: 判断 460">
          <a:extLst>
            <a:ext uri="{FF2B5EF4-FFF2-40B4-BE49-F238E27FC236}">
              <a16:creationId xmlns:a16="http://schemas.microsoft.com/office/drawing/2014/main" id="{EFDF10F8-A28B-4D3D-BB3E-FFD6467FEB7F}"/>
            </a:ext>
          </a:extLst>
        </xdr:cNvPr>
        <xdr:cNvSpPr/>
      </xdr:nvSpPr>
      <xdr:spPr>
        <a:xfrm>
          <a:off x="8639175" y="171569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18938</xdr:rowOff>
    </xdr:from>
    <xdr:to>
      <xdr:col>46</xdr:col>
      <xdr:colOff>38100</xdr:colOff>
      <xdr:row>105</xdr:row>
      <xdr:rowOff>120538</xdr:rowOff>
    </xdr:to>
    <xdr:sp macro="" textlink="">
      <xdr:nvSpPr>
        <xdr:cNvPr id="462" name="フローチャート: 判断 461">
          <a:extLst>
            <a:ext uri="{FF2B5EF4-FFF2-40B4-BE49-F238E27FC236}">
              <a16:creationId xmlns:a16="http://schemas.microsoft.com/office/drawing/2014/main" id="{D69AD05E-C1D5-4CDA-B275-203278EA2BFF}"/>
            </a:ext>
          </a:extLst>
        </xdr:cNvPr>
        <xdr:cNvSpPr/>
      </xdr:nvSpPr>
      <xdr:spPr>
        <a:xfrm>
          <a:off x="7839075" y="1716393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73056</xdr:rowOff>
    </xdr:from>
    <xdr:to>
      <xdr:col>41</xdr:col>
      <xdr:colOff>101600</xdr:colOff>
      <xdr:row>106</xdr:row>
      <xdr:rowOff>3206</xdr:rowOff>
    </xdr:to>
    <xdr:sp macro="" textlink="">
      <xdr:nvSpPr>
        <xdr:cNvPr id="463" name="フローチャート: 判断 462">
          <a:extLst>
            <a:ext uri="{FF2B5EF4-FFF2-40B4-BE49-F238E27FC236}">
              <a16:creationId xmlns:a16="http://schemas.microsoft.com/office/drawing/2014/main" id="{388FE368-D32F-4DCE-97B4-437D47F4C37D}"/>
            </a:ext>
          </a:extLst>
        </xdr:cNvPr>
        <xdr:cNvSpPr/>
      </xdr:nvSpPr>
      <xdr:spPr>
        <a:xfrm>
          <a:off x="7029450" y="172180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74572</xdr:rowOff>
    </xdr:from>
    <xdr:to>
      <xdr:col>36</xdr:col>
      <xdr:colOff>165100</xdr:colOff>
      <xdr:row>106</xdr:row>
      <xdr:rowOff>4722</xdr:rowOff>
    </xdr:to>
    <xdr:sp macro="" textlink="">
      <xdr:nvSpPr>
        <xdr:cNvPr id="464" name="フローチャート: 判断 463">
          <a:extLst>
            <a:ext uri="{FF2B5EF4-FFF2-40B4-BE49-F238E27FC236}">
              <a16:creationId xmlns:a16="http://schemas.microsoft.com/office/drawing/2014/main" id="{4499FDA7-0F94-42D3-A27A-311AC3BA38C7}"/>
            </a:ext>
          </a:extLst>
        </xdr:cNvPr>
        <xdr:cNvSpPr/>
      </xdr:nvSpPr>
      <xdr:spPr>
        <a:xfrm>
          <a:off x="6238875" y="1721957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142D4EC4-1199-4B74-B2A3-EFE8DD683842}"/>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400FFCC-E01F-4D86-9BD8-04FC0AA0449A}"/>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2C0E083-EEC6-4C39-BF34-22B7497D396A}"/>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8E45E4B-E0FF-4C88-9BEB-E133EB1AAE05}"/>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8670731-5E01-411D-BCA8-9227E4E93D0B}"/>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43711</xdr:rowOff>
    </xdr:from>
    <xdr:to>
      <xdr:col>55</xdr:col>
      <xdr:colOff>50800</xdr:colOff>
      <xdr:row>108</xdr:row>
      <xdr:rowOff>145311</xdr:rowOff>
    </xdr:to>
    <xdr:sp macro="" textlink="">
      <xdr:nvSpPr>
        <xdr:cNvPr id="470" name="楕円 469">
          <a:extLst>
            <a:ext uri="{FF2B5EF4-FFF2-40B4-BE49-F238E27FC236}">
              <a16:creationId xmlns:a16="http://schemas.microsoft.com/office/drawing/2014/main" id="{79A3A9E7-A9B7-4AAA-B9CA-29666164D67C}"/>
            </a:ext>
          </a:extLst>
        </xdr:cNvPr>
        <xdr:cNvSpPr/>
      </xdr:nvSpPr>
      <xdr:spPr>
        <a:xfrm>
          <a:off x="9401175" y="1770623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130088</xdr:rowOff>
    </xdr:from>
    <xdr:ext cx="469744" cy="259045"/>
    <xdr:sp macro="" textlink="">
      <xdr:nvSpPr>
        <xdr:cNvPr id="471" name="【港湾・漁港】&#10;一人当たり有形固定資産（償却資産）額該当値テキスト">
          <a:extLst>
            <a:ext uri="{FF2B5EF4-FFF2-40B4-BE49-F238E27FC236}">
              <a16:creationId xmlns:a16="http://schemas.microsoft.com/office/drawing/2014/main" id="{8608BC29-3DDA-4C79-AB3A-91F1F7E6F37B}"/>
            </a:ext>
          </a:extLst>
        </xdr:cNvPr>
        <xdr:cNvSpPr txBox="1"/>
      </xdr:nvSpPr>
      <xdr:spPr>
        <a:xfrm>
          <a:off x="9467850" y="176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55742</xdr:rowOff>
    </xdr:from>
    <xdr:to>
      <xdr:col>50</xdr:col>
      <xdr:colOff>165100</xdr:colOff>
      <xdr:row>108</xdr:row>
      <xdr:rowOff>157342</xdr:rowOff>
    </xdr:to>
    <xdr:sp macro="" textlink="">
      <xdr:nvSpPr>
        <xdr:cNvPr id="472" name="楕円 471">
          <a:extLst>
            <a:ext uri="{FF2B5EF4-FFF2-40B4-BE49-F238E27FC236}">
              <a16:creationId xmlns:a16="http://schemas.microsoft.com/office/drawing/2014/main" id="{6103D989-9128-4390-8BC6-07F0F5EAAF50}"/>
            </a:ext>
          </a:extLst>
        </xdr:cNvPr>
        <xdr:cNvSpPr/>
      </xdr:nvSpPr>
      <xdr:spPr>
        <a:xfrm>
          <a:off x="8639175" y="177150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94511</xdr:rowOff>
    </xdr:from>
    <xdr:to>
      <xdr:col>55</xdr:col>
      <xdr:colOff>0</xdr:colOff>
      <xdr:row>108</xdr:row>
      <xdr:rowOff>106542</xdr:rowOff>
    </xdr:to>
    <xdr:cxnSp macro="">
      <xdr:nvCxnSpPr>
        <xdr:cNvPr id="473" name="直線コネクタ 472">
          <a:extLst>
            <a:ext uri="{FF2B5EF4-FFF2-40B4-BE49-F238E27FC236}">
              <a16:creationId xmlns:a16="http://schemas.microsoft.com/office/drawing/2014/main" id="{545B58AF-0C19-4A47-8310-002D99D2B567}"/>
            </a:ext>
          </a:extLst>
        </xdr:cNvPr>
        <xdr:cNvCxnSpPr/>
      </xdr:nvCxnSpPr>
      <xdr:spPr>
        <a:xfrm flipV="1">
          <a:off x="8686800" y="17753861"/>
          <a:ext cx="742950" cy="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55727</xdr:rowOff>
    </xdr:from>
    <xdr:to>
      <xdr:col>46</xdr:col>
      <xdr:colOff>38100</xdr:colOff>
      <xdr:row>108</xdr:row>
      <xdr:rowOff>157327</xdr:rowOff>
    </xdr:to>
    <xdr:sp macro="" textlink="">
      <xdr:nvSpPr>
        <xdr:cNvPr id="474" name="楕円 473">
          <a:extLst>
            <a:ext uri="{FF2B5EF4-FFF2-40B4-BE49-F238E27FC236}">
              <a16:creationId xmlns:a16="http://schemas.microsoft.com/office/drawing/2014/main" id="{C06CD3DC-643F-4669-963D-D3202FBCD1E2}"/>
            </a:ext>
          </a:extLst>
        </xdr:cNvPr>
        <xdr:cNvSpPr/>
      </xdr:nvSpPr>
      <xdr:spPr>
        <a:xfrm>
          <a:off x="7839075" y="177150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106527</xdr:rowOff>
    </xdr:from>
    <xdr:to>
      <xdr:col>50</xdr:col>
      <xdr:colOff>114300</xdr:colOff>
      <xdr:row>108</xdr:row>
      <xdr:rowOff>106542</xdr:rowOff>
    </xdr:to>
    <xdr:cxnSp macro="">
      <xdr:nvCxnSpPr>
        <xdr:cNvPr id="475" name="直線コネクタ 474">
          <a:extLst>
            <a:ext uri="{FF2B5EF4-FFF2-40B4-BE49-F238E27FC236}">
              <a16:creationId xmlns:a16="http://schemas.microsoft.com/office/drawing/2014/main" id="{97F74659-11BB-46C8-84E6-2106C6C87BE1}"/>
            </a:ext>
          </a:extLst>
        </xdr:cNvPr>
        <xdr:cNvCxnSpPr/>
      </xdr:nvCxnSpPr>
      <xdr:spPr>
        <a:xfrm>
          <a:off x="7886700" y="17762702"/>
          <a:ext cx="800100" cy="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55742</xdr:rowOff>
    </xdr:from>
    <xdr:to>
      <xdr:col>41</xdr:col>
      <xdr:colOff>101600</xdr:colOff>
      <xdr:row>108</xdr:row>
      <xdr:rowOff>157342</xdr:rowOff>
    </xdr:to>
    <xdr:sp macro="" textlink="">
      <xdr:nvSpPr>
        <xdr:cNvPr id="476" name="楕円 475">
          <a:extLst>
            <a:ext uri="{FF2B5EF4-FFF2-40B4-BE49-F238E27FC236}">
              <a16:creationId xmlns:a16="http://schemas.microsoft.com/office/drawing/2014/main" id="{8FEFB4A7-2F5B-47C7-A4FE-A9BB2B23B38C}"/>
            </a:ext>
          </a:extLst>
        </xdr:cNvPr>
        <xdr:cNvSpPr/>
      </xdr:nvSpPr>
      <xdr:spPr>
        <a:xfrm>
          <a:off x="7029450" y="177150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106527</xdr:rowOff>
    </xdr:from>
    <xdr:to>
      <xdr:col>45</xdr:col>
      <xdr:colOff>177800</xdr:colOff>
      <xdr:row>108</xdr:row>
      <xdr:rowOff>106542</xdr:rowOff>
    </xdr:to>
    <xdr:cxnSp macro="">
      <xdr:nvCxnSpPr>
        <xdr:cNvPr id="477" name="直線コネクタ 476">
          <a:extLst>
            <a:ext uri="{FF2B5EF4-FFF2-40B4-BE49-F238E27FC236}">
              <a16:creationId xmlns:a16="http://schemas.microsoft.com/office/drawing/2014/main" id="{181F555D-978F-4C11-905B-17FB6DE2653D}"/>
            </a:ext>
          </a:extLst>
        </xdr:cNvPr>
        <xdr:cNvCxnSpPr/>
      </xdr:nvCxnSpPr>
      <xdr:spPr>
        <a:xfrm flipV="1">
          <a:off x="7077075" y="17762702"/>
          <a:ext cx="809625" cy="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55804</xdr:rowOff>
    </xdr:from>
    <xdr:to>
      <xdr:col>36</xdr:col>
      <xdr:colOff>165100</xdr:colOff>
      <xdr:row>108</xdr:row>
      <xdr:rowOff>157404</xdr:rowOff>
    </xdr:to>
    <xdr:sp macro="" textlink="">
      <xdr:nvSpPr>
        <xdr:cNvPr id="478" name="楕円 477">
          <a:extLst>
            <a:ext uri="{FF2B5EF4-FFF2-40B4-BE49-F238E27FC236}">
              <a16:creationId xmlns:a16="http://schemas.microsoft.com/office/drawing/2014/main" id="{7F1345B3-1B6C-421B-878C-15D00849690B}"/>
            </a:ext>
          </a:extLst>
        </xdr:cNvPr>
        <xdr:cNvSpPr/>
      </xdr:nvSpPr>
      <xdr:spPr>
        <a:xfrm>
          <a:off x="6238875" y="177151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106542</xdr:rowOff>
    </xdr:from>
    <xdr:to>
      <xdr:col>41</xdr:col>
      <xdr:colOff>50800</xdr:colOff>
      <xdr:row>108</xdr:row>
      <xdr:rowOff>106604</xdr:rowOff>
    </xdr:to>
    <xdr:cxnSp macro="">
      <xdr:nvCxnSpPr>
        <xdr:cNvPr id="479" name="直線コネクタ 478">
          <a:extLst>
            <a:ext uri="{FF2B5EF4-FFF2-40B4-BE49-F238E27FC236}">
              <a16:creationId xmlns:a16="http://schemas.microsoft.com/office/drawing/2014/main" id="{AF56A72D-B87F-4642-BA7D-C9A32507AEBA}"/>
            </a:ext>
          </a:extLst>
        </xdr:cNvPr>
        <xdr:cNvCxnSpPr/>
      </xdr:nvCxnSpPr>
      <xdr:spPr>
        <a:xfrm flipV="1">
          <a:off x="6286500" y="17762717"/>
          <a:ext cx="790575"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103</xdr:row>
      <xdr:rowOff>133202</xdr:rowOff>
    </xdr:from>
    <xdr:ext cx="534377" cy="259045"/>
    <xdr:sp macro="" textlink="">
      <xdr:nvSpPr>
        <xdr:cNvPr id="480" name="n_1aveValue【港湾・漁港】&#10;一人当たり有形固定資産（償却資産）額">
          <a:extLst>
            <a:ext uri="{FF2B5EF4-FFF2-40B4-BE49-F238E27FC236}">
              <a16:creationId xmlns:a16="http://schemas.microsoft.com/office/drawing/2014/main" id="{6A5A2884-9FE4-4075-A1B4-0B2C36CEB1CF}"/>
            </a:ext>
          </a:extLst>
        </xdr:cNvPr>
        <xdr:cNvSpPr txBox="1"/>
      </xdr:nvSpPr>
      <xdr:spPr>
        <a:xfrm>
          <a:off x="8429136" y="1693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103</xdr:row>
      <xdr:rowOff>137065</xdr:rowOff>
    </xdr:from>
    <xdr:ext cx="534377" cy="259045"/>
    <xdr:sp macro="" textlink="">
      <xdr:nvSpPr>
        <xdr:cNvPr id="481" name="n_2aveValue【港湾・漁港】&#10;一人当たり有形固定資産（償却資産）額">
          <a:extLst>
            <a:ext uri="{FF2B5EF4-FFF2-40B4-BE49-F238E27FC236}">
              <a16:creationId xmlns:a16="http://schemas.microsoft.com/office/drawing/2014/main" id="{61EFAD73-A57A-4EBF-B266-5A3E9CABAD9D}"/>
            </a:ext>
          </a:extLst>
        </xdr:cNvPr>
        <xdr:cNvSpPr txBox="1"/>
      </xdr:nvSpPr>
      <xdr:spPr>
        <a:xfrm>
          <a:off x="7648086" y="169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19733</xdr:rowOff>
    </xdr:from>
    <xdr:ext cx="534377" cy="259045"/>
    <xdr:sp macro="" textlink="">
      <xdr:nvSpPr>
        <xdr:cNvPr id="482" name="n_3aveValue【港湾・漁港】&#10;一人当たり有形固定資産（償却資産）額">
          <a:extLst>
            <a:ext uri="{FF2B5EF4-FFF2-40B4-BE49-F238E27FC236}">
              <a16:creationId xmlns:a16="http://schemas.microsoft.com/office/drawing/2014/main" id="{BBAA7432-0C6E-4ED2-9E14-49427DF8CB10}"/>
            </a:ext>
          </a:extLst>
        </xdr:cNvPr>
        <xdr:cNvSpPr txBox="1"/>
      </xdr:nvSpPr>
      <xdr:spPr>
        <a:xfrm>
          <a:off x="6847986" y="1699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21249</xdr:rowOff>
    </xdr:from>
    <xdr:ext cx="534377" cy="259045"/>
    <xdr:sp macro="" textlink="">
      <xdr:nvSpPr>
        <xdr:cNvPr id="483" name="n_4aveValue【港湾・漁港】&#10;一人当たり有形固定資産（償却資産）額">
          <a:extLst>
            <a:ext uri="{FF2B5EF4-FFF2-40B4-BE49-F238E27FC236}">
              <a16:creationId xmlns:a16="http://schemas.microsoft.com/office/drawing/2014/main" id="{49459096-0865-4879-8F49-EF0DE115AF05}"/>
            </a:ext>
          </a:extLst>
        </xdr:cNvPr>
        <xdr:cNvSpPr txBox="1"/>
      </xdr:nvSpPr>
      <xdr:spPr>
        <a:xfrm>
          <a:off x="6038361" y="1699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148469</xdr:rowOff>
    </xdr:from>
    <xdr:ext cx="469744" cy="259045"/>
    <xdr:sp macro="" textlink="">
      <xdr:nvSpPr>
        <xdr:cNvPr id="484" name="n_1mainValue【港湾・漁港】&#10;一人当たり有形固定資産（償却資産）額">
          <a:extLst>
            <a:ext uri="{FF2B5EF4-FFF2-40B4-BE49-F238E27FC236}">
              <a16:creationId xmlns:a16="http://schemas.microsoft.com/office/drawing/2014/main" id="{CB98E29E-9BEC-4F8F-AC97-A5CFD5BC74E0}"/>
            </a:ext>
          </a:extLst>
        </xdr:cNvPr>
        <xdr:cNvSpPr txBox="1"/>
      </xdr:nvSpPr>
      <xdr:spPr>
        <a:xfrm>
          <a:off x="8458278" y="1780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148454</xdr:rowOff>
    </xdr:from>
    <xdr:ext cx="469744" cy="259045"/>
    <xdr:sp macro="" textlink="">
      <xdr:nvSpPr>
        <xdr:cNvPr id="485" name="n_2mainValue【港湾・漁港】&#10;一人当たり有形固定資産（償却資産）額">
          <a:extLst>
            <a:ext uri="{FF2B5EF4-FFF2-40B4-BE49-F238E27FC236}">
              <a16:creationId xmlns:a16="http://schemas.microsoft.com/office/drawing/2014/main" id="{C0B80BEC-0AD6-494A-9589-152A539F62D7}"/>
            </a:ext>
          </a:extLst>
        </xdr:cNvPr>
        <xdr:cNvSpPr txBox="1"/>
      </xdr:nvSpPr>
      <xdr:spPr>
        <a:xfrm>
          <a:off x="7677228" y="1780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148469</xdr:rowOff>
    </xdr:from>
    <xdr:ext cx="469744" cy="259045"/>
    <xdr:sp macro="" textlink="">
      <xdr:nvSpPr>
        <xdr:cNvPr id="486" name="n_3mainValue【港湾・漁港】&#10;一人当たり有形固定資産（償却資産）額">
          <a:extLst>
            <a:ext uri="{FF2B5EF4-FFF2-40B4-BE49-F238E27FC236}">
              <a16:creationId xmlns:a16="http://schemas.microsoft.com/office/drawing/2014/main" id="{A50C396E-2532-403B-9A55-C4885ACCCB59}"/>
            </a:ext>
          </a:extLst>
        </xdr:cNvPr>
        <xdr:cNvSpPr txBox="1"/>
      </xdr:nvSpPr>
      <xdr:spPr>
        <a:xfrm>
          <a:off x="6867603" y="1780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148531</xdr:rowOff>
    </xdr:from>
    <xdr:ext cx="469744" cy="259045"/>
    <xdr:sp macro="" textlink="">
      <xdr:nvSpPr>
        <xdr:cNvPr id="487" name="n_4mainValue【港湾・漁港】&#10;一人当たり有形固定資産（償却資産）額">
          <a:extLst>
            <a:ext uri="{FF2B5EF4-FFF2-40B4-BE49-F238E27FC236}">
              <a16:creationId xmlns:a16="http://schemas.microsoft.com/office/drawing/2014/main" id="{9050EB3F-7591-4F37-A67D-0E77CB953FAD}"/>
            </a:ext>
          </a:extLst>
        </xdr:cNvPr>
        <xdr:cNvSpPr txBox="1"/>
      </xdr:nvSpPr>
      <xdr:spPr>
        <a:xfrm>
          <a:off x="6067503" y="1780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8ABB51F1-D789-44E6-8F04-4F4D1B350C5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270C1A6D-365F-47E2-8F39-7790546AFB8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2BD31372-E7DF-4C45-BEAE-F5D9D35BC04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935CE7EB-89A7-444D-94F1-6CB02AD2333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AEAF36F4-7C36-4AA7-A1A1-84715BDE853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A6545BE3-AF61-431E-B46E-3CB0241DA62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A3DC44CF-9216-49A5-AC48-C06D9C11988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937F5C7A-BC77-4C09-A853-8C1A1C91155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932E9501-BAB8-4C40-AF4C-E8FD2059FDF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B664197D-5A0E-4D5C-921F-8BD08F1A229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BB5E0330-6676-46F4-B818-5FD3507B553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9" name="直線コネクタ 498">
          <a:extLst>
            <a:ext uri="{FF2B5EF4-FFF2-40B4-BE49-F238E27FC236}">
              <a16:creationId xmlns:a16="http://schemas.microsoft.com/office/drawing/2014/main" id="{FA7EC153-2602-4E38-B3D1-377DE7C52B99}"/>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00" name="テキスト ボックス 499">
          <a:extLst>
            <a:ext uri="{FF2B5EF4-FFF2-40B4-BE49-F238E27FC236}">
              <a16:creationId xmlns:a16="http://schemas.microsoft.com/office/drawing/2014/main" id="{B291F476-59A1-4C31-BC06-ADCE6EF10844}"/>
            </a:ext>
          </a:extLst>
        </xdr:cNvPr>
        <xdr:cNvSpPr txBox="1"/>
      </xdr:nvSpPr>
      <xdr:spPr>
        <a:xfrm>
          <a:off x="10845966"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1" name="直線コネクタ 500">
          <a:extLst>
            <a:ext uri="{FF2B5EF4-FFF2-40B4-BE49-F238E27FC236}">
              <a16:creationId xmlns:a16="http://schemas.microsoft.com/office/drawing/2014/main" id="{2DA0C553-46EB-48D6-BEB6-DB4C54F87001}"/>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2" name="テキスト ボックス 501">
          <a:extLst>
            <a:ext uri="{FF2B5EF4-FFF2-40B4-BE49-F238E27FC236}">
              <a16:creationId xmlns:a16="http://schemas.microsoft.com/office/drawing/2014/main" id="{1B1A1DFD-9F62-4FF8-8ADE-BA1B51C8101A}"/>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3" name="直線コネクタ 502">
          <a:extLst>
            <a:ext uri="{FF2B5EF4-FFF2-40B4-BE49-F238E27FC236}">
              <a16:creationId xmlns:a16="http://schemas.microsoft.com/office/drawing/2014/main" id="{FE76692B-A91D-4831-9C5B-88A510AC2E1F}"/>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4" name="テキスト ボックス 503">
          <a:extLst>
            <a:ext uri="{FF2B5EF4-FFF2-40B4-BE49-F238E27FC236}">
              <a16:creationId xmlns:a16="http://schemas.microsoft.com/office/drawing/2014/main" id="{36F680B3-140C-4CE8-A0C9-66412DBBA6CB}"/>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5" name="直線コネクタ 504">
          <a:extLst>
            <a:ext uri="{FF2B5EF4-FFF2-40B4-BE49-F238E27FC236}">
              <a16:creationId xmlns:a16="http://schemas.microsoft.com/office/drawing/2014/main" id="{8CFDB243-0812-4CB9-BAA0-BC27165F8F6E}"/>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6" name="テキスト ボックス 505">
          <a:extLst>
            <a:ext uri="{FF2B5EF4-FFF2-40B4-BE49-F238E27FC236}">
              <a16:creationId xmlns:a16="http://schemas.microsoft.com/office/drawing/2014/main" id="{25EA4872-3E82-4BA7-AB91-E3570C311640}"/>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7" name="直線コネクタ 506">
          <a:extLst>
            <a:ext uri="{FF2B5EF4-FFF2-40B4-BE49-F238E27FC236}">
              <a16:creationId xmlns:a16="http://schemas.microsoft.com/office/drawing/2014/main" id="{9D258245-D732-4470-AA0F-9459AF78A929}"/>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8" name="テキスト ボックス 507">
          <a:extLst>
            <a:ext uri="{FF2B5EF4-FFF2-40B4-BE49-F238E27FC236}">
              <a16:creationId xmlns:a16="http://schemas.microsoft.com/office/drawing/2014/main" id="{6E45E5A7-1D75-4FD0-B3DB-5A7D10AD29E1}"/>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9" name="直線コネクタ 508">
          <a:extLst>
            <a:ext uri="{FF2B5EF4-FFF2-40B4-BE49-F238E27FC236}">
              <a16:creationId xmlns:a16="http://schemas.microsoft.com/office/drawing/2014/main" id="{50D23630-73AC-4600-A6FB-85143449EE41}"/>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10" name="テキスト ボックス 509">
          <a:extLst>
            <a:ext uri="{FF2B5EF4-FFF2-40B4-BE49-F238E27FC236}">
              <a16:creationId xmlns:a16="http://schemas.microsoft.com/office/drawing/2014/main" id="{E3356EF4-F7C1-4CFD-9D0F-B41BCA7A46A7}"/>
            </a:ext>
          </a:extLst>
        </xdr:cNvPr>
        <xdr:cNvSpPr txBox="1"/>
      </xdr:nvSpPr>
      <xdr:spPr>
        <a:xfrm>
          <a:off x="10845966"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03635ADA-976C-44AE-89FD-399A04543F88}"/>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2" name="テキスト ボックス 511">
          <a:extLst>
            <a:ext uri="{FF2B5EF4-FFF2-40B4-BE49-F238E27FC236}">
              <a16:creationId xmlns:a16="http://schemas.microsoft.com/office/drawing/2014/main" id="{B1D8A3BD-E267-4736-8780-5A2F3C5B2A2E}"/>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0E0EBAAA-2F1A-4EC9-B8DC-9E5AC72F5D9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41</xdr:row>
      <xdr:rowOff>159476</xdr:rowOff>
    </xdr:to>
    <xdr:cxnSp macro="">
      <xdr:nvCxnSpPr>
        <xdr:cNvPr id="514" name="直線コネクタ 513">
          <a:extLst>
            <a:ext uri="{FF2B5EF4-FFF2-40B4-BE49-F238E27FC236}">
              <a16:creationId xmlns:a16="http://schemas.microsoft.com/office/drawing/2014/main" id="{208EAD33-A6A6-471E-936F-F5AC1D2BBA44}"/>
            </a:ext>
          </a:extLst>
        </xdr:cNvPr>
        <xdr:cNvCxnSpPr/>
      </xdr:nvCxnSpPr>
      <xdr:spPr>
        <a:xfrm flipV="1">
          <a:off x="14696439" y="5398135"/>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163303</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369CE9DD-5B94-488C-81BB-EDD477C2D768}"/>
            </a:ext>
          </a:extLst>
        </xdr:cNvPr>
        <xdr:cNvSpPr txBox="1"/>
      </xdr:nvSpPr>
      <xdr:spPr>
        <a:xfrm>
          <a:off x="14735175" y="6808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159476</xdr:rowOff>
    </xdr:from>
    <xdr:to>
      <xdr:col>86</xdr:col>
      <xdr:colOff>25400</xdr:colOff>
      <xdr:row>41</xdr:row>
      <xdr:rowOff>159476</xdr:rowOff>
    </xdr:to>
    <xdr:cxnSp macro="">
      <xdr:nvCxnSpPr>
        <xdr:cNvPr id="516" name="直線コネクタ 515">
          <a:extLst>
            <a:ext uri="{FF2B5EF4-FFF2-40B4-BE49-F238E27FC236}">
              <a16:creationId xmlns:a16="http://schemas.microsoft.com/office/drawing/2014/main" id="{F26EC0AB-149C-443D-A44B-8079846C6261}"/>
            </a:ext>
          </a:extLst>
        </xdr:cNvPr>
        <xdr:cNvCxnSpPr/>
      </xdr:nvCxnSpPr>
      <xdr:spPr>
        <a:xfrm>
          <a:off x="14611350" y="68111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BE5E687E-EC40-41DB-9BAE-E3BDCF459ADD}"/>
            </a:ext>
          </a:extLst>
        </xdr:cNvPr>
        <xdr:cNvSpPr txBox="1"/>
      </xdr:nvSpPr>
      <xdr:spPr>
        <a:xfrm>
          <a:off x="14735175" y="5192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18" name="直線コネクタ 517">
          <a:extLst>
            <a:ext uri="{FF2B5EF4-FFF2-40B4-BE49-F238E27FC236}">
              <a16:creationId xmlns:a16="http://schemas.microsoft.com/office/drawing/2014/main" id="{7E8B634C-7E25-48D6-ABCE-555AFF0FEA12}"/>
            </a:ext>
          </a:extLst>
        </xdr:cNvPr>
        <xdr:cNvCxnSpPr/>
      </xdr:nvCxnSpPr>
      <xdr:spPr>
        <a:xfrm>
          <a:off x="14611350" y="5398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52812</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65CDE489-FA3A-4B73-AA58-2477C74F8545}"/>
            </a:ext>
          </a:extLst>
        </xdr:cNvPr>
        <xdr:cNvSpPr txBox="1"/>
      </xdr:nvSpPr>
      <xdr:spPr>
        <a:xfrm>
          <a:off x="14735175" y="6212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520" name="フローチャート: 判断 519">
          <a:extLst>
            <a:ext uri="{FF2B5EF4-FFF2-40B4-BE49-F238E27FC236}">
              <a16:creationId xmlns:a16="http://schemas.microsoft.com/office/drawing/2014/main" id="{8B738D74-2A06-43F7-BBBD-219871B19879}"/>
            </a:ext>
          </a:extLst>
        </xdr:cNvPr>
        <xdr:cNvSpPr/>
      </xdr:nvSpPr>
      <xdr:spPr>
        <a:xfrm>
          <a:off x="14649450" y="6237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58057</xdr:rowOff>
    </xdr:from>
    <xdr:to>
      <xdr:col>81</xdr:col>
      <xdr:colOff>101600</xdr:colOff>
      <xdr:row>38</xdr:row>
      <xdr:rowOff>159657</xdr:rowOff>
    </xdr:to>
    <xdr:sp macro="" textlink="">
      <xdr:nvSpPr>
        <xdr:cNvPr id="521" name="フローチャート: 判断 520">
          <a:extLst>
            <a:ext uri="{FF2B5EF4-FFF2-40B4-BE49-F238E27FC236}">
              <a16:creationId xmlns:a16="http://schemas.microsoft.com/office/drawing/2014/main" id="{EBFFE530-CDF8-4D55-8D61-8B486D755DB9}"/>
            </a:ext>
          </a:extLst>
        </xdr:cNvPr>
        <xdr:cNvSpPr/>
      </xdr:nvSpPr>
      <xdr:spPr>
        <a:xfrm>
          <a:off x="13887450" y="622073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522" name="フローチャート: 判断 521">
          <a:extLst>
            <a:ext uri="{FF2B5EF4-FFF2-40B4-BE49-F238E27FC236}">
              <a16:creationId xmlns:a16="http://schemas.microsoft.com/office/drawing/2014/main" id="{6E0BAF44-3786-4E70-86B3-294AB6D4B026}"/>
            </a:ext>
          </a:extLst>
        </xdr:cNvPr>
        <xdr:cNvSpPr/>
      </xdr:nvSpPr>
      <xdr:spPr>
        <a:xfrm>
          <a:off x="13096875" y="62077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523" name="フローチャート: 判断 522">
          <a:extLst>
            <a:ext uri="{FF2B5EF4-FFF2-40B4-BE49-F238E27FC236}">
              <a16:creationId xmlns:a16="http://schemas.microsoft.com/office/drawing/2014/main" id="{0CAC4E03-088B-4602-A9C1-DCC102F38766}"/>
            </a:ext>
          </a:extLst>
        </xdr:cNvPr>
        <xdr:cNvSpPr/>
      </xdr:nvSpPr>
      <xdr:spPr>
        <a:xfrm>
          <a:off x="12296775" y="6227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44994</xdr:rowOff>
    </xdr:from>
    <xdr:to>
      <xdr:col>67</xdr:col>
      <xdr:colOff>101600</xdr:colOff>
      <xdr:row>38</xdr:row>
      <xdr:rowOff>146594</xdr:rowOff>
    </xdr:to>
    <xdr:sp macro="" textlink="">
      <xdr:nvSpPr>
        <xdr:cNvPr id="524" name="フローチャート: 判断 523">
          <a:extLst>
            <a:ext uri="{FF2B5EF4-FFF2-40B4-BE49-F238E27FC236}">
              <a16:creationId xmlns:a16="http://schemas.microsoft.com/office/drawing/2014/main" id="{8F051744-28F2-4DDC-A05A-7D9452862850}"/>
            </a:ext>
          </a:extLst>
        </xdr:cNvPr>
        <xdr:cNvSpPr/>
      </xdr:nvSpPr>
      <xdr:spPr>
        <a:xfrm>
          <a:off x="11487150" y="62108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514C6BA-FCF3-49EA-9CC6-90D99581A30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6C75900-BB0C-4D49-853A-374BE8B0C16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BBE7A34-89E0-44F2-9DCB-F7EFC96A26E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2FD614B-40F0-46E7-B898-9F4141A5619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C815C2A-C40B-4884-A4FF-ACCDF3A04BE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169092</xdr:rowOff>
    </xdr:from>
    <xdr:to>
      <xdr:col>85</xdr:col>
      <xdr:colOff>177800</xdr:colOff>
      <xdr:row>37</xdr:row>
      <xdr:rowOff>99242</xdr:rowOff>
    </xdr:to>
    <xdr:sp macro="" textlink="">
      <xdr:nvSpPr>
        <xdr:cNvPr id="530" name="楕円 529">
          <a:extLst>
            <a:ext uri="{FF2B5EF4-FFF2-40B4-BE49-F238E27FC236}">
              <a16:creationId xmlns:a16="http://schemas.microsoft.com/office/drawing/2014/main" id="{79D7D81E-FBF2-4753-89CD-6759F6592523}"/>
            </a:ext>
          </a:extLst>
        </xdr:cNvPr>
        <xdr:cNvSpPr/>
      </xdr:nvSpPr>
      <xdr:spPr>
        <a:xfrm>
          <a:off x="14649450" y="59983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20519</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F351EBE3-51F4-4DAE-A4BC-B0F3683CFB8E}"/>
            </a:ext>
          </a:extLst>
        </xdr:cNvPr>
        <xdr:cNvSpPr txBox="1"/>
      </xdr:nvSpPr>
      <xdr:spPr>
        <a:xfrm>
          <a:off x="14735175" y="5859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30299</xdr:rowOff>
    </xdr:from>
    <xdr:to>
      <xdr:col>81</xdr:col>
      <xdr:colOff>101600</xdr:colOff>
      <xdr:row>37</xdr:row>
      <xdr:rowOff>131899</xdr:rowOff>
    </xdr:to>
    <xdr:sp macro="" textlink="">
      <xdr:nvSpPr>
        <xdr:cNvPr id="532" name="楕円 531">
          <a:extLst>
            <a:ext uri="{FF2B5EF4-FFF2-40B4-BE49-F238E27FC236}">
              <a16:creationId xmlns:a16="http://schemas.microsoft.com/office/drawing/2014/main" id="{38C8A845-D0AF-4C80-A927-AA203D79FFB4}"/>
            </a:ext>
          </a:extLst>
        </xdr:cNvPr>
        <xdr:cNvSpPr/>
      </xdr:nvSpPr>
      <xdr:spPr>
        <a:xfrm>
          <a:off x="13887450" y="60278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48442</xdr:rowOff>
    </xdr:from>
    <xdr:to>
      <xdr:col>85</xdr:col>
      <xdr:colOff>127000</xdr:colOff>
      <xdr:row>37</xdr:row>
      <xdr:rowOff>81099</xdr:rowOff>
    </xdr:to>
    <xdr:cxnSp macro="">
      <xdr:nvCxnSpPr>
        <xdr:cNvPr id="533" name="直線コネクタ 532">
          <a:extLst>
            <a:ext uri="{FF2B5EF4-FFF2-40B4-BE49-F238E27FC236}">
              <a16:creationId xmlns:a16="http://schemas.microsoft.com/office/drawing/2014/main" id="{364E27A1-49EA-4C0B-8C2D-8112426EA4BE}"/>
            </a:ext>
          </a:extLst>
        </xdr:cNvPr>
        <xdr:cNvCxnSpPr/>
      </xdr:nvCxnSpPr>
      <xdr:spPr>
        <a:xfrm flipV="1">
          <a:off x="13935075" y="6046017"/>
          <a:ext cx="7620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36830</xdr:rowOff>
    </xdr:from>
    <xdr:to>
      <xdr:col>76</xdr:col>
      <xdr:colOff>165100</xdr:colOff>
      <xdr:row>37</xdr:row>
      <xdr:rowOff>138430</xdr:rowOff>
    </xdr:to>
    <xdr:sp macro="" textlink="">
      <xdr:nvSpPr>
        <xdr:cNvPr id="534" name="楕円 533">
          <a:extLst>
            <a:ext uri="{FF2B5EF4-FFF2-40B4-BE49-F238E27FC236}">
              <a16:creationId xmlns:a16="http://schemas.microsoft.com/office/drawing/2014/main" id="{F4CDDBD1-4F0D-4A76-ABDD-C3E0E4325C79}"/>
            </a:ext>
          </a:extLst>
        </xdr:cNvPr>
        <xdr:cNvSpPr/>
      </xdr:nvSpPr>
      <xdr:spPr>
        <a:xfrm>
          <a:off x="13096875" y="60375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81099</xdr:rowOff>
    </xdr:from>
    <xdr:to>
      <xdr:col>81</xdr:col>
      <xdr:colOff>50800</xdr:colOff>
      <xdr:row>37</xdr:row>
      <xdr:rowOff>87630</xdr:rowOff>
    </xdr:to>
    <xdr:cxnSp macro="">
      <xdr:nvCxnSpPr>
        <xdr:cNvPr id="535" name="直線コネクタ 534">
          <a:extLst>
            <a:ext uri="{FF2B5EF4-FFF2-40B4-BE49-F238E27FC236}">
              <a16:creationId xmlns:a16="http://schemas.microsoft.com/office/drawing/2014/main" id="{544C0171-CFB5-4D0E-9D55-8E2BFCE38430}"/>
            </a:ext>
          </a:extLst>
        </xdr:cNvPr>
        <xdr:cNvCxnSpPr/>
      </xdr:nvCxnSpPr>
      <xdr:spPr>
        <a:xfrm flipV="1">
          <a:off x="13144500" y="6085024"/>
          <a:ext cx="79057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25400</xdr:rowOff>
    </xdr:from>
    <xdr:to>
      <xdr:col>72</xdr:col>
      <xdr:colOff>38100</xdr:colOff>
      <xdr:row>38</xdr:row>
      <xdr:rowOff>127000</xdr:rowOff>
    </xdr:to>
    <xdr:sp macro="" textlink="">
      <xdr:nvSpPr>
        <xdr:cNvPr id="536" name="楕円 535">
          <a:extLst>
            <a:ext uri="{FF2B5EF4-FFF2-40B4-BE49-F238E27FC236}">
              <a16:creationId xmlns:a16="http://schemas.microsoft.com/office/drawing/2014/main" id="{877D027F-CC81-42E5-A266-81A42F6DC4E9}"/>
            </a:ext>
          </a:extLst>
        </xdr:cNvPr>
        <xdr:cNvSpPr/>
      </xdr:nvSpPr>
      <xdr:spPr>
        <a:xfrm>
          <a:off x="12296775" y="6191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87630</xdr:rowOff>
    </xdr:from>
    <xdr:to>
      <xdr:col>76</xdr:col>
      <xdr:colOff>114300</xdr:colOff>
      <xdr:row>38</xdr:row>
      <xdr:rowOff>76200</xdr:rowOff>
    </xdr:to>
    <xdr:cxnSp macro="">
      <xdr:nvCxnSpPr>
        <xdr:cNvPr id="537" name="直線コネクタ 536">
          <a:extLst>
            <a:ext uri="{FF2B5EF4-FFF2-40B4-BE49-F238E27FC236}">
              <a16:creationId xmlns:a16="http://schemas.microsoft.com/office/drawing/2014/main" id="{A93F6107-DF4B-4B02-BE4C-3D046F095B95}"/>
            </a:ext>
          </a:extLst>
        </xdr:cNvPr>
        <xdr:cNvCxnSpPr/>
      </xdr:nvCxnSpPr>
      <xdr:spPr>
        <a:xfrm flipV="1">
          <a:off x="12344400" y="6085205"/>
          <a:ext cx="800100" cy="15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71120</xdr:rowOff>
    </xdr:from>
    <xdr:to>
      <xdr:col>67</xdr:col>
      <xdr:colOff>101600</xdr:colOff>
      <xdr:row>39</xdr:row>
      <xdr:rowOff>1270</xdr:rowOff>
    </xdr:to>
    <xdr:sp macro="" textlink="">
      <xdr:nvSpPr>
        <xdr:cNvPr id="538" name="楕円 537">
          <a:extLst>
            <a:ext uri="{FF2B5EF4-FFF2-40B4-BE49-F238E27FC236}">
              <a16:creationId xmlns:a16="http://schemas.microsoft.com/office/drawing/2014/main" id="{A0D6E62E-5118-434A-B2C0-514A1A3CEE74}"/>
            </a:ext>
          </a:extLst>
        </xdr:cNvPr>
        <xdr:cNvSpPr/>
      </xdr:nvSpPr>
      <xdr:spPr>
        <a:xfrm>
          <a:off x="11487150" y="62306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76200</xdr:rowOff>
    </xdr:from>
    <xdr:to>
      <xdr:col>71</xdr:col>
      <xdr:colOff>177800</xdr:colOff>
      <xdr:row>38</xdr:row>
      <xdr:rowOff>121920</xdr:rowOff>
    </xdr:to>
    <xdr:cxnSp macro="">
      <xdr:nvCxnSpPr>
        <xdr:cNvPr id="539" name="直線コネクタ 538">
          <a:extLst>
            <a:ext uri="{FF2B5EF4-FFF2-40B4-BE49-F238E27FC236}">
              <a16:creationId xmlns:a16="http://schemas.microsoft.com/office/drawing/2014/main" id="{37739E6C-6778-4BA8-8458-D0F85B83A037}"/>
            </a:ext>
          </a:extLst>
        </xdr:cNvPr>
        <xdr:cNvCxnSpPr/>
      </xdr:nvCxnSpPr>
      <xdr:spPr>
        <a:xfrm flipV="1">
          <a:off x="11534775" y="6238875"/>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150784</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D9231A9B-E4B2-4BFF-B3F3-B31DEE7E1507}"/>
            </a:ext>
          </a:extLst>
        </xdr:cNvPr>
        <xdr:cNvSpPr txBox="1"/>
      </xdr:nvSpPr>
      <xdr:spPr>
        <a:xfrm>
          <a:off x="13745219" y="631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46952E25-022B-4C3A-8BBD-FED1B57621EC}"/>
            </a:ext>
          </a:extLst>
        </xdr:cNvPr>
        <xdr:cNvSpPr txBox="1"/>
      </xdr:nvSpPr>
      <xdr:spPr>
        <a:xfrm>
          <a:off x="12964169"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FC935C51-089D-4E8E-90FD-100FB0BB9FA0}"/>
            </a:ext>
          </a:extLst>
        </xdr:cNvPr>
        <xdr:cNvSpPr txBox="1"/>
      </xdr:nvSpPr>
      <xdr:spPr>
        <a:xfrm>
          <a:off x="12164069" y="631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163121</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C332F665-A882-4BDE-AFE4-968A639ED266}"/>
            </a:ext>
          </a:extLst>
        </xdr:cNvPr>
        <xdr:cNvSpPr txBox="1"/>
      </xdr:nvSpPr>
      <xdr:spPr>
        <a:xfrm>
          <a:off x="11354444" y="5998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148426</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CFF20A44-B02C-4544-888A-B4EF6349419E}"/>
            </a:ext>
          </a:extLst>
        </xdr:cNvPr>
        <xdr:cNvSpPr txBox="1"/>
      </xdr:nvSpPr>
      <xdr:spPr>
        <a:xfrm>
          <a:off x="13745219" y="5822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154957</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2018BEBE-65A3-443E-B23A-191056FB2272}"/>
            </a:ext>
          </a:extLst>
        </xdr:cNvPr>
        <xdr:cNvSpPr txBox="1"/>
      </xdr:nvSpPr>
      <xdr:spPr>
        <a:xfrm>
          <a:off x="12964169"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143527</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CFD57316-78E4-43ED-AFD5-67751ED45335}"/>
            </a:ext>
          </a:extLst>
        </xdr:cNvPr>
        <xdr:cNvSpPr txBox="1"/>
      </xdr:nvSpPr>
      <xdr:spPr>
        <a:xfrm>
          <a:off x="12164069" y="597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163847</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A18DCA46-8793-4D4D-A31D-3FD53E903187}"/>
            </a:ext>
          </a:extLst>
        </xdr:cNvPr>
        <xdr:cNvSpPr txBox="1"/>
      </xdr:nvSpPr>
      <xdr:spPr>
        <a:xfrm>
          <a:off x="113544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6BCB2865-E7EC-4834-957A-4AD6B56D841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DF15A7CF-8859-4781-81A4-F6D0E9A2D97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180419AB-AE5E-4B34-97BA-351CAE8BA14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0F0C8CBB-6924-45BB-9031-A2F6A63B7847}"/>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132DB681-270F-41FF-BEDC-7532AA219901}"/>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6CA0EF58-B41B-47F2-8658-A7B8DC8664B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E89ED3EA-04FA-43BD-B597-344D40680F10}"/>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CC7A85C7-A29E-497F-B32D-308952687CD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A3AAF947-0B7D-48F2-A89D-48959F821FA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F0694B7A-E906-4030-8B29-AE171C8A74D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E412210D-DC72-4DB4-B7AD-DDBF00D989FF}"/>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25250280-8F1D-49E4-B200-0BFE36899E93}"/>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5B663CE9-390C-4695-A310-E7230481CAE8}"/>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75886B0B-1502-40EA-89AF-ACD81BDFBCE1}"/>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BF954934-9560-4635-8929-E45AB8831BE3}"/>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74757FD3-1904-40B3-A124-C66EAD8430B3}"/>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5A44F136-DFE5-4522-AA39-05D63CD18229}"/>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2E72AD0A-3EB4-425C-B793-C2396068C682}"/>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DA7D21C9-3D62-4A37-9FA6-C87F0D62BA92}"/>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B882FBEF-2B4A-4DF4-9BC9-F6485F0E882E}"/>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FD2EC808-2223-4B7F-A973-62C895482ED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78486</xdr:rowOff>
    </xdr:from>
    <xdr:to>
      <xdr:col>116</xdr:col>
      <xdr:colOff>62864</xdr:colOff>
      <xdr:row>41</xdr:row>
      <xdr:rowOff>78486</xdr:rowOff>
    </xdr:to>
    <xdr:cxnSp macro="">
      <xdr:nvCxnSpPr>
        <xdr:cNvPr id="569" name="直線コネクタ 568">
          <a:extLst>
            <a:ext uri="{FF2B5EF4-FFF2-40B4-BE49-F238E27FC236}">
              <a16:creationId xmlns:a16="http://schemas.microsoft.com/office/drawing/2014/main" id="{30D8AF50-0480-43EE-85C4-2F51378145E8}"/>
            </a:ext>
          </a:extLst>
        </xdr:cNvPr>
        <xdr:cNvCxnSpPr/>
      </xdr:nvCxnSpPr>
      <xdr:spPr>
        <a:xfrm flipV="1">
          <a:off x="19954239" y="5431536"/>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82313</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7D6651E9-7418-4C05-969F-B5CA749AD217}"/>
            </a:ext>
          </a:extLst>
        </xdr:cNvPr>
        <xdr:cNvSpPr txBox="1"/>
      </xdr:nvSpPr>
      <xdr:spPr>
        <a:xfrm>
          <a:off x="19992975" y="673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78486</xdr:rowOff>
    </xdr:from>
    <xdr:to>
      <xdr:col>116</xdr:col>
      <xdr:colOff>152400</xdr:colOff>
      <xdr:row>41</xdr:row>
      <xdr:rowOff>78486</xdr:rowOff>
    </xdr:to>
    <xdr:cxnSp macro="">
      <xdr:nvCxnSpPr>
        <xdr:cNvPr id="571" name="直線コネクタ 570">
          <a:extLst>
            <a:ext uri="{FF2B5EF4-FFF2-40B4-BE49-F238E27FC236}">
              <a16:creationId xmlns:a16="http://schemas.microsoft.com/office/drawing/2014/main" id="{C0641F4A-1DC5-4B22-A280-75788B8D6A68}"/>
            </a:ext>
          </a:extLst>
        </xdr:cNvPr>
        <xdr:cNvCxnSpPr/>
      </xdr:nvCxnSpPr>
      <xdr:spPr>
        <a:xfrm>
          <a:off x="19878675" y="6726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25163</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8335FADA-8AA3-417C-BEE7-0D0FE58011AB}"/>
            </a:ext>
          </a:extLst>
        </xdr:cNvPr>
        <xdr:cNvSpPr txBox="1"/>
      </xdr:nvSpPr>
      <xdr:spPr>
        <a:xfrm>
          <a:off x="19992975" y="521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78486</xdr:rowOff>
    </xdr:from>
    <xdr:to>
      <xdr:col>116</xdr:col>
      <xdr:colOff>152400</xdr:colOff>
      <xdr:row>33</xdr:row>
      <xdr:rowOff>78486</xdr:rowOff>
    </xdr:to>
    <xdr:cxnSp macro="">
      <xdr:nvCxnSpPr>
        <xdr:cNvPr id="573" name="直線コネクタ 572">
          <a:extLst>
            <a:ext uri="{FF2B5EF4-FFF2-40B4-BE49-F238E27FC236}">
              <a16:creationId xmlns:a16="http://schemas.microsoft.com/office/drawing/2014/main" id="{0915ADF0-0F6D-4436-A9B2-160159680D6A}"/>
            </a:ext>
          </a:extLst>
        </xdr:cNvPr>
        <xdr:cNvCxnSpPr/>
      </xdr:nvCxnSpPr>
      <xdr:spPr>
        <a:xfrm>
          <a:off x="19878675" y="54315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128287</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70286CD1-D086-47B8-83F1-F0DC1AFD9CF3}"/>
            </a:ext>
          </a:extLst>
        </xdr:cNvPr>
        <xdr:cNvSpPr txBox="1"/>
      </xdr:nvSpPr>
      <xdr:spPr>
        <a:xfrm>
          <a:off x="19992975" y="6287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macro="" textlink="">
      <xdr:nvSpPr>
        <xdr:cNvPr id="575" name="フローチャート: 判断 574">
          <a:extLst>
            <a:ext uri="{FF2B5EF4-FFF2-40B4-BE49-F238E27FC236}">
              <a16:creationId xmlns:a16="http://schemas.microsoft.com/office/drawing/2014/main" id="{D2C17692-E992-401F-AAD4-7CB6FCBD1EC6}"/>
            </a:ext>
          </a:extLst>
        </xdr:cNvPr>
        <xdr:cNvSpPr/>
      </xdr:nvSpPr>
      <xdr:spPr>
        <a:xfrm>
          <a:off x="19897725" y="64268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105410</xdr:rowOff>
    </xdr:from>
    <xdr:to>
      <xdr:col>112</xdr:col>
      <xdr:colOff>38100</xdr:colOff>
      <xdr:row>40</xdr:row>
      <xdr:rowOff>35560</xdr:rowOff>
    </xdr:to>
    <xdr:sp macro="" textlink="">
      <xdr:nvSpPr>
        <xdr:cNvPr id="576" name="フローチャート: 判断 575">
          <a:extLst>
            <a:ext uri="{FF2B5EF4-FFF2-40B4-BE49-F238E27FC236}">
              <a16:creationId xmlns:a16="http://schemas.microsoft.com/office/drawing/2014/main" id="{CA9505B8-DBCB-4F89-974F-5303E5A9411A}"/>
            </a:ext>
          </a:extLst>
        </xdr:cNvPr>
        <xdr:cNvSpPr/>
      </xdr:nvSpPr>
      <xdr:spPr>
        <a:xfrm>
          <a:off x="19154775" y="64268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114554</xdr:rowOff>
    </xdr:from>
    <xdr:to>
      <xdr:col>107</xdr:col>
      <xdr:colOff>101600</xdr:colOff>
      <xdr:row>40</xdr:row>
      <xdr:rowOff>44704</xdr:rowOff>
    </xdr:to>
    <xdr:sp macro="" textlink="">
      <xdr:nvSpPr>
        <xdr:cNvPr id="577" name="フローチャート: 判断 576">
          <a:extLst>
            <a:ext uri="{FF2B5EF4-FFF2-40B4-BE49-F238E27FC236}">
              <a16:creationId xmlns:a16="http://schemas.microsoft.com/office/drawing/2014/main" id="{054C7900-49BF-4A58-ADE8-770F422C214C}"/>
            </a:ext>
          </a:extLst>
        </xdr:cNvPr>
        <xdr:cNvSpPr/>
      </xdr:nvSpPr>
      <xdr:spPr>
        <a:xfrm>
          <a:off x="18345150" y="64391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78" name="フローチャート: 判断 577">
          <a:extLst>
            <a:ext uri="{FF2B5EF4-FFF2-40B4-BE49-F238E27FC236}">
              <a16:creationId xmlns:a16="http://schemas.microsoft.com/office/drawing/2014/main" id="{9C38A3F6-CFB9-4CBC-A3A6-1848327F0E03}"/>
            </a:ext>
          </a:extLst>
        </xdr:cNvPr>
        <xdr:cNvSpPr/>
      </xdr:nvSpPr>
      <xdr:spPr>
        <a:xfrm>
          <a:off x="17554575" y="6426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105410</xdr:rowOff>
    </xdr:from>
    <xdr:to>
      <xdr:col>98</xdr:col>
      <xdr:colOff>38100</xdr:colOff>
      <xdr:row>40</xdr:row>
      <xdr:rowOff>35560</xdr:rowOff>
    </xdr:to>
    <xdr:sp macro="" textlink="">
      <xdr:nvSpPr>
        <xdr:cNvPr id="579" name="フローチャート: 判断 578">
          <a:extLst>
            <a:ext uri="{FF2B5EF4-FFF2-40B4-BE49-F238E27FC236}">
              <a16:creationId xmlns:a16="http://schemas.microsoft.com/office/drawing/2014/main" id="{8364EA3A-8F85-42B5-934A-C06BA8E51104}"/>
            </a:ext>
          </a:extLst>
        </xdr:cNvPr>
        <xdr:cNvSpPr/>
      </xdr:nvSpPr>
      <xdr:spPr>
        <a:xfrm>
          <a:off x="16754475" y="64268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F0D4E56-8102-4D9C-924D-D28ACE900AB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DB157825-05D9-45C6-80F0-D1E85D13349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2A9EA12-73C4-4C90-834D-CFC69316B112}"/>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3A07288F-43D6-4674-B128-7F642FE61F4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87F041E-B370-459F-91EA-0FF20B862E6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25400</xdr:rowOff>
    </xdr:from>
    <xdr:to>
      <xdr:col>116</xdr:col>
      <xdr:colOff>114300</xdr:colOff>
      <xdr:row>40</xdr:row>
      <xdr:rowOff>127000</xdr:rowOff>
    </xdr:to>
    <xdr:sp macro="" textlink="">
      <xdr:nvSpPr>
        <xdr:cNvPr id="585" name="楕円 584">
          <a:extLst>
            <a:ext uri="{FF2B5EF4-FFF2-40B4-BE49-F238E27FC236}">
              <a16:creationId xmlns:a16="http://schemas.microsoft.com/office/drawing/2014/main" id="{8C8B9DE5-DC96-422D-8FAE-B0193239DDD7}"/>
            </a:ext>
          </a:extLst>
        </xdr:cNvPr>
        <xdr:cNvSpPr/>
      </xdr:nvSpPr>
      <xdr:spPr>
        <a:xfrm>
          <a:off x="19897725" y="6515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3827</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C8C7DED4-AA1F-43AC-982D-5C52D8D80BBA}"/>
            </a:ext>
          </a:extLst>
        </xdr:cNvPr>
        <xdr:cNvSpPr txBox="1"/>
      </xdr:nvSpPr>
      <xdr:spPr>
        <a:xfrm>
          <a:off x="19992975"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25400</xdr:rowOff>
    </xdr:from>
    <xdr:to>
      <xdr:col>112</xdr:col>
      <xdr:colOff>38100</xdr:colOff>
      <xdr:row>40</xdr:row>
      <xdr:rowOff>127000</xdr:rowOff>
    </xdr:to>
    <xdr:sp macro="" textlink="">
      <xdr:nvSpPr>
        <xdr:cNvPr id="587" name="楕円 586">
          <a:extLst>
            <a:ext uri="{FF2B5EF4-FFF2-40B4-BE49-F238E27FC236}">
              <a16:creationId xmlns:a16="http://schemas.microsoft.com/office/drawing/2014/main" id="{5E6E4F3A-BA9C-440D-B2E4-CD7499C12633}"/>
            </a:ext>
          </a:extLst>
        </xdr:cNvPr>
        <xdr:cNvSpPr/>
      </xdr:nvSpPr>
      <xdr:spPr>
        <a:xfrm>
          <a:off x="19154775" y="6515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76200</xdr:rowOff>
    </xdr:from>
    <xdr:to>
      <xdr:col>116</xdr:col>
      <xdr:colOff>63500</xdr:colOff>
      <xdr:row>40</xdr:row>
      <xdr:rowOff>76200</xdr:rowOff>
    </xdr:to>
    <xdr:cxnSp macro="">
      <xdr:nvCxnSpPr>
        <xdr:cNvPr id="588" name="直線コネクタ 587">
          <a:extLst>
            <a:ext uri="{FF2B5EF4-FFF2-40B4-BE49-F238E27FC236}">
              <a16:creationId xmlns:a16="http://schemas.microsoft.com/office/drawing/2014/main" id="{8B81F110-AAC5-4447-959E-CFCA37D9A65A}"/>
            </a:ext>
          </a:extLst>
        </xdr:cNvPr>
        <xdr:cNvCxnSpPr/>
      </xdr:nvCxnSpPr>
      <xdr:spPr>
        <a:xfrm>
          <a:off x="19202400" y="65627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43688</xdr:rowOff>
    </xdr:from>
    <xdr:to>
      <xdr:col>107</xdr:col>
      <xdr:colOff>101600</xdr:colOff>
      <xdr:row>40</xdr:row>
      <xdr:rowOff>145288</xdr:rowOff>
    </xdr:to>
    <xdr:sp macro="" textlink="">
      <xdr:nvSpPr>
        <xdr:cNvPr id="589" name="楕円 588">
          <a:extLst>
            <a:ext uri="{FF2B5EF4-FFF2-40B4-BE49-F238E27FC236}">
              <a16:creationId xmlns:a16="http://schemas.microsoft.com/office/drawing/2014/main" id="{061837E0-192A-43E2-9879-B6CE00AD4D39}"/>
            </a:ext>
          </a:extLst>
        </xdr:cNvPr>
        <xdr:cNvSpPr/>
      </xdr:nvSpPr>
      <xdr:spPr>
        <a:xfrm>
          <a:off x="18345150" y="65333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76200</xdr:rowOff>
    </xdr:from>
    <xdr:to>
      <xdr:col>111</xdr:col>
      <xdr:colOff>177800</xdr:colOff>
      <xdr:row>40</xdr:row>
      <xdr:rowOff>94488</xdr:rowOff>
    </xdr:to>
    <xdr:cxnSp macro="">
      <xdr:nvCxnSpPr>
        <xdr:cNvPr id="590" name="直線コネクタ 589">
          <a:extLst>
            <a:ext uri="{FF2B5EF4-FFF2-40B4-BE49-F238E27FC236}">
              <a16:creationId xmlns:a16="http://schemas.microsoft.com/office/drawing/2014/main" id="{6E996B64-17EC-4227-AAAD-2EEF5B84FCDB}"/>
            </a:ext>
          </a:extLst>
        </xdr:cNvPr>
        <xdr:cNvCxnSpPr/>
      </xdr:nvCxnSpPr>
      <xdr:spPr>
        <a:xfrm flipV="1">
          <a:off x="18392775" y="6562725"/>
          <a:ext cx="80962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34544</xdr:rowOff>
    </xdr:from>
    <xdr:to>
      <xdr:col>102</xdr:col>
      <xdr:colOff>165100</xdr:colOff>
      <xdr:row>40</xdr:row>
      <xdr:rowOff>136144</xdr:rowOff>
    </xdr:to>
    <xdr:sp macro="" textlink="">
      <xdr:nvSpPr>
        <xdr:cNvPr id="591" name="楕円 590">
          <a:extLst>
            <a:ext uri="{FF2B5EF4-FFF2-40B4-BE49-F238E27FC236}">
              <a16:creationId xmlns:a16="http://schemas.microsoft.com/office/drawing/2014/main" id="{63575569-9AE4-436E-BABC-07339D281558}"/>
            </a:ext>
          </a:extLst>
        </xdr:cNvPr>
        <xdr:cNvSpPr/>
      </xdr:nvSpPr>
      <xdr:spPr>
        <a:xfrm>
          <a:off x="17554575" y="651789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85344</xdr:rowOff>
    </xdr:from>
    <xdr:to>
      <xdr:col>107</xdr:col>
      <xdr:colOff>50800</xdr:colOff>
      <xdr:row>40</xdr:row>
      <xdr:rowOff>94488</xdr:rowOff>
    </xdr:to>
    <xdr:cxnSp macro="">
      <xdr:nvCxnSpPr>
        <xdr:cNvPr id="592" name="直線コネクタ 591">
          <a:extLst>
            <a:ext uri="{FF2B5EF4-FFF2-40B4-BE49-F238E27FC236}">
              <a16:creationId xmlns:a16="http://schemas.microsoft.com/office/drawing/2014/main" id="{E7AEEE39-26B3-4762-BA46-5D4B405D2A1D}"/>
            </a:ext>
          </a:extLst>
        </xdr:cNvPr>
        <xdr:cNvCxnSpPr/>
      </xdr:nvCxnSpPr>
      <xdr:spPr>
        <a:xfrm>
          <a:off x="17602200" y="6575044"/>
          <a:ext cx="79057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43688</xdr:rowOff>
    </xdr:from>
    <xdr:to>
      <xdr:col>98</xdr:col>
      <xdr:colOff>38100</xdr:colOff>
      <xdr:row>40</xdr:row>
      <xdr:rowOff>145288</xdr:rowOff>
    </xdr:to>
    <xdr:sp macro="" textlink="">
      <xdr:nvSpPr>
        <xdr:cNvPr id="593" name="楕円 592">
          <a:extLst>
            <a:ext uri="{FF2B5EF4-FFF2-40B4-BE49-F238E27FC236}">
              <a16:creationId xmlns:a16="http://schemas.microsoft.com/office/drawing/2014/main" id="{0A9BC3A4-DBB7-4995-93BA-F0B543C0677E}"/>
            </a:ext>
          </a:extLst>
        </xdr:cNvPr>
        <xdr:cNvSpPr/>
      </xdr:nvSpPr>
      <xdr:spPr>
        <a:xfrm>
          <a:off x="16754475" y="65333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85344</xdr:rowOff>
    </xdr:from>
    <xdr:to>
      <xdr:col>102</xdr:col>
      <xdr:colOff>114300</xdr:colOff>
      <xdr:row>40</xdr:row>
      <xdr:rowOff>94488</xdr:rowOff>
    </xdr:to>
    <xdr:cxnSp macro="">
      <xdr:nvCxnSpPr>
        <xdr:cNvPr id="594" name="直線コネクタ 593">
          <a:extLst>
            <a:ext uri="{FF2B5EF4-FFF2-40B4-BE49-F238E27FC236}">
              <a16:creationId xmlns:a16="http://schemas.microsoft.com/office/drawing/2014/main" id="{A437FA8A-F90B-4C52-983B-4F7DD9F445DB}"/>
            </a:ext>
          </a:extLst>
        </xdr:cNvPr>
        <xdr:cNvCxnSpPr/>
      </xdr:nvCxnSpPr>
      <xdr:spPr>
        <a:xfrm flipV="1">
          <a:off x="16802100" y="6575044"/>
          <a:ext cx="8001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52087</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3FE8FE90-39C8-4BAC-A532-66770C49708B}"/>
            </a:ext>
          </a:extLst>
        </xdr:cNvPr>
        <xdr:cNvSpPr txBox="1"/>
      </xdr:nvSpPr>
      <xdr:spPr>
        <a:xfrm>
          <a:off x="18983402" y="621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61231</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7D9EDEE0-E1B9-435D-9BE2-2C8BF89EF603}"/>
            </a:ext>
          </a:extLst>
        </xdr:cNvPr>
        <xdr:cNvSpPr txBox="1"/>
      </xdr:nvSpPr>
      <xdr:spPr>
        <a:xfrm>
          <a:off x="18183302" y="622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2CE8B3DE-EC53-4E08-B713-3AC0BE62A9F8}"/>
            </a:ext>
          </a:extLst>
        </xdr:cNvPr>
        <xdr:cNvSpPr txBox="1"/>
      </xdr:nvSpPr>
      <xdr:spPr>
        <a:xfrm>
          <a:off x="17383202" y="621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52087</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7E048E46-8ED8-4FC2-9353-F1B5091321DB}"/>
            </a:ext>
          </a:extLst>
        </xdr:cNvPr>
        <xdr:cNvSpPr txBox="1"/>
      </xdr:nvSpPr>
      <xdr:spPr>
        <a:xfrm>
          <a:off x="16592627" y="621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118127</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AAC10F48-959A-4E48-84CC-111D56D82F2E}"/>
            </a:ext>
          </a:extLst>
        </xdr:cNvPr>
        <xdr:cNvSpPr txBox="1"/>
      </xdr:nvSpPr>
      <xdr:spPr>
        <a:xfrm>
          <a:off x="18983402"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136415</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3553E54A-15D7-4AAD-BBF0-4EBFED11754D}"/>
            </a:ext>
          </a:extLst>
        </xdr:cNvPr>
        <xdr:cNvSpPr txBox="1"/>
      </xdr:nvSpPr>
      <xdr:spPr>
        <a:xfrm>
          <a:off x="18183302" y="662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127271</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4747D74B-84FC-48F3-87B6-CAAA09D573F4}"/>
            </a:ext>
          </a:extLst>
        </xdr:cNvPr>
        <xdr:cNvSpPr txBox="1"/>
      </xdr:nvSpPr>
      <xdr:spPr>
        <a:xfrm>
          <a:off x="17383202"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136415</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7A57A34D-AE9D-4CC1-9758-C8760F2D6088}"/>
            </a:ext>
          </a:extLst>
        </xdr:cNvPr>
        <xdr:cNvSpPr txBox="1"/>
      </xdr:nvSpPr>
      <xdr:spPr>
        <a:xfrm>
          <a:off x="16592627" y="662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40DE4B2C-485E-4DC6-97CA-C7C1A4482E4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8A559E94-3EC1-4D66-9317-6320041D82F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C5DA0A05-6140-42BF-B2E6-344AC0DC477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70F8ADB6-4E31-4A76-B72F-4EE914E2669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D2C6A156-B378-4371-B5F3-E821703AF8B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6571676C-E768-4E21-84F3-8EB561903CE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92B66BF8-F4F4-47A2-A730-DE8BBE1E492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6339E071-1D92-4A4E-8059-7FD99166985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4964621D-A29F-4EB0-8762-3D2CB6571EC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0E857E3B-0C40-4E36-B127-A49AC4296CE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3" name="テキスト ボックス 612">
          <a:extLst>
            <a:ext uri="{FF2B5EF4-FFF2-40B4-BE49-F238E27FC236}">
              <a16:creationId xmlns:a16="http://schemas.microsoft.com/office/drawing/2014/main" id="{59EC6091-1B03-43A6-ABDF-51000198A63A}"/>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a:extLst>
            <a:ext uri="{FF2B5EF4-FFF2-40B4-BE49-F238E27FC236}">
              <a16:creationId xmlns:a16="http://schemas.microsoft.com/office/drawing/2014/main" id="{3F76585F-DF98-470E-AE15-1F868CBC052C}"/>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a:extLst>
            <a:ext uri="{FF2B5EF4-FFF2-40B4-BE49-F238E27FC236}">
              <a16:creationId xmlns:a16="http://schemas.microsoft.com/office/drawing/2014/main" id="{FE2C4B9A-251F-4B6B-AD45-838B04C4BDBE}"/>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a:extLst>
            <a:ext uri="{FF2B5EF4-FFF2-40B4-BE49-F238E27FC236}">
              <a16:creationId xmlns:a16="http://schemas.microsoft.com/office/drawing/2014/main" id="{34D85DBD-2C2E-40D2-BA49-FCB912CF9BBB}"/>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a:extLst>
            <a:ext uri="{FF2B5EF4-FFF2-40B4-BE49-F238E27FC236}">
              <a16:creationId xmlns:a16="http://schemas.microsoft.com/office/drawing/2014/main" id="{6E43D283-EBD9-436A-853A-B95B4743FFBF}"/>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a:extLst>
            <a:ext uri="{FF2B5EF4-FFF2-40B4-BE49-F238E27FC236}">
              <a16:creationId xmlns:a16="http://schemas.microsoft.com/office/drawing/2014/main" id="{F3C77F32-DD39-4C93-834E-2116795F872B}"/>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a:extLst>
            <a:ext uri="{FF2B5EF4-FFF2-40B4-BE49-F238E27FC236}">
              <a16:creationId xmlns:a16="http://schemas.microsoft.com/office/drawing/2014/main" id="{E7F120D2-AE29-46D3-ABE1-EFFE1E0A80DF}"/>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a:extLst>
            <a:ext uri="{FF2B5EF4-FFF2-40B4-BE49-F238E27FC236}">
              <a16:creationId xmlns:a16="http://schemas.microsoft.com/office/drawing/2014/main" id="{28D50444-F462-48FB-9898-F983B802F59F}"/>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a:extLst>
            <a:ext uri="{FF2B5EF4-FFF2-40B4-BE49-F238E27FC236}">
              <a16:creationId xmlns:a16="http://schemas.microsoft.com/office/drawing/2014/main" id="{5B8F9A72-94E7-43BC-A875-A550B5399101}"/>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7996C632-C53E-42B4-8CAA-5DD8749F360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E08253F4-E00E-4D38-B28D-3B644CD8CB69}"/>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F311A114-95B7-4D22-9460-C8C88BD434F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34290</xdr:rowOff>
    </xdr:from>
    <xdr:to>
      <xdr:col>85</xdr:col>
      <xdr:colOff>126364</xdr:colOff>
      <xdr:row>64</xdr:row>
      <xdr:rowOff>68580</xdr:rowOff>
    </xdr:to>
    <xdr:cxnSp macro="">
      <xdr:nvCxnSpPr>
        <xdr:cNvPr id="625" name="直線コネクタ 624">
          <a:extLst>
            <a:ext uri="{FF2B5EF4-FFF2-40B4-BE49-F238E27FC236}">
              <a16:creationId xmlns:a16="http://schemas.microsoft.com/office/drawing/2014/main" id="{77E46720-664F-4C8C-87CF-5ACBC500507C}"/>
            </a:ext>
          </a:extLst>
        </xdr:cNvPr>
        <xdr:cNvCxnSpPr/>
      </xdr:nvCxnSpPr>
      <xdr:spPr>
        <a:xfrm flipV="1">
          <a:off x="14696439" y="9270365"/>
          <a:ext cx="0" cy="1167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88A15A1F-9221-4955-BAF0-222BD83588AC}"/>
            </a:ext>
          </a:extLst>
        </xdr:cNvPr>
        <xdr:cNvSpPr txBox="1"/>
      </xdr:nvSpPr>
      <xdr:spPr>
        <a:xfrm>
          <a:off x="14735175" y="1044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27" name="直線コネクタ 626">
          <a:extLst>
            <a:ext uri="{FF2B5EF4-FFF2-40B4-BE49-F238E27FC236}">
              <a16:creationId xmlns:a16="http://schemas.microsoft.com/office/drawing/2014/main" id="{79144F87-85FD-45E9-B26B-601F5F10F2BC}"/>
            </a:ext>
          </a:extLst>
        </xdr:cNvPr>
        <xdr:cNvCxnSpPr/>
      </xdr:nvCxnSpPr>
      <xdr:spPr>
        <a:xfrm>
          <a:off x="14611350" y="104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152417</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F82915AB-5C07-4CCF-BCCD-3579839289B4}"/>
            </a:ext>
          </a:extLst>
        </xdr:cNvPr>
        <xdr:cNvSpPr txBox="1"/>
      </xdr:nvSpPr>
      <xdr:spPr>
        <a:xfrm>
          <a:off x="14735175" y="906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34290</xdr:rowOff>
    </xdr:from>
    <xdr:to>
      <xdr:col>86</xdr:col>
      <xdr:colOff>25400</xdr:colOff>
      <xdr:row>57</xdr:row>
      <xdr:rowOff>34290</xdr:rowOff>
    </xdr:to>
    <xdr:cxnSp macro="">
      <xdr:nvCxnSpPr>
        <xdr:cNvPr id="629" name="直線コネクタ 628">
          <a:extLst>
            <a:ext uri="{FF2B5EF4-FFF2-40B4-BE49-F238E27FC236}">
              <a16:creationId xmlns:a16="http://schemas.microsoft.com/office/drawing/2014/main" id="{EC45A8B8-8B58-4359-A366-CA73A2077EB9}"/>
            </a:ext>
          </a:extLst>
        </xdr:cNvPr>
        <xdr:cNvCxnSpPr/>
      </xdr:nvCxnSpPr>
      <xdr:spPr>
        <a:xfrm>
          <a:off x="14611350" y="92703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81805</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8AD34F62-C238-4AFB-8CDA-9AADF72BE605}"/>
            </a:ext>
          </a:extLst>
        </xdr:cNvPr>
        <xdr:cNvSpPr txBox="1"/>
      </xdr:nvSpPr>
      <xdr:spPr>
        <a:xfrm>
          <a:off x="14735175" y="96480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58928</xdr:rowOff>
    </xdr:from>
    <xdr:to>
      <xdr:col>85</xdr:col>
      <xdr:colOff>177800</xdr:colOff>
      <xdr:row>60</xdr:row>
      <xdr:rowOff>160528</xdr:rowOff>
    </xdr:to>
    <xdr:sp macro="" textlink="">
      <xdr:nvSpPr>
        <xdr:cNvPr id="631" name="フローチャート: 判断 630">
          <a:extLst>
            <a:ext uri="{FF2B5EF4-FFF2-40B4-BE49-F238E27FC236}">
              <a16:creationId xmlns:a16="http://schemas.microsoft.com/office/drawing/2014/main" id="{34B314BD-F8F5-4DCC-9E78-3141471790C9}"/>
            </a:ext>
          </a:extLst>
        </xdr:cNvPr>
        <xdr:cNvSpPr/>
      </xdr:nvSpPr>
      <xdr:spPr>
        <a:xfrm>
          <a:off x="14649450" y="97839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54356</xdr:rowOff>
    </xdr:from>
    <xdr:to>
      <xdr:col>81</xdr:col>
      <xdr:colOff>101600</xdr:colOff>
      <xdr:row>60</xdr:row>
      <xdr:rowOff>155956</xdr:rowOff>
    </xdr:to>
    <xdr:sp macro="" textlink="">
      <xdr:nvSpPr>
        <xdr:cNvPr id="632" name="フローチャート: 判断 631">
          <a:extLst>
            <a:ext uri="{FF2B5EF4-FFF2-40B4-BE49-F238E27FC236}">
              <a16:creationId xmlns:a16="http://schemas.microsoft.com/office/drawing/2014/main" id="{6169F072-7259-4DE3-A8DB-14FC0B5DE855}"/>
            </a:ext>
          </a:extLst>
        </xdr:cNvPr>
        <xdr:cNvSpPr/>
      </xdr:nvSpPr>
      <xdr:spPr>
        <a:xfrm>
          <a:off x="13887450" y="977938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68072</xdr:rowOff>
    </xdr:from>
    <xdr:to>
      <xdr:col>76</xdr:col>
      <xdr:colOff>165100</xdr:colOff>
      <xdr:row>60</xdr:row>
      <xdr:rowOff>169672</xdr:rowOff>
    </xdr:to>
    <xdr:sp macro="" textlink="">
      <xdr:nvSpPr>
        <xdr:cNvPr id="633" name="フローチャート: 判断 632">
          <a:extLst>
            <a:ext uri="{FF2B5EF4-FFF2-40B4-BE49-F238E27FC236}">
              <a16:creationId xmlns:a16="http://schemas.microsoft.com/office/drawing/2014/main" id="{D336BC72-3954-4AE8-A7C1-583355DC1F2E}"/>
            </a:ext>
          </a:extLst>
        </xdr:cNvPr>
        <xdr:cNvSpPr/>
      </xdr:nvSpPr>
      <xdr:spPr>
        <a:xfrm>
          <a:off x="13096875" y="97899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634" name="フローチャート: 判断 633">
          <a:extLst>
            <a:ext uri="{FF2B5EF4-FFF2-40B4-BE49-F238E27FC236}">
              <a16:creationId xmlns:a16="http://schemas.microsoft.com/office/drawing/2014/main" id="{4043FC3F-6746-4C19-A8E9-9AFD1AE171EF}"/>
            </a:ext>
          </a:extLst>
        </xdr:cNvPr>
        <xdr:cNvSpPr/>
      </xdr:nvSpPr>
      <xdr:spPr>
        <a:xfrm>
          <a:off x="12296775" y="97656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26924</xdr:rowOff>
    </xdr:from>
    <xdr:to>
      <xdr:col>67</xdr:col>
      <xdr:colOff>101600</xdr:colOff>
      <xdr:row>60</xdr:row>
      <xdr:rowOff>128524</xdr:rowOff>
    </xdr:to>
    <xdr:sp macro="" textlink="">
      <xdr:nvSpPr>
        <xdr:cNvPr id="635" name="フローチャート: 判断 634">
          <a:extLst>
            <a:ext uri="{FF2B5EF4-FFF2-40B4-BE49-F238E27FC236}">
              <a16:creationId xmlns:a16="http://schemas.microsoft.com/office/drawing/2014/main" id="{A6361A62-00A3-4F9B-8D67-F081E15BE6FB}"/>
            </a:ext>
          </a:extLst>
        </xdr:cNvPr>
        <xdr:cNvSpPr/>
      </xdr:nvSpPr>
      <xdr:spPr>
        <a:xfrm>
          <a:off x="11487150" y="97551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B1A7F08A-5EDE-4722-A124-0A8D2A88796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762959FC-049A-4A1A-BD37-E3C009211BD8}"/>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6C2A2CC2-88C9-480D-93AE-4FF879EB752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800BCD6C-2803-472B-B0BC-0B16F899F30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920210E0-D2EE-47A3-BDED-622BF832E35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120650</xdr:rowOff>
    </xdr:from>
    <xdr:to>
      <xdr:col>85</xdr:col>
      <xdr:colOff>177800</xdr:colOff>
      <xdr:row>62</xdr:row>
      <xdr:rowOff>50800</xdr:rowOff>
    </xdr:to>
    <xdr:sp macro="" textlink="">
      <xdr:nvSpPr>
        <xdr:cNvPr id="641" name="楕円 640">
          <a:extLst>
            <a:ext uri="{FF2B5EF4-FFF2-40B4-BE49-F238E27FC236}">
              <a16:creationId xmlns:a16="http://schemas.microsoft.com/office/drawing/2014/main" id="{04F0B156-95CA-49E7-A1EF-A2535EA631F3}"/>
            </a:ext>
          </a:extLst>
        </xdr:cNvPr>
        <xdr:cNvSpPr/>
      </xdr:nvSpPr>
      <xdr:spPr>
        <a:xfrm>
          <a:off x="14649450" y="10010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99077</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5AA7BCDD-6DC4-43D8-B667-863DF974D817}"/>
            </a:ext>
          </a:extLst>
        </xdr:cNvPr>
        <xdr:cNvSpPr txBox="1"/>
      </xdr:nvSpPr>
      <xdr:spPr>
        <a:xfrm>
          <a:off x="14735175" y="998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161798</xdr:rowOff>
    </xdr:from>
    <xdr:to>
      <xdr:col>81</xdr:col>
      <xdr:colOff>101600</xdr:colOff>
      <xdr:row>62</xdr:row>
      <xdr:rowOff>91948</xdr:rowOff>
    </xdr:to>
    <xdr:sp macro="" textlink="">
      <xdr:nvSpPr>
        <xdr:cNvPr id="643" name="楕円 642">
          <a:extLst>
            <a:ext uri="{FF2B5EF4-FFF2-40B4-BE49-F238E27FC236}">
              <a16:creationId xmlns:a16="http://schemas.microsoft.com/office/drawing/2014/main" id="{1A88923E-281C-4D2D-8CB5-05A00EDEF053}"/>
            </a:ext>
          </a:extLst>
        </xdr:cNvPr>
        <xdr:cNvSpPr/>
      </xdr:nvSpPr>
      <xdr:spPr>
        <a:xfrm>
          <a:off x="13887450" y="1005192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0</xdr:rowOff>
    </xdr:from>
    <xdr:to>
      <xdr:col>85</xdr:col>
      <xdr:colOff>127000</xdr:colOff>
      <xdr:row>62</xdr:row>
      <xdr:rowOff>41148</xdr:rowOff>
    </xdr:to>
    <xdr:cxnSp macro="">
      <xdr:nvCxnSpPr>
        <xdr:cNvPr id="644" name="直線コネクタ 643">
          <a:extLst>
            <a:ext uri="{FF2B5EF4-FFF2-40B4-BE49-F238E27FC236}">
              <a16:creationId xmlns:a16="http://schemas.microsoft.com/office/drawing/2014/main" id="{B9755D54-085B-4459-9EAE-E7973C0543B3}"/>
            </a:ext>
          </a:extLst>
        </xdr:cNvPr>
        <xdr:cNvCxnSpPr/>
      </xdr:nvCxnSpPr>
      <xdr:spPr>
        <a:xfrm flipV="1">
          <a:off x="13935075" y="10048875"/>
          <a:ext cx="762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143510</xdr:rowOff>
    </xdr:from>
    <xdr:to>
      <xdr:col>76</xdr:col>
      <xdr:colOff>165100</xdr:colOff>
      <xdr:row>62</xdr:row>
      <xdr:rowOff>73660</xdr:rowOff>
    </xdr:to>
    <xdr:sp macro="" textlink="">
      <xdr:nvSpPr>
        <xdr:cNvPr id="645" name="楕円 644">
          <a:extLst>
            <a:ext uri="{FF2B5EF4-FFF2-40B4-BE49-F238E27FC236}">
              <a16:creationId xmlns:a16="http://schemas.microsoft.com/office/drawing/2014/main" id="{A7EF22A6-8A2E-4197-B60F-240368CF4A69}"/>
            </a:ext>
          </a:extLst>
        </xdr:cNvPr>
        <xdr:cNvSpPr/>
      </xdr:nvSpPr>
      <xdr:spPr>
        <a:xfrm>
          <a:off x="13096875" y="100272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22860</xdr:rowOff>
    </xdr:from>
    <xdr:to>
      <xdr:col>81</xdr:col>
      <xdr:colOff>50800</xdr:colOff>
      <xdr:row>62</xdr:row>
      <xdr:rowOff>41148</xdr:rowOff>
    </xdr:to>
    <xdr:cxnSp macro="">
      <xdr:nvCxnSpPr>
        <xdr:cNvPr id="646" name="直線コネクタ 645">
          <a:extLst>
            <a:ext uri="{FF2B5EF4-FFF2-40B4-BE49-F238E27FC236}">
              <a16:creationId xmlns:a16="http://schemas.microsoft.com/office/drawing/2014/main" id="{A3D90B90-E479-48D3-B120-53847F4CFB0A}"/>
            </a:ext>
          </a:extLst>
        </xdr:cNvPr>
        <xdr:cNvCxnSpPr/>
      </xdr:nvCxnSpPr>
      <xdr:spPr>
        <a:xfrm>
          <a:off x="13144500" y="10074910"/>
          <a:ext cx="790575"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102362</xdr:rowOff>
    </xdr:from>
    <xdr:to>
      <xdr:col>72</xdr:col>
      <xdr:colOff>38100</xdr:colOff>
      <xdr:row>62</xdr:row>
      <xdr:rowOff>32512</xdr:rowOff>
    </xdr:to>
    <xdr:sp macro="" textlink="">
      <xdr:nvSpPr>
        <xdr:cNvPr id="647" name="楕円 646">
          <a:extLst>
            <a:ext uri="{FF2B5EF4-FFF2-40B4-BE49-F238E27FC236}">
              <a16:creationId xmlns:a16="http://schemas.microsoft.com/office/drawing/2014/main" id="{E9C0BDEC-0C06-4AE2-87E6-12561203C7DE}"/>
            </a:ext>
          </a:extLst>
        </xdr:cNvPr>
        <xdr:cNvSpPr/>
      </xdr:nvSpPr>
      <xdr:spPr>
        <a:xfrm>
          <a:off x="12296775" y="999248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153162</xdr:rowOff>
    </xdr:from>
    <xdr:to>
      <xdr:col>76</xdr:col>
      <xdr:colOff>114300</xdr:colOff>
      <xdr:row>62</xdr:row>
      <xdr:rowOff>22860</xdr:rowOff>
    </xdr:to>
    <xdr:cxnSp macro="">
      <xdr:nvCxnSpPr>
        <xdr:cNvPr id="648" name="直線コネクタ 647">
          <a:extLst>
            <a:ext uri="{FF2B5EF4-FFF2-40B4-BE49-F238E27FC236}">
              <a16:creationId xmlns:a16="http://schemas.microsoft.com/office/drawing/2014/main" id="{2976544D-12DD-4B49-916A-DA83C4A7E181}"/>
            </a:ext>
          </a:extLst>
        </xdr:cNvPr>
        <xdr:cNvCxnSpPr/>
      </xdr:nvCxnSpPr>
      <xdr:spPr>
        <a:xfrm>
          <a:off x="12344400" y="10040112"/>
          <a:ext cx="8001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52070</xdr:rowOff>
    </xdr:from>
    <xdr:to>
      <xdr:col>67</xdr:col>
      <xdr:colOff>101600</xdr:colOff>
      <xdr:row>61</xdr:row>
      <xdr:rowOff>153670</xdr:rowOff>
    </xdr:to>
    <xdr:sp macro="" textlink="">
      <xdr:nvSpPr>
        <xdr:cNvPr id="649" name="楕円 648">
          <a:extLst>
            <a:ext uri="{FF2B5EF4-FFF2-40B4-BE49-F238E27FC236}">
              <a16:creationId xmlns:a16="http://schemas.microsoft.com/office/drawing/2014/main" id="{4C10A670-F361-492D-9150-7E2DE2D75E81}"/>
            </a:ext>
          </a:extLst>
        </xdr:cNvPr>
        <xdr:cNvSpPr/>
      </xdr:nvSpPr>
      <xdr:spPr>
        <a:xfrm>
          <a:off x="11487150" y="99358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102870</xdr:rowOff>
    </xdr:from>
    <xdr:to>
      <xdr:col>71</xdr:col>
      <xdr:colOff>177800</xdr:colOff>
      <xdr:row>61</xdr:row>
      <xdr:rowOff>153162</xdr:rowOff>
    </xdr:to>
    <xdr:cxnSp macro="">
      <xdr:nvCxnSpPr>
        <xdr:cNvPr id="650" name="直線コネクタ 649">
          <a:extLst>
            <a:ext uri="{FF2B5EF4-FFF2-40B4-BE49-F238E27FC236}">
              <a16:creationId xmlns:a16="http://schemas.microsoft.com/office/drawing/2014/main" id="{654AE67E-916C-49BA-AEFC-B59567957E71}"/>
            </a:ext>
          </a:extLst>
        </xdr:cNvPr>
        <xdr:cNvCxnSpPr/>
      </xdr:nvCxnSpPr>
      <xdr:spPr>
        <a:xfrm>
          <a:off x="11534775" y="9992995"/>
          <a:ext cx="809625"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1033</xdr:rowOff>
    </xdr:from>
    <xdr:ext cx="405111" cy="259045"/>
    <xdr:sp macro="" textlink="">
      <xdr:nvSpPr>
        <xdr:cNvPr id="651" name="n_1aveValue【学校施設】&#10;有形固定資産減価償却率">
          <a:extLst>
            <a:ext uri="{FF2B5EF4-FFF2-40B4-BE49-F238E27FC236}">
              <a16:creationId xmlns:a16="http://schemas.microsoft.com/office/drawing/2014/main" id="{295F0D23-C3EC-446B-AA7E-FE9EA39507A0}"/>
            </a:ext>
          </a:extLst>
        </xdr:cNvPr>
        <xdr:cNvSpPr txBox="1"/>
      </xdr:nvSpPr>
      <xdr:spPr>
        <a:xfrm>
          <a:off x="13745219" y="956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14749</xdr:rowOff>
    </xdr:from>
    <xdr:ext cx="405111" cy="259045"/>
    <xdr:sp macro="" textlink="">
      <xdr:nvSpPr>
        <xdr:cNvPr id="652" name="n_2aveValue【学校施設】&#10;有形固定資産減価償却率">
          <a:extLst>
            <a:ext uri="{FF2B5EF4-FFF2-40B4-BE49-F238E27FC236}">
              <a16:creationId xmlns:a16="http://schemas.microsoft.com/office/drawing/2014/main" id="{CA981717-AEA1-4EF1-9CE4-A97BF483D074}"/>
            </a:ext>
          </a:extLst>
        </xdr:cNvPr>
        <xdr:cNvSpPr txBox="1"/>
      </xdr:nvSpPr>
      <xdr:spPr>
        <a:xfrm>
          <a:off x="12964169" y="9574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158767</xdr:rowOff>
    </xdr:from>
    <xdr:ext cx="405111" cy="259045"/>
    <xdr:sp macro="" textlink="">
      <xdr:nvSpPr>
        <xdr:cNvPr id="653" name="n_3aveValue【学校施設】&#10;有形固定資産減価償却率">
          <a:extLst>
            <a:ext uri="{FF2B5EF4-FFF2-40B4-BE49-F238E27FC236}">
              <a16:creationId xmlns:a16="http://schemas.microsoft.com/office/drawing/2014/main" id="{FBFC762F-4917-4C67-9694-CB1869E062EC}"/>
            </a:ext>
          </a:extLst>
        </xdr:cNvPr>
        <xdr:cNvSpPr txBox="1"/>
      </xdr:nvSpPr>
      <xdr:spPr>
        <a:xfrm>
          <a:off x="12164069" y="956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145051</xdr:rowOff>
    </xdr:from>
    <xdr:ext cx="405111" cy="259045"/>
    <xdr:sp macro="" textlink="">
      <xdr:nvSpPr>
        <xdr:cNvPr id="654" name="n_4aveValue【学校施設】&#10;有形固定資産減価償却率">
          <a:extLst>
            <a:ext uri="{FF2B5EF4-FFF2-40B4-BE49-F238E27FC236}">
              <a16:creationId xmlns:a16="http://schemas.microsoft.com/office/drawing/2014/main" id="{A4CAC2D2-4598-41BD-B703-FDDDA28DECAB}"/>
            </a:ext>
          </a:extLst>
        </xdr:cNvPr>
        <xdr:cNvSpPr txBox="1"/>
      </xdr:nvSpPr>
      <xdr:spPr>
        <a:xfrm>
          <a:off x="11354444" y="9543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83075</xdr:rowOff>
    </xdr:from>
    <xdr:ext cx="405111" cy="259045"/>
    <xdr:sp macro="" textlink="">
      <xdr:nvSpPr>
        <xdr:cNvPr id="655" name="n_1mainValue【学校施設】&#10;有形固定資産減価償却率">
          <a:extLst>
            <a:ext uri="{FF2B5EF4-FFF2-40B4-BE49-F238E27FC236}">
              <a16:creationId xmlns:a16="http://schemas.microsoft.com/office/drawing/2014/main" id="{943D4233-A7A5-4FDF-B07F-D9F314A52A49}"/>
            </a:ext>
          </a:extLst>
        </xdr:cNvPr>
        <xdr:cNvSpPr txBox="1"/>
      </xdr:nvSpPr>
      <xdr:spPr>
        <a:xfrm>
          <a:off x="13745219" y="10135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64787</xdr:rowOff>
    </xdr:from>
    <xdr:ext cx="405111" cy="259045"/>
    <xdr:sp macro="" textlink="">
      <xdr:nvSpPr>
        <xdr:cNvPr id="656" name="n_2mainValue【学校施設】&#10;有形固定資産減価償却率">
          <a:extLst>
            <a:ext uri="{FF2B5EF4-FFF2-40B4-BE49-F238E27FC236}">
              <a16:creationId xmlns:a16="http://schemas.microsoft.com/office/drawing/2014/main" id="{03CDC585-30B1-4638-BB0C-FE3537F516BB}"/>
            </a:ext>
          </a:extLst>
        </xdr:cNvPr>
        <xdr:cNvSpPr txBox="1"/>
      </xdr:nvSpPr>
      <xdr:spPr>
        <a:xfrm>
          <a:off x="12964169" y="1011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23639</xdr:rowOff>
    </xdr:from>
    <xdr:ext cx="405111" cy="259045"/>
    <xdr:sp macro="" textlink="">
      <xdr:nvSpPr>
        <xdr:cNvPr id="657" name="n_3mainValue【学校施設】&#10;有形固定資産減価償却率">
          <a:extLst>
            <a:ext uri="{FF2B5EF4-FFF2-40B4-BE49-F238E27FC236}">
              <a16:creationId xmlns:a16="http://schemas.microsoft.com/office/drawing/2014/main" id="{3AD85AA4-18A5-4416-B7CF-DEE2D0EB8F31}"/>
            </a:ext>
          </a:extLst>
        </xdr:cNvPr>
        <xdr:cNvSpPr txBox="1"/>
      </xdr:nvSpPr>
      <xdr:spPr>
        <a:xfrm>
          <a:off x="12164069" y="10075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144797</xdr:rowOff>
    </xdr:from>
    <xdr:ext cx="405111" cy="259045"/>
    <xdr:sp macro="" textlink="">
      <xdr:nvSpPr>
        <xdr:cNvPr id="658" name="n_4mainValue【学校施設】&#10;有形固定資産減価償却率">
          <a:extLst>
            <a:ext uri="{FF2B5EF4-FFF2-40B4-BE49-F238E27FC236}">
              <a16:creationId xmlns:a16="http://schemas.microsoft.com/office/drawing/2014/main" id="{7A6AF753-13AF-4A99-9CD3-37AC517B3476}"/>
            </a:ext>
          </a:extLst>
        </xdr:cNvPr>
        <xdr:cNvSpPr txBox="1"/>
      </xdr:nvSpPr>
      <xdr:spPr>
        <a:xfrm>
          <a:off x="113544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6AE6F685-C5B9-4C60-9A8D-8E3008684EA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1736647E-2D92-4479-BDE0-F3FA4B4D821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4EA77021-5D1F-4827-BEDF-8CA730C14E9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C79AEAA6-2F88-4AD2-B3E4-4921FFCA073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FC1ABF7B-ACE9-4F2A-AD27-C216B221406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9E8A29FB-51D9-4997-9874-F9CE1DCEE9F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9C742018-DA5D-4760-8922-38B475A7068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22B427EB-EB5C-453B-B589-69F1994CCC6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68594DBC-117E-4D85-9076-9C5F0B52CE3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3D92BFA7-D747-4673-A1EC-F6D2251FCD5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401E99EA-FBF3-4468-AD66-DDA26BF6B894}"/>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0" name="直線コネクタ 669">
          <a:extLst>
            <a:ext uri="{FF2B5EF4-FFF2-40B4-BE49-F238E27FC236}">
              <a16:creationId xmlns:a16="http://schemas.microsoft.com/office/drawing/2014/main" id="{52AD0B02-35FE-4481-A103-E9084DBF9554}"/>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1" name="テキスト ボックス 670">
          <a:extLst>
            <a:ext uri="{FF2B5EF4-FFF2-40B4-BE49-F238E27FC236}">
              <a16:creationId xmlns:a16="http://schemas.microsoft.com/office/drawing/2014/main" id="{24296C79-C1C1-4B8E-8A53-F79B02A92F2F}"/>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2" name="直線コネクタ 671">
          <a:extLst>
            <a:ext uri="{FF2B5EF4-FFF2-40B4-BE49-F238E27FC236}">
              <a16:creationId xmlns:a16="http://schemas.microsoft.com/office/drawing/2014/main" id="{DB0AE682-8711-4088-B11B-2C03ED73DE06}"/>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3" name="テキスト ボックス 672">
          <a:extLst>
            <a:ext uri="{FF2B5EF4-FFF2-40B4-BE49-F238E27FC236}">
              <a16:creationId xmlns:a16="http://schemas.microsoft.com/office/drawing/2014/main" id="{BEB76E7D-5906-491E-973F-3E2836EC8E6C}"/>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4" name="直線コネクタ 673">
          <a:extLst>
            <a:ext uri="{FF2B5EF4-FFF2-40B4-BE49-F238E27FC236}">
              <a16:creationId xmlns:a16="http://schemas.microsoft.com/office/drawing/2014/main" id="{B3FE9543-63A5-4B67-A175-E86BF1E6DF59}"/>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5" name="テキスト ボックス 674">
          <a:extLst>
            <a:ext uri="{FF2B5EF4-FFF2-40B4-BE49-F238E27FC236}">
              <a16:creationId xmlns:a16="http://schemas.microsoft.com/office/drawing/2014/main" id="{461C97C7-07CC-4D69-B03A-B67D9F09104C}"/>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6" name="直線コネクタ 675">
          <a:extLst>
            <a:ext uri="{FF2B5EF4-FFF2-40B4-BE49-F238E27FC236}">
              <a16:creationId xmlns:a16="http://schemas.microsoft.com/office/drawing/2014/main" id="{E0475B0F-4506-45B3-B225-2680DEF91327}"/>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7" name="テキスト ボックス 676">
          <a:extLst>
            <a:ext uri="{FF2B5EF4-FFF2-40B4-BE49-F238E27FC236}">
              <a16:creationId xmlns:a16="http://schemas.microsoft.com/office/drawing/2014/main" id="{40728899-F428-43CE-BFB2-C897B108F92F}"/>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9E8BA9B0-96D6-4004-93A7-EAC8E0EBA37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0044C800-3F4C-4666-AE3D-BA6AC3B9C42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学校施設】&#10;一人当たり面積グラフ枠">
          <a:extLst>
            <a:ext uri="{FF2B5EF4-FFF2-40B4-BE49-F238E27FC236}">
              <a16:creationId xmlns:a16="http://schemas.microsoft.com/office/drawing/2014/main" id="{4A9AAF9C-958A-4399-A3C6-76924D92EB2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41148</xdr:rowOff>
    </xdr:from>
    <xdr:to>
      <xdr:col>116</xdr:col>
      <xdr:colOff>62864</xdr:colOff>
      <xdr:row>64</xdr:row>
      <xdr:rowOff>73152</xdr:rowOff>
    </xdr:to>
    <xdr:cxnSp macro="">
      <xdr:nvCxnSpPr>
        <xdr:cNvPr id="681" name="直線コネクタ 680">
          <a:extLst>
            <a:ext uri="{FF2B5EF4-FFF2-40B4-BE49-F238E27FC236}">
              <a16:creationId xmlns:a16="http://schemas.microsoft.com/office/drawing/2014/main" id="{88987E44-2C51-4267-BF6E-8DD2D7C94F21}"/>
            </a:ext>
          </a:extLst>
        </xdr:cNvPr>
        <xdr:cNvCxnSpPr/>
      </xdr:nvCxnSpPr>
      <xdr:spPr>
        <a:xfrm flipV="1">
          <a:off x="19954239" y="9280398"/>
          <a:ext cx="0" cy="116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76979</xdr:rowOff>
    </xdr:from>
    <xdr:ext cx="469744" cy="259045"/>
    <xdr:sp macro="" textlink="">
      <xdr:nvSpPr>
        <xdr:cNvPr id="682" name="【学校施設】&#10;一人当たり面積最小値テキスト">
          <a:extLst>
            <a:ext uri="{FF2B5EF4-FFF2-40B4-BE49-F238E27FC236}">
              <a16:creationId xmlns:a16="http://schemas.microsoft.com/office/drawing/2014/main" id="{1283296F-9388-478E-B760-3E85D6EDC451}"/>
            </a:ext>
          </a:extLst>
        </xdr:cNvPr>
        <xdr:cNvSpPr txBox="1"/>
      </xdr:nvSpPr>
      <xdr:spPr>
        <a:xfrm>
          <a:off x="19992975" y="1044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73152</xdr:rowOff>
    </xdr:from>
    <xdr:to>
      <xdr:col>116</xdr:col>
      <xdr:colOff>152400</xdr:colOff>
      <xdr:row>64</xdr:row>
      <xdr:rowOff>73152</xdr:rowOff>
    </xdr:to>
    <xdr:cxnSp macro="">
      <xdr:nvCxnSpPr>
        <xdr:cNvPr id="683" name="直線コネクタ 682">
          <a:extLst>
            <a:ext uri="{FF2B5EF4-FFF2-40B4-BE49-F238E27FC236}">
              <a16:creationId xmlns:a16="http://schemas.microsoft.com/office/drawing/2014/main" id="{BD674653-95BA-4318-A771-472FAD55A7E6}"/>
            </a:ext>
          </a:extLst>
        </xdr:cNvPr>
        <xdr:cNvCxnSpPr/>
      </xdr:nvCxnSpPr>
      <xdr:spPr>
        <a:xfrm>
          <a:off x="19878675" y="1044587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159275</xdr:rowOff>
    </xdr:from>
    <xdr:ext cx="469744" cy="259045"/>
    <xdr:sp macro="" textlink="">
      <xdr:nvSpPr>
        <xdr:cNvPr id="684" name="【学校施設】&#10;一人当たり面積最大値テキスト">
          <a:extLst>
            <a:ext uri="{FF2B5EF4-FFF2-40B4-BE49-F238E27FC236}">
              <a16:creationId xmlns:a16="http://schemas.microsoft.com/office/drawing/2014/main" id="{5CB6C44D-0EDC-4F87-B8F8-55B62DBABB14}"/>
            </a:ext>
          </a:extLst>
        </xdr:cNvPr>
        <xdr:cNvSpPr txBox="1"/>
      </xdr:nvSpPr>
      <xdr:spPr>
        <a:xfrm>
          <a:off x="19992975" y="907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41148</xdr:rowOff>
    </xdr:from>
    <xdr:to>
      <xdr:col>116</xdr:col>
      <xdr:colOff>152400</xdr:colOff>
      <xdr:row>57</xdr:row>
      <xdr:rowOff>41148</xdr:rowOff>
    </xdr:to>
    <xdr:cxnSp macro="">
      <xdr:nvCxnSpPr>
        <xdr:cNvPr id="685" name="直線コネクタ 684">
          <a:extLst>
            <a:ext uri="{FF2B5EF4-FFF2-40B4-BE49-F238E27FC236}">
              <a16:creationId xmlns:a16="http://schemas.microsoft.com/office/drawing/2014/main" id="{4199F1E7-CD08-4AB3-B286-76B22854C4AA}"/>
            </a:ext>
          </a:extLst>
        </xdr:cNvPr>
        <xdr:cNvCxnSpPr/>
      </xdr:nvCxnSpPr>
      <xdr:spPr>
        <a:xfrm>
          <a:off x="19878675" y="92803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41927</xdr:rowOff>
    </xdr:from>
    <xdr:ext cx="469744" cy="259045"/>
    <xdr:sp macro="" textlink="">
      <xdr:nvSpPr>
        <xdr:cNvPr id="686" name="【学校施設】&#10;一人当たり面積平均値テキスト">
          <a:extLst>
            <a:ext uri="{FF2B5EF4-FFF2-40B4-BE49-F238E27FC236}">
              <a16:creationId xmlns:a16="http://schemas.microsoft.com/office/drawing/2014/main" id="{6319197E-A262-4E53-809D-604753F5F3E6}"/>
            </a:ext>
          </a:extLst>
        </xdr:cNvPr>
        <xdr:cNvSpPr txBox="1"/>
      </xdr:nvSpPr>
      <xdr:spPr>
        <a:xfrm>
          <a:off x="19992975" y="9932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687" name="フローチャート: 判断 686">
          <a:extLst>
            <a:ext uri="{FF2B5EF4-FFF2-40B4-BE49-F238E27FC236}">
              <a16:creationId xmlns:a16="http://schemas.microsoft.com/office/drawing/2014/main" id="{D19DD49B-7B3E-4EF7-BD1D-8AC3333113B6}"/>
            </a:ext>
          </a:extLst>
        </xdr:cNvPr>
        <xdr:cNvSpPr/>
      </xdr:nvSpPr>
      <xdr:spPr>
        <a:xfrm>
          <a:off x="19897725" y="99536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79502</xdr:rowOff>
    </xdr:from>
    <xdr:to>
      <xdr:col>112</xdr:col>
      <xdr:colOff>38100</xdr:colOff>
      <xdr:row>62</xdr:row>
      <xdr:rowOff>9652</xdr:rowOff>
    </xdr:to>
    <xdr:sp macro="" textlink="">
      <xdr:nvSpPr>
        <xdr:cNvPr id="688" name="フローチャート: 判断 687">
          <a:extLst>
            <a:ext uri="{FF2B5EF4-FFF2-40B4-BE49-F238E27FC236}">
              <a16:creationId xmlns:a16="http://schemas.microsoft.com/office/drawing/2014/main" id="{D8BC1937-1402-470E-ACB1-B4D5F5A5E23A}"/>
            </a:ext>
          </a:extLst>
        </xdr:cNvPr>
        <xdr:cNvSpPr/>
      </xdr:nvSpPr>
      <xdr:spPr>
        <a:xfrm>
          <a:off x="19154775" y="99696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79502</xdr:rowOff>
    </xdr:from>
    <xdr:to>
      <xdr:col>107</xdr:col>
      <xdr:colOff>101600</xdr:colOff>
      <xdr:row>62</xdr:row>
      <xdr:rowOff>9652</xdr:rowOff>
    </xdr:to>
    <xdr:sp macro="" textlink="">
      <xdr:nvSpPr>
        <xdr:cNvPr id="689" name="フローチャート: 判断 688">
          <a:extLst>
            <a:ext uri="{FF2B5EF4-FFF2-40B4-BE49-F238E27FC236}">
              <a16:creationId xmlns:a16="http://schemas.microsoft.com/office/drawing/2014/main" id="{CAEE5018-F31C-43E9-A7B4-03FD803117F6}"/>
            </a:ext>
          </a:extLst>
        </xdr:cNvPr>
        <xdr:cNvSpPr/>
      </xdr:nvSpPr>
      <xdr:spPr>
        <a:xfrm>
          <a:off x="18345150" y="99696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56642</xdr:rowOff>
    </xdr:from>
    <xdr:to>
      <xdr:col>102</xdr:col>
      <xdr:colOff>165100</xdr:colOff>
      <xdr:row>61</xdr:row>
      <xdr:rowOff>158242</xdr:rowOff>
    </xdr:to>
    <xdr:sp macro="" textlink="">
      <xdr:nvSpPr>
        <xdr:cNvPr id="690" name="フローチャート: 判断 689">
          <a:extLst>
            <a:ext uri="{FF2B5EF4-FFF2-40B4-BE49-F238E27FC236}">
              <a16:creationId xmlns:a16="http://schemas.microsoft.com/office/drawing/2014/main" id="{B36013B8-69A7-4C20-8E11-E5E812E97DE2}"/>
            </a:ext>
          </a:extLst>
        </xdr:cNvPr>
        <xdr:cNvSpPr/>
      </xdr:nvSpPr>
      <xdr:spPr>
        <a:xfrm>
          <a:off x="17554575" y="99435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159512</xdr:rowOff>
    </xdr:from>
    <xdr:to>
      <xdr:col>98</xdr:col>
      <xdr:colOff>38100</xdr:colOff>
      <xdr:row>61</xdr:row>
      <xdr:rowOff>89662</xdr:rowOff>
    </xdr:to>
    <xdr:sp macro="" textlink="">
      <xdr:nvSpPr>
        <xdr:cNvPr id="691" name="フローチャート: 判断 690">
          <a:extLst>
            <a:ext uri="{FF2B5EF4-FFF2-40B4-BE49-F238E27FC236}">
              <a16:creationId xmlns:a16="http://schemas.microsoft.com/office/drawing/2014/main" id="{4ACF943E-CBF5-42E6-B899-AC0F1AAD086C}"/>
            </a:ext>
          </a:extLst>
        </xdr:cNvPr>
        <xdr:cNvSpPr/>
      </xdr:nvSpPr>
      <xdr:spPr>
        <a:xfrm>
          <a:off x="16754475" y="98877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A17EB20E-3780-42BF-8642-AEDC2706D356}"/>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3196B26F-A6E8-46A2-969B-902ECD456286}"/>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1A337EAB-9B9E-42CD-B794-7412AACFE3C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8246FE01-3101-45B6-BBAA-FB1D6C535BB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F4511512-8153-46AA-A76F-61564C53763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145796</xdr:rowOff>
    </xdr:from>
    <xdr:to>
      <xdr:col>116</xdr:col>
      <xdr:colOff>114300</xdr:colOff>
      <xdr:row>61</xdr:row>
      <xdr:rowOff>75946</xdr:rowOff>
    </xdr:to>
    <xdr:sp macro="" textlink="">
      <xdr:nvSpPr>
        <xdr:cNvPr id="697" name="楕円 696">
          <a:extLst>
            <a:ext uri="{FF2B5EF4-FFF2-40B4-BE49-F238E27FC236}">
              <a16:creationId xmlns:a16="http://schemas.microsoft.com/office/drawing/2014/main" id="{5DA0F715-7AA0-492A-8E5F-E24E183B4091}"/>
            </a:ext>
          </a:extLst>
        </xdr:cNvPr>
        <xdr:cNvSpPr/>
      </xdr:nvSpPr>
      <xdr:spPr>
        <a:xfrm>
          <a:off x="19897725" y="98676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168673</xdr:rowOff>
    </xdr:from>
    <xdr:ext cx="469744" cy="259045"/>
    <xdr:sp macro="" textlink="">
      <xdr:nvSpPr>
        <xdr:cNvPr id="698" name="【学校施設】&#10;一人当たり面積該当値テキスト">
          <a:extLst>
            <a:ext uri="{FF2B5EF4-FFF2-40B4-BE49-F238E27FC236}">
              <a16:creationId xmlns:a16="http://schemas.microsoft.com/office/drawing/2014/main" id="{ACDD2668-CCE3-4A3D-B520-5C4945A2627B}"/>
            </a:ext>
          </a:extLst>
        </xdr:cNvPr>
        <xdr:cNvSpPr txBox="1"/>
      </xdr:nvSpPr>
      <xdr:spPr>
        <a:xfrm>
          <a:off x="19992975" y="972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136652</xdr:rowOff>
    </xdr:from>
    <xdr:to>
      <xdr:col>112</xdr:col>
      <xdr:colOff>38100</xdr:colOff>
      <xdr:row>61</xdr:row>
      <xdr:rowOff>66802</xdr:rowOff>
    </xdr:to>
    <xdr:sp macro="" textlink="">
      <xdr:nvSpPr>
        <xdr:cNvPr id="699" name="楕円 698">
          <a:extLst>
            <a:ext uri="{FF2B5EF4-FFF2-40B4-BE49-F238E27FC236}">
              <a16:creationId xmlns:a16="http://schemas.microsoft.com/office/drawing/2014/main" id="{8E6D6A2C-9D55-4A06-8759-CC972648D445}"/>
            </a:ext>
          </a:extLst>
        </xdr:cNvPr>
        <xdr:cNvSpPr/>
      </xdr:nvSpPr>
      <xdr:spPr>
        <a:xfrm>
          <a:off x="19154775" y="986485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16002</xdr:rowOff>
    </xdr:from>
    <xdr:to>
      <xdr:col>116</xdr:col>
      <xdr:colOff>63500</xdr:colOff>
      <xdr:row>61</xdr:row>
      <xdr:rowOff>25146</xdr:rowOff>
    </xdr:to>
    <xdr:cxnSp macro="">
      <xdr:nvCxnSpPr>
        <xdr:cNvPr id="700" name="直線コネクタ 699">
          <a:extLst>
            <a:ext uri="{FF2B5EF4-FFF2-40B4-BE49-F238E27FC236}">
              <a16:creationId xmlns:a16="http://schemas.microsoft.com/office/drawing/2014/main" id="{E42C1BAD-0AF6-4934-A931-D5B66F32B5D7}"/>
            </a:ext>
          </a:extLst>
        </xdr:cNvPr>
        <xdr:cNvCxnSpPr/>
      </xdr:nvCxnSpPr>
      <xdr:spPr>
        <a:xfrm>
          <a:off x="19202400" y="9902952"/>
          <a:ext cx="75247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118364</xdr:rowOff>
    </xdr:from>
    <xdr:to>
      <xdr:col>107</xdr:col>
      <xdr:colOff>101600</xdr:colOff>
      <xdr:row>61</xdr:row>
      <xdr:rowOff>48514</xdr:rowOff>
    </xdr:to>
    <xdr:sp macro="" textlink="">
      <xdr:nvSpPr>
        <xdr:cNvPr id="701" name="楕円 700">
          <a:extLst>
            <a:ext uri="{FF2B5EF4-FFF2-40B4-BE49-F238E27FC236}">
              <a16:creationId xmlns:a16="http://schemas.microsoft.com/office/drawing/2014/main" id="{0D57FF9D-6889-4FCB-A7A7-FFF24CF254BE}"/>
            </a:ext>
          </a:extLst>
        </xdr:cNvPr>
        <xdr:cNvSpPr/>
      </xdr:nvSpPr>
      <xdr:spPr>
        <a:xfrm>
          <a:off x="18345150" y="984656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169164</xdr:rowOff>
    </xdr:from>
    <xdr:to>
      <xdr:col>111</xdr:col>
      <xdr:colOff>177800</xdr:colOff>
      <xdr:row>61</xdr:row>
      <xdr:rowOff>16002</xdr:rowOff>
    </xdr:to>
    <xdr:cxnSp macro="">
      <xdr:nvCxnSpPr>
        <xdr:cNvPr id="702" name="直線コネクタ 701">
          <a:extLst>
            <a:ext uri="{FF2B5EF4-FFF2-40B4-BE49-F238E27FC236}">
              <a16:creationId xmlns:a16="http://schemas.microsoft.com/office/drawing/2014/main" id="{375BDF6B-ACA6-4903-BAAD-42B7E386F9AE}"/>
            </a:ext>
          </a:extLst>
        </xdr:cNvPr>
        <xdr:cNvCxnSpPr/>
      </xdr:nvCxnSpPr>
      <xdr:spPr>
        <a:xfrm>
          <a:off x="18392775" y="9884664"/>
          <a:ext cx="80962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120650</xdr:rowOff>
    </xdr:from>
    <xdr:to>
      <xdr:col>102</xdr:col>
      <xdr:colOff>165100</xdr:colOff>
      <xdr:row>61</xdr:row>
      <xdr:rowOff>50800</xdr:rowOff>
    </xdr:to>
    <xdr:sp macro="" textlink="">
      <xdr:nvSpPr>
        <xdr:cNvPr id="703" name="楕円 702">
          <a:extLst>
            <a:ext uri="{FF2B5EF4-FFF2-40B4-BE49-F238E27FC236}">
              <a16:creationId xmlns:a16="http://schemas.microsoft.com/office/drawing/2014/main" id="{7371EF1E-FE59-4D89-8261-E9C7F0B16A6F}"/>
            </a:ext>
          </a:extLst>
        </xdr:cNvPr>
        <xdr:cNvSpPr/>
      </xdr:nvSpPr>
      <xdr:spPr>
        <a:xfrm>
          <a:off x="17554575" y="98488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169164</xdr:rowOff>
    </xdr:from>
    <xdr:to>
      <xdr:col>107</xdr:col>
      <xdr:colOff>50800</xdr:colOff>
      <xdr:row>61</xdr:row>
      <xdr:rowOff>0</xdr:rowOff>
    </xdr:to>
    <xdr:cxnSp macro="">
      <xdr:nvCxnSpPr>
        <xdr:cNvPr id="704" name="直線コネクタ 703">
          <a:extLst>
            <a:ext uri="{FF2B5EF4-FFF2-40B4-BE49-F238E27FC236}">
              <a16:creationId xmlns:a16="http://schemas.microsoft.com/office/drawing/2014/main" id="{8D51413E-417C-4ED0-9F2A-D18180387BC1}"/>
            </a:ext>
          </a:extLst>
        </xdr:cNvPr>
        <xdr:cNvCxnSpPr/>
      </xdr:nvCxnSpPr>
      <xdr:spPr>
        <a:xfrm flipV="1">
          <a:off x="17602200" y="9884664"/>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129794</xdr:rowOff>
    </xdr:from>
    <xdr:to>
      <xdr:col>98</xdr:col>
      <xdr:colOff>38100</xdr:colOff>
      <xdr:row>61</xdr:row>
      <xdr:rowOff>59944</xdr:rowOff>
    </xdr:to>
    <xdr:sp macro="" textlink="">
      <xdr:nvSpPr>
        <xdr:cNvPr id="705" name="楕円 704">
          <a:extLst>
            <a:ext uri="{FF2B5EF4-FFF2-40B4-BE49-F238E27FC236}">
              <a16:creationId xmlns:a16="http://schemas.microsoft.com/office/drawing/2014/main" id="{CFD42C66-84D9-413C-A27A-C9821A8640F5}"/>
            </a:ext>
          </a:extLst>
        </xdr:cNvPr>
        <xdr:cNvSpPr/>
      </xdr:nvSpPr>
      <xdr:spPr>
        <a:xfrm>
          <a:off x="16754475" y="98516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0</xdr:rowOff>
    </xdr:from>
    <xdr:to>
      <xdr:col>102</xdr:col>
      <xdr:colOff>114300</xdr:colOff>
      <xdr:row>61</xdr:row>
      <xdr:rowOff>9144</xdr:rowOff>
    </xdr:to>
    <xdr:cxnSp macro="">
      <xdr:nvCxnSpPr>
        <xdr:cNvPr id="706" name="直線コネクタ 705">
          <a:extLst>
            <a:ext uri="{FF2B5EF4-FFF2-40B4-BE49-F238E27FC236}">
              <a16:creationId xmlns:a16="http://schemas.microsoft.com/office/drawing/2014/main" id="{39F76BFE-FC33-4E52-B4A2-40795C312774}"/>
            </a:ext>
          </a:extLst>
        </xdr:cNvPr>
        <xdr:cNvCxnSpPr/>
      </xdr:nvCxnSpPr>
      <xdr:spPr>
        <a:xfrm flipV="1">
          <a:off x="16802100" y="9886950"/>
          <a:ext cx="8001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779</xdr:rowOff>
    </xdr:from>
    <xdr:ext cx="469744" cy="259045"/>
    <xdr:sp macro="" textlink="">
      <xdr:nvSpPr>
        <xdr:cNvPr id="707" name="n_1aveValue【学校施設】&#10;一人当たり面積">
          <a:extLst>
            <a:ext uri="{FF2B5EF4-FFF2-40B4-BE49-F238E27FC236}">
              <a16:creationId xmlns:a16="http://schemas.microsoft.com/office/drawing/2014/main" id="{D64D9B70-17EE-469B-8AD3-4C711F377971}"/>
            </a:ext>
          </a:extLst>
        </xdr:cNvPr>
        <xdr:cNvSpPr txBox="1"/>
      </xdr:nvSpPr>
      <xdr:spPr>
        <a:xfrm>
          <a:off x="18983402" y="1004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779</xdr:rowOff>
    </xdr:from>
    <xdr:ext cx="469744" cy="259045"/>
    <xdr:sp macro="" textlink="">
      <xdr:nvSpPr>
        <xdr:cNvPr id="708" name="n_2aveValue【学校施設】&#10;一人当たり面積">
          <a:extLst>
            <a:ext uri="{FF2B5EF4-FFF2-40B4-BE49-F238E27FC236}">
              <a16:creationId xmlns:a16="http://schemas.microsoft.com/office/drawing/2014/main" id="{4CFFE686-7678-41EF-8263-111218740859}"/>
            </a:ext>
          </a:extLst>
        </xdr:cNvPr>
        <xdr:cNvSpPr txBox="1"/>
      </xdr:nvSpPr>
      <xdr:spPr>
        <a:xfrm>
          <a:off x="18183302" y="1004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149369</xdr:rowOff>
    </xdr:from>
    <xdr:ext cx="469744" cy="259045"/>
    <xdr:sp macro="" textlink="">
      <xdr:nvSpPr>
        <xdr:cNvPr id="709" name="n_3aveValue【学校施設】&#10;一人当たり面積">
          <a:extLst>
            <a:ext uri="{FF2B5EF4-FFF2-40B4-BE49-F238E27FC236}">
              <a16:creationId xmlns:a16="http://schemas.microsoft.com/office/drawing/2014/main" id="{858DEEEB-75A4-4BD1-8995-FB1B170F2FF0}"/>
            </a:ext>
          </a:extLst>
        </xdr:cNvPr>
        <xdr:cNvSpPr txBox="1"/>
      </xdr:nvSpPr>
      <xdr:spPr>
        <a:xfrm>
          <a:off x="17383202" y="1003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80789</xdr:rowOff>
    </xdr:from>
    <xdr:ext cx="469744" cy="259045"/>
    <xdr:sp macro="" textlink="">
      <xdr:nvSpPr>
        <xdr:cNvPr id="710" name="n_4aveValue【学校施設】&#10;一人当たり面積">
          <a:extLst>
            <a:ext uri="{FF2B5EF4-FFF2-40B4-BE49-F238E27FC236}">
              <a16:creationId xmlns:a16="http://schemas.microsoft.com/office/drawing/2014/main" id="{4509FD4A-DEB3-4334-9EB0-DE67E6176079}"/>
            </a:ext>
          </a:extLst>
        </xdr:cNvPr>
        <xdr:cNvSpPr txBox="1"/>
      </xdr:nvSpPr>
      <xdr:spPr>
        <a:xfrm>
          <a:off x="16592627" y="997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83329</xdr:rowOff>
    </xdr:from>
    <xdr:ext cx="469744" cy="259045"/>
    <xdr:sp macro="" textlink="">
      <xdr:nvSpPr>
        <xdr:cNvPr id="711" name="n_1mainValue【学校施設】&#10;一人当たり面積">
          <a:extLst>
            <a:ext uri="{FF2B5EF4-FFF2-40B4-BE49-F238E27FC236}">
              <a16:creationId xmlns:a16="http://schemas.microsoft.com/office/drawing/2014/main" id="{24ACBF31-8380-4443-B8D5-A5F4FCC48283}"/>
            </a:ext>
          </a:extLst>
        </xdr:cNvPr>
        <xdr:cNvSpPr txBox="1"/>
      </xdr:nvSpPr>
      <xdr:spPr>
        <a:xfrm>
          <a:off x="18983402" y="9649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65041</xdr:rowOff>
    </xdr:from>
    <xdr:ext cx="469744" cy="259045"/>
    <xdr:sp macro="" textlink="">
      <xdr:nvSpPr>
        <xdr:cNvPr id="712" name="n_2mainValue【学校施設】&#10;一人当たり面積">
          <a:extLst>
            <a:ext uri="{FF2B5EF4-FFF2-40B4-BE49-F238E27FC236}">
              <a16:creationId xmlns:a16="http://schemas.microsoft.com/office/drawing/2014/main" id="{BA43475A-DBBF-45BC-B275-CC46E42CEAEB}"/>
            </a:ext>
          </a:extLst>
        </xdr:cNvPr>
        <xdr:cNvSpPr txBox="1"/>
      </xdr:nvSpPr>
      <xdr:spPr>
        <a:xfrm>
          <a:off x="18183302" y="9631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67327</xdr:rowOff>
    </xdr:from>
    <xdr:ext cx="469744" cy="259045"/>
    <xdr:sp macro="" textlink="">
      <xdr:nvSpPr>
        <xdr:cNvPr id="713" name="n_3mainValue【学校施設】&#10;一人当たり面積">
          <a:extLst>
            <a:ext uri="{FF2B5EF4-FFF2-40B4-BE49-F238E27FC236}">
              <a16:creationId xmlns:a16="http://schemas.microsoft.com/office/drawing/2014/main" id="{7A197570-711A-4BB5-9AF4-713F2841F181}"/>
            </a:ext>
          </a:extLst>
        </xdr:cNvPr>
        <xdr:cNvSpPr txBox="1"/>
      </xdr:nvSpPr>
      <xdr:spPr>
        <a:xfrm>
          <a:off x="17383202" y="962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76471</xdr:rowOff>
    </xdr:from>
    <xdr:ext cx="469744" cy="259045"/>
    <xdr:sp macro="" textlink="">
      <xdr:nvSpPr>
        <xdr:cNvPr id="714" name="n_4mainValue【学校施設】&#10;一人当たり面積">
          <a:extLst>
            <a:ext uri="{FF2B5EF4-FFF2-40B4-BE49-F238E27FC236}">
              <a16:creationId xmlns:a16="http://schemas.microsoft.com/office/drawing/2014/main" id="{101A8FA8-840C-491E-A146-3D6707221890}"/>
            </a:ext>
          </a:extLst>
        </xdr:cNvPr>
        <xdr:cNvSpPr txBox="1"/>
      </xdr:nvSpPr>
      <xdr:spPr>
        <a:xfrm>
          <a:off x="16592627" y="963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0D4D622C-37D9-41DC-9CC1-5F3636E5E07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56875B06-C965-48A8-B649-9F940F8F2F5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45268020-E575-4CF0-9B1A-FEF69C73A759}"/>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ECF4AD80-BA4E-4BB9-A754-A74878EB432E}"/>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CC7E89AA-B571-4747-BA97-B1EAE2C17C5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2190A523-ED0B-44A6-A5C1-7F0B67D2F81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09A7A6E8-C42A-459E-A93D-31152FC4E19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B325D1D9-8EB0-4095-B1CD-A614F50A9B7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CA269FC3-0F67-4E25-AAF1-1E31A01F6738}"/>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9ED397F0-A9A2-4673-B024-74371F47FCE3}"/>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6EDC9FD8-9494-4B34-95AE-A634D5FE5D3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F90F0BB9-41F4-4283-B3B0-E440AFE49A62}"/>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9C7A0CCE-038F-4510-A5CD-27EDDF8447D6}"/>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0ED8D0CA-DD69-40AF-BBE5-A657566758A9}"/>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E6AA07F4-B497-4A67-94AA-AD6A9B5789B9}"/>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BD0229A4-3103-4DEC-82FD-C4CD23F43C28}"/>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DFD5A59F-C71A-4D1F-BFFC-0443009F922E}"/>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2DBC3145-1230-4E86-A0FA-64786204C9E5}"/>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12B7DDEB-7B56-4D6D-9785-1904A285CB8A}"/>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BE309948-5423-4F11-95B6-37EC9A1E7D30}"/>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a:extLst>
            <a:ext uri="{FF2B5EF4-FFF2-40B4-BE49-F238E27FC236}">
              <a16:creationId xmlns:a16="http://schemas.microsoft.com/office/drawing/2014/main" id="{0A6CCAE9-4468-493B-AEC9-1AB41A36DE30}"/>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FE83280C-2879-4FE1-9E47-75D305021AAD}"/>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BCD844E0-D2DC-4918-B1CC-C397B839DFC6}"/>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児童館】&#10;有形固定資産減価償却率グラフ枠">
          <a:extLst>
            <a:ext uri="{FF2B5EF4-FFF2-40B4-BE49-F238E27FC236}">
              <a16:creationId xmlns:a16="http://schemas.microsoft.com/office/drawing/2014/main" id="{E02CFABC-B082-46BA-B000-E62820E52C6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112395</xdr:rowOff>
    </xdr:from>
    <xdr:to>
      <xdr:col>85</xdr:col>
      <xdr:colOff>126364</xdr:colOff>
      <xdr:row>86</xdr:row>
      <xdr:rowOff>13336</xdr:rowOff>
    </xdr:to>
    <xdr:cxnSp macro="">
      <xdr:nvCxnSpPr>
        <xdr:cNvPr id="739" name="直線コネクタ 738">
          <a:extLst>
            <a:ext uri="{FF2B5EF4-FFF2-40B4-BE49-F238E27FC236}">
              <a16:creationId xmlns:a16="http://schemas.microsoft.com/office/drawing/2014/main" id="{570F56AF-BF53-494D-8E7A-1A413325A04D}"/>
            </a:ext>
          </a:extLst>
        </xdr:cNvPr>
        <xdr:cNvCxnSpPr/>
      </xdr:nvCxnSpPr>
      <xdr:spPr>
        <a:xfrm flipV="1">
          <a:off x="14696439" y="12752070"/>
          <a:ext cx="0" cy="1193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17163</xdr:rowOff>
    </xdr:from>
    <xdr:ext cx="405111" cy="259045"/>
    <xdr:sp macro="" textlink="">
      <xdr:nvSpPr>
        <xdr:cNvPr id="740" name="【児童館】&#10;有形固定資産減価償却率最小値テキスト">
          <a:extLst>
            <a:ext uri="{FF2B5EF4-FFF2-40B4-BE49-F238E27FC236}">
              <a16:creationId xmlns:a16="http://schemas.microsoft.com/office/drawing/2014/main" id="{B0D91D7A-00E3-44D4-860B-A51553190F8F}"/>
            </a:ext>
          </a:extLst>
        </xdr:cNvPr>
        <xdr:cNvSpPr txBox="1"/>
      </xdr:nvSpPr>
      <xdr:spPr>
        <a:xfrm>
          <a:off x="14735175" y="1395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13336</xdr:rowOff>
    </xdr:from>
    <xdr:to>
      <xdr:col>86</xdr:col>
      <xdr:colOff>25400</xdr:colOff>
      <xdr:row>86</xdr:row>
      <xdr:rowOff>13336</xdr:rowOff>
    </xdr:to>
    <xdr:cxnSp macro="">
      <xdr:nvCxnSpPr>
        <xdr:cNvPr id="741" name="直線コネクタ 740">
          <a:extLst>
            <a:ext uri="{FF2B5EF4-FFF2-40B4-BE49-F238E27FC236}">
              <a16:creationId xmlns:a16="http://schemas.microsoft.com/office/drawing/2014/main" id="{FF2C7717-A143-4898-874D-B1464BC8C0C9}"/>
            </a:ext>
          </a:extLst>
        </xdr:cNvPr>
        <xdr:cNvCxnSpPr/>
      </xdr:nvCxnSpPr>
      <xdr:spPr>
        <a:xfrm>
          <a:off x="14611350" y="139452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59072</xdr:rowOff>
    </xdr:from>
    <xdr:ext cx="405111" cy="259045"/>
    <xdr:sp macro="" textlink="">
      <xdr:nvSpPr>
        <xdr:cNvPr id="742" name="【児童館】&#10;有形固定資産減価償却率最大値テキスト">
          <a:extLst>
            <a:ext uri="{FF2B5EF4-FFF2-40B4-BE49-F238E27FC236}">
              <a16:creationId xmlns:a16="http://schemas.microsoft.com/office/drawing/2014/main" id="{52905891-AEB8-4A90-AC90-CEA6165BCB17}"/>
            </a:ext>
          </a:extLst>
        </xdr:cNvPr>
        <xdr:cNvSpPr txBox="1"/>
      </xdr:nvSpPr>
      <xdr:spPr>
        <a:xfrm>
          <a:off x="14735175" y="1253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112395</xdr:rowOff>
    </xdr:from>
    <xdr:to>
      <xdr:col>86</xdr:col>
      <xdr:colOff>25400</xdr:colOff>
      <xdr:row>78</xdr:row>
      <xdr:rowOff>112395</xdr:rowOff>
    </xdr:to>
    <xdr:cxnSp macro="">
      <xdr:nvCxnSpPr>
        <xdr:cNvPr id="743" name="直線コネクタ 742">
          <a:extLst>
            <a:ext uri="{FF2B5EF4-FFF2-40B4-BE49-F238E27FC236}">
              <a16:creationId xmlns:a16="http://schemas.microsoft.com/office/drawing/2014/main" id="{3C71E1B9-2E35-4202-9D8C-92F5076FE217}"/>
            </a:ext>
          </a:extLst>
        </xdr:cNvPr>
        <xdr:cNvCxnSpPr/>
      </xdr:nvCxnSpPr>
      <xdr:spPr>
        <a:xfrm>
          <a:off x="14611350" y="12752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744" name="【児童館】&#10;有形固定資産減価償却率平均値テキスト">
          <a:extLst>
            <a:ext uri="{FF2B5EF4-FFF2-40B4-BE49-F238E27FC236}">
              <a16:creationId xmlns:a16="http://schemas.microsoft.com/office/drawing/2014/main" id="{3E4BCEA8-6FA2-4596-A560-E669D2EEC399}"/>
            </a:ext>
          </a:extLst>
        </xdr:cNvPr>
        <xdr:cNvSpPr txBox="1"/>
      </xdr:nvSpPr>
      <xdr:spPr>
        <a:xfrm>
          <a:off x="14735175" y="13153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745" name="フローチャート: 判断 744">
          <a:extLst>
            <a:ext uri="{FF2B5EF4-FFF2-40B4-BE49-F238E27FC236}">
              <a16:creationId xmlns:a16="http://schemas.microsoft.com/office/drawing/2014/main" id="{0BC3A458-802B-44D2-ADCC-70FCC8A71FDE}"/>
            </a:ext>
          </a:extLst>
        </xdr:cNvPr>
        <xdr:cNvSpPr/>
      </xdr:nvSpPr>
      <xdr:spPr>
        <a:xfrm>
          <a:off x="14649450" y="132988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746" name="フローチャート: 判断 745">
          <a:extLst>
            <a:ext uri="{FF2B5EF4-FFF2-40B4-BE49-F238E27FC236}">
              <a16:creationId xmlns:a16="http://schemas.microsoft.com/office/drawing/2014/main" id="{B904A952-8144-403B-9FC5-7BD1226A2497}"/>
            </a:ext>
          </a:extLst>
        </xdr:cNvPr>
        <xdr:cNvSpPr/>
      </xdr:nvSpPr>
      <xdr:spPr>
        <a:xfrm>
          <a:off x="13887450" y="133178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50164</xdr:rowOff>
    </xdr:from>
    <xdr:to>
      <xdr:col>76</xdr:col>
      <xdr:colOff>165100</xdr:colOff>
      <xdr:row>82</xdr:row>
      <xdr:rowOff>151764</xdr:rowOff>
    </xdr:to>
    <xdr:sp macro="" textlink="">
      <xdr:nvSpPr>
        <xdr:cNvPr id="747" name="フローチャート: 判断 746">
          <a:extLst>
            <a:ext uri="{FF2B5EF4-FFF2-40B4-BE49-F238E27FC236}">
              <a16:creationId xmlns:a16="http://schemas.microsoft.com/office/drawing/2014/main" id="{918209D9-CBCC-4B57-AE1D-FE08020EF64C}"/>
            </a:ext>
          </a:extLst>
        </xdr:cNvPr>
        <xdr:cNvSpPr/>
      </xdr:nvSpPr>
      <xdr:spPr>
        <a:xfrm>
          <a:off x="13096875" y="133343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23495</xdr:rowOff>
    </xdr:from>
    <xdr:to>
      <xdr:col>72</xdr:col>
      <xdr:colOff>38100</xdr:colOff>
      <xdr:row>82</xdr:row>
      <xdr:rowOff>125095</xdr:rowOff>
    </xdr:to>
    <xdr:sp macro="" textlink="">
      <xdr:nvSpPr>
        <xdr:cNvPr id="748" name="フローチャート: 判断 747">
          <a:extLst>
            <a:ext uri="{FF2B5EF4-FFF2-40B4-BE49-F238E27FC236}">
              <a16:creationId xmlns:a16="http://schemas.microsoft.com/office/drawing/2014/main" id="{06801440-B190-4684-AF14-07093B797722}"/>
            </a:ext>
          </a:extLst>
        </xdr:cNvPr>
        <xdr:cNvSpPr/>
      </xdr:nvSpPr>
      <xdr:spPr>
        <a:xfrm>
          <a:off x="12296775" y="133140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49" name="フローチャート: 判断 748">
          <a:extLst>
            <a:ext uri="{FF2B5EF4-FFF2-40B4-BE49-F238E27FC236}">
              <a16:creationId xmlns:a16="http://schemas.microsoft.com/office/drawing/2014/main" id="{D9C59913-B6EA-4CA6-9D9A-B2DED4853815}"/>
            </a:ext>
          </a:extLst>
        </xdr:cNvPr>
        <xdr:cNvSpPr/>
      </xdr:nvSpPr>
      <xdr:spPr>
        <a:xfrm>
          <a:off x="114871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36FD7796-C730-43C2-B299-4E9EB762C73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61718138-7C9E-4A24-9C89-42965AE3A67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ABFB110B-273E-4EF1-80B5-65AF364AADC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6A5ECEB-274B-4041-9B21-7E0E1B8E7E4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1B765E67-989F-4C14-B7C8-329887E3246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130175</xdr:rowOff>
    </xdr:from>
    <xdr:to>
      <xdr:col>85</xdr:col>
      <xdr:colOff>177800</xdr:colOff>
      <xdr:row>83</xdr:row>
      <xdr:rowOff>60325</xdr:rowOff>
    </xdr:to>
    <xdr:sp macro="" textlink="">
      <xdr:nvSpPr>
        <xdr:cNvPr id="755" name="楕円 754">
          <a:extLst>
            <a:ext uri="{FF2B5EF4-FFF2-40B4-BE49-F238E27FC236}">
              <a16:creationId xmlns:a16="http://schemas.microsoft.com/office/drawing/2014/main" id="{E6143782-A1CB-4CF8-A8B5-519A1B5666F9}"/>
            </a:ext>
          </a:extLst>
        </xdr:cNvPr>
        <xdr:cNvSpPr/>
      </xdr:nvSpPr>
      <xdr:spPr>
        <a:xfrm>
          <a:off x="14649450" y="13417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108602</xdr:rowOff>
    </xdr:from>
    <xdr:ext cx="405111" cy="259045"/>
    <xdr:sp macro="" textlink="">
      <xdr:nvSpPr>
        <xdr:cNvPr id="756" name="【児童館】&#10;有形固定資産減価償却率該当値テキスト">
          <a:extLst>
            <a:ext uri="{FF2B5EF4-FFF2-40B4-BE49-F238E27FC236}">
              <a16:creationId xmlns:a16="http://schemas.microsoft.com/office/drawing/2014/main" id="{170666E5-F589-4C67-A3E7-B763E17FCBC8}"/>
            </a:ext>
          </a:extLst>
        </xdr:cNvPr>
        <xdr:cNvSpPr txBox="1"/>
      </xdr:nvSpPr>
      <xdr:spPr>
        <a:xfrm>
          <a:off x="14735175"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132080</xdr:rowOff>
    </xdr:from>
    <xdr:to>
      <xdr:col>81</xdr:col>
      <xdr:colOff>101600</xdr:colOff>
      <xdr:row>83</xdr:row>
      <xdr:rowOff>62230</xdr:rowOff>
    </xdr:to>
    <xdr:sp macro="" textlink="">
      <xdr:nvSpPr>
        <xdr:cNvPr id="757" name="楕円 756">
          <a:extLst>
            <a:ext uri="{FF2B5EF4-FFF2-40B4-BE49-F238E27FC236}">
              <a16:creationId xmlns:a16="http://schemas.microsoft.com/office/drawing/2014/main" id="{BF855652-DD05-4405-A3B1-0DD32416CB59}"/>
            </a:ext>
          </a:extLst>
        </xdr:cNvPr>
        <xdr:cNvSpPr/>
      </xdr:nvSpPr>
      <xdr:spPr>
        <a:xfrm>
          <a:off x="13887450" y="134194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9525</xdr:rowOff>
    </xdr:from>
    <xdr:to>
      <xdr:col>85</xdr:col>
      <xdr:colOff>127000</xdr:colOff>
      <xdr:row>83</xdr:row>
      <xdr:rowOff>11430</xdr:rowOff>
    </xdr:to>
    <xdr:cxnSp macro="">
      <xdr:nvCxnSpPr>
        <xdr:cNvPr id="758" name="直線コネクタ 757">
          <a:extLst>
            <a:ext uri="{FF2B5EF4-FFF2-40B4-BE49-F238E27FC236}">
              <a16:creationId xmlns:a16="http://schemas.microsoft.com/office/drawing/2014/main" id="{F9693A3E-8B10-4E1B-944A-0448BB20F5E2}"/>
            </a:ext>
          </a:extLst>
        </xdr:cNvPr>
        <xdr:cNvCxnSpPr/>
      </xdr:nvCxnSpPr>
      <xdr:spPr>
        <a:xfrm flipV="1">
          <a:off x="13935075" y="13455650"/>
          <a:ext cx="762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88264</xdr:rowOff>
    </xdr:from>
    <xdr:to>
      <xdr:col>76</xdr:col>
      <xdr:colOff>165100</xdr:colOff>
      <xdr:row>83</xdr:row>
      <xdr:rowOff>18414</xdr:rowOff>
    </xdr:to>
    <xdr:sp macro="" textlink="">
      <xdr:nvSpPr>
        <xdr:cNvPr id="759" name="楕円 758">
          <a:extLst>
            <a:ext uri="{FF2B5EF4-FFF2-40B4-BE49-F238E27FC236}">
              <a16:creationId xmlns:a16="http://schemas.microsoft.com/office/drawing/2014/main" id="{F9CB3460-41B2-43A0-91CC-D38C65304FFE}"/>
            </a:ext>
          </a:extLst>
        </xdr:cNvPr>
        <xdr:cNvSpPr/>
      </xdr:nvSpPr>
      <xdr:spPr>
        <a:xfrm>
          <a:off x="13096875" y="133724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139064</xdr:rowOff>
    </xdr:from>
    <xdr:to>
      <xdr:col>81</xdr:col>
      <xdr:colOff>50800</xdr:colOff>
      <xdr:row>83</xdr:row>
      <xdr:rowOff>11430</xdr:rowOff>
    </xdr:to>
    <xdr:cxnSp macro="">
      <xdr:nvCxnSpPr>
        <xdr:cNvPr id="760" name="直線コネクタ 759">
          <a:extLst>
            <a:ext uri="{FF2B5EF4-FFF2-40B4-BE49-F238E27FC236}">
              <a16:creationId xmlns:a16="http://schemas.microsoft.com/office/drawing/2014/main" id="{3BCECC21-7141-405E-9714-1C216DEC665D}"/>
            </a:ext>
          </a:extLst>
        </xdr:cNvPr>
        <xdr:cNvCxnSpPr/>
      </xdr:nvCxnSpPr>
      <xdr:spPr>
        <a:xfrm>
          <a:off x="13144500" y="13429614"/>
          <a:ext cx="790575"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86361</xdr:rowOff>
    </xdr:from>
    <xdr:to>
      <xdr:col>72</xdr:col>
      <xdr:colOff>38100</xdr:colOff>
      <xdr:row>83</xdr:row>
      <xdr:rowOff>16511</xdr:rowOff>
    </xdr:to>
    <xdr:sp macro="" textlink="">
      <xdr:nvSpPr>
        <xdr:cNvPr id="761" name="楕円 760">
          <a:extLst>
            <a:ext uri="{FF2B5EF4-FFF2-40B4-BE49-F238E27FC236}">
              <a16:creationId xmlns:a16="http://schemas.microsoft.com/office/drawing/2014/main" id="{0C993472-E847-4824-9CF3-14F04F9126D4}"/>
            </a:ext>
          </a:extLst>
        </xdr:cNvPr>
        <xdr:cNvSpPr/>
      </xdr:nvSpPr>
      <xdr:spPr>
        <a:xfrm>
          <a:off x="12296775" y="133705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137161</xdr:rowOff>
    </xdr:from>
    <xdr:to>
      <xdr:col>76</xdr:col>
      <xdr:colOff>114300</xdr:colOff>
      <xdr:row>82</xdr:row>
      <xdr:rowOff>139064</xdr:rowOff>
    </xdr:to>
    <xdr:cxnSp macro="">
      <xdr:nvCxnSpPr>
        <xdr:cNvPr id="762" name="直線コネクタ 761">
          <a:extLst>
            <a:ext uri="{FF2B5EF4-FFF2-40B4-BE49-F238E27FC236}">
              <a16:creationId xmlns:a16="http://schemas.microsoft.com/office/drawing/2014/main" id="{0078B0A4-BF8C-4B11-AC16-EB0A74F8464D}"/>
            </a:ext>
          </a:extLst>
        </xdr:cNvPr>
        <xdr:cNvCxnSpPr/>
      </xdr:nvCxnSpPr>
      <xdr:spPr>
        <a:xfrm>
          <a:off x="12344400" y="13427711"/>
          <a:ext cx="8001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40639</xdr:rowOff>
    </xdr:from>
    <xdr:to>
      <xdr:col>67</xdr:col>
      <xdr:colOff>101600</xdr:colOff>
      <xdr:row>82</xdr:row>
      <xdr:rowOff>142239</xdr:rowOff>
    </xdr:to>
    <xdr:sp macro="" textlink="">
      <xdr:nvSpPr>
        <xdr:cNvPr id="763" name="楕円 762">
          <a:extLst>
            <a:ext uri="{FF2B5EF4-FFF2-40B4-BE49-F238E27FC236}">
              <a16:creationId xmlns:a16="http://schemas.microsoft.com/office/drawing/2014/main" id="{FD79BF6F-FE5B-41AB-8DFE-FEB8C6CFD255}"/>
            </a:ext>
          </a:extLst>
        </xdr:cNvPr>
        <xdr:cNvSpPr/>
      </xdr:nvSpPr>
      <xdr:spPr>
        <a:xfrm>
          <a:off x="11487150" y="133280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91439</xdr:rowOff>
    </xdr:from>
    <xdr:to>
      <xdr:col>71</xdr:col>
      <xdr:colOff>177800</xdr:colOff>
      <xdr:row>82</xdr:row>
      <xdr:rowOff>137161</xdr:rowOff>
    </xdr:to>
    <xdr:cxnSp macro="">
      <xdr:nvCxnSpPr>
        <xdr:cNvPr id="764" name="直線コネクタ 763">
          <a:extLst>
            <a:ext uri="{FF2B5EF4-FFF2-40B4-BE49-F238E27FC236}">
              <a16:creationId xmlns:a16="http://schemas.microsoft.com/office/drawing/2014/main" id="{C70989D7-5FB7-402F-84C4-DBE49114B518}"/>
            </a:ext>
          </a:extLst>
        </xdr:cNvPr>
        <xdr:cNvCxnSpPr/>
      </xdr:nvCxnSpPr>
      <xdr:spPr>
        <a:xfrm>
          <a:off x="11534775" y="13375639"/>
          <a:ext cx="809625" cy="5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145432</xdr:rowOff>
    </xdr:from>
    <xdr:ext cx="405111" cy="259045"/>
    <xdr:sp macro="" textlink="">
      <xdr:nvSpPr>
        <xdr:cNvPr id="765" name="n_1aveValue【児童館】&#10;有形固定資産減価償却率">
          <a:extLst>
            <a:ext uri="{FF2B5EF4-FFF2-40B4-BE49-F238E27FC236}">
              <a16:creationId xmlns:a16="http://schemas.microsoft.com/office/drawing/2014/main" id="{BD1D5A71-CAC5-45A7-99D7-8771E82F4234}"/>
            </a:ext>
          </a:extLst>
        </xdr:cNvPr>
        <xdr:cNvSpPr txBox="1"/>
      </xdr:nvSpPr>
      <xdr:spPr>
        <a:xfrm>
          <a:off x="13745219" y="1310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168291</xdr:rowOff>
    </xdr:from>
    <xdr:ext cx="405111" cy="259045"/>
    <xdr:sp macro="" textlink="">
      <xdr:nvSpPr>
        <xdr:cNvPr id="766" name="n_2aveValue【児童館】&#10;有形固定資産減価償却率">
          <a:extLst>
            <a:ext uri="{FF2B5EF4-FFF2-40B4-BE49-F238E27FC236}">
              <a16:creationId xmlns:a16="http://schemas.microsoft.com/office/drawing/2014/main" id="{C4852C6B-6DF2-4930-AA98-AA50FF62AFC0}"/>
            </a:ext>
          </a:extLst>
        </xdr:cNvPr>
        <xdr:cNvSpPr txBox="1"/>
      </xdr:nvSpPr>
      <xdr:spPr>
        <a:xfrm>
          <a:off x="12964169" y="1312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141622</xdr:rowOff>
    </xdr:from>
    <xdr:ext cx="405111" cy="259045"/>
    <xdr:sp macro="" textlink="">
      <xdr:nvSpPr>
        <xdr:cNvPr id="767" name="n_3aveValue【児童館】&#10;有形固定資産減価償却率">
          <a:extLst>
            <a:ext uri="{FF2B5EF4-FFF2-40B4-BE49-F238E27FC236}">
              <a16:creationId xmlns:a16="http://schemas.microsoft.com/office/drawing/2014/main" id="{DBB63132-5D5A-4E99-AE46-C17DF06C0B65}"/>
            </a:ext>
          </a:extLst>
        </xdr:cNvPr>
        <xdr:cNvSpPr txBox="1"/>
      </xdr:nvSpPr>
      <xdr:spPr>
        <a:xfrm>
          <a:off x="12164069" y="1310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768" name="n_4aveValue【児童館】&#10;有形固定資産減価償却率">
          <a:extLst>
            <a:ext uri="{FF2B5EF4-FFF2-40B4-BE49-F238E27FC236}">
              <a16:creationId xmlns:a16="http://schemas.microsoft.com/office/drawing/2014/main" id="{6A8BB8FE-0023-453E-8748-096959AC8F83}"/>
            </a:ext>
          </a:extLst>
        </xdr:cNvPr>
        <xdr:cNvSpPr txBox="1"/>
      </xdr:nvSpPr>
      <xdr:spPr>
        <a:xfrm>
          <a:off x="11354444"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53357</xdr:rowOff>
    </xdr:from>
    <xdr:ext cx="405111" cy="259045"/>
    <xdr:sp macro="" textlink="">
      <xdr:nvSpPr>
        <xdr:cNvPr id="769" name="n_1mainValue【児童館】&#10;有形固定資産減価償却率">
          <a:extLst>
            <a:ext uri="{FF2B5EF4-FFF2-40B4-BE49-F238E27FC236}">
              <a16:creationId xmlns:a16="http://schemas.microsoft.com/office/drawing/2014/main" id="{4D51494A-AC9C-422B-8DE9-DFDA03BB3916}"/>
            </a:ext>
          </a:extLst>
        </xdr:cNvPr>
        <xdr:cNvSpPr txBox="1"/>
      </xdr:nvSpPr>
      <xdr:spPr>
        <a:xfrm>
          <a:off x="13745219" y="1349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9541</xdr:rowOff>
    </xdr:from>
    <xdr:ext cx="405111" cy="259045"/>
    <xdr:sp macro="" textlink="">
      <xdr:nvSpPr>
        <xdr:cNvPr id="770" name="n_2mainValue【児童館】&#10;有形固定資産減価償却率">
          <a:extLst>
            <a:ext uri="{FF2B5EF4-FFF2-40B4-BE49-F238E27FC236}">
              <a16:creationId xmlns:a16="http://schemas.microsoft.com/office/drawing/2014/main" id="{14066FE8-08C0-4BAE-8840-CB732600180C}"/>
            </a:ext>
          </a:extLst>
        </xdr:cNvPr>
        <xdr:cNvSpPr txBox="1"/>
      </xdr:nvSpPr>
      <xdr:spPr>
        <a:xfrm>
          <a:off x="12964169"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7638</xdr:rowOff>
    </xdr:from>
    <xdr:ext cx="405111" cy="259045"/>
    <xdr:sp macro="" textlink="">
      <xdr:nvSpPr>
        <xdr:cNvPr id="771" name="n_3mainValue【児童館】&#10;有形固定資産減価償却率">
          <a:extLst>
            <a:ext uri="{FF2B5EF4-FFF2-40B4-BE49-F238E27FC236}">
              <a16:creationId xmlns:a16="http://schemas.microsoft.com/office/drawing/2014/main" id="{73132EAA-84B7-4C63-838B-955357F6C058}"/>
            </a:ext>
          </a:extLst>
        </xdr:cNvPr>
        <xdr:cNvSpPr txBox="1"/>
      </xdr:nvSpPr>
      <xdr:spPr>
        <a:xfrm>
          <a:off x="12164069" y="1346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772" name="n_4mainValue【児童館】&#10;有形固定資産減価償却率">
          <a:extLst>
            <a:ext uri="{FF2B5EF4-FFF2-40B4-BE49-F238E27FC236}">
              <a16:creationId xmlns:a16="http://schemas.microsoft.com/office/drawing/2014/main" id="{42DFD8C9-94D0-48A6-902B-C839A85DDA75}"/>
            </a:ext>
          </a:extLst>
        </xdr:cNvPr>
        <xdr:cNvSpPr txBox="1"/>
      </xdr:nvSpPr>
      <xdr:spPr>
        <a:xfrm>
          <a:off x="11354444" y="13420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02515BDF-FA9B-4763-8A2D-EEECE00906B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7F10BB7B-5806-43B0-9135-CE5D7C7808A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0D9490CC-8ED0-4986-9F61-133C95DD44F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25A8295B-6761-45E3-AD63-6A543D516DE4}"/>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19E0A74B-4B9B-4831-B673-78A16228B36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8D1F79AF-CF39-41E7-94CA-40D7A252709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B53D0175-CF89-4D4C-B150-83E848A34E3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94EEC36A-DE04-4FD9-A9FC-B8D23FB95E4F}"/>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FCE0985C-D888-482A-9D32-55D093E20A7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3D3C9287-6B96-43BB-9744-39AACB90192C}"/>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F439C5DD-1C9C-4EC0-B69D-98744A488B5A}"/>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6E9FDFA5-09D5-4DDC-9F33-F0DC452FBBFD}"/>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A94FC99D-E941-40FD-AEFF-7B451F53CC6C}"/>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C6EE7E04-1080-45E4-8C40-D4449B7053EE}"/>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EB8BD161-B2E7-421F-B4E8-3D5FBDA5F891}"/>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7E2373F8-B297-4FC2-9716-A65067D88D83}"/>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A6007682-3BE0-4982-8E72-564AB17ABBDC}"/>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FF91589A-8D06-4B17-A5C7-A38095529D9B}"/>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9C9E2DB3-1A3A-4424-A036-AD506892DB70}"/>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26A98976-498B-43A1-8A44-18CA158CD159}"/>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913AFAA1-D677-4B51-91E7-DD57510DBFF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1E53773D-F854-41E4-B0BD-C0C5723950B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児童館】&#10;一人当たり面積グラフ枠">
          <a:extLst>
            <a:ext uri="{FF2B5EF4-FFF2-40B4-BE49-F238E27FC236}">
              <a16:creationId xmlns:a16="http://schemas.microsoft.com/office/drawing/2014/main" id="{731D30F3-F198-43B0-B53E-68C90FD33E0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6" name="直線コネクタ 795">
          <a:extLst>
            <a:ext uri="{FF2B5EF4-FFF2-40B4-BE49-F238E27FC236}">
              <a16:creationId xmlns:a16="http://schemas.microsoft.com/office/drawing/2014/main" id="{48E1153A-1669-42BB-AD8B-C68008A5D88C}"/>
            </a:ext>
          </a:extLst>
        </xdr:cNvPr>
        <xdr:cNvCxnSpPr/>
      </xdr:nvCxnSpPr>
      <xdr:spPr>
        <a:xfrm flipV="1">
          <a:off x="19954239"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7" name="【児童館】&#10;一人当たり面積最小値テキスト">
          <a:extLst>
            <a:ext uri="{FF2B5EF4-FFF2-40B4-BE49-F238E27FC236}">
              <a16:creationId xmlns:a16="http://schemas.microsoft.com/office/drawing/2014/main" id="{DC9D24B7-0A39-46AB-9AE2-84F3C050FA26}"/>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8" name="直線コネクタ 797">
          <a:extLst>
            <a:ext uri="{FF2B5EF4-FFF2-40B4-BE49-F238E27FC236}">
              <a16:creationId xmlns:a16="http://schemas.microsoft.com/office/drawing/2014/main" id="{987789DC-591D-4906-BB66-F40956AEE6FA}"/>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99" name="【児童館】&#10;一人当たり面積最大値テキスト">
          <a:extLst>
            <a:ext uri="{FF2B5EF4-FFF2-40B4-BE49-F238E27FC236}">
              <a16:creationId xmlns:a16="http://schemas.microsoft.com/office/drawing/2014/main" id="{C486B3CA-7B2C-4482-8918-1074A8684394}"/>
            </a:ext>
          </a:extLst>
        </xdr:cNvPr>
        <xdr:cNvSpPr txBox="1"/>
      </xdr:nvSpPr>
      <xdr:spPr>
        <a:xfrm>
          <a:off x="19992975"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800" name="直線コネクタ 799">
          <a:extLst>
            <a:ext uri="{FF2B5EF4-FFF2-40B4-BE49-F238E27FC236}">
              <a16:creationId xmlns:a16="http://schemas.microsoft.com/office/drawing/2014/main" id="{DC6E6EEB-DB78-4AE6-ADDA-0E14088321F6}"/>
            </a:ext>
          </a:extLst>
        </xdr:cNvPr>
        <xdr:cNvCxnSpPr/>
      </xdr:nvCxnSpPr>
      <xdr:spPr>
        <a:xfrm>
          <a:off x="19878675" y="12534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86377</xdr:rowOff>
    </xdr:from>
    <xdr:ext cx="469744" cy="259045"/>
    <xdr:sp macro="" textlink="">
      <xdr:nvSpPr>
        <xdr:cNvPr id="801" name="【児童館】&#10;一人当たり面積平均値テキスト">
          <a:extLst>
            <a:ext uri="{FF2B5EF4-FFF2-40B4-BE49-F238E27FC236}">
              <a16:creationId xmlns:a16="http://schemas.microsoft.com/office/drawing/2014/main" id="{F9B2D98E-2A99-452E-87C7-3FA9FF27B104}"/>
            </a:ext>
          </a:extLst>
        </xdr:cNvPr>
        <xdr:cNvSpPr txBox="1"/>
      </xdr:nvSpPr>
      <xdr:spPr>
        <a:xfrm>
          <a:off x="19992975" y="13208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802" name="フローチャート: 判断 801">
          <a:extLst>
            <a:ext uri="{FF2B5EF4-FFF2-40B4-BE49-F238E27FC236}">
              <a16:creationId xmlns:a16="http://schemas.microsoft.com/office/drawing/2014/main" id="{690932E2-8D75-4FDF-B50D-7E75A2BEF051}"/>
            </a:ext>
          </a:extLst>
        </xdr:cNvPr>
        <xdr:cNvSpPr/>
      </xdr:nvSpPr>
      <xdr:spPr>
        <a:xfrm>
          <a:off x="19897725"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803" name="フローチャート: 判断 802">
          <a:extLst>
            <a:ext uri="{FF2B5EF4-FFF2-40B4-BE49-F238E27FC236}">
              <a16:creationId xmlns:a16="http://schemas.microsoft.com/office/drawing/2014/main" id="{5D789375-0ABE-454D-9664-B6AC20441765}"/>
            </a:ext>
          </a:extLst>
        </xdr:cNvPr>
        <xdr:cNvSpPr/>
      </xdr:nvSpPr>
      <xdr:spPr>
        <a:xfrm>
          <a:off x="191547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macro="" textlink="">
      <xdr:nvSpPr>
        <xdr:cNvPr id="804" name="フローチャート: 判断 803">
          <a:extLst>
            <a:ext uri="{FF2B5EF4-FFF2-40B4-BE49-F238E27FC236}">
              <a16:creationId xmlns:a16="http://schemas.microsoft.com/office/drawing/2014/main" id="{1BCA3C90-4CD5-4B03-8E8F-31142C96B960}"/>
            </a:ext>
          </a:extLst>
        </xdr:cNvPr>
        <xdr:cNvSpPr/>
      </xdr:nvSpPr>
      <xdr:spPr>
        <a:xfrm>
          <a:off x="18345150" y="133921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05" name="フローチャート: 判断 804">
          <a:extLst>
            <a:ext uri="{FF2B5EF4-FFF2-40B4-BE49-F238E27FC236}">
              <a16:creationId xmlns:a16="http://schemas.microsoft.com/office/drawing/2014/main" id="{026E81C8-F5B1-4CAC-BD19-A7EC17D326C4}"/>
            </a:ext>
          </a:extLst>
        </xdr:cNvPr>
        <xdr:cNvSpPr/>
      </xdr:nvSpPr>
      <xdr:spPr>
        <a:xfrm>
          <a:off x="17554575" y="133921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06" name="フローチャート: 判断 805">
          <a:extLst>
            <a:ext uri="{FF2B5EF4-FFF2-40B4-BE49-F238E27FC236}">
              <a16:creationId xmlns:a16="http://schemas.microsoft.com/office/drawing/2014/main" id="{77B8875E-3996-4C99-9BC5-A0E1E580562B}"/>
            </a:ext>
          </a:extLst>
        </xdr:cNvPr>
        <xdr:cNvSpPr/>
      </xdr:nvSpPr>
      <xdr:spPr>
        <a:xfrm>
          <a:off x="167544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7744DCD6-2101-4734-B2BD-B7AB849C9713}"/>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6B2A7C64-55A0-4AA5-80E4-628AE9AAF1E7}"/>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C9986622-55D0-4126-98EB-6EB01B3D12D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B652172E-FFBD-4B49-B0F9-E91EFFF0397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1BE03C1-B5A2-47CD-9975-3F88B3F6297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812" name="楕円 811">
          <a:extLst>
            <a:ext uri="{FF2B5EF4-FFF2-40B4-BE49-F238E27FC236}">
              <a16:creationId xmlns:a16="http://schemas.microsoft.com/office/drawing/2014/main" id="{DEAA6845-E5CA-4F7A-90A6-4D4015E078DD}"/>
            </a:ext>
          </a:extLst>
        </xdr:cNvPr>
        <xdr:cNvSpPr/>
      </xdr:nvSpPr>
      <xdr:spPr>
        <a:xfrm>
          <a:off x="19897725" y="13820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813" name="【児童館】&#10;一人当たり面積該当値テキスト">
          <a:extLst>
            <a:ext uri="{FF2B5EF4-FFF2-40B4-BE49-F238E27FC236}">
              <a16:creationId xmlns:a16="http://schemas.microsoft.com/office/drawing/2014/main" id="{4733BAF3-36ED-4254-BCBC-8FD930B364B1}"/>
            </a:ext>
          </a:extLst>
        </xdr:cNvPr>
        <xdr:cNvSpPr txBox="1"/>
      </xdr:nvSpPr>
      <xdr:spPr>
        <a:xfrm>
          <a:off x="19992975"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14" name="楕円 813">
          <a:extLst>
            <a:ext uri="{FF2B5EF4-FFF2-40B4-BE49-F238E27FC236}">
              <a16:creationId xmlns:a16="http://schemas.microsoft.com/office/drawing/2014/main" id="{ED04676F-0D10-461A-95A1-4CA910262F9A}"/>
            </a:ext>
          </a:extLst>
        </xdr:cNvPr>
        <xdr:cNvSpPr/>
      </xdr:nvSpPr>
      <xdr:spPr>
        <a:xfrm>
          <a:off x="19154775" y="13820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815" name="直線コネクタ 814">
          <a:extLst>
            <a:ext uri="{FF2B5EF4-FFF2-40B4-BE49-F238E27FC236}">
              <a16:creationId xmlns:a16="http://schemas.microsoft.com/office/drawing/2014/main" id="{8D917E45-F6D5-4E9F-BE8B-6FE52C3F320B}"/>
            </a:ext>
          </a:extLst>
        </xdr:cNvPr>
        <xdr:cNvCxnSpPr/>
      </xdr:nvCxnSpPr>
      <xdr:spPr>
        <a:xfrm>
          <a:off x="19202400" y="138684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816" name="楕円 815">
          <a:extLst>
            <a:ext uri="{FF2B5EF4-FFF2-40B4-BE49-F238E27FC236}">
              <a16:creationId xmlns:a16="http://schemas.microsoft.com/office/drawing/2014/main" id="{F1596F27-39B4-46E8-8E8F-19580C034B5F}"/>
            </a:ext>
          </a:extLst>
        </xdr:cNvPr>
        <xdr:cNvSpPr/>
      </xdr:nvSpPr>
      <xdr:spPr>
        <a:xfrm>
          <a:off x="18345150" y="13820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817" name="直線コネクタ 816">
          <a:extLst>
            <a:ext uri="{FF2B5EF4-FFF2-40B4-BE49-F238E27FC236}">
              <a16:creationId xmlns:a16="http://schemas.microsoft.com/office/drawing/2014/main" id="{77BD9E17-8B95-4442-B667-5241ED9FE3A4}"/>
            </a:ext>
          </a:extLst>
        </xdr:cNvPr>
        <xdr:cNvCxnSpPr/>
      </xdr:nvCxnSpPr>
      <xdr:spPr>
        <a:xfrm>
          <a:off x="18392775" y="138684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818" name="楕円 817">
          <a:extLst>
            <a:ext uri="{FF2B5EF4-FFF2-40B4-BE49-F238E27FC236}">
              <a16:creationId xmlns:a16="http://schemas.microsoft.com/office/drawing/2014/main" id="{78D7DC73-F2F5-4011-A187-EC870C5A82C8}"/>
            </a:ext>
          </a:extLst>
        </xdr:cNvPr>
        <xdr:cNvSpPr/>
      </xdr:nvSpPr>
      <xdr:spPr>
        <a:xfrm>
          <a:off x="17554575" y="13820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819" name="直線コネクタ 818">
          <a:extLst>
            <a:ext uri="{FF2B5EF4-FFF2-40B4-BE49-F238E27FC236}">
              <a16:creationId xmlns:a16="http://schemas.microsoft.com/office/drawing/2014/main" id="{D955DA3B-4C66-48E1-804E-5965441DECC0}"/>
            </a:ext>
          </a:extLst>
        </xdr:cNvPr>
        <xdr:cNvCxnSpPr/>
      </xdr:nvCxnSpPr>
      <xdr:spPr>
        <a:xfrm>
          <a:off x="17602200" y="138684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820" name="楕円 819">
          <a:extLst>
            <a:ext uri="{FF2B5EF4-FFF2-40B4-BE49-F238E27FC236}">
              <a16:creationId xmlns:a16="http://schemas.microsoft.com/office/drawing/2014/main" id="{B03E397A-49D5-4E22-9026-B3600792D675}"/>
            </a:ext>
          </a:extLst>
        </xdr:cNvPr>
        <xdr:cNvSpPr/>
      </xdr:nvSpPr>
      <xdr:spPr>
        <a:xfrm>
          <a:off x="16754475" y="13820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821" name="直線コネクタ 820">
          <a:extLst>
            <a:ext uri="{FF2B5EF4-FFF2-40B4-BE49-F238E27FC236}">
              <a16:creationId xmlns:a16="http://schemas.microsoft.com/office/drawing/2014/main" id="{0A99A729-63F2-42F8-AAEF-C0DEEFC5B60D}"/>
            </a:ext>
          </a:extLst>
        </xdr:cNvPr>
        <xdr:cNvCxnSpPr/>
      </xdr:nvCxnSpPr>
      <xdr:spPr>
        <a:xfrm>
          <a:off x="16802100" y="138684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22" name="n_1aveValue【児童館】&#10;一人当たり面積">
          <a:extLst>
            <a:ext uri="{FF2B5EF4-FFF2-40B4-BE49-F238E27FC236}">
              <a16:creationId xmlns:a16="http://schemas.microsoft.com/office/drawing/2014/main" id="{63EC852B-9DCD-47EA-BFAD-443D459AE1A0}"/>
            </a:ext>
          </a:extLst>
        </xdr:cNvPr>
        <xdr:cNvSpPr txBox="1"/>
      </xdr:nvSpPr>
      <xdr:spPr>
        <a:xfrm>
          <a:off x="189834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823" name="n_2aveValue【児童館】&#10;一人当たり面積">
          <a:extLst>
            <a:ext uri="{FF2B5EF4-FFF2-40B4-BE49-F238E27FC236}">
              <a16:creationId xmlns:a16="http://schemas.microsoft.com/office/drawing/2014/main" id="{F68EAC66-EA7D-4672-B075-65B39020669E}"/>
            </a:ext>
          </a:extLst>
        </xdr:cNvPr>
        <xdr:cNvSpPr txBox="1"/>
      </xdr:nvSpPr>
      <xdr:spPr>
        <a:xfrm>
          <a:off x="181833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24" name="n_3aveValue【児童館】&#10;一人当たり面積">
          <a:extLst>
            <a:ext uri="{FF2B5EF4-FFF2-40B4-BE49-F238E27FC236}">
              <a16:creationId xmlns:a16="http://schemas.microsoft.com/office/drawing/2014/main" id="{5738A43E-521A-498B-990E-50C48F2FFB92}"/>
            </a:ext>
          </a:extLst>
        </xdr:cNvPr>
        <xdr:cNvSpPr txBox="1"/>
      </xdr:nvSpPr>
      <xdr:spPr>
        <a:xfrm>
          <a:off x="173832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825" name="n_4aveValue【児童館】&#10;一人当たり面積">
          <a:extLst>
            <a:ext uri="{FF2B5EF4-FFF2-40B4-BE49-F238E27FC236}">
              <a16:creationId xmlns:a16="http://schemas.microsoft.com/office/drawing/2014/main" id="{DB60E2AC-5DBC-4F2F-9105-B8C69FA7A20E}"/>
            </a:ext>
          </a:extLst>
        </xdr:cNvPr>
        <xdr:cNvSpPr txBox="1"/>
      </xdr:nvSpPr>
      <xdr:spPr>
        <a:xfrm>
          <a:off x="16592627"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826" name="n_1mainValue【児童館】&#10;一人当たり面積">
          <a:extLst>
            <a:ext uri="{FF2B5EF4-FFF2-40B4-BE49-F238E27FC236}">
              <a16:creationId xmlns:a16="http://schemas.microsoft.com/office/drawing/2014/main" id="{75BAD847-E6FE-44FE-9FD4-2D4748D85A8E}"/>
            </a:ext>
          </a:extLst>
        </xdr:cNvPr>
        <xdr:cNvSpPr txBox="1"/>
      </xdr:nvSpPr>
      <xdr:spPr>
        <a:xfrm>
          <a:off x="18983402" y="1391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827" name="n_2mainValue【児童館】&#10;一人当たり面積">
          <a:extLst>
            <a:ext uri="{FF2B5EF4-FFF2-40B4-BE49-F238E27FC236}">
              <a16:creationId xmlns:a16="http://schemas.microsoft.com/office/drawing/2014/main" id="{9BEA02B4-301B-4A8B-96EC-D01C3A61B254}"/>
            </a:ext>
          </a:extLst>
        </xdr:cNvPr>
        <xdr:cNvSpPr txBox="1"/>
      </xdr:nvSpPr>
      <xdr:spPr>
        <a:xfrm>
          <a:off x="18183302" y="1391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828" name="n_3mainValue【児童館】&#10;一人当たり面積">
          <a:extLst>
            <a:ext uri="{FF2B5EF4-FFF2-40B4-BE49-F238E27FC236}">
              <a16:creationId xmlns:a16="http://schemas.microsoft.com/office/drawing/2014/main" id="{8F48A95D-5D55-46A4-B9ED-C644FC7FBB58}"/>
            </a:ext>
          </a:extLst>
        </xdr:cNvPr>
        <xdr:cNvSpPr txBox="1"/>
      </xdr:nvSpPr>
      <xdr:spPr>
        <a:xfrm>
          <a:off x="17383202" y="1391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829" name="n_4mainValue【児童館】&#10;一人当たり面積">
          <a:extLst>
            <a:ext uri="{FF2B5EF4-FFF2-40B4-BE49-F238E27FC236}">
              <a16:creationId xmlns:a16="http://schemas.microsoft.com/office/drawing/2014/main" id="{167F7AA9-6856-426A-B214-39AD523C372F}"/>
            </a:ext>
          </a:extLst>
        </xdr:cNvPr>
        <xdr:cNvSpPr txBox="1"/>
      </xdr:nvSpPr>
      <xdr:spPr>
        <a:xfrm>
          <a:off x="16592627" y="1391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D43E1667-3E8E-4A62-ADEF-48FA29FED05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A001F03C-9077-46AB-AEFD-954C083BFF6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CCD5F012-26CB-45FC-9BB9-71CDF653C01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13189A90-AA40-4EBB-AA36-26D61024807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1361321E-A4DD-4A90-940F-C3C54627380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9B323FF4-18AC-4F8F-B6C8-B370D5CBBE0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F4427E2E-E21B-4CD7-BE89-73BFBC5CDA1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C8CD1181-5FEC-4D03-820C-092C24C39E0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D01C55A5-AFA0-4C51-9EAD-056D66E35F1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4536AB21-F4DD-4DB3-988F-51681403A7C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B9512F1F-9247-4911-9247-16D061D9489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1" name="直線コネクタ 840">
          <a:extLst>
            <a:ext uri="{FF2B5EF4-FFF2-40B4-BE49-F238E27FC236}">
              <a16:creationId xmlns:a16="http://schemas.microsoft.com/office/drawing/2014/main" id="{3EB32365-E54D-4C1A-8FA1-011281621704}"/>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2" name="テキスト ボックス 841">
          <a:extLst>
            <a:ext uri="{FF2B5EF4-FFF2-40B4-BE49-F238E27FC236}">
              <a16:creationId xmlns:a16="http://schemas.microsoft.com/office/drawing/2014/main" id="{8FEDCFE4-E4AB-4CF2-B9E6-11B8F2B4DFC6}"/>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3" name="直線コネクタ 842">
          <a:extLst>
            <a:ext uri="{FF2B5EF4-FFF2-40B4-BE49-F238E27FC236}">
              <a16:creationId xmlns:a16="http://schemas.microsoft.com/office/drawing/2014/main" id="{45575AE4-DF0C-4832-813E-B5AA5B05C897}"/>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4" name="テキスト ボックス 843">
          <a:extLst>
            <a:ext uri="{FF2B5EF4-FFF2-40B4-BE49-F238E27FC236}">
              <a16:creationId xmlns:a16="http://schemas.microsoft.com/office/drawing/2014/main" id="{2844B6EF-5146-45A8-8CD7-375177FA7922}"/>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5" name="直線コネクタ 844">
          <a:extLst>
            <a:ext uri="{FF2B5EF4-FFF2-40B4-BE49-F238E27FC236}">
              <a16:creationId xmlns:a16="http://schemas.microsoft.com/office/drawing/2014/main" id="{CC19939B-1297-4935-9370-E4AFEBE1EE58}"/>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6" name="テキスト ボックス 845">
          <a:extLst>
            <a:ext uri="{FF2B5EF4-FFF2-40B4-BE49-F238E27FC236}">
              <a16:creationId xmlns:a16="http://schemas.microsoft.com/office/drawing/2014/main" id="{0FBA2410-8705-4233-B5B4-F750F501454F}"/>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7" name="直線コネクタ 846">
          <a:extLst>
            <a:ext uri="{FF2B5EF4-FFF2-40B4-BE49-F238E27FC236}">
              <a16:creationId xmlns:a16="http://schemas.microsoft.com/office/drawing/2014/main" id="{8F09D9B4-4098-4E15-8DB1-4EA41D2368BA}"/>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8" name="テキスト ボックス 847">
          <a:extLst>
            <a:ext uri="{FF2B5EF4-FFF2-40B4-BE49-F238E27FC236}">
              <a16:creationId xmlns:a16="http://schemas.microsoft.com/office/drawing/2014/main" id="{1039C390-9D91-455F-B4F5-5154E1A79F60}"/>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3391418E-7215-4A8A-B38C-F4FC9B0973E1}"/>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0" name="テキスト ボックス 849">
          <a:extLst>
            <a:ext uri="{FF2B5EF4-FFF2-40B4-BE49-F238E27FC236}">
              <a16:creationId xmlns:a16="http://schemas.microsoft.com/office/drawing/2014/main" id="{C70CE790-7F2E-4989-8E28-07671A58CD99}"/>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1" name="【公民館】&#10;有形固定資産減価償却率グラフ枠">
          <a:extLst>
            <a:ext uri="{FF2B5EF4-FFF2-40B4-BE49-F238E27FC236}">
              <a16:creationId xmlns:a16="http://schemas.microsoft.com/office/drawing/2014/main" id="{06B86425-6CDF-4A53-8CBE-C0F5929C5BB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163068</xdr:rowOff>
    </xdr:from>
    <xdr:to>
      <xdr:col>85</xdr:col>
      <xdr:colOff>126364</xdr:colOff>
      <xdr:row>107</xdr:row>
      <xdr:rowOff>41911</xdr:rowOff>
    </xdr:to>
    <xdr:cxnSp macro="">
      <xdr:nvCxnSpPr>
        <xdr:cNvPr id="852" name="直線コネクタ 851">
          <a:extLst>
            <a:ext uri="{FF2B5EF4-FFF2-40B4-BE49-F238E27FC236}">
              <a16:creationId xmlns:a16="http://schemas.microsoft.com/office/drawing/2014/main" id="{53AEE49C-54A8-4707-864A-91F13AE626C6}"/>
            </a:ext>
          </a:extLst>
        </xdr:cNvPr>
        <xdr:cNvCxnSpPr/>
      </xdr:nvCxnSpPr>
      <xdr:spPr>
        <a:xfrm flipV="1">
          <a:off x="14696439" y="16276193"/>
          <a:ext cx="0" cy="1256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45738</xdr:rowOff>
    </xdr:from>
    <xdr:ext cx="405111" cy="259045"/>
    <xdr:sp macro="" textlink="">
      <xdr:nvSpPr>
        <xdr:cNvPr id="853" name="【公民館】&#10;有形固定資産減価償却率最小値テキスト">
          <a:extLst>
            <a:ext uri="{FF2B5EF4-FFF2-40B4-BE49-F238E27FC236}">
              <a16:creationId xmlns:a16="http://schemas.microsoft.com/office/drawing/2014/main" id="{3E2F8DC5-E4C2-4806-9857-6373FAF4F06F}"/>
            </a:ext>
          </a:extLst>
        </xdr:cNvPr>
        <xdr:cNvSpPr txBox="1"/>
      </xdr:nvSpPr>
      <xdr:spPr>
        <a:xfrm>
          <a:off x="14735175" y="1753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41911</xdr:rowOff>
    </xdr:from>
    <xdr:to>
      <xdr:col>86</xdr:col>
      <xdr:colOff>25400</xdr:colOff>
      <xdr:row>107</xdr:row>
      <xdr:rowOff>41911</xdr:rowOff>
    </xdr:to>
    <xdr:cxnSp macro="">
      <xdr:nvCxnSpPr>
        <xdr:cNvPr id="854" name="直線コネクタ 853">
          <a:extLst>
            <a:ext uri="{FF2B5EF4-FFF2-40B4-BE49-F238E27FC236}">
              <a16:creationId xmlns:a16="http://schemas.microsoft.com/office/drawing/2014/main" id="{A3C1223A-CC71-42F5-8F03-8912DAA49694}"/>
            </a:ext>
          </a:extLst>
        </xdr:cNvPr>
        <xdr:cNvCxnSpPr/>
      </xdr:nvCxnSpPr>
      <xdr:spPr>
        <a:xfrm>
          <a:off x="14611350" y="17532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109745</xdr:rowOff>
    </xdr:from>
    <xdr:ext cx="405111" cy="259045"/>
    <xdr:sp macro="" textlink="">
      <xdr:nvSpPr>
        <xdr:cNvPr id="855" name="【公民館】&#10;有形固定資産減価償却率最大値テキスト">
          <a:extLst>
            <a:ext uri="{FF2B5EF4-FFF2-40B4-BE49-F238E27FC236}">
              <a16:creationId xmlns:a16="http://schemas.microsoft.com/office/drawing/2014/main" id="{F65F85A6-A97F-46CB-9DC0-171D736E3AFD}"/>
            </a:ext>
          </a:extLst>
        </xdr:cNvPr>
        <xdr:cNvSpPr txBox="1"/>
      </xdr:nvSpPr>
      <xdr:spPr>
        <a:xfrm>
          <a:off x="14735175" y="16051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163068</xdr:rowOff>
    </xdr:from>
    <xdr:to>
      <xdr:col>86</xdr:col>
      <xdr:colOff>25400</xdr:colOff>
      <xdr:row>99</xdr:row>
      <xdr:rowOff>163068</xdr:rowOff>
    </xdr:to>
    <xdr:cxnSp macro="">
      <xdr:nvCxnSpPr>
        <xdr:cNvPr id="856" name="直線コネクタ 855">
          <a:extLst>
            <a:ext uri="{FF2B5EF4-FFF2-40B4-BE49-F238E27FC236}">
              <a16:creationId xmlns:a16="http://schemas.microsoft.com/office/drawing/2014/main" id="{88EB1148-DF47-4DF0-B587-49DF2B2F13BA}"/>
            </a:ext>
          </a:extLst>
        </xdr:cNvPr>
        <xdr:cNvCxnSpPr/>
      </xdr:nvCxnSpPr>
      <xdr:spPr>
        <a:xfrm>
          <a:off x="14611350" y="162761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89425</xdr:rowOff>
    </xdr:from>
    <xdr:ext cx="405111" cy="259045"/>
    <xdr:sp macro="" textlink="">
      <xdr:nvSpPr>
        <xdr:cNvPr id="857" name="【公民館】&#10;有形固定資産減価償却率平均値テキスト">
          <a:extLst>
            <a:ext uri="{FF2B5EF4-FFF2-40B4-BE49-F238E27FC236}">
              <a16:creationId xmlns:a16="http://schemas.microsoft.com/office/drawing/2014/main" id="{F7F27CAC-FAE6-4AFE-B4AD-23BD4155B1BA}"/>
            </a:ext>
          </a:extLst>
        </xdr:cNvPr>
        <xdr:cNvSpPr txBox="1"/>
      </xdr:nvSpPr>
      <xdr:spPr>
        <a:xfrm>
          <a:off x="14735175" y="165454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66548</xdr:rowOff>
    </xdr:from>
    <xdr:to>
      <xdr:col>85</xdr:col>
      <xdr:colOff>177800</xdr:colOff>
      <xdr:row>102</xdr:row>
      <xdr:rowOff>168148</xdr:rowOff>
    </xdr:to>
    <xdr:sp macro="" textlink="">
      <xdr:nvSpPr>
        <xdr:cNvPr id="858" name="フローチャート: 判断 857">
          <a:extLst>
            <a:ext uri="{FF2B5EF4-FFF2-40B4-BE49-F238E27FC236}">
              <a16:creationId xmlns:a16="http://schemas.microsoft.com/office/drawing/2014/main" id="{6DB977C7-8748-45AC-86AC-6B54C43F98EE}"/>
            </a:ext>
          </a:extLst>
        </xdr:cNvPr>
        <xdr:cNvSpPr/>
      </xdr:nvSpPr>
      <xdr:spPr>
        <a:xfrm>
          <a:off x="14649450" y="167003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39115</xdr:rowOff>
    </xdr:from>
    <xdr:to>
      <xdr:col>81</xdr:col>
      <xdr:colOff>101600</xdr:colOff>
      <xdr:row>102</xdr:row>
      <xdr:rowOff>140715</xdr:rowOff>
    </xdr:to>
    <xdr:sp macro="" textlink="">
      <xdr:nvSpPr>
        <xdr:cNvPr id="859" name="フローチャート: 判断 858">
          <a:extLst>
            <a:ext uri="{FF2B5EF4-FFF2-40B4-BE49-F238E27FC236}">
              <a16:creationId xmlns:a16="http://schemas.microsoft.com/office/drawing/2014/main" id="{6D8E0AF1-271F-4CEC-B4BB-29B9879B64A3}"/>
            </a:ext>
          </a:extLst>
        </xdr:cNvPr>
        <xdr:cNvSpPr/>
      </xdr:nvSpPr>
      <xdr:spPr>
        <a:xfrm>
          <a:off x="13887450" y="166697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254</xdr:rowOff>
    </xdr:from>
    <xdr:to>
      <xdr:col>76</xdr:col>
      <xdr:colOff>165100</xdr:colOff>
      <xdr:row>102</xdr:row>
      <xdr:rowOff>101854</xdr:rowOff>
    </xdr:to>
    <xdr:sp macro="" textlink="">
      <xdr:nvSpPr>
        <xdr:cNvPr id="860" name="フローチャート: 判断 859">
          <a:extLst>
            <a:ext uri="{FF2B5EF4-FFF2-40B4-BE49-F238E27FC236}">
              <a16:creationId xmlns:a16="http://schemas.microsoft.com/office/drawing/2014/main" id="{0175CBC1-5A5A-4DF7-ABA9-D00D98700B2E}"/>
            </a:ext>
          </a:extLst>
        </xdr:cNvPr>
        <xdr:cNvSpPr/>
      </xdr:nvSpPr>
      <xdr:spPr>
        <a:xfrm>
          <a:off x="13096875" y="166309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151130</xdr:rowOff>
    </xdr:from>
    <xdr:to>
      <xdr:col>72</xdr:col>
      <xdr:colOff>38100</xdr:colOff>
      <xdr:row>102</xdr:row>
      <xdr:rowOff>81280</xdr:rowOff>
    </xdr:to>
    <xdr:sp macro="" textlink="">
      <xdr:nvSpPr>
        <xdr:cNvPr id="861" name="フローチャート: 判断 860">
          <a:extLst>
            <a:ext uri="{FF2B5EF4-FFF2-40B4-BE49-F238E27FC236}">
              <a16:creationId xmlns:a16="http://schemas.microsoft.com/office/drawing/2014/main" id="{6C6F4DB9-58AF-4E9C-B6E9-CD919E0CC746}"/>
            </a:ext>
          </a:extLst>
        </xdr:cNvPr>
        <xdr:cNvSpPr/>
      </xdr:nvSpPr>
      <xdr:spPr>
        <a:xfrm>
          <a:off x="12296775" y="166103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135128</xdr:rowOff>
    </xdr:from>
    <xdr:to>
      <xdr:col>67</xdr:col>
      <xdr:colOff>101600</xdr:colOff>
      <xdr:row>102</xdr:row>
      <xdr:rowOff>65278</xdr:rowOff>
    </xdr:to>
    <xdr:sp macro="" textlink="">
      <xdr:nvSpPr>
        <xdr:cNvPr id="862" name="フローチャート: 判断 861">
          <a:extLst>
            <a:ext uri="{FF2B5EF4-FFF2-40B4-BE49-F238E27FC236}">
              <a16:creationId xmlns:a16="http://schemas.microsoft.com/office/drawing/2014/main" id="{A41547BB-08C4-4A0E-95CD-1D9772655D5E}"/>
            </a:ext>
          </a:extLst>
        </xdr:cNvPr>
        <xdr:cNvSpPr/>
      </xdr:nvSpPr>
      <xdr:spPr>
        <a:xfrm>
          <a:off x="11487150" y="1659432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357657E7-5B72-44E2-BCE3-E75CF7F5BDD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9266B6FC-1B1A-44E3-A8BB-ED263AD012FA}"/>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796B7200-A09D-4BE1-A31D-3139F4DCFC5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2575C5C-6A8E-432C-AB9A-6A9D0CD91A0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D3061068-55C4-4EFF-9A99-5070FD33C84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89408</xdr:rowOff>
    </xdr:from>
    <xdr:to>
      <xdr:col>85</xdr:col>
      <xdr:colOff>177800</xdr:colOff>
      <xdr:row>103</xdr:row>
      <xdr:rowOff>19558</xdr:rowOff>
    </xdr:to>
    <xdr:sp macro="" textlink="">
      <xdr:nvSpPr>
        <xdr:cNvPr id="868" name="楕円 867">
          <a:extLst>
            <a:ext uri="{FF2B5EF4-FFF2-40B4-BE49-F238E27FC236}">
              <a16:creationId xmlns:a16="http://schemas.microsoft.com/office/drawing/2014/main" id="{92A88666-E341-40CC-9974-C8FE892A2433}"/>
            </a:ext>
          </a:extLst>
        </xdr:cNvPr>
        <xdr:cNvSpPr/>
      </xdr:nvSpPr>
      <xdr:spPr>
        <a:xfrm>
          <a:off x="14649450" y="167168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67835</xdr:rowOff>
    </xdr:from>
    <xdr:ext cx="405111" cy="259045"/>
    <xdr:sp macro="" textlink="">
      <xdr:nvSpPr>
        <xdr:cNvPr id="869" name="【公民館】&#10;有形固定資産減価償却率該当値テキスト">
          <a:extLst>
            <a:ext uri="{FF2B5EF4-FFF2-40B4-BE49-F238E27FC236}">
              <a16:creationId xmlns:a16="http://schemas.microsoft.com/office/drawing/2014/main" id="{F4FCB3EF-8259-4D07-BD99-64BF0572838F}"/>
            </a:ext>
          </a:extLst>
        </xdr:cNvPr>
        <xdr:cNvSpPr txBox="1"/>
      </xdr:nvSpPr>
      <xdr:spPr>
        <a:xfrm>
          <a:off x="14735175" y="16695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93980</xdr:rowOff>
    </xdr:from>
    <xdr:to>
      <xdr:col>81</xdr:col>
      <xdr:colOff>101600</xdr:colOff>
      <xdr:row>103</xdr:row>
      <xdr:rowOff>24130</xdr:rowOff>
    </xdr:to>
    <xdr:sp macro="" textlink="">
      <xdr:nvSpPr>
        <xdr:cNvPr id="870" name="楕円 869">
          <a:extLst>
            <a:ext uri="{FF2B5EF4-FFF2-40B4-BE49-F238E27FC236}">
              <a16:creationId xmlns:a16="http://schemas.microsoft.com/office/drawing/2014/main" id="{623D2046-F229-4548-BA98-3D745BD6C12A}"/>
            </a:ext>
          </a:extLst>
        </xdr:cNvPr>
        <xdr:cNvSpPr/>
      </xdr:nvSpPr>
      <xdr:spPr>
        <a:xfrm>
          <a:off x="13887450" y="167246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140208</xdr:rowOff>
    </xdr:from>
    <xdr:to>
      <xdr:col>85</xdr:col>
      <xdr:colOff>127000</xdr:colOff>
      <xdr:row>102</xdr:row>
      <xdr:rowOff>144780</xdr:rowOff>
    </xdr:to>
    <xdr:cxnSp macro="">
      <xdr:nvCxnSpPr>
        <xdr:cNvPr id="871" name="直線コネクタ 870">
          <a:extLst>
            <a:ext uri="{FF2B5EF4-FFF2-40B4-BE49-F238E27FC236}">
              <a16:creationId xmlns:a16="http://schemas.microsoft.com/office/drawing/2014/main" id="{E79F52E8-8159-4037-98BE-3F4313398B7F}"/>
            </a:ext>
          </a:extLst>
        </xdr:cNvPr>
        <xdr:cNvCxnSpPr/>
      </xdr:nvCxnSpPr>
      <xdr:spPr>
        <a:xfrm flipV="1">
          <a:off x="13935075" y="1677403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64263</xdr:rowOff>
    </xdr:from>
    <xdr:to>
      <xdr:col>76</xdr:col>
      <xdr:colOff>165100</xdr:colOff>
      <xdr:row>102</xdr:row>
      <xdr:rowOff>165863</xdr:rowOff>
    </xdr:to>
    <xdr:sp macro="" textlink="">
      <xdr:nvSpPr>
        <xdr:cNvPr id="872" name="楕円 871">
          <a:extLst>
            <a:ext uri="{FF2B5EF4-FFF2-40B4-BE49-F238E27FC236}">
              <a16:creationId xmlns:a16="http://schemas.microsoft.com/office/drawing/2014/main" id="{1D2CA032-14C5-4DC0-BF96-F7218A72F0A3}"/>
            </a:ext>
          </a:extLst>
        </xdr:cNvPr>
        <xdr:cNvSpPr/>
      </xdr:nvSpPr>
      <xdr:spPr>
        <a:xfrm>
          <a:off x="13096875" y="166980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115063</xdr:rowOff>
    </xdr:from>
    <xdr:to>
      <xdr:col>81</xdr:col>
      <xdr:colOff>50800</xdr:colOff>
      <xdr:row>102</xdr:row>
      <xdr:rowOff>144780</xdr:rowOff>
    </xdr:to>
    <xdr:cxnSp macro="">
      <xdr:nvCxnSpPr>
        <xdr:cNvPr id="873" name="直線コネクタ 872">
          <a:extLst>
            <a:ext uri="{FF2B5EF4-FFF2-40B4-BE49-F238E27FC236}">
              <a16:creationId xmlns:a16="http://schemas.microsoft.com/office/drawing/2014/main" id="{2D14164F-4507-4CFA-8733-C2D407C73E44}"/>
            </a:ext>
          </a:extLst>
        </xdr:cNvPr>
        <xdr:cNvCxnSpPr/>
      </xdr:nvCxnSpPr>
      <xdr:spPr>
        <a:xfrm>
          <a:off x="13144500" y="16745713"/>
          <a:ext cx="790575" cy="2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59689</xdr:rowOff>
    </xdr:from>
    <xdr:to>
      <xdr:col>72</xdr:col>
      <xdr:colOff>38100</xdr:colOff>
      <xdr:row>102</xdr:row>
      <xdr:rowOff>161289</xdr:rowOff>
    </xdr:to>
    <xdr:sp macro="" textlink="">
      <xdr:nvSpPr>
        <xdr:cNvPr id="874" name="楕円 873">
          <a:extLst>
            <a:ext uri="{FF2B5EF4-FFF2-40B4-BE49-F238E27FC236}">
              <a16:creationId xmlns:a16="http://schemas.microsoft.com/office/drawing/2014/main" id="{7E0AFA2F-4990-4150-94B3-A48B281AEA98}"/>
            </a:ext>
          </a:extLst>
        </xdr:cNvPr>
        <xdr:cNvSpPr/>
      </xdr:nvSpPr>
      <xdr:spPr>
        <a:xfrm>
          <a:off x="12296775" y="166903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110489</xdr:rowOff>
    </xdr:from>
    <xdr:to>
      <xdr:col>76</xdr:col>
      <xdr:colOff>114300</xdr:colOff>
      <xdr:row>102</xdr:row>
      <xdr:rowOff>115063</xdr:rowOff>
    </xdr:to>
    <xdr:cxnSp macro="">
      <xdr:nvCxnSpPr>
        <xdr:cNvPr id="875" name="直線コネクタ 874">
          <a:extLst>
            <a:ext uri="{FF2B5EF4-FFF2-40B4-BE49-F238E27FC236}">
              <a16:creationId xmlns:a16="http://schemas.microsoft.com/office/drawing/2014/main" id="{3B2C6050-7212-4F50-976B-5165B48AFA60}"/>
            </a:ext>
          </a:extLst>
        </xdr:cNvPr>
        <xdr:cNvCxnSpPr/>
      </xdr:nvCxnSpPr>
      <xdr:spPr>
        <a:xfrm>
          <a:off x="12344400" y="16737964"/>
          <a:ext cx="800100"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36830</xdr:rowOff>
    </xdr:from>
    <xdr:to>
      <xdr:col>67</xdr:col>
      <xdr:colOff>101600</xdr:colOff>
      <xdr:row>102</xdr:row>
      <xdr:rowOff>138430</xdr:rowOff>
    </xdr:to>
    <xdr:sp macro="" textlink="">
      <xdr:nvSpPr>
        <xdr:cNvPr id="876" name="楕円 875">
          <a:extLst>
            <a:ext uri="{FF2B5EF4-FFF2-40B4-BE49-F238E27FC236}">
              <a16:creationId xmlns:a16="http://schemas.microsoft.com/office/drawing/2014/main" id="{A02CD5BE-5166-4040-8CAA-BA4E3E815CEE}"/>
            </a:ext>
          </a:extLst>
        </xdr:cNvPr>
        <xdr:cNvSpPr/>
      </xdr:nvSpPr>
      <xdr:spPr>
        <a:xfrm>
          <a:off x="11487150" y="166674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87630</xdr:rowOff>
    </xdr:from>
    <xdr:to>
      <xdr:col>71</xdr:col>
      <xdr:colOff>177800</xdr:colOff>
      <xdr:row>102</xdr:row>
      <xdr:rowOff>110489</xdr:rowOff>
    </xdr:to>
    <xdr:cxnSp macro="">
      <xdr:nvCxnSpPr>
        <xdr:cNvPr id="877" name="直線コネクタ 876">
          <a:extLst>
            <a:ext uri="{FF2B5EF4-FFF2-40B4-BE49-F238E27FC236}">
              <a16:creationId xmlns:a16="http://schemas.microsoft.com/office/drawing/2014/main" id="{27D4BF67-C326-40AB-92E6-680F5204AC4E}"/>
            </a:ext>
          </a:extLst>
        </xdr:cNvPr>
        <xdr:cNvCxnSpPr/>
      </xdr:nvCxnSpPr>
      <xdr:spPr>
        <a:xfrm>
          <a:off x="11534775" y="16715105"/>
          <a:ext cx="80962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157242</xdr:rowOff>
    </xdr:from>
    <xdr:ext cx="405111" cy="259045"/>
    <xdr:sp macro="" textlink="">
      <xdr:nvSpPr>
        <xdr:cNvPr id="878" name="n_1aveValue【公民館】&#10;有形固定資産減価償却率">
          <a:extLst>
            <a:ext uri="{FF2B5EF4-FFF2-40B4-BE49-F238E27FC236}">
              <a16:creationId xmlns:a16="http://schemas.microsoft.com/office/drawing/2014/main" id="{D8D9FC6B-AE82-4372-AEA6-8BD490A56533}"/>
            </a:ext>
          </a:extLst>
        </xdr:cNvPr>
        <xdr:cNvSpPr txBox="1"/>
      </xdr:nvSpPr>
      <xdr:spPr>
        <a:xfrm>
          <a:off x="13745219" y="1644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118381</xdr:rowOff>
    </xdr:from>
    <xdr:ext cx="405111" cy="259045"/>
    <xdr:sp macro="" textlink="">
      <xdr:nvSpPr>
        <xdr:cNvPr id="879" name="n_2aveValue【公民館】&#10;有形固定資産減価償却率">
          <a:extLst>
            <a:ext uri="{FF2B5EF4-FFF2-40B4-BE49-F238E27FC236}">
              <a16:creationId xmlns:a16="http://schemas.microsoft.com/office/drawing/2014/main" id="{FD9892AE-880C-4BC4-A090-BD8B9C72E53D}"/>
            </a:ext>
          </a:extLst>
        </xdr:cNvPr>
        <xdr:cNvSpPr txBox="1"/>
      </xdr:nvSpPr>
      <xdr:spPr>
        <a:xfrm>
          <a:off x="12964169" y="16409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97807</xdr:rowOff>
    </xdr:from>
    <xdr:ext cx="405111" cy="259045"/>
    <xdr:sp macro="" textlink="">
      <xdr:nvSpPr>
        <xdr:cNvPr id="880" name="n_3aveValue【公民館】&#10;有形固定資産減価償却率">
          <a:extLst>
            <a:ext uri="{FF2B5EF4-FFF2-40B4-BE49-F238E27FC236}">
              <a16:creationId xmlns:a16="http://schemas.microsoft.com/office/drawing/2014/main" id="{DEB8F4F1-033D-4039-A8AF-BB066F4243B7}"/>
            </a:ext>
          </a:extLst>
        </xdr:cNvPr>
        <xdr:cNvSpPr txBox="1"/>
      </xdr:nvSpPr>
      <xdr:spPr>
        <a:xfrm>
          <a:off x="12164069" y="1638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81805</xdr:rowOff>
    </xdr:from>
    <xdr:ext cx="405111" cy="259045"/>
    <xdr:sp macro="" textlink="">
      <xdr:nvSpPr>
        <xdr:cNvPr id="881" name="n_4aveValue【公民館】&#10;有形固定資産減価償却率">
          <a:extLst>
            <a:ext uri="{FF2B5EF4-FFF2-40B4-BE49-F238E27FC236}">
              <a16:creationId xmlns:a16="http://schemas.microsoft.com/office/drawing/2014/main" id="{304082DF-1B46-4609-B061-C4112C669AE1}"/>
            </a:ext>
          </a:extLst>
        </xdr:cNvPr>
        <xdr:cNvSpPr txBox="1"/>
      </xdr:nvSpPr>
      <xdr:spPr>
        <a:xfrm>
          <a:off x="11354444" y="16372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15257</xdr:rowOff>
    </xdr:from>
    <xdr:ext cx="405111" cy="259045"/>
    <xdr:sp macro="" textlink="">
      <xdr:nvSpPr>
        <xdr:cNvPr id="882" name="n_1mainValue【公民館】&#10;有形固定資産減価償却率">
          <a:extLst>
            <a:ext uri="{FF2B5EF4-FFF2-40B4-BE49-F238E27FC236}">
              <a16:creationId xmlns:a16="http://schemas.microsoft.com/office/drawing/2014/main" id="{96AF0915-0DA9-4178-AD94-4D9606A1EFC9}"/>
            </a:ext>
          </a:extLst>
        </xdr:cNvPr>
        <xdr:cNvSpPr txBox="1"/>
      </xdr:nvSpPr>
      <xdr:spPr>
        <a:xfrm>
          <a:off x="13745219" y="1681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156990</xdr:rowOff>
    </xdr:from>
    <xdr:ext cx="405111" cy="259045"/>
    <xdr:sp macro="" textlink="">
      <xdr:nvSpPr>
        <xdr:cNvPr id="883" name="n_2mainValue【公民館】&#10;有形固定資産減価償却率">
          <a:extLst>
            <a:ext uri="{FF2B5EF4-FFF2-40B4-BE49-F238E27FC236}">
              <a16:creationId xmlns:a16="http://schemas.microsoft.com/office/drawing/2014/main" id="{5D537A6F-ACD1-440D-8FC9-5B688CE4919E}"/>
            </a:ext>
          </a:extLst>
        </xdr:cNvPr>
        <xdr:cNvSpPr txBox="1"/>
      </xdr:nvSpPr>
      <xdr:spPr>
        <a:xfrm>
          <a:off x="12964169" y="16790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152416</xdr:rowOff>
    </xdr:from>
    <xdr:ext cx="405111" cy="259045"/>
    <xdr:sp macro="" textlink="">
      <xdr:nvSpPr>
        <xdr:cNvPr id="884" name="n_3mainValue【公民館】&#10;有形固定資産減価償却率">
          <a:extLst>
            <a:ext uri="{FF2B5EF4-FFF2-40B4-BE49-F238E27FC236}">
              <a16:creationId xmlns:a16="http://schemas.microsoft.com/office/drawing/2014/main" id="{54D62361-7F13-466F-AE6A-4EC60C0A0CD8}"/>
            </a:ext>
          </a:extLst>
        </xdr:cNvPr>
        <xdr:cNvSpPr txBox="1"/>
      </xdr:nvSpPr>
      <xdr:spPr>
        <a:xfrm>
          <a:off x="12164069" y="16783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129557</xdr:rowOff>
    </xdr:from>
    <xdr:ext cx="405111" cy="259045"/>
    <xdr:sp macro="" textlink="">
      <xdr:nvSpPr>
        <xdr:cNvPr id="885" name="n_4mainValue【公民館】&#10;有形固定資産減価償却率">
          <a:extLst>
            <a:ext uri="{FF2B5EF4-FFF2-40B4-BE49-F238E27FC236}">
              <a16:creationId xmlns:a16="http://schemas.microsoft.com/office/drawing/2014/main" id="{A1964AF3-3308-4737-A814-F4A8F3E934B2}"/>
            </a:ext>
          </a:extLst>
        </xdr:cNvPr>
        <xdr:cNvSpPr txBox="1"/>
      </xdr:nvSpPr>
      <xdr:spPr>
        <a:xfrm>
          <a:off x="11354444" y="1675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6" name="正方形/長方形 885">
          <a:extLst>
            <a:ext uri="{FF2B5EF4-FFF2-40B4-BE49-F238E27FC236}">
              <a16:creationId xmlns:a16="http://schemas.microsoft.com/office/drawing/2014/main" id="{C15037A1-2580-417B-9677-B935013F5F1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7" name="正方形/長方形 886">
          <a:extLst>
            <a:ext uri="{FF2B5EF4-FFF2-40B4-BE49-F238E27FC236}">
              <a16:creationId xmlns:a16="http://schemas.microsoft.com/office/drawing/2014/main" id="{F3EE0DD6-6C2D-4FF5-992E-2F0388AE7B1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8" name="正方形/長方形 887">
          <a:extLst>
            <a:ext uri="{FF2B5EF4-FFF2-40B4-BE49-F238E27FC236}">
              <a16:creationId xmlns:a16="http://schemas.microsoft.com/office/drawing/2014/main" id="{F2FFD953-81EE-4AD9-BDC3-390FAFF8843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9" name="正方形/長方形 888">
          <a:extLst>
            <a:ext uri="{FF2B5EF4-FFF2-40B4-BE49-F238E27FC236}">
              <a16:creationId xmlns:a16="http://schemas.microsoft.com/office/drawing/2014/main" id="{C6BDCEDD-3416-491B-932C-04C194CFA2F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0" name="正方形/長方形 889">
          <a:extLst>
            <a:ext uri="{FF2B5EF4-FFF2-40B4-BE49-F238E27FC236}">
              <a16:creationId xmlns:a16="http://schemas.microsoft.com/office/drawing/2014/main" id="{0A21F952-46FB-4833-A62C-FE645B2D582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1" name="正方形/長方形 890">
          <a:extLst>
            <a:ext uri="{FF2B5EF4-FFF2-40B4-BE49-F238E27FC236}">
              <a16:creationId xmlns:a16="http://schemas.microsoft.com/office/drawing/2014/main" id="{FEDE65BD-21C0-4A86-81DE-5E57C91D749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2" name="正方形/長方形 891">
          <a:extLst>
            <a:ext uri="{FF2B5EF4-FFF2-40B4-BE49-F238E27FC236}">
              <a16:creationId xmlns:a16="http://schemas.microsoft.com/office/drawing/2014/main" id="{088BE3E1-9FDD-46BE-AC7A-A356AC54974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3" name="正方形/長方形 892">
          <a:extLst>
            <a:ext uri="{FF2B5EF4-FFF2-40B4-BE49-F238E27FC236}">
              <a16:creationId xmlns:a16="http://schemas.microsoft.com/office/drawing/2014/main" id="{766AD563-73AD-4E07-B193-0ED57AC00B7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4" name="テキスト ボックス 893">
          <a:extLst>
            <a:ext uri="{FF2B5EF4-FFF2-40B4-BE49-F238E27FC236}">
              <a16:creationId xmlns:a16="http://schemas.microsoft.com/office/drawing/2014/main" id="{1C82BA21-6A67-4753-ADF6-29914EE1DB0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5" name="直線コネクタ 894">
          <a:extLst>
            <a:ext uri="{FF2B5EF4-FFF2-40B4-BE49-F238E27FC236}">
              <a16:creationId xmlns:a16="http://schemas.microsoft.com/office/drawing/2014/main" id="{BD30D2B7-94B9-4BDF-8B07-64DCD1D39D3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6" name="直線コネクタ 895">
          <a:extLst>
            <a:ext uri="{FF2B5EF4-FFF2-40B4-BE49-F238E27FC236}">
              <a16:creationId xmlns:a16="http://schemas.microsoft.com/office/drawing/2014/main" id="{6A518BB9-EAF4-4C0C-A2AE-18D59B454F65}"/>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7" name="テキスト ボックス 896">
          <a:extLst>
            <a:ext uri="{FF2B5EF4-FFF2-40B4-BE49-F238E27FC236}">
              <a16:creationId xmlns:a16="http://schemas.microsoft.com/office/drawing/2014/main" id="{1055F393-38D4-49B2-8B5D-258AEBAEBE65}"/>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8" name="直線コネクタ 897">
          <a:extLst>
            <a:ext uri="{FF2B5EF4-FFF2-40B4-BE49-F238E27FC236}">
              <a16:creationId xmlns:a16="http://schemas.microsoft.com/office/drawing/2014/main" id="{4F02C305-7CA8-4536-B045-F635B0DCE384}"/>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9" name="テキスト ボックス 898">
          <a:extLst>
            <a:ext uri="{FF2B5EF4-FFF2-40B4-BE49-F238E27FC236}">
              <a16:creationId xmlns:a16="http://schemas.microsoft.com/office/drawing/2014/main" id="{6BB4723E-FD17-42DD-8538-D832D88A158A}"/>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0" name="直線コネクタ 899">
          <a:extLst>
            <a:ext uri="{FF2B5EF4-FFF2-40B4-BE49-F238E27FC236}">
              <a16:creationId xmlns:a16="http://schemas.microsoft.com/office/drawing/2014/main" id="{1A5143C2-7709-4976-80A3-53B376D00B61}"/>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1" name="テキスト ボックス 900">
          <a:extLst>
            <a:ext uri="{FF2B5EF4-FFF2-40B4-BE49-F238E27FC236}">
              <a16:creationId xmlns:a16="http://schemas.microsoft.com/office/drawing/2014/main" id="{0736DCD4-BB66-45F5-9561-E80D42CADB5D}"/>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2" name="直線コネクタ 901">
          <a:extLst>
            <a:ext uri="{FF2B5EF4-FFF2-40B4-BE49-F238E27FC236}">
              <a16:creationId xmlns:a16="http://schemas.microsoft.com/office/drawing/2014/main" id="{220B8943-2208-4B4A-8E4A-2AEC45E91D42}"/>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3" name="テキスト ボックス 902">
          <a:extLst>
            <a:ext uri="{FF2B5EF4-FFF2-40B4-BE49-F238E27FC236}">
              <a16:creationId xmlns:a16="http://schemas.microsoft.com/office/drawing/2014/main" id="{B3B3493D-D736-42C7-A1C2-57F18F399212}"/>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4" name="直線コネクタ 903">
          <a:extLst>
            <a:ext uri="{FF2B5EF4-FFF2-40B4-BE49-F238E27FC236}">
              <a16:creationId xmlns:a16="http://schemas.microsoft.com/office/drawing/2014/main" id="{827FECD0-AAF8-45EE-9D3A-23A27331DF84}"/>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5" name="テキスト ボックス 904">
          <a:extLst>
            <a:ext uri="{FF2B5EF4-FFF2-40B4-BE49-F238E27FC236}">
              <a16:creationId xmlns:a16="http://schemas.microsoft.com/office/drawing/2014/main" id="{43586092-07FC-48E5-B7A0-61BC18057231}"/>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23D09BE8-3B2B-455B-892D-8A011BFA074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29BFE292-7ED5-4A49-B7C0-F550E0993E1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公民館】&#10;一人当たり面積グラフ枠">
          <a:extLst>
            <a:ext uri="{FF2B5EF4-FFF2-40B4-BE49-F238E27FC236}">
              <a16:creationId xmlns:a16="http://schemas.microsoft.com/office/drawing/2014/main" id="{B8E31C27-E2B3-46F6-BFA2-09E5C7098B7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44450</xdr:rowOff>
    </xdr:from>
    <xdr:to>
      <xdr:col>116</xdr:col>
      <xdr:colOff>62864</xdr:colOff>
      <xdr:row>108</xdr:row>
      <xdr:rowOff>139700</xdr:rowOff>
    </xdr:to>
    <xdr:cxnSp macro="">
      <xdr:nvCxnSpPr>
        <xdr:cNvPr id="909" name="直線コネクタ 908">
          <a:extLst>
            <a:ext uri="{FF2B5EF4-FFF2-40B4-BE49-F238E27FC236}">
              <a16:creationId xmlns:a16="http://schemas.microsoft.com/office/drawing/2014/main" id="{D612965B-8299-4BD5-B9EE-547F52E25D39}"/>
            </a:ext>
          </a:extLst>
        </xdr:cNvPr>
        <xdr:cNvCxnSpPr/>
      </xdr:nvCxnSpPr>
      <xdr:spPr>
        <a:xfrm flipV="1">
          <a:off x="19954239" y="165068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910" name="【公民館】&#10;一人当たり面積最小値テキスト">
          <a:extLst>
            <a:ext uri="{FF2B5EF4-FFF2-40B4-BE49-F238E27FC236}">
              <a16:creationId xmlns:a16="http://schemas.microsoft.com/office/drawing/2014/main" id="{A8F0B890-8395-41DD-8124-0DD916B4D448}"/>
            </a:ext>
          </a:extLst>
        </xdr:cNvPr>
        <xdr:cNvSpPr txBox="1"/>
      </xdr:nvSpPr>
      <xdr:spPr>
        <a:xfrm>
          <a:off x="19992975" y="1779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911" name="直線コネクタ 910">
          <a:extLst>
            <a:ext uri="{FF2B5EF4-FFF2-40B4-BE49-F238E27FC236}">
              <a16:creationId xmlns:a16="http://schemas.microsoft.com/office/drawing/2014/main" id="{F062BA2C-64D6-4983-AEAE-4FA0AE97FF63}"/>
            </a:ext>
          </a:extLst>
        </xdr:cNvPr>
        <xdr:cNvCxnSpPr/>
      </xdr:nvCxnSpPr>
      <xdr:spPr>
        <a:xfrm>
          <a:off x="19878675" y="1780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162577</xdr:rowOff>
    </xdr:from>
    <xdr:ext cx="469744" cy="259045"/>
    <xdr:sp macro="" textlink="">
      <xdr:nvSpPr>
        <xdr:cNvPr id="912" name="【公民館】&#10;一人当たり面積最大値テキスト">
          <a:extLst>
            <a:ext uri="{FF2B5EF4-FFF2-40B4-BE49-F238E27FC236}">
              <a16:creationId xmlns:a16="http://schemas.microsoft.com/office/drawing/2014/main" id="{362F8F3A-4D84-4D80-A139-4FA9052AF6B0}"/>
            </a:ext>
          </a:extLst>
        </xdr:cNvPr>
        <xdr:cNvSpPr txBox="1"/>
      </xdr:nvSpPr>
      <xdr:spPr>
        <a:xfrm>
          <a:off x="19992975" y="1627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44450</xdr:rowOff>
    </xdr:from>
    <xdr:to>
      <xdr:col>116</xdr:col>
      <xdr:colOff>152400</xdr:colOff>
      <xdr:row>101</xdr:row>
      <xdr:rowOff>44450</xdr:rowOff>
    </xdr:to>
    <xdr:cxnSp macro="">
      <xdr:nvCxnSpPr>
        <xdr:cNvPr id="913" name="直線コネクタ 912">
          <a:extLst>
            <a:ext uri="{FF2B5EF4-FFF2-40B4-BE49-F238E27FC236}">
              <a16:creationId xmlns:a16="http://schemas.microsoft.com/office/drawing/2014/main" id="{58CF3ACC-6A7D-4082-A5DF-2DCDFBC2A072}"/>
            </a:ext>
          </a:extLst>
        </xdr:cNvPr>
        <xdr:cNvCxnSpPr/>
      </xdr:nvCxnSpPr>
      <xdr:spPr>
        <a:xfrm>
          <a:off x="19878675" y="16506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92727</xdr:rowOff>
    </xdr:from>
    <xdr:ext cx="469744" cy="259045"/>
    <xdr:sp macro="" textlink="">
      <xdr:nvSpPr>
        <xdr:cNvPr id="914" name="【公民館】&#10;一人当たり面積平均値テキスト">
          <a:extLst>
            <a:ext uri="{FF2B5EF4-FFF2-40B4-BE49-F238E27FC236}">
              <a16:creationId xmlns:a16="http://schemas.microsoft.com/office/drawing/2014/main" id="{7FBB2EC2-AE07-4ABC-B727-8081632C37EA}"/>
            </a:ext>
          </a:extLst>
        </xdr:cNvPr>
        <xdr:cNvSpPr txBox="1"/>
      </xdr:nvSpPr>
      <xdr:spPr>
        <a:xfrm>
          <a:off x="19992975" y="17066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69850</xdr:rowOff>
    </xdr:from>
    <xdr:to>
      <xdr:col>116</xdr:col>
      <xdr:colOff>114300</xdr:colOff>
      <xdr:row>106</xdr:row>
      <xdr:rowOff>0</xdr:rowOff>
    </xdr:to>
    <xdr:sp macro="" textlink="">
      <xdr:nvSpPr>
        <xdr:cNvPr id="915" name="フローチャート: 判断 914">
          <a:extLst>
            <a:ext uri="{FF2B5EF4-FFF2-40B4-BE49-F238E27FC236}">
              <a16:creationId xmlns:a16="http://schemas.microsoft.com/office/drawing/2014/main" id="{2F739CCD-2133-4943-B9BB-121AC55983E3}"/>
            </a:ext>
          </a:extLst>
        </xdr:cNvPr>
        <xdr:cNvSpPr/>
      </xdr:nvSpPr>
      <xdr:spPr>
        <a:xfrm>
          <a:off x="19897725" y="172116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95250</xdr:rowOff>
    </xdr:from>
    <xdr:to>
      <xdr:col>112</xdr:col>
      <xdr:colOff>38100</xdr:colOff>
      <xdr:row>106</xdr:row>
      <xdr:rowOff>25400</xdr:rowOff>
    </xdr:to>
    <xdr:sp macro="" textlink="">
      <xdr:nvSpPr>
        <xdr:cNvPr id="916" name="フローチャート: 判断 915">
          <a:extLst>
            <a:ext uri="{FF2B5EF4-FFF2-40B4-BE49-F238E27FC236}">
              <a16:creationId xmlns:a16="http://schemas.microsoft.com/office/drawing/2014/main" id="{5D6EC3FC-87A1-453B-B66E-81D0B21457A5}"/>
            </a:ext>
          </a:extLst>
        </xdr:cNvPr>
        <xdr:cNvSpPr/>
      </xdr:nvSpPr>
      <xdr:spPr>
        <a:xfrm>
          <a:off x="19154775" y="172402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917" name="フローチャート: 判断 916">
          <a:extLst>
            <a:ext uri="{FF2B5EF4-FFF2-40B4-BE49-F238E27FC236}">
              <a16:creationId xmlns:a16="http://schemas.microsoft.com/office/drawing/2014/main" id="{023A3027-203D-4557-9FCC-70F17FDB68E4}"/>
            </a:ext>
          </a:extLst>
        </xdr:cNvPr>
        <xdr:cNvSpPr/>
      </xdr:nvSpPr>
      <xdr:spPr>
        <a:xfrm>
          <a:off x="18345150" y="17268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120650</xdr:rowOff>
    </xdr:from>
    <xdr:to>
      <xdr:col>102</xdr:col>
      <xdr:colOff>165100</xdr:colOff>
      <xdr:row>106</xdr:row>
      <xdr:rowOff>50800</xdr:rowOff>
    </xdr:to>
    <xdr:sp macro="" textlink="">
      <xdr:nvSpPr>
        <xdr:cNvPr id="918" name="フローチャート: 判断 917">
          <a:extLst>
            <a:ext uri="{FF2B5EF4-FFF2-40B4-BE49-F238E27FC236}">
              <a16:creationId xmlns:a16="http://schemas.microsoft.com/office/drawing/2014/main" id="{3DDF5C6A-751C-4014-90E7-3EEE43B6F3AA}"/>
            </a:ext>
          </a:extLst>
        </xdr:cNvPr>
        <xdr:cNvSpPr/>
      </xdr:nvSpPr>
      <xdr:spPr>
        <a:xfrm>
          <a:off x="17554575" y="17268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120650</xdr:rowOff>
    </xdr:from>
    <xdr:to>
      <xdr:col>98</xdr:col>
      <xdr:colOff>38100</xdr:colOff>
      <xdr:row>106</xdr:row>
      <xdr:rowOff>50800</xdr:rowOff>
    </xdr:to>
    <xdr:sp macro="" textlink="">
      <xdr:nvSpPr>
        <xdr:cNvPr id="919" name="フローチャート: 判断 918">
          <a:extLst>
            <a:ext uri="{FF2B5EF4-FFF2-40B4-BE49-F238E27FC236}">
              <a16:creationId xmlns:a16="http://schemas.microsoft.com/office/drawing/2014/main" id="{660AF38B-AC6B-4D4E-A523-AA86104DF62B}"/>
            </a:ext>
          </a:extLst>
        </xdr:cNvPr>
        <xdr:cNvSpPr/>
      </xdr:nvSpPr>
      <xdr:spPr>
        <a:xfrm>
          <a:off x="16754475" y="17268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FB6119B7-20EA-4E9A-9C20-D28C49A4A4C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F6A48E02-47AA-4458-A19D-FD879BD8ED8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8756F0AD-D99E-4AA6-8145-205CC2F12FA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60671A48-BB9A-4A61-9717-EC8E3BEE7C5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17253E1-0B93-4850-973F-EE67E35E4D2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133350</xdr:rowOff>
    </xdr:from>
    <xdr:to>
      <xdr:col>116</xdr:col>
      <xdr:colOff>114300</xdr:colOff>
      <xdr:row>106</xdr:row>
      <xdr:rowOff>63500</xdr:rowOff>
    </xdr:to>
    <xdr:sp macro="" textlink="">
      <xdr:nvSpPr>
        <xdr:cNvPr id="925" name="楕円 924">
          <a:extLst>
            <a:ext uri="{FF2B5EF4-FFF2-40B4-BE49-F238E27FC236}">
              <a16:creationId xmlns:a16="http://schemas.microsoft.com/office/drawing/2014/main" id="{B2692434-BE17-48C8-B990-AFEE01FA6E0C}"/>
            </a:ext>
          </a:extLst>
        </xdr:cNvPr>
        <xdr:cNvSpPr/>
      </xdr:nvSpPr>
      <xdr:spPr>
        <a:xfrm>
          <a:off x="19897725" y="172783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111777</xdr:rowOff>
    </xdr:from>
    <xdr:ext cx="469744" cy="259045"/>
    <xdr:sp macro="" textlink="">
      <xdr:nvSpPr>
        <xdr:cNvPr id="926" name="【公民館】&#10;一人当たり面積該当値テキスト">
          <a:extLst>
            <a:ext uri="{FF2B5EF4-FFF2-40B4-BE49-F238E27FC236}">
              <a16:creationId xmlns:a16="http://schemas.microsoft.com/office/drawing/2014/main" id="{02A7D9A7-2276-4681-AF54-A91DDCE4796F}"/>
            </a:ext>
          </a:extLst>
        </xdr:cNvPr>
        <xdr:cNvSpPr txBox="1"/>
      </xdr:nvSpPr>
      <xdr:spPr>
        <a:xfrm>
          <a:off x="19992975" y="1725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133350</xdr:rowOff>
    </xdr:from>
    <xdr:to>
      <xdr:col>112</xdr:col>
      <xdr:colOff>38100</xdr:colOff>
      <xdr:row>106</xdr:row>
      <xdr:rowOff>63500</xdr:rowOff>
    </xdr:to>
    <xdr:sp macro="" textlink="">
      <xdr:nvSpPr>
        <xdr:cNvPr id="927" name="楕円 926">
          <a:extLst>
            <a:ext uri="{FF2B5EF4-FFF2-40B4-BE49-F238E27FC236}">
              <a16:creationId xmlns:a16="http://schemas.microsoft.com/office/drawing/2014/main" id="{437AD634-9859-439C-A89E-558A7F8C9422}"/>
            </a:ext>
          </a:extLst>
        </xdr:cNvPr>
        <xdr:cNvSpPr/>
      </xdr:nvSpPr>
      <xdr:spPr>
        <a:xfrm>
          <a:off x="19154775" y="172783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12700</xdr:rowOff>
    </xdr:from>
    <xdr:to>
      <xdr:col>116</xdr:col>
      <xdr:colOff>63500</xdr:colOff>
      <xdr:row>106</xdr:row>
      <xdr:rowOff>12700</xdr:rowOff>
    </xdr:to>
    <xdr:cxnSp macro="">
      <xdr:nvCxnSpPr>
        <xdr:cNvPr id="928" name="直線コネクタ 927">
          <a:extLst>
            <a:ext uri="{FF2B5EF4-FFF2-40B4-BE49-F238E27FC236}">
              <a16:creationId xmlns:a16="http://schemas.microsoft.com/office/drawing/2014/main" id="{616291E9-C465-474C-BC85-7F4BEB00FE65}"/>
            </a:ext>
          </a:extLst>
        </xdr:cNvPr>
        <xdr:cNvCxnSpPr/>
      </xdr:nvCxnSpPr>
      <xdr:spPr>
        <a:xfrm>
          <a:off x="19202400" y="173259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0</xdr:rowOff>
    </xdr:from>
    <xdr:to>
      <xdr:col>107</xdr:col>
      <xdr:colOff>101600</xdr:colOff>
      <xdr:row>108</xdr:row>
      <xdr:rowOff>101600</xdr:rowOff>
    </xdr:to>
    <xdr:sp macro="" textlink="">
      <xdr:nvSpPr>
        <xdr:cNvPr id="929" name="楕円 928">
          <a:extLst>
            <a:ext uri="{FF2B5EF4-FFF2-40B4-BE49-F238E27FC236}">
              <a16:creationId xmlns:a16="http://schemas.microsoft.com/office/drawing/2014/main" id="{158C908A-C75D-42BE-BB7D-B0EB62CE267B}"/>
            </a:ext>
          </a:extLst>
        </xdr:cNvPr>
        <xdr:cNvSpPr/>
      </xdr:nvSpPr>
      <xdr:spPr>
        <a:xfrm>
          <a:off x="18345150" y="176593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12700</xdr:rowOff>
    </xdr:from>
    <xdr:to>
      <xdr:col>111</xdr:col>
      <xdr:colOff>177800</xdr:colOff>
      <xdr:row>108</xdr:row>
      <xdr:rowOff>50800</xdr:rowOff>
    </xdr:to>
    <xdr:cxnSp macro="">
      <xdr:nvCxnSpPr>
        <xdr:cNvPr id="930" name="直線コネクタ 929">
          <a:extLst>
            <a:ext uri="{FF2B5EF4-FFF2-40B4-BE49-F238E27FC236}">
              <a16:creationId xmlns:a16="http://schemas.microsoft.com/office/drawing/2014/main" id="{A516ED2C-ECBB-4F67-9E4D-5C4D3D80EB90}"/>
            </a:ext>
          </a:extLst>
        </xdr:cNvPr>
        <xdr:cNvCxnSpPr/>
      </xdr:nvCxnSpPr>
      <xdr:spPr>
        <a:xfrm flipV="1">
          <a:off x="18392775" y="17325975"/>
          <a:ext cx="809625"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0</xdr:rowOff>
    </xdr:from>
    <xdr:to>
      <xdr:col>102</xdr:col>
      <xdr:colOff>165100</xdr:colOff>
      <xdr:row>108</xdr:row>
      <xdr:rowOff>101600</xdr:rowOff>
    </xdr:to>
    <xdr:sp macro="" textlink="">
      <xdr:nvSpPr>
        <xdr:cNvPr id="931" name="楕円 930">
          <a:extLst>
            <a:ext uri="{FF2B5EF4-FFF2-40B4-BE49-F238E27FC236}">
              <a16:creationId xmlns:a16="http://schemas.microsoft.com/office/drawing/2014/main" id="{E912E620-497B-4B61-8BB6-0152B65DED75}"/>
            </a:ext>
          </a:extLst>
        </xdr:cNvPr>
        <xdr:cNvSpPr/>
      </xdr:nvSpPr>
      <xdr:spPr>
        <a:xfrm>
          <a:off x="17554575" y="176593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50800</xdr:rowOff>
    </xdr:from>
    <xdr:to>
      <xdr:col>107</xdr:col>
      <xdr:colOff>50800</xdr:colOff>
      <xdr:row>108</xdr:row>
      <xdr:rowOff>50800</xdr:rowOff>
    </xdr:to>
    <xdr:cxnSp macro="">
      <xdr:nvCxnSpPr>
        <xdr:cNvPr id="932" name="直線コネクタ 931">
          <a:extLst>
            <a:ext uri="{FF2B5EF4-FFF2-40B4-BE49-F238E27FC236}">
              <a16:creationId xmlns:a16="http://schemas.microsoft.com/office/drawing/2014/main" id="{2C333FF3-D6C1-4406-98C4-1420C607DBA3}"/>
            </a:ext>
          </a:extLst>
        </xdr:cNvPr>
        <xdr:cNvCxnSpPr/>
      </xdr:nvCxnSpPr>
      <xdr:spPr>
        <a:xfrm>
          <a:off x="17602200" y="177069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0</xdr:rowOff>
    </xdr:from>
    <xdr:to>
      <xdr:col>98</xdr:col>
      <xdr:colOff>38100</xdr:colOff>
      <xdr:row>108</xdr:row>
      <xdr:rowOff>101600</xdr:rowOff>
    </xdr:to>
    <xdr:sp macro="" textlink="">
      <xdr:nvSpPr>
        <xdr:cNvPr id="933" name="楕円 932">
          <a:extLst>
            <a:ext uri="{FF2B5EF4-FFF2-40B4-BE49-F238E27FC236}">
              <a16:creationId xmlns:a16="http://schemas.microsoft.com/office/drawing/2014/main" id="{48975027-140D-496F-A6B1-CA8E28825057}"/>
            </a:ext>
          </a:extLst>
        </xdr:cNvPr>
        <xdr:cNvSpPr/>
      </xdr:nvSpPr>
      <xdr:spPr>
        <a:xfrm>
          <a:off x="16754475" y="176593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50800</xdr:rowOff>
    </xdr:from>
    <xdr:to>
      <xdr:col>102</xdr:col>
      <xdr:colOff>114300</xdr:colOff>
      <xdr:row>108</xdr:row>
      <xdr:rowOff>50800</xdr:rowOff>
    </xdr:to>
    <xdr:cxnSp macro="">
      <xdr:nvCxnSpPr>
        <xdr:cNvPr id="934" name="直線コネクタ 933">
          <a:extLst>
            <a:ext uri="{FF2B5EF4-FFF2-40B4-BE49-F238E27FC236}">
              <a16:creationId xmlns:a16="http://schemas.microsoft.com/office/drawing/2014/main" id="{8A9E1559-4625-4295-BEC9-E5CD7FF0FA2C}"/>
            </a:ext>
          </a:extLst>
        </xdr:cNvPr>
        <xdr:cNvCxnSpPr/>
      </xdr:nvCxnSpPr>
      <xdr:spPr>
        <a:xfrm>
          <a:off x="16802100" y="177069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41927</xdr:rowOff>
    </xdr:from>
    <xdr:ext cx="469744" cy="259045"/>
    <xdr:sp macro="" textlink="">
      <xdr:nvSpPr>
        <xdr:cNvPr id="935" name="n_1aveValue【公民館】&#10;一人当たり面積">
          <a:extLst>
            <a:ext uri="{FF2B5EF4-FFF2-40B4-BE49-F238E27FC236}">
              <a16:creationId xmlns:a16="http://schemas.microsoft.com/office/drawing/2014/main" id="{EEA62CE1-2E47-460E-B7A2-471D5B0D1909}"/>
            </a:ext>
          </a:extLst>
        </xdr:cNvPr>
        <xdr:cNvSpPr txBox="1"/>
      </xdr:nvSpPr>
      <xdr:spPr>
        <a:xfrm>
          <a:off x="18983402" y="1701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936" name="n_2aveValue【公民館】&#10;一人当たり面積">
          <a:extLst>
            <a:ext uri="{FF2B5EF4-FFF2-40B4-BE49-F238E27FC236}">
              <a16:creationId xmlns:a16="http://schemas.microsoft.com/office/drawing/2014/main" id="{741E31E8-320F-4D49-AA42-2A48B48D48AC}"/>
            </a:ext>
          </a:extLst>
        </xdr:cNvPr>
        <xdr:cNvSpPr txBox="1"/>
      </xdr:nvSpPr>
      <xdr:spPr>
        <a:xfrm>
          <a:off x="18183302"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67327</xdr:rowOff>
    </xdr:from>
    <xdr:ext cx="469744" cy="259045"/>
    <xdr:sp macro="" textlink="">
      <xdr:nvSpPr>
        <xdr:cNvPr id="937" name="n_3aveValue【公民館】&#10;一人当たり面積">
          <a:extLst>
            <a:ext uri="{FF2B5EF4-FFF2-40B4-BE49-F238E27FC236}">
              <a16:creationId xmlns:a16="http://schemas.microsoft.com/office/drawing/2014/main" id="{4506C5F8-D05E-4259-8B66-A1BE79BF86F3}"/>
            </a:ext>
          </a:extLst>
        </xdr:cNvPr>
        <xdr:cNvSpPr txBox="1"/>
      </xdr:nvSpPr>
      <xdr:spPr>
        <a:xfrm>
          <a:off x="17383202"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67327</xdr:rowOff>
    </xdr:from>
    <xdr:ext cx="469744" cy="259045"/>
    <xdr:sp macro="" textlink="">
      <xdr:nvSpPr>
        <xdr:cNvPr id="938" name="n_4aveValue【公民館】&#10;一人当たり面積">
          <a:extLst>
            <a:ext uri="{FF2B5EF4-FFF2-40B4-BE49-F238E27FC236}">
              <a16:creationId xmlns:a16="http://schemas.microsoft.com/office/drawing/2014/main" id="{42636D0B-E616-4063-B6A1-2D45BDE2BA6C}"/>
            </a:ext>
          </a:extLst>
        </xdr:cNvPr>
        <xdr:cNvSpPr txBox="1"/>
      </xdr:nvSpPr>
      <xdr:spPr>
        <a:xfrm>
          <a:off x="16592627"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54627</xdr:rowOff>
    </xdr:from>
    <xdr:ext cx="469744" cy="259045"/>
    <xdr:sp macro="" textlink="">
      <xdr:nvSpPr>
        <xdr:cNvPr id="939" name="n_1mainValue【公民館】&#10;一人当たり面積">
          <a:extLst>
            <a:ext uri="{FF2B5EF4-FFF2-40B4-BE49-F238E27FC236}">
              <a16:creationId xmlns:a16="http://schemas.microsoft.com/office/drawing/2014/main" id="{6844DA3C-A7C1-465B-B0E0-0DEC4D597BE8}"/>
            </a:ext>
          </a:extLst>
        </xdr:cNvPr>
        <xdr:cNvSpPr txBox="1"/>
      </xdr:nvSpPr>
      <xdr:spPr>
        <a:xfrm>
          <a:off x="18983402" y="1737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92727</xdr:rowOff>
    </xdr:from>
    <xdr:ext cx="469744" cy="259045"/>
    <xdr:sp macro="" textlink="">
      <xdr:nvSpPr>
        <xdr:cNvPr id="940" name="n_2mainValue【公民館】&#10;一人当たり面積">
          <a:extLst>
            <a:ext uri="{FF2B5EF4-FFF2-40B4-BE49-F238E27FC236}">
              <a16:creationId xmlns:a16="http://schemas.microsoft.com/office/drawing/2014/main" id="{A789499D-A161-40FC-B7AE-EC0E7161AE7B}"/>
            </a:ext>
          </a:extLst>
        </xdr:cNvPr>
        <xdr:cNvSpPr txBox="1"/>
      </xdr:nvSpPr>
      <xdr:spPr>
        <a:xfrm>
          <a:off x="18183302" y="1775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92727</xdr:rowOff>
    </xdr:from>
    <xdr:ext cx="469744" cy="259045"/>
    <xdr:sp macro="" textlink="">
      <xdr:nvSpPr>
        <xdr:cNvPr id="941" name="n_3mainValue【公民館】&#10;一人当たり面積">
          <a:extLst>
            <a:ext uri="{FF2B5EF4-FFF2-40B4-BE49-F238E27FC236}">
              <a16:creationId xmlns:a16="http://schemas.microsoft.com/office/drawing/2014/main" id="{2B01B1FE-7A3F-4510-8974-ADA0AF6A711F}"/>
            </a:ext>
          </a:extLst>
        </xdr:cNvPr>
        <xdr:cNvSpPr txBox="1"/>
      </xdr:nvSpPr>
      <xdr:spPr>
        <a:xfrm>
          <a:off x="17383202" y="1775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92727</xdr:rowOff>
    </xdr:from>
    <xdr:ext cx="469744" cy="259045"/>
    <xdr:sp macro="" textlink="">
      <xdr:nvSpPr>
        <xdr:cNvPr id="942" name="n_4mainValue【公民館】&#10;一人当たり面積">
          <a:extLst>
            <a:ext uri="{FF2B5EF4-FFF2-40B4-BE49-F238E27FC236}">
              <a16:creationId xmlns:a16="http://schemas.microsoft.com/office/drawing/2014/main" id="{0B6FA59D-C70E-462D-946E-E1AC761D198D}"/>
            </a:ext>
          </a:extLst>
        </xdr:cNvPr>
        <xdr:cNvSpPr txBox="1"/>
      </xdr:nvSpPr>
      <xdr:spPr>
        <a:xfrm>
          <a:off x="16592627" y="1775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A24B681C-10D0-483F-8940-242DB07979E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4CC0B682-A2A1-4D95-923E-BC89E7C259E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DA82D6D0-9E38-4136-BF8A-648646FB24C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本市では、高度経済成長期及び人口増加が著しかった昭和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代を中心に、庁舎、学校、公営住宅等を集中的に整備してきた。これらの公共施設のうち、公営住宅及び学校施設については、本市で保有する有形固定資産の大きな割合を占める状況にあり、また、有形固定資産減価償却率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％を超えていることからも施設の老朽化が進んでいることが分かる。このため、学校、市営住宅においては、平成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2018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年度）に個別長寿命化計画を策定し、その他の施設についても、「熊本市公共建築物長寿命化指針」に基づき、令和元年度（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2019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年度）までに対象施設の個別長寿命化計画を策定した。これらの計画等に基づき計画的な維持修繕に取り組むことで、財政負担の軽減や施設の長寿命化を図る。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なお、公民館の一人当たり面積が令和５年度（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2023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から上昇しているのは、施設の新設によるものではなく、固定資産台帳の更新に伴い、施設類型の区分整理及び床面積の按分の精緻化を行った結果、公民館として計上される面積が増加したことによるものであり、全体の総数に変更があるものではな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485F37D-1CA8-4951-9922-611E9599464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133780B-AF31-45D8-B152-98279C73BFE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EF01CA8-9623-4943-91B1-6DC0C7CAC2D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F798F90-0641-4A53-82ED-C8E25287D99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熊本県熊本市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DB32E23-E5AB-45AA-82EF-5E46A609D0B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E50FA3F-DC81-4FFC-BD4A-D151C1A7A12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53F5485-B36B-4AE0-880B-42B534EB609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90B5064-A9BC-45F4-A8FF-28169F2E515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49882A-FA5E-477D-BCBB-33DDC64D892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FBBF51A-1BBA-42BC-893E-8D2FB680C02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731,331
720,714
390.32
431,338,303
421,832,522
6,839,466
214,885,728
493,247,935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4F1F1FB-6724-47B5-A9E9-79AF97B5986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973C8FB-4673-4233-A459-E71D1701443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3913E2E-4A33-4474-ADC7-C56237BAD89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7588AB-9AD8-4CB1-B113-1D3E6740A94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8EDF89-F73D-4DA8-90F0-6C191CF430C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608B2BB-EB7E-4A48-9A9D-BD89B312B6E9}"/>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1B57FA-DF36-423D-884D-4B874F22A70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B2DA9B-E13C-4B08-A980-108323077FA8}"/>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7CC97F6-514B-4B01-B034-B7DF2DB32FA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615AC4-8A2B-426D-BEC4-8B3BAFE9049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CCCB960-8222-47E8-8FEC-E8ACAE9CD6A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B8DCC10-2648-4B0E-A104-A81D2BE781D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A8EC4E3-CFAD-44E8-9EFA-4E15B0FB3EE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14FA59B-D425-47C0-996A-4FF73AB3098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475F9C-A915-4CEA-8B1C-13FA74C4290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BDB858B-31B9-4ED7-B419-AB5893067C4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66960C-0748-4792-A9DD-1FC59459630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891CE26-D84D-4CCF-BA17-48CBAEC7669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BB4A01-AD20-4789-AF9F-63ED90AD176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FEF71D2-C28A-4F10-BAB3-3EA0C316FBC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FC0AC80-820F-49A3-9EE9-3002E2BEB53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AF6038E-AB5C-46F8-AC95-32F87B554B1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1EC5AA1-7CD9-4428-9A2B-AB6FABED326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DBFCC83-AB66-4E77-8B65-1898EBB437D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874543-73A8-4578-BA0C-A55D592B298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7798F52-98CC-494B-9A5F-DEF97E27EDC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E4B2149-EF6F-4F3F-A2E1-1F0B7453A8E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E89342-0DC9-48D5-9D70-DD5C9801F22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BA57DC3-63DE-466E-B53E-CDDC587FDCD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E5B346A-FF5F-4062-A814-C68FF9C12CF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155BAB5-4182-4A89-868E-7A20FA3123B3}"/>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BDF38B89-5955-4280-8B57-FA03B24DEFB8}"/>
            </a:ext>
          </a:extLst>
        </xdr:cNvPr>
        <xdr:cNvSpPr txBox="1"/>
      </xdr:nvSpPr>
      <xdr:spPr>
        <a:xfrm>
          <a:off x="339891"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82CDADE-E673-403B-ACC7-D3C1BAFEA18D}"/>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D4ED97FE-BAA6-416B-A161-0242D900E8F6}"/>
            </a:ext>
          </a:extLst>
        </xdr:cNvPr>
        <xdr:cNvSpPr txBox="1"/>
      </xdr:nvSpPr>
      <xdr:spPr>
        <a:xfrm>
          <a:off x="339891"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2FD9C2B-E0FA-4B71-B80B-BAE96B04570A}"/>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9C47F4C-46CD-4754-8A52-ABDBB4B54B87}"/>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010AFA8-E91B-4BC5-A229-9288AB8DBC1D}"/>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2CB86BE-749B-4D92-B2A0-360014E44CF4}"/>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977AC3E-3501-41BC-988C-180A8BE0AB9C}"/>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1489590-B261-4CA3-8B8F-E1CBEC71BB54}"/>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D5F1FE2-5703-4CFB-B5B0-653B81B5891C}"/>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4CFD9BC-7341-4F32-BAF3-DD01F85D361C}"/>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F731731-E899-4A10-82A3-C1B02AE217A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62170031-EE5A-4161-A310-AA75AAFA5411}"/>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E6A4949-3AF5-405D-806A-3B8536AA603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xdr:rowOff>
    </xdr:from>
    <xdr:to>
      <xdr:col>24</xdr:col>
      <xdr:colOff>62865</xdr:colOff>
      <xdr:row>40</xdr:row>
      <xdr:rowOff>114300</xdr:rowOff>
    </xdr:to>
    <xdr:cxnSp macro="">
      <xdr:nvCxnSpPr>
        <xdr:cNvPr id="57" name="直線コネクタ 56">
          <a:extLst>
            <a:ext uri="{FF2B5EF4-FFF2-40B4-BE49-F238E27FC236}">
              <a16:creationId xmlns:a16="http://schemas.microsoft.com/office/drawing/2014/main" id="{95F8200C-44DC-4F71-915C-DC910D22A8CE}"/>
            </a:ext>
          </a:extLst>
        </xdr:cNvPr>
        <xdr:cNvCxnSpPr/>
      </xdr:nvCxnSpPr>
      <xdr:spPr>
        <a:xfrm flipV="1">
          <a:off x="4180840" y="5363845"/>
          <a:ext cx="0" cy="12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118127</xdr:rowOff>
    </xdr:from>
    <xdr:ext cx="405111" cy="259045"/>
    <xdr:sp macro="" textlink="">
      <xdr:nvSpPr>
        <xdr:cNvPr id="58" name="【図書館】&#10;有形固定資産減価償却率最小値テキスト">
          <a:extLst>
            <a:ext uri="{FF2B5EF4-FFF2-40B4-BE49-F238E27FC236}">
              <a16:creationId xmlns:a16="http://schemas.microsoft.com/office/drawing/2014/main" id="{8CA3F3C0-ED26-4B87-88F9-6A44703A2323}"/>
            </a:ext>
          </a:extLst>
        </xdr:cNvPr>
        <xdr:cNvSpPr txBox="1"/>
      </xdr:nvSpPr>
      <xdr:spPr>
        <a:xfrm>
          <a:off x="4219575" y="660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114300</xdr:rowOff>
    </xdr:from>
    <xdr:to>
      <xdr:col>24</xdr:col>
      <xdr:colOff>152400</xdr:colOff>
      <xdr:row>40</xdr:row>
      <xdr:rowOff>114300</xdr:rowOff>
    </xdr:to>
    <xdr:cxnSp macro="">
      <xdr:nvCxnSpPr>
        <xdr:cNvPr id="59" name="直線コネクタ 58">
          <a:extLst>
            <a:ext uri="{FF2B5EF4-FFF2-40B4-BE49-F238E27FC236}">
              <a16:creationId xmlns:a16="http://schemas.microsoft.com/office/drawing/2014/main" id="{C59A0D35-A44A-4217-92D6-105C77580171}"/>
            </a:ext>
          </a:extLst>
        </xdr:cNvPr>
        <xdr:cNvCxnSpPr/>
      </xdr:nvCxnSpPr>
      <xdr:spPr>
        <a:xfrm>
          <a:off x="4105275" y="6600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125747</xdr:rowOff>
    </xdr:from>
    <xdr:ext cx="405111" cy="259045"/>
    <xdr:sp macro="" textlink="">
      <xdr:nvSpPr>
        <xdr:cNvPr id="60" name="【図書館】&#10;有形固定資産減価償却率最大値テキスト">
          <a:extLst>
            <a:ext uri="{FF2B5EF4-FFF2-40B4-BE49-F238E27FC236}">
              <a16:creationId xmlns:a16="http://schemas.microsoft.com/office/drawing/2014/main" id="{B792A443-4C98-40B0-8BF7-E8C98C12634C}"/>
            </a:ext>
          </a:extLst>
        </xdr:cNvPr>
        <xdr:cNvSpPr txBox="1"/>
      </xdr:nvSpPr>
      <xdr:spPr>
        <a:xfrm>
          <a:off x="4219575" y="51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xdr:rowOff>
    </xdr:from>
    <xdr:to>
      <xdr:col>24</xdr:col>
      <xdr:colOff>152400</xdr:colOff>
      <xdr:row>33</xdr:row>
      <xdr:rowOff>7620</xdr:rowOff>
    </xdr:to>
    <xdr:cxnSp macro="">
      <xdr:nvCxnSpPr>
        <xdr:cNvPr id="61" name="直線コネクタ 60">
          <a:extLst>
            <a:ext uri="{FF2B5EF4-FFF2-40B4-BE49-F238E27FC236}">
              <a16:creationId xmlns:a16="http://schemas.microsoft.com/office/drawing/2014/main" id="{65797BFE-82E8-4C28-AC8F-95F074682999}"/>
            </a:ext>
          </a:extLst>
        </xdr:cNvPr>
        <xdr:cNvCxnSpPr/>
      </xdr:nvCxnSpPr>
      <xdr:spPr>
        <a:xfrm>
          <a:off x="4105275" y="5363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2" name="【図書館】&#10;有形固定資産減価償却率平均値テキスト">
          <a:extLst>
            <a:ext uri="{FF2B5EF4-FFF2-40B4-BE49-F238E27FC236}">
              <a16:creationId xmlns:a16="http://schemas.microsoft.com/office/drawing/2014/main" id="{A4C579FD-F831-40B8-8C75-A64E52E36932}"/>
            </a:ext>
          </a:extLst>
        </xdr:cNvPr>
        <xdr:cNvSpPr txBox="1"/>
      </xdr:nvSpPr>
      <xdr:spPr>
        <a:xfrm>
          <a:off x="4219575" y="5887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3" name="フローチャート: 判断 62">
          <a:extLst>
            <a:ext uri="{FF2B5EF4-FFF2-40B4-BE49-F238E27FC236}">
              <a16:creationId xmlns:a16="http://schemas.microsoft.com/office/drawing/2014/main" id="{923C27B0-5092-4B30-9899-A99DEBBC053E}"/>
            </a:ext>
          </a:extLst>
        </xdr:cNvPr>
        <xdr:cNvSpPr/>
      </xdr:nvSpPr>
      <xdr:spPr>
        <a:xfrm>
          <a:off x="4124325" y="590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71120</xdr:rowOff>
    </xdr:from>
    <xdr:to>
      <xdr:col>20</xdr:col>
      <xdr:colOff>38100</xdr:colOff>
      <xdr:row>37</xdr:row>
      <xdr:rowOff>1270</xdr:rowOff>
    </xdr:to>
    <xdr:sp macro="" textlink="">
      <xdr:nvSpPr>
        <xdr:cNvPr id="64" name="フローチャート: 判断 63">
          <a:extLst>
            <a:ext uri="{FF2B5EF4-FFF2-40B4-BE49-F238E27FC236}">
              <a16:creationId xmlns:a16="http://schemas.microsoft.com/office/drawing/2014/main" id="{71ADB5DB-6B93-465C-B80C-E874D4D334E6}"/>
            </a:ext>
          </a:extLst>
        </xdr:cNvPr>
        <xdr:cNvSpPr/>
      </xdr:nvSpPr>
      <xdr:spPr>
        <a:xfrm>
          <a:off x="3381375" y="5906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162560</xdr:rowOff>
    </xdr:from>
    <xdr:to>
      <xdr:col>15</xdr:col>
      <xdr:colOff>101600</xdr:colOff>
      <xdr:row>36</xdr:row>
      <xdr:rowOff>92710</xdr:rowOff>
    </xdr:to>
    <xdr:sp macro="" textlink="">
      <xdr:nvSpPr>
        <xdr:cNvPr id="65" name="フローチャート: 判断 64">
          <a:extLst>
            <a:ext uri="{FF2B5EF4-FFF2-40B4-BE49-F238E27FC236}">
              <a16:creationId xmlns:a16="http://schemas.microsoft.com/office/drawing/2014/main" id="{602F9F5F-BD3B-4E30-84F9-BE0F00237056}"/>
            </a:ext>
          </a:extLst>
        </xdr:cNvPr>
        <xdr:cNvSpPr/>
      </xdr:nvSpPr>
      <xdr:spPr>
        <a:xfrm>
          <a:off x="2571750" y="5836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97790</xdr:rowOff>
    </xdr:from>
    <xdr:to>
      <xdr:col>10</xdr:col>
      <xdr:colOff>165100</xdr:colOff>
      <xdr:row>36</xdr:row>
      <xdr:rowOff>27940</xdr:rowOff>
    </xdr:to>
    <xdr:sp macro="" textlink="">
      <xdr:nvSpPr>
        <xdr:cNvPr id="66" name="フローチャート: 判断 65">
          <a:extLst>
            <a:ext uri="{FF2B5EF4-FFF2-40B4-BE49-F238E27FC236}">
              <a16:creationId xmlns:a16="http://schemas.microsoft.com/office/drawing/2014/main" id="{D44FE0C6-7AD5-45B5-BF86-855580B7A28E}"/>
            </a:ext>
          </a:extLst>
        </xdr:cNvPr>
        <xdr:cNvSpPr/>
      </xdr:nvSpPr>
      <xdr:spPr>
        <a:xfrm>
          <a:off x="1781175" y="57746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48260</xdr:rowOff>
    </xdr:from>
    <xdr:to>
      <xdr:col>6</xdr:col>
      <xdr:colOff>38100</xdr:colOff>
      <xdr:row>35</xdr:row>
      <xdr:rowOff>149860</xdr:rowOff>
    </xdr:to>
    <xdr:sp macro="" textlink="">
      <xdr:nvSpPr>
        <xdr:cNvPr id="67" name="フローチャート: 判断 66">
          <a:extLst>
            <a:ext uri="{FF2B5EF4-FFF2-40B4-BE49-F238E27FC236}">
              <a16:creationId xmlns:a16="http://schemas.microsoft.com/office/drawing/2014/main" id="{58C74390-C13E-495E-A9D9-C400AFC88D8A}"/>
            </a:ext>
          </a:extLst>
        </xdr:cNvPr>
        <xdr:cNvSpPr/>
      </xdr:nvSpPr>
      <xdr:spPr>
        <a:xfrm>
          <a:off x="981075" y="57219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80CAFA8-42FA-4142-BD92-7000549C609B}"/>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979E230-B240-43F8-8D3A-B8BE1451C53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3EFAA9-F06C-4BD9-8D6F-A257A58061A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46C1A0C-7604-47A7-AD0D-C30B3A8B883E}"/>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AF33246-F546-4864-B59F-875856E07CE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109220</xdr:rowOff>
    </xdr:from>
    <xdr:to>
      <xdr:col>24</xdr:col>
      <xdr:colOff>114300</xdr:colOff>
      <xdr:row>35</xdr:row>
      <xdr:rowOff>39370</xdr:rowOff>
    </xdr:to>
    <xdr:sp macro="" textlink="">
      <xdr:nvSpPr>
        <xdr:cNvPr id="73" name="楕円 72">
          <a:extLst>
            <a:ext uri="{FF2B5EF4-FFF2-40B4-BE49-F238E27FC236}">
              <a16:creationId xmlns:a16="http://schemas.microsoft.com/office/drawing/2014/main" id="{C12040A1-3572-4A1B-9115-B542B942899B}"/>
            </a:ext>
          </a:extLst>
        </xdr:cNvPr>
        <xdr:cNvSpPr/>
      </xdr:nvSpPr>
      <xdr:spPr>
        <a:xfrm>
          <a:off x="4124325" y="56210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132097</xdr:rowOff>
    </xdr:from>
    <xdr:ext cx="405111" cy="259045"/>
    <xdr:sp macro="" textlink="">
      <xdr:nvSpPr>
        <xdr:cNvPr id="74" name="【図書館】&#10;有形固定資産減価償却率該当値テキスト">
          <a:extLst>
            <a:ext uri="{FF2B5EF4-FFF2-40B4-BE49-F238E27FC236}">
              <a16:creationId xmlns:a16="http://schemas.microsoft.com/office/drawing/2014/main" id="{F637E6D4-FAC2-4CAD-8036-460748B5BC7C}"/>
            </a:ext>
          </a:extLst>
        </xdr:cNvPr>
        <xdr:cNvSpPr txBox="1"/>
      </xdr:nvSpPr>
      <xdr:spPr>
        <a:xfrm>
          <a:off x="4219575" y="54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74930</xdr:rowOff>
    </xdr:from>
    <xdr:to>
      <xdr:col>20</xdr:col>
      <xdr:colOff>38100</xdr:colOff>
      <xdr:row>35</xdr:row>
      <xdr:rowOff>5080</xdr:rowOff>
    </xdr:to>
    <xdr:sp macro="" textlink="">
      <xdr:nvSpPr>
        <xdr:cNvPr id="75" name="楕円 74">
          <a:extLst>
            <a:ext uri="{FF2B5EF4-FFF2-40B4-BE49-F238E27FC236}">
              <a16:creationId xmlns:a16="http://schemas.microsoft.com/office/drawing/2014/main" id="{1BE59AEE-AADE-4948-A31E-DC5E77B50E56}"/>
            </a:ext>
          </a:extLst>
        </xdr:cNvPr>
        <xdr:cNvSpPr/>
      </xdr:nvSpPr>
      <xdr:spPr>
        <a:xfrm>
          <a:off x="3381375" y="55899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125730</xdr:rowOff>
    </xdr:from>
    <xdr:to>
      <xdr:col>24</xdr:col>
      <xdr:colOff>63500</xdr:colOff>
      <xdr:row>34</xdr:row>
      <xdr:rowOff>160020</xdr:rowOff>
    </xdr:to>
    <xdr:cxnSp macro="">
      <xdr:nvCxnSpPr>
        <xdr:cNvPr id="76" name="直線コネクタ 75">
          <a:extLst>
            <a:ext uri="{FF2B5EF4-FFF2-40B4-BE49-F238E27FC236}">
              <a16:creationId xmlns:a16="http://schemas.microsoft.com/office/drawing/2014/main" id="{E33E03B3-E9E5-48AD-B48B-7D4207E68ACD}"/>
            </a:ext>
          </a:extLst>
        </xdr:cNvPr>
        <xdr:cNvCxnSpPr/>
      </xdr:nvCxnSpPr>
      <xdr:spPr>
        <a:xfrm>
          <a:off x="3429000" y="5637530"/>
          <a:ext cx="7524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143510</xdr:rowOff>
    </xdr:from>
    <xdr:to>
      <xdr:col>15</xdr:col>
      <xdr:colOff>101600</xdr:colOff>
      <xdr:row>34</xdr:row>
      <xdr:rowOff>73660</xdr:rowOff>
    </xdr:to>
    <xdr:sp macro="" textlink="">
      <xdr:nvSpPr>
        <xdr:cNvPr id="77" name="楕円 76">
          <a:extLst>
            <a:ext uri="{FF2B5EF4-FFF2-40B4-BE49-F238E27FC236}">
              <a16:creationId xmlns:a16="http://schemas.microsoft.com/office/drawing/2014/main" id="{B748228D-A860-4C94-8D3D-3C9F73579E7A}"/>
            </a:ext>
          </a:extLst>
        </xdr:cNvPr>
        <xdr:cNvSpPr/>
      </xdr:nvSpPr>
      <xdr:spPr>
        <a:xfrm>
          <a:off x="2571750" y="54933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22860</xdr:rowOff>
    </xdr:from>
    <xdr:to>
      <xdr:col>19</xdr:col>
      <xdr:colOff>177800</xdr:colOff>
      <xdr:row>34</xdr:row>
      <xdr:rowOff>125730</xdr:rowOff>
    </xdr:to>
    <xdr:cxnSp macro="">
      <xdr:nvCxnSpPr>
        <xdr:cNvPr id="78" name="直線コネクタ 77">
          <a:extLst>
            <a:ext uri="{FF2B5EF4-FFF2-40B4-BE49-F238E27FC236}">
              <a16:creationId xmlns:a16="http://schemas.microsoft.com/office/drawing/2014/main" id="{6C029AE6-454A-46D4-AC4C-5E13E1EC9883}"/>
            </a:ext>
          </a:extLst>
        </xdr:cNvPr>
        <xdr:cNvCxnSpPr/>
      </xdr:nvCxnSpPr>
      <xdr:spPr>
        <a:xfrm>
          <a:off x="2619375" y="5541010"/>
          <a:ext cx="809625"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33020</xdr:rowOff>
    </xdr:from>
    <xdr:to>
      <xdr:col>10</xdr:col>
      <xdr:colOff>165100</xdr:colOff>
      <xdr:row>33</xdr:row>
      <xdr:rowOff>134620</xdr:rowOff>
    </xdr:to>
    <xdr:sp macro="" textlink="">
      <xdr:nvSpPr>
        <xdr:cNvPr id="79" name="楕円 78">
          <a:extLst>
            <a:ext uri="{FF2B5EF4-FFF2-40B4-BE49-F238E27FC236}">
              <a16:creationId xmlns:a16="http://schemas.microsoft.com/office/drawing/2014/main" id="{5B58C907-D6DE-4C26-B0B0-92B2C1D95DAF}"/>
            </a:ext>
          </a:extLst>
        </xdr:cNvPr>
        <xdr:cNvSpPr/>
      </xdr:nvSpPr>
      <xdr:spPr>
        <a:xfrm>
          <a:off x="1781175" y="53828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83820</xdr:rowOff>
    </xdr:from>
    <xdr:to>
      <xdr:col>15</xdr:col>
      <xdr:colOff>50800</xdr:colOff>
      <xdr:row>34</xdr:row>
      <xdr:rowOff>22860</xdr:rowOff>
    </xdr:to>
    <xdr:cxnSp macro="">
      <xdr:nvCxnSpPr>
        <xdr:cNvPr id="80" name="直線コネクタ 79">
          <a:extLst>
            <a:ext uri="{FF2B5EF4-FFF2-40B4-BE49-F238E27FC236}">
              <a16:creationId xmlns:a16="http://schemas.microsoft.com/office/drawing/2014/main" id="{60F9EFBE-72CA-4711-8D36-CC8FED2773C5}"/>
            </a:ext>
          </a:extLst>
        </xdr:cNvPr>
        <xdr:cNvCxnSpPr/>
      </xdr:nvCxnSpPr>
      <xdr:spPr>
        <a:xfrm>
          <a:off x="1828800" y="5440045"/>
          <a:ext cx="790575"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151130</xdr:rowOff>
    </xdr:from>
    <xdr:to>
      <xdr:col>6</xdr:col>
      <xdr:colOff>38100</xdr:colOff>
      <xdr:row>33</xdr:row>
      <xdr:rowOff>81280</xdr:rowOff>
    </xdr:to>
    <xdr:sp macro="" textlink="">
      <xdr:nvSpPr>
        <xdr:cNvPr id="81" name="楕円 80">
          <a:extLst>
            <a:ext uri="{FF2B5EF4-FFF2-40B4-BE49-F238E27FC236}">
              <a16:creationId xmlns:a16="http://schemas.microsoft.com/office/drawing/2014/main" id="{4A507C73-DD67-44E7-A976-908C69439A8D}"/>
            </a:ext>
          </a:extLst>
        </xdr:cNvPr>
        <xdr:cNvSpPr/>
      </xdr:nvSpPr>
      <xdr:spPr>
        <a:xfrm>
          <a:off x="981075" y="53422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30480</xdr:rowOff>
    </xdr:from>
    <xdr:to>
      <xdr:col>10</xdr:col>
      <xdr:colOff>114300</xdr:colOff>
      <xdr:row>33</xdr:row>
      <xdr:rowOff>83820</xdr:rowOff>
    </xdr:to>
    <xdr:cxnSp macro="">
      <xdr:nvCxnSpPr>
        <xdr:cNvPr id="82" name="直線コネクタ 81">
          <a:extLst>
            <a:ext uri="{FF2B5EF4-FFF2-40B4-BE49-F238E27FC236}">
              <a16:creationId xmlns:a16="http://schemas.microsoft.com/office/drawing/2014/main" id="{F2FDEB7A-85D0-4388-A8A5-7CF193870F8A}"/>
            </a:ext>
          </a:extLst>
        </xdr:cNvPr>
        <xdr:cNvCxnSpPr/>
      </xdr:nvCxnSpPr>
      <xdr:spPr>
        <a:xfrm>
          <a:off x="1028700" y="5380355"/>
          <a:ext cx="8001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163847</xdr:rowOff>
    </xdr:from>
    <xdr:ext cx="405111" cy="259045"/>
    <xdr:sp macro="" textlink="">
      <xdr:nvSpPr>
        <xdr:cNvPr id="83" name="n_1aveValue【図書館】&#10;有形固定資産減価償却率">
          <a:extLst>
            <a:ext uri="{FF2B5EF4-FFF2-40B4-BE49-F238E27FC236}">
              <a16:creationId xmlns:a16="http://schemas.microsoft.com/office/drawing/2014/main" id="{39BBAD08-279F-459C-A858-BAF908571246}"/>
            </a:ext>
          </a:extLst>
        </xdr:cNvPr>
        <xdr:cNvSpPr txBox="1"/>
      </xdr:nvSpPr>
      <xdr:spPr>
        <a:xfrm>
          <a:off x="32391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83837</xdr:rowOff>
    </xdr:from>
    <xdr:ext cx="405111" cy="259045"/>
    <xdr:sp macro="" textlink="">
      <xdr:nvSpPr>
        <xdr:cNvPr id="84" name="n_2aveValue【図書館】&#10;有形固定資産減価償却率">
          <a:extLst>
            <a:ext uri="{FF2B5EF4-FFF2-40B4-BE49-F238E27FC236}">
              <a16:creationId xmlns:a16="http://schemas.microsoft.com/office/drawing/2014/main" id="{C890AAE7-ABC1-4EEF-A425-B88B11129963}"/>
            </a:ext>
          </a:extLst>
        </xdr:cNvPr>
        <xdr:cNvSpPr txBox="1"/>
      </xdr:nvSpPr>
      <xdr:spPr>
        <a:xfrm>
          <a:off x="2439044" y="592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19067</xdr:rowOff>
    </xdr:from>
    <xdr:ext cx="405111" cy="259045"/>
    <xdr:sp macro="" textlink="">
      <xdr:nvSpPr>
        <xdr:cNvPr id="85" name="n_3aveValue【図書館】&#10;有形固定資産減価償却率">
          <a:extLst>
            <a:ext uri="{FF2B5EF4-FFF2-40B4-BE49-F238E27FC236}">
              <a16:creationId xmlns:a16="http://schemas.microsoft.com/office/drawing/2014/main" id="{1A57A565-4ECC-42D7-AEC4-87E84EA02B12}"/>
            </a:ext>
          </a:extLst>
        </xdr:cNvPr>
        <xdr:cNvSpPr txBox="1"/>
      </xdr:nvSpPr>
      <xdr:spPr>
        <a:xfrm>
          <a:off x="1648469" y="5857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140987</xdr:rowOff>
    </xdr:from>
    <xdr:ext cx="405111" cy="259045"/>
    <xdr:sp macro="" textlink="">
      <xdr:nvSpPr>
        <xdr:cNvPr id="86" name="n_4aveValue【図書館】&#10;有形固定資産減価償却率">
          <a:extLst>
            <a:ext uri="{FF2B5EF4-FFF2-40B4-BE49-F238E27FC236}">
              <a16:creationId xmlns:a16="http://schemas.microsoft.com/office/drawing/2014/main" id="{E09CCB11-B5B1-455E-9F66-036723744B72}"/>
            </a:ext>
          </a:extLst>
        </xdr:cNvPr>
        <xdr:cNvSpPr txBox="1"/>
      </xdr:nvSpPr>
      <xdr:spPr>
        <a:xfrm>
          <a:off x="848369" y="582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21607</xdr:rowOff>
    </xdr:from>
    <xdr:ext cx="405111" cy="259045"/>
    <xdr:sp macro="" textlink="">
      <xdr:nvSpPr>
        <xdr:cNvPr id="87" name="n_1mainValue【図書館】&#10;有形固定資産減価償却率">
          <a:extLst>
            <a:ext uri="{FF2B5EF4-FFF2-40B4-BE49-F238E27FC236}">
              <a16:creationId xmlns:a16="http://schemas.microsoft.com/office/drawing/2014/main" id="{B7FB491C-16BC-441F-923D-AC3252C14719}"/>
            </a:ext>
          </a:extLst>
        </xdr:cNvPr>
        <xdr:cNvSpPr txBox="1"/>
      </xdr:nvSpPr>
      <xdr:spPr>
        <a:xfrm>
          <a:off x="3239144" y="53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90187</xdr:rowOff>
    </xdr:from>
    <xdr:ext cx="405111" cy="259045"/>
    <xdr:sp macro="" textlink="">
      <xdr:nvSpPr>
        <xdr:cNvPr id="88" name="n_2mainValue【図書館】&#10;有形固定資産減価償却率">
          <a:extLst>
            <a:ext uri="{FF2B5EF4-FFF2-40B4-BE49-F238E27FC236}">
              <a16:creationId xmlns:a16="http://schemas.microsoft.com/office/drawing/2014/main" id="{8CE41F54-3DDE-4F7C-B719-95F192193327}"/>
            </a:ext>
          </a:extLst>
        </xdr:cNvPr>
        <xdr:cNvSpPr txBox="1"/>
      </xdr:nvSpPr>
      <xdr:spPr>
        <a:xfrm>
          <a:off x="2439044" y="527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151147</xdr:rowOff>
    </xdr:from>
    <xdr:ext cx="405111" cy="259045"/>
    <xdr:sp macro="" textlink="">
      <xdr:nvSpPr>
        <xdr:cNvPr id="89" name="n_3mainValue【図書館】&#10;有形固定資産減価償却率">
          <a:extLst>
            <a:ext uri="{FF2B5EF4-FFF2-40B4-BE49-F238E27FC236}">
              <a16:creationId xmlns:a16="http://schemas.microsoft.com/office/drawing/2014/main" id="{6861962C-4018-44CE-824B-73AA565A2EEC}"/>
            </a:ext>
          </a:extLst>
        </xdr:cNvPr>
        <xdr:cNvSpPr txBox="1"/>
      </xdr:nvSpPr>
      <xdr:spPr>
        <a:xfrm>
          <a:off x="1648469" y="51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97807</xdr:rowOff>
    </xdr:from>
    <xdr:ext cx="405111" cy="259045"/>
    <xdr:sp macro="" textlink="">
      <xdr:nvSpPr>
        <xdr:cNvPr id="90" name="n_4mainValue【図書館】&#10;有形固定資産減価償却率">
          <a:extLst>
            <a:ext uri="{FF2B5EF4-FFF2-40B4-BE49-F238E27FC236}">
              <a16:creationId xmlns:a16="http://schemas.microsoft.com/office/drawing/2014/main" id="{8F40C0A7-58EF-4E1A-843C-19F4CF9C6F4D}"/>
            </a:ext>
          </a:extLst>
        </xdr:cNvPr>
        <xdr:cNvSpPr txBox="1"/>
      </xdr:nvSpPr>
      <xdr:spPr>
        <a:xfrm>
          <a:off x="848369" y="512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E459E29-4F13-456E-8F3D-E34D00041A2B}"/>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9EAB466-29D7-48F4-BDEB-F77884391F7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4B82A65-8A40-46A7-A8B8-5B0D43AB9F4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3A0C749-B2ED-4832-8661-CFCAD4C0843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4A94D60-D253-47DA-89FB-F1CDC26FA7B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73E5D48-F50D-4886-9F80-BCECBF136F36}"/>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49899DE-E5C4-44B3-ADE9-1584B4A2496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D960008-76A4-4D71-A821-1DE8BC8EC4B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82FF8839-9AB6-4E66-AA03-E44576399217}"/>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736A421-DA58-41DC-8BE2-F39821D00D9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a:extLst>
            <a:ext uri="{FF2B5EF4-FFF2-40B4-BE49-F238E27FC236}">
              <a16:creationId xmlns:a16="http://schemas.microsoft.com/office/drawing/2014/main" id="{B0982D59-DAB3-4C14-975D-0A0612F6E5F4}"/>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12646BB-E4D8-4AF3-8502-9234E456170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F9CDA28-DEDC-4777-AA50-0E4F94BA6F75}"/>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1EB54DD-E67D-4D93-AEFA-DE70DDD5DB60}"/>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6904FBA-B8D7-485B-8033-F28150BD84EC}"/>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0858F71-0667-4B72-8CCD-86F973591412}"/>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6789D4F-7C75-4035-A494-884228AC4586}"/>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2A8C5DA-E1A1-4728-B434-0784BA8209D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9B00F28-1B49-4350-95DC-7A47C8297E42}"/>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D8BCD49-9ABA-4670-B5C0-7982E105AD04}"/>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FE2C09F-8AF6-4DCB-A43B-92AE2553C0B0}"/>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2B2A058-E4AD-4DB3-9F2E-39F42144532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2F96A15-A756-4481-8941-4142F7CC0984}"/>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BF2E9D9-9EF4-4437-BE72-C4706B495FD7}"/>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42</xdr:row>
      <xdr:rowOff>76200</xdr:rowOff>
    </xdr:to>
    <xdr:cxnSp macro="">
      <xdr:nvCxnSpPr>
        <xdr:cNvPr id="115" name="直線コネクタ 114">
          <a:extLst>
            <a:ext uri="{FF2B5EF4-FFF2-40B4-BE49-F238E27FC236}">
              <a16:creationId xmlns:a16="http://schemas.microsoft.com/office/drawing/2014/main" id="{1D31E039-56D1-4ADA-A4D0-00D2BE2269E3}"/>
            </a:ext>
          </a:extLst>
        </xdr:cNvPr>
        <xdr:cNvCxnSpPr/>
      </xdr:nvCxnSpPr>
      <xdr:spPr>
        <a:xfrm flipV="1">
          <a:off x="9429115" y="54864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80027</xdr:rowOff>
    </xdr:from>
    <xdr:ext cx="469744" cy="259045"/>
    <xdr:sp macro="" textlink="">
      <xdr:nvSpPr>
        <xdr:cNvPr id="116" name="【図書館】&#10;一人当たり面積最小値テキスト">
          <a:extLst>
            <a:ext uri="{FF2B5EF4-FFF2-40B4-BE49-F238E27FC236}">
              <a16:creationId xmlns:a16="http://schemas.microsoft.com/office/drawing/2014/main" id="{406764A8-242E-44AE-9731-2AE504AB6C1F}"/>
            </a:ext>
          </a:extLst>
        </xdr:cNvPr>
        <xdr:cNvSpPr txBox="1"/>
      </xdr:nvSpPr>
      <xdr:spPr>
        <a:xfrm>
          <a:off x="9467850" y="689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76200</xdr:rowOff>
    </xdr:from>
    <xdr:to>
      <xdr:col>55</xdr:col>
      <xdr:colOff>88900</xdr:colOff>
      <xdr:row>42</xdr:row>
      <xdr:rowOff>76200</xdr:rowOff>
    </xdr:to>
    <xdr:cxnSp macro="">
      <xdr:nvCxnSpPr>
        <xdr:cNvPr id="117" name="直線コネクタ 116">
          <a:extLst>
            <a:ext uri="{FF2B5EF4-FFF2-40B4-BE49-F238E27FC236}">
              <a16:creationId xmlns:a16="http://schemas.microsoft.com/office/drawing/2014/main" id="{14654E63-6C02-4CB8-AEA9-1A09F70BA157}"/>
            </a:ext>
          </a:extLst>
        </xdr:cNvPr>
        <xdr:cNvCxnSpPr/>
      </xdr:nvCxnSpPr>
      <xdr:spPr>
        <a:xfrm>
          <a:off x="9363075" y="68865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macro="" textlink="">
      <xdr:nvSpPr>
        <xdr:cNvPr id="118" name="【図書館】&#10;一人当たり面積最大値テキスト">
          <a:extLst>
            <a:ext uri="{FF2B5EF4-FFF2-40B4-BE49-F238E27FC236}">
              <a16:creationId xmlns:a16="http://schemas.microsoft.com/office/drawing/2014/main" id="{B12391C6-CB3D-4305-BF25-30712FEE7869}"/>
            </a:ext>
          </a:extLst>
        </xdr:cNvPr>
        <xdr:cNvSpPr txBox="1"/>
      </xdr:nvSpPr>
      <xdr:spPr>
        <a:xfrm>
          <a:off x="9467850" y="52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19" name="直線コネクタ 118">
          <a:extLst>
            <a:ext uri="{FF2B5EF4-FFF2-40B4-BE49-F238E27FC236}">
              <a16:creationId xmlns:a16="http://schemas.microsoft.com/office/drawing/2014/main" id="{53759AB1-B9EF-403C-A454-0D1E4EE65C31}"/>
            </a:ext>
          </a:extLst>
        </xdr:cNvPr>
        <xdr:cNvCxnSpPr/>
      </xdr:nvCxnSpPr>
      <xdr:spPr>
        <a:xfrm>
          <a:off x="9363075" y="54864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10177</xdr:rowOff>
    </xdr:from>
    <xdr:ext cx="469744" cy="259045"/>
    <xdr:sp macro="" textlink="">
      <xdr:nvSpPr>
        <xdr:cNvPr id="120" name="【図書館】&#10;一人当たり面積平均値テキスト">
          <a:extLst>
            <a:ext uri="{FF2B5EF4-FFF2-40B4-BE49-F238E27FC236}">
              <a16:creationId xmlns:a16="http://schemas.microsoft.com/office/drawing/2014/main" id="{1E46E37E-5577-4DD9-82B1-EB50965B6752}"/>
            </a:ext>
          </a:extLst>
        </xdr:cNvPr>
        <xdr:cNvSpPr txBox="1"/>
      </xdr:nvSpPr>
      <xdr:spPr>
        <a:xfrm>
          <a:off x="9467850" y="6331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21" name="フローチャート: 判断 120">
          <a:extLst>
            <a:ext uri="{FF2B5EF4-FFF2-40B4-BE49-F238E27FC236}">
              <a16:creationId xmlns:a16="http://schemas.microsoft.com/office/drawing/2014/main" id="{D2AFFEF2-B0EF-443F-BA29-440165D2E247}"/>
            </a:ext>
          </a:extLst>
        </xdr:cNvPr>
        <xdr:cNvSpPr/>
      </xdr:nvSpPr>
      <xdr:spPr>
        <a:xfrm>
          <a:off x="9401175" y="64865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158750</xdr:rowOff>
    </xdr:from>
    <xdr:to>
      <xdr:col>50</xdr:col>
      <xdr:colOff>165100</xdr:colOff>
      <xdr:row>40</xdr:row>
      <xdr:rowOff>88900</xdr:rowOff>
    </xdr:to>
    <xdr:sp macro="" textlink="">
      <xdr:nvSpPr>
        <xdr:cNvPr id="122" name="フローチャート: 判断 121">
          <a:extLst>
            <a:ext uri="{FF2B5EF4-FFF2-40B4-BE49-F238E27FC236}">
              <a16:creationId xmlns:a16="http://schemas.microsoft.com/office/drawing/2014/main" id="{FA4FD299-1C4D-465D-8F51-EB0F82843AB6}"/>
            </a:ext>
          </a:extLst>
        </xdr:cNvPr>
        <xdr:cNvSpPr/>
      </xdr:nvSpPr>
      <xdr:spPr>
        <a:xfrm>
          <a:off x="8639175" y="64865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158750</xdr:rowOff>
    </xdr:from>
    <xdr:to>
      <xdr:col>46</xdr:col>
      <xdr:colOff>38100</xdr:colOff>
      <xdr:row>40</xdr:row>
      <xdr:rowOff>88900</xdr:rowOff>
    </xdr:to>
    <xdr:sp macro="" textlink="">
      <xdr:nvSpPr>
        <xdr:cNvPr id="123" name="フローチャート: 判断 122">
          <a:extLst>
            <a:ext uri="{FF2B5EF4-FFF2-40B4-BE49-F238E27FC236}">
              <a16:creationId xmlns:a16="http://schemas.microsoft.com/office/drawing/2014/main" id="{20694D92-44ED-4A51-AF8B-B39AE8F65BFA}"/>
            </a:ext>
          </a:extLst>
        </xdr:cNvPr>
        <xdr:cNvSpPr/>
      </xdr:nvSpPr>
      <xdr:spPr>
        <a:xfrm>
          <a:off x="7839075" y="6486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158750</xdr:rowOff>
    </xdr:from>
    <xdr:to>
      <xdr:col>41</xdr:col>
      <xdr:colOff>101600</xdr:colOff>
      <xdr:row>40</xdr:row>
      <xdr:rowOff>88900</xdr:rowOff>
    </xdr:to>
    <xdr:sp macro="" textlink="">
      <xdr:nvSpPr>
        <xdr:cNvPr id="124" name="フローチャート: 判断 123">
          <a:extLst>
            <a:ext uri="{FF2B5EF4-FFF2-40B4-BE49-F238E27FC236}">
              <a16:creationId xmlns:a16="http://schemas.microsoft.com/office/drawing/2014/main" id="{169EBA52-3A2F-4E53-A62E-FC2B698D59EF}"/>
            </a:ext>
          </a:extLst>
        </xdr:cNvPr>
        <xdr:cNvSpPr/>
      </xdr:nvSpPr>
      <xdr:spPr>
        <a:xfrm>
          <a:off x="7029450" y="64865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158750</xdr:rowOff>
    </xdr:from>
    <xdr:to>
      <xdr:col>36</xdr:col>
      <xdr:colOff>165100</xdr:colOff>
      <xdr:row>40</xdr:row>
      <xdr:rowOff>88900</xdr:rowOff>
    </xdr:to>
    <xdr:sp macro="" textlink="">
      <xdr:nvSpPr>
        <xdr:cNvPr id="125" name="フローチャート: 判断 124">
          <a:extLst>
            <a:ext uri="{FF2B5EF4-FFF2-40B4-BE49-F238E27FC236}">
              <a16:creationId xmlns:a16="http://schemas.microsoft.com/office/drawing/2014/main" id="{A5754153-D08E-43C9-B76C-D5A1CF02FEA5}"/>
            </a:ext>
          </a:extLst>
        </xdr:cNvPr>
        <xdr:cNvSpPr/>
      </xdr:nvSpPr>
      <xdr:spPr>
        <a:xfrm>
          <a:off x="6238875" y="64865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09DF8B4-A899-4988-83BA-EDBA6D7C834D}"/>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60ECBF7-DC17-491C-A2A8-D1713781D33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2468A78-DFD7-4F75-8938-DA8B70745FE7}"/>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CADB3B2-75E7-4BEF-AF1E-A344F92C0A67}"/>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F83E40F-0B69-4F6C-B076-44AEAB2BA55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63500</xdr:rowOff>
    </xdr:from>
    <xdr:to>
      <xdr:col>55</xdr:col>
      <xdr:colOff>50800</xdr:colOff>
      <xdr:row>40</xdr:row>
      <xdr:rowOff>165100</xdr:rowOff>
    </xdr:to>
    <xdr:sp macro="" textlink="">
      <xdr:nvSpPr>
        <xdr:cNvPr id="131" name="楕円 130">
          <a:extLst>
            <a:ext uri="{FF2B5EF4-FFF2-40B4-BE49-F238E27FC236}">
              <a16:creationId xmlns:a16="http://schemas.microsoft.com/office/drawing/2014/main" id="{9792E123-07A3-4149-B4E1-F79B3B3AC75C}"/>
            </a:ext>
          </a:extLst>
        </xdr:cNvPr>
        <xdr:cNvSpPr/>
      </xdr:nvSpPr>
      <xdr:spPr>
        <a:xfrm>
          <a:off x="9401175" y="65532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41927</xdr:rowOff>
    </xdr:from>
    <xdr:ext cx="469744" cy="259045"/>
    <xdr:sp macro="" textlink="">
      <xdr:nvSpPr>
        <xdr:cNvPr id="132" name="【図書館】&#10;一人当たり面積該当値テキスト">
          <a:extLst>
            <a:ext uri="{FF2B5EF4-FFF2-40B4-BE49-F238E27FC236}">
              <a16:creationId xmlns:a16="http://schemas.microsoft.com/office/drawing/2014/main" id="{152F84A7-4915-4953-BABE-B037E90A9B7A}"/>
            </a:ext>
          </a:extLst>
        </xdr:cNvPr>
        <xdr:cNvSpPr txBox="1"/>
      </xdr:nvSpPr>
      <xdr:spPr>
        <a:xfrm>
          <a:off x="9467850"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3" name="楕円 132">
          <a:extLst>
            <a:ext uri="{FF2B5EF4-FFF2-40B4-BE49-F238E27FC236}">
              <a16:creationId xmlns:a16="http://schemas.microsoft.com/office/drawing/2014/main" id="{ECB640DD-959C-4542-A8E5-FBA82C1A6619}"/>
            </a:ext>
          </a:extLst>
        </xdr:cNvPr>
        <xdr:cNvSpPr/>
      </xdr:nvSpPr>
      <xdr:spPr>
        <a:xfrm>
          <a:off x="86391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114300</xdr:rowOff>
    </xdr:to>
    <xdr:cxnSp macro="">
      <xdr:nvCxnSpPr>
        <xdr:cNvPr id="134" name="直線コネクタ 133">
          <a:extLst>
            <a:ext uri="{FF2B5EF4-FFF2-40B4-BE49-F238E27FC236}">
              <a16:creationId xmlns:a16="http://schemas.microsoft.com/office/drawing/2014/main" id="{D194A17A-DAA8-4898-B08A-552478D2B12D}"/>
            </a:ext>
          </a:extLst>
        </xdr:cNvPr>
        <xdr:cNvCxnSpPr/>
      </xdr:nvCxnSpPr>
      <xdr:spPr>
        <a:xfrm>
          <a:off x="8686800" y="6562725"/>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5" name="楕円 134">
          <a:extLst>
            <a:ext uri="{FF2B5EF4-FFF2-40B4-BE49-F238E27FC236}">
              <a16:creationId xmlns:a16="http://schemas.microsoft.com/office/drawing/2014/main" id="{3958F562-759B-46CB-8F18-7DBB7E737C0A}"/>
            </a:ext>
          </a:extLst>
        </xdr:cNvPr>
        <xdr:cNvSpPr/>
      </xdr:nvSpPr>
      <xdr:spPr>
        <a:xfrm>
          <a:off x="7839075" y="65913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152400</xdr:rowOff>
    </xdr:to>
    <xdr:cxnSp macro="">
      <xdr:nvCxnSpPr>
        <xdr:cNvPr id="136" name="直線コネクタ 135">
          <a:extLst>
            <a:ext uri="{FF2B5EF4-FFF2-40B4-BE49-F238E27FC236}">
              <a16:creationId xmlns:a16="http://schemas.microsoft.com/office/drawing/2014/main" id="{3950E861-AD4D-413D-8C62-A48838527145}"/>
            </a:ext>
          </a:extLst>
        </xdr:cNvPr>
        <xdr:cNvCxnSpPr/>
      </xdr:nvCxnSpPr>
      <xdr:spPr>
        <a:xfrm flipV="1">
          <a:off x="7886700" y="6562725"/>
          <a:ext cx="8001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7" name="楕円 136">
          <a:extLst>
            <a:ext uri="{FF2B5EF4-FFF2-40B4-BE49-F238E27FC236}">
              <a16:creationId xmlns:a16="http://schemas.microsoft.com/office/drawing/2014/main" id="{7DC8379E-18D4-45C0-A889-AF9D0623010A}"/>
            </a:ext>
          </a:extLst>
        </xdr:cNvPr>
        <xdr:cNvSpPr/>
      </xdr:nvSpPr>
      <xdr:spPr>
        <a:xfrm>
          <a:off x="7029450" y="65913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152400</xdr:rowOff>
    </xdr:to>
    <xdr:cxnSp macro="">
      <xdr:nvCxnSpPr>
        <xdr:cNvPr id="138" name="直線コネクタ 137">
          <a:extLst>
            <a:ext uri="{FF2B5EF4-FFF2-40B4-BE49-F238E27FC236}">
              <a16:creationId xmlns:a16="http://schemas.microsoft.com/office/drawing/2014/main" id="{DA28E4F0-5436-4FF9-91CC-680D2804B7F7}"/>
            </a:ext>
          </a:extLst>
        </xdr:cNvPr>
        <xdr:cNvCxnSpPr/>
      </xdr:nvCxnSpPr>
      <xdr:spPr>
        <a:xfrm>
          <a:off x="7077075" y="6638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9" name="楕円 138">
          <a:extLst>
            <a:ext uri="{FF2B5EF4-FFF2-40B4-BE49-F238E27FC236}">
              <a16:creationId xmlns:a16="http://schemas.microsoft.com/office/drawing/2014/main" id="{F00A72D5-FA6A-44F3-B6C6-E5D91D46E40F}"/>
            </a:ext>
          </a:extLst>
        </xdr:cNvPr>
        <xdr:cNvSpPr/>
      </xdr:nvSpPr>
      <xdr:spPr>
        <a:xfrm>
          <a:off x="6238875" y="65913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40" name="直線コネクタ 139">
          <a:extLst>
            <a:ext uri="{FF2B5EF4-FFF2-40B4-BE49-F238E27FC236}">
              <a16:creationId xmlns:a16="http://schemas.microsoft.com/office/drawing/2014/main" id="{A43D60C4-1C77-44A2-967D-A823629FF07F}"/>
            </a:ext>
          </a:extLst>
        </xdr:cNvPr>
        <xdr:cNvCxnSpPr/>
      </xdr:nvCxnSpPr>
      <xdr:spPr>
        <a:xfrm>
          <a:off x="6286500" y="6638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105427</xdr:rowOff>
    </xdr:from>
    <xdr:ext cx="469744" cy="259045"/>
    <xdr:sp macro="" textlink="">
      <xdr:nvSpPr>
        <xdr:cNvPr id="141" name="n_1aveValue【図書館】&#10;一人当たり面積">
          <a:extLst>
            <a:ext uri="{FF2B5EF4-FFF2-40B4-BE49-F238E27FC236}">
              <a16:creationId xmlns:a16="http://schemas.microsoft.com/office/drawing/2014/main" id="{3DCD371A-BB48-45B3-95D4-99A497238E61}"/>
            </a:ext>
          </a:extLst>
        </xdr:cNvPr>
        <xdr:cNvSpPr txBox="1"/>
      </xdr:nvSpPr>
      <xdr:spPr>
        <a:xfrm>
          <a:off x="8458277"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105427</xdr:rowOff>
    </xdr:from>
    <xdr:ext cx="469744" cy="259045"/>
    <xdr:sp macro="" textlink="">
      <xdr:nvSpPr>
        <xdr:cNvPr id="142" name="n_2aveValue【図書館】&#10;一人当たり面積">
          <a:extLst>
            <a:ext uri="{FF2B5EF4-FFF2-40B4-BE49-F238E27FC236}">
              <a16:creationId xmlns:a16="http://schemas.microsoft.com/office/drawing/2014/main" id="{726C2398-0459-4C03-87E6-1E8DB010A57B}"/>
            </a:ext>
          </a:extLst>
        </xdr:cNvPr>
        <xdr:cNvSpPr txBox="1"/>
      </xdr:nvSpPr>
      <xdr:spPr>
        <a:xfrm>
          <a:off x="7677227"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105427</xdr:rowOff>
    </xdr:from>
    <xdr:ext cx="469744" cy="259045"/>
    <xdr:sp macro="" textlink="">
      <xdr:nvSpPr>
        <xdr:cNvPr id="143" name="n_3aveValue【図書館】&#10;一人当たり面積">
          <a:extLst>
            <a:ext uri="{FF2B5EF4-FFF2-40B4-BE49-F238E27FC236}">
              <a16:creationId xmlns:a16="http://schemas.microsoft.com/office/drawing/2014/main" id="{5BE3DE29-5425-4B87-9734-24DC38BB7161}"/>
            </a:ext>
          </a:extLst>
        </xdr:cNvPr>
        <xdr:cNvSpPr txBox="1"/>
      </xdr:nvSpPr>
      <xdr:spPr>
        <a:xfrm>
          <a:off x="6867602"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105427</xdr:rowOff>
    </xdr:from>
    <xdr:ext cx="469744" cy="259045"/>
    <xdr:sp macro="" textlink="">
      <xdr:nvSpPr>
        <xdr:cNvPr id="144" name="n_4aveValue【図書館】&#10;一人当たり面積">
          <a:extLst>
            <a:ext uri="{FF2B5EF4-FFF2-40B4-BE49-F238E27FC236}">
              <a16:creationId xmlns:a16="http://schemas.microsoft.com/office/drawing/2014/main" id="{9AF6F2DC-59E8-49E9-AE97-7D4A1165A7BB}"/>
            </a:ext>
          </a:extLst>
        </xdr:cNvPr>
        <xdr:cNvSpPr txBox="1"/>
      </xdr:nvSpPr>
      <xdr:spPr>
        <a:xfrm>
          <a:off x="6067502"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5" name="n_1mainValue【図書館】&#10;一人当たり面積">
          <a:extLst>
            <a:ext uri="{FF2B5EF4-FFF2-40B4-BE49-F238E27FC236}">
              <a16:creationId xmlns:a16="http://schemas.microsoft.com/office/drawing/2014/main" id="{22156535-F62D-4211-81BE-2CD50CA4CE42}"/>
            </a:ext>
          </a:extLst>
        </xdr:cNvPr>
        <xdr:cNvSpPr txBox="1"/>
      </xdr:nvSpPr>
      <xdr:spPr>
        <a:xfrm>
          <a:off x="845827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6" name="n_2mainValue【図書館】&#10;一人当たり面積">
          <a:extLst>
            <a:ext uri="{FF2B5EF4-FFF2-40B4-BE49-F238E27FC236}">
              <a16:creationId xmlns:a16="http://schemas.microsoft.com/office/drawing/2014/main" id="{07E10562-A68A-48B1-A41B-941047D33A7D}"/>
            </a:ext>
          </a:extLst>
        </xdr:cNvPr>
        <xdr:cNvSpPr txBox="1"/>
      </xdr:nvSpPr>
      <xdr:spPr>
        <a:xfrm>
          <a:off x="7677227" y="667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7" name="n_3mainValue【図書館】&#10;一人当たり面積">
          <a:extLst>
            <a:ext uri="{FF2B5EF4-FFF2-40B4-BE49-F238E27FC236}">
              <a16:creationId xmlns:a16="http://schemas.microsoft.com/office/drawing/2014/main" id="{4D1EAA89-66B5-455B-9A7F-055541231234}"/>
            </a:ext>
          </a:extLst>
        </xdr:cNvPr>
        <xdr:cNvSpPr txBox="1"/>
      </xdr:nvSpPr>
      <xdr:spPr>
        <a:xfrm>
          <a:off x="6867602" y="667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8" name="n_4mainValue【図書館】&#10;一人当たり面積">
          <a:extLst>
            <a:ext uri="{FF2B5EF4-FFF2-40B4-BE49-F238E27FC236}">
              <a16:creationId xmlns:a16="http://schemas.microsoft.com/office/drawing/2014/main" id="{2744C26D-5326-4779-AAF9-1EF46B2B3997}"/>
            </a:ext>
          </a:extLst>
        </xdr:cNvPr>
        <xdr:cNvSpPr txBox="1"/>
      </xdr:nvSpPr>
      <xdr:spPr>
        <a:xfrm>
          <a:off x="6067502" y="667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CD08E7AB-D3E7-4B3C-A3E9-2425C9F4376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6103769-11A6-43B7-8A8B-B789E1FD2A2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A90CF09-4EF7-48F2-B9BD-FD804CE6F03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B4472E6-2BFC-47FF-B14E-C8318DAA10BC}"/>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CF916A5-E2F1-4931-B593-7586759CF82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BEE4EFC-7D41-4D23-B67B-463341C13D7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DDB2CD6-03D2-49C0-844F-D54F5EE544B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CA72D1C-F657-4664-AEAA-8384FE135DF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0A74E99-C0AE-4672-8A2A-A6D8C956CBB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8D6B249-3B7B-415C-A0B0-9B389A62BFA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8D02BB03-1DD2-4491-800E-2027CB2C2C7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CFA997B-F0EC-4B1F-9E81-83142E643B6A}"/>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46125041-C8B3-406B-81AA-90159CEF103E}"/>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EEE366B-77E3-42D7-B90C-FE09D847FD95}"/>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BD60DBB-84C8-4201-B0FB-9B2842E5CCD0}"/>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05F46C7-83BC-4E26-9E27-B813571A613B}"/>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F83EB14E-3A2A-4C63-80F1-8776F433FB2A}"/>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6D94723-B878-46DC-9682-2DBEFCD49CA5}"/>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AA758848-BA07-4042-AEE8-3100DB28176C}"/>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B398BCA-4307-449A-9BB1-9949150B9313}"/>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C1154C2-867E-4ACE-A07A-6A5F54D85B0F}"/>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B6D21F8-CA23-4A47-BF21-3BAF7C327EB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69F12A46-3E73-43F1-BD6E-E38628C9F728}"/>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CD90DCE-CCB5-42B4-84C5-CF8BBA13651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0</xdr:rowOff>
    </xdr:from>
    <xdr:to>
      <xdr:col>24</xdr:col>
      <xdr:colOff>62865</xdr:colOff>
      <xdr:row>64</xdr:row>
      <xdr:rowOff>60960</xdr:rowOff>
    </xdr:to>
    <xdr:cxnSp macro="">
      <xdr:nvCxnSpPr>
        <xdr:cNvPr id="173" name="直線コネクタ 172">
          <a:extLst>
            <a:ext uri="{FF2B5EF4-FFF2-40B4-BE49-F238E27FC236}">
              <a16:creationId xmlns:a16="http://schemas.microsoft.com/office/drawing/2014/main" id="{FBBB7449-43F4-4AFC-86A8-E661F8626E04}"/>
            </a:ext>
          </a:extLst>
        </xdr:cNvPr>
        <xdr:cNvCxnSpPr/>
      </xdr:nvCxnSpPr>
      <xdr:spPr>
        <a:xfrm flipV="1">
          <a:off x="4180840" y="891540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AB3035EE-AC16-47EB-B8C7-60EBC1DF8919}"/>
            </a:ext>
          </a:extLst>
        </xdr:cNvPr>
        <xdr:cNvSpPr txBox="1"/>
      </xdr:nvSpPr>
      <xdr:spPr>
        <a:xfrm>
          <a:off x="4219575" y="1044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5" name="直線コネクタ 174">
          <a:extLst>
            <a:ext uri="{FF2B5EF4-FFF2-40B4-BE49-F238E27FC236}">
              <a16:creationId xmlns:a16="http://schemas.microsoft.com/office/drawing/2014/main" id="{D88F680F-9EFD-49D5-BFD5-B9A8B58916DD}"/>
            </a:ext>
          </a:extLst>
        </xdr:cNvPr>
        <xdr:cNvCxnSpPr/>
      </xdr:nvCxnSpPr>
      <xdr:spPr>
        <a:xfrm>
          <a:off x="4105275" y="104368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118127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7B9A2BB-C2BA-4BA6-B914-40CE0AC2A5F7}"/>
            </a:ext>
          </a:extLst>
        </xdr:cNvPr>
        <xdr:cNvSpPr txBox="1"/>
      </xdr:nvSpPr>
      <xdr:spPr>
        <a:xfrm>
          <a:off x="4219575" y="871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0</xdr:rowOff>
    </xdr:from>
    <xdr:to>
      <xdr:col>24</xdr:col>
      <xdr:colOff>152400</xdr:colOff>
      <xdr:row>55</xdr:row>
      <xdr:rowOff>0</xdr:rowOff>
    </xdr:to>
    <xdr:cxnSp macro="">
      <xdr:nvCxnSpPr>
        <xdr:cNvPr id="177" name="直線コネクタ 176">
          <a:extLst>
            <a:ext uri="{FF2B5EF4-FFF2-40B4-BE49-F238E27FC236}">
              <a16:creationId xmlns:a16="http://schemas.microsoft.com/office/drawing/2014/main" id="{425639B5-5BAF-4C9E-8256-1381C4A712CE}"/>
            </a:ext>
          </a:extLst>
        </xdr:cNvPr>
        <xdr:cNvCxnSpPr/>
      </xdr:nvCxnSpPr>
      <xdr:spPr>
        <a:xfrm>
          <a:off x="4105275" y="8915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78757</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7A81C92-C3EE-42F6-A061-0A5EAC310D87}"/>
            </a:ext>
          </a:extLst>
        </xdr:cNvPr>
        <xdr:cNvSpPr txBox="1"/>
      </xdr:nvSpPr>
      <xdr:spPr>
        <a:xfrm>
          <a:off x="4219575" y="9318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55880</xdr:rowOff>
    </xdr:from>
    <xdr:to>
      <xdr:col>24</xdr:col>
      <xdr:colOff>114300</xdr:colOff>
      <xdr:row>58</xdr:row>
      <xdr:rowOff>157480</xdr:rowOff>
    </xdr:to>
    <xdr:sp macro="" textlink="">
      <xdr:nvSpPr>
        <xdr:cNvPr id="179" name="フローチャート: 判断 178">
          <a:extLst>
            <a:ext uri="{FF2B5EF4-FFF2-40B4-BE49-F238E27FC236}">
              <a16:creationId xmlns:a16="http://schemas.microsoft.com/office/drawing/2014/main" id="{84D982DA-C83A-42E1-A1B8-6B0775192C24}"/>
            </a:ext>
          </a:extLst>
        </xdr:cNvPr>
        <xdr:cNvSpPr/>
      </xdr:nvSpPr>
      <xdr:spPr>
        <a:xfrm>
          <a:off x="4124325" y="94570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2540</xdr:rowOff>
    </xdr:from>
    <xdr:to>
      <xdr:col>20</xdr:col>
      <xdr:colOff>38100</xdr:colOff>
      <xdr:row>58</xdr:row>
      <xdr:rowOff>104140</xdr:rowOff>
    </xdr:to>
    <xdr:sp macro="" textlink="">
      <xdr:nvSpPr>
        <xdr:cNvPr id="180" name="フローチャート: 判断 179">
          <a:extLst>
            <a:ext uri="{FF2B5EF4-FFF2-40B4-BE49-F238E27FC236}">
              <a16:creationId xmlns:a16="http://schemas.microsoft.com/office/drawing/2014/main" id="{5FD4234A-BCAB-4AAC-BD6F-5A1A6BA87E64}"/>
            </a:ext>
          </a:extLst>
        </xdr:cNvPr>
        <xdr:cNvSpPr/>
      </xdr:nvSpPr>
      <xdr:spPr>
        <a:xfrm>
          <a:off x="3381375" y="9403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132080</xdr:rowOff>
    </xdr:from>
    <xdr:to>
      <xdr:col>15</xdr:col>
      <xdr:colOff>101600</xdr:colOff>
      <xdr:row>58</xdr:row>
      <xdr:rowOff>62230</xdr:rowOff>
    </xdr:to>
    <xdr:sp macro="" textlink="">
      <xdr:nvSpPr>
        <xdr:cNvPr id="181" name="フローチャート: 判断 180">
          <a:extLst>
            <a:ext uri="{FF2B5EF4-FFF2-40B4-BE49-F238E27FC236}">
              <a16:creationId xmlns:a16="http://schemas.microsoft.com/office/drawing/2014/main" id="{15FF3038-50AF-4E57-B705-5627CE0F7FC3}"/>
            </a:ext>
          </a:extLst>
        </xdr:cNvPr>
        <xdr:cNvSpPr/>
      </xdr:nvSpPr>
      <xdr:spPr>
        <a:xfrm>
          <a:off x="2571750" y="93713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78740</xdr:rowOff>
    </xdr:from>
    <xdr:to>
      <xdr:col>10</xdr:col>
      <xdr:colOff>165100</xdr:colOff>
      <xdr:row>58</xdr:row>
      <xdr:rowOff>8890</xdr:rowOff>
    </xdr:to>
    <xdr:sp macro="" textlink="">
      <xdr:nvSpPr>
        <xdr:cNvPr id="182" name="フローチャート: 判断 181">
          <a:extLst>
            <a:ext uri="{FF2B5EF4-FFF2-40B4-BE49-F238E27FC236}">
              <a16:creationId xmlns:a16="http://schemas.microsoft.com/office/drawing/2014/main" id="{F2F50FEC-0C11-47A3-B278-2A218EA147E9}"/>
            </a:ext>
          </a:extLst>
        </xdr:cNvPr>
        <xdr:cNvSpPr/>
      </xdr:nvSpPr>
      <xdr:spPr>
        <a:xfrm>
          <a:off x="1781175" y="93179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17780</xdr:rowOff>
    </xdr:from>
    <xdr:to>
      <xdr:col>6</xdr:col>
      <xdr:colOff>38100</xdr:colOff>
      <xdr:row>57</xdr:row>
      <xdr:rowOff>119380</xdr:rowOff>
    </xdr:to>
    <xdr:sp macro="" textlink="">
      <xdr:nvSpPr>
        <xdr:cNvPr id="183" name="フローチャート: 判断 182">
          <a:extLst>
            <a:ext uri="{FF2B5EF4-FFF2-40B4-BE49-F238E27FC236}">
              <a16:creationId xmlns:a16="http://schemas.microsoft.com/office/drawing/2014/main" id="{4E838BBF-53B8-4F70-BC8A-B08FCAF1249F}"/>
            </a:ext>
          </a:extLst>
        </xdr:cNvPr>
        <xdr:cNvSpPr/>
      </xdr:nvSpPr>
      <xdr:spPr>
        <a:xfrm>
          <a:off x="981075" y="9257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56A6C5D-2D99-44B2-A7B4-200DEFE65A1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327DF65-53AD-4ECE-AE5A-B0E0F6641A5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AF84790-3903-4830-9AD9-6010118C3F4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747D49D-2112-493A-AC06-435B154989A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C686826-19FB-495F-B8FC-FDE5CB2627E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67310</xdr:rowOff>
    </xdr:from>
    <xdr:to>
      <xdr:col>24</xdr:col>
      <xdr:colOff>114300</xdr:colOff>
      <xdr:row>59</xdr:row>
      <xdr:rowOff>168910</xdr:rowOff>
    </xdr:to>
    <xdr:sp macro="" textlink="">
      <xdr:nvSpPr>
        <xdr:cNvPr id="189" name="楕円 188">
          <a:extLst>
            <a:ext uri="{FF2B5EF4-FFF2-40B4-BE49-F238E27FC236}">
              <a16:creationId xmlns:a16="http://schemas.microsoft.com/office/drawing/2014/main" id="{A5D54428-C615-4C29-B7E1-07102FB378ED}"/>
            </a:ext>
          </a:extLst>
        </xdr:cNvPr>
        <xdr:cNvSpPr/>
      </xdr:nvSpPr>
      <xdr:spPr>
        <a:xfrm>
          <a:off x="4124325" y="96272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45737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CAC1B01-0C4A-4EC1-9945-A24844B036E5}"/>
            </a:ext>
          </a:extLst>
        </xdr:cNvPr>
        <xdr:cNvSpPr txBox="1"/>
      </xdr:nvSpPr>
      <xdr:spPr>
        <a:xfrm>
          <a:off x="4219575"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101600</xdr:rowOff>
    </xdr:from>
    <xdr:to>
      <xdr:col>20</xdr:col>
      <xdr:colOff>38100</xdr:colOff>
      <xdr:row>60</xdr:row>
      <xdr:rowOff>31750</xdr:rowOff>
    </xdr:to>
    <xdr:sp macro="" textlink="">
      <xdr:nvSpPr>
        <xdr:cNvPr id="191" name="楕円 190">
          <a:extLst>
            <a:ext uri="{FF2B5EF4-FFF2-40B4-BE49-F238E27FC236}">
              <a16:creationId xmlns:a16="http://schemas.microsoft.com/office/drawing/2014/main" id="{5BC04EF1-FB58-469A-A992-6B298A93C649}"/>
            </a:ext>
          </a:extLst>
        </xdr:cNvPr>
        <xdr:cNvSpPr/>
      </xdr:nvSpPr>
      <xdr:spPr>
        <a:xfrm>
          <a:off x="3381375" y="96678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118110</xdr:rowOff>
    </xdr:from>
    <xdr:to>
      <xdr:col>24</xdr:col>
      <xdr:colOff>63500</xdr:colOff>
      <xdr:row>59</xdr:row>
      <xdr:rowOff>152400</xdr:rowOff>
    </xdr:to>
    <xdr:cxnSp macro="">
      <xdr:nvCxnSpPr>
        <xdr:cNvPr id="192" name="直線コネクタ 191">
          <a:extLst>
            <a:ext uri="{FF2B5EF4-FFF2-40B4-BE49-F238E27FC236}">
              <a16:creationId xmlns:a16="http://schemas.microsoft.com/office/drawing/2014/main" id="{56FB2B69-46EB-442C-8C2F-997BF8E8343F}"/>
            </a:ext>
          </a:extLst>
        </xdr:cNvPr>
        <xdr:cNvCxnSpPr/>
      </xdr:nvCxnSpPr>
      <xdr:spPr>
        <a:xfrm flipV="1">
          <a:off x="3429000" y="9684385"/>
          <a:ext cx="7524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33020</xdr:rowOff>
    </xdr:from>
    <xdr:to>
      <xdr:col>15</xdr:col>
      <xdr:colOff>101600</xdr:colOff>
      <xdr:row>59</xdr:row>
      <xdr:rowOff>134620</xdr:rowOff>
    </xdr:to>
    <xdr:sp macro="" textlink="">
      <xdr:nvSpPr>
        <xdr:cNvPr id="193" name="楕円 192">
          <a:extLst>
            <a:ext uri="{FF2B5EF4-FFF2-40B4-BE49-F238E27FC236}">
              <a16:creationId xmlns:a16="http://schemas.microsoft.com/office/drawing/2014/main" id="{E839A0EC-D8EA-4CEE-8CB1-1028A36E210D}"/>
            </a:ext>
          </a:extLst>
        </xdr:cNvPr>
        <xdr:cNvSpPr/>
      </xdr:nvSpPr>
      <xdr:spPr>
        <a:xfrm>
          <a:off x="2571750" y="95929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83820</xdr:rowOff>
    </xdr:from>
    <xdr:to>
      <xdr:col>19</xdr:col>
      <xdr:colOff>177800</xdr:colOff>
      <xdr:row>59</xdr:row>
      <xdr:rowOff>152400</xdr:rowOff>
    </xdr:to>
    <xdr:cxnSp macro="">
      <xdr:nvCxnSpPr>
        <xdr:cNvPr id="194" name="直線コネクタ 193">
          <a:extLst>
            <a:ext uri="{FF2B5EF4-FFF2-40B4-BE49-F238E27FC236}">
              <a16:creationId xmlns:a16="http://schemas.microsoft.com/office/drawing/2014/main" id="{BC6ED711-CD9E-4B34-B565-CC54AB2D84B2}"/>
            </a:ext>
          </a:extLst>
        </xdr:cNvPr>
        <xdr:cNvCxnSpPr/>
      </xdr:nvCxnSpPr>
      <xdr:spPr>
        <a:xfrm>
          <a:off x="2619375" y="9650095"/>
          <a:ext cx="809625"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135890</xdr:rowOff>
    </xdr:from>
    <xdr:to>
      <xdr:col>10</xdr:col>
      <xdr:colOff>165100</xdr:colOff>
      <xdr:row>59</xdr:row>
      <xdr:rowOff>66040</xdr:rowOff>
    </xdr:to>
    <xdr:sp macro="" textlink="">
      <xdr:nvSpPr>
        <xdr:cNvPr id="195" name="楕円 194">
          <a:extLst>
            <a:ext uri="{FF2B5EF4-FFF2-40B4-BE49-F238E27FC236}">
              <a16:creationId xmlns:a16="http://schemas.microsoft.com/office/drawing/2014/main" id="{CEAC4DAA-188D-4959-9960-69E47AFAD55E}"/>
            </a:ext>
          </a:extLst>
        </xdr:cNvPr>
        <xdr:cNvSpPr/>
      </xdr:nvSpPr>
      <xdr:spPr>
        <a:xfrm>
          <a:off x="1781175" y="95370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15240</xdr:rowOff>
    </xdr:from>
    <xdr:to>
      <xdr:col>15</xdr:col>
      <xdr:colOff>50800</xdr:colOff>
      <xdr:row>59</xdr:row>
      <xdr:rowOff>83820</xdr:rowOff>
    </xdr:to>
    <xdr:cxnSp macro="">
      <xdr:nvCxnSpPr>
        <xdr:cNvPr id="196" name="直線コネクタ 195">
          <a:extLst>
            <a:ext uri="{FF2B5EF4-FFF2-40B4-BE49-F238E27FC236}">
              <a16:creationId xmlns:a16="http://schemas.microsoft.com/office/drawing/2014/main" id="{C6B11907-8244-4846-B1DC-A06AD07C1289}"/>
            </a:ext>
          </a:extLst>
        </xdr:cNvPr>
        <xdr:cNvCxnSpPr/>
      </xdr:nvCxnSpPr>
      <xdr:spPr>
        <a:xfrm>
          <a:off x="1828800" y="9575165"/>
          <a:ext cx="790575"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116840</xdr:rowOff>
    </xdr:from>
    <xdr:to>
      <xdr:col>6</xdr:col>
      <xdr:colOff>38100</xdr:colOff>
      <xdr:row>59</xdr:row>
      <xdr:rowOff>46990</xdr:rowOff>
    </xdr:to>
    <xdr:sp macro="" textlink="">
      <xdr:nvSpPr>
        <xdr:cNvPr id="197" name="楕円 196">
          <a:extLst>
            <a:ext uri="{FF2B5EF4-FFF2-40B4-BE49-F238E27FC236}">
              <a16:creationId xmlns:a16="http://schemas.microsoft.com/office/drawing/2014/main" id="{5F3C06C1-EBB8-45CD-8371-B4FC0B93843B}"/>
            </a:ext>
          </a:extLst>
        </xdr:cNvPr>
        <xdr:cNvSpPr/>
      </xdr:nvSpPr>
      <xdr:spPr>
        <a:xfrm>
          <a:off x="981075" y="95180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167640</xdr:rowOff>
    </xdr:from>
    <xdr:to>
      <xdr:col>10</xdr:col>
      <xdr:colOff>114300</xdr:colOff>
      <xdr:row>59</xdr:row>
      <xdr:rowOff>15240</xdr:rowOff>
    </xdr:to>
    <xdr:cxnSp macro="">
      <xdr:nvCxnSpPr>
        <xdr:cNvPr id="198" name="直線コネクタ 197">
          <a:extLst>
            <a:ext uri="{FF2B5EF4-FFF2-40B4-BE49-F238E27FC236}">
              <a16:creationId xmlns:a16="http://schemas.microsoft.com/office/drawing/2014/main" id="{32FBE8C7-5C0E-4B26-9B4E-CDEE042D7FF1}"/>
            </a:ext>
          </a:extLst>
        </xdr:cNvPr>
        <xdr:cNvCxnSpPr/>
      </xdr:nvCxnSpPr>
      <xdr:spPr>
        <a:xfrm>
          <a:off x="1028700" y="9565640"/>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120667</xdr:rowOff>
    </xdr:from>
    <xdr:ext cx="405111" cy="259045"/>
    <xdr:sp macro="" textlink="">
      <xdr:nvSpPr>
        <xdr:cNvPr id="199" name="n_1aveValue【体育館・プール】&#10;有形固定資産減価償却率">
          <a:extLst>
            <a:ext uri="{FF2B5EF4-FFF2-40B4-BE49-F238E27FC236}">
              <a16:creationId xmlns:a16="http://schemas.microsoft.com/office/drawing/2014/main" id="{47C852B4-2274-4474-A642-3F728FD57021}"/>
            </a:ext>
          </a:extLst>
        </xdr:cNvPr>
        <xdr:cNvSpPr txBox="1"/>
      </xdr:nvSpPr>
      <xdr:spPr>
        <a:xfrm>
          <a:off x="3239144"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78757</xdr:rowOff>
    </xdr:from>
    <xdr:ext cx="405111" cy="259045"/>
    <xdr:sp macro="" textlink="">
      <xdr:nvSpPr>
        <xdr:cNvPr id="200" name="n_2aveValue【体育館・プール】&#10;有形固定資産減価償却率">
          <a:extLst>
            <a:ext uri="{FF2B5EF4-FFF2-40B4-BE49-F238E27FC236}">
              <a16:creationId xmlns:a16="http://schemas.microsoft.com/office/drawing/2014/main" id="{C2DDE9C8-00DB-417A-A63F-13BC5435A117}"/>
            </a:ext>
          </a:extLst>
        </xdr:cNvPr>
        <xdr:cNvSpPr txBox="1"/>
      </xdr:nvSpPr>
      <xdr:spPr>
        <a:xfrm>
          <a:off x="2439044" y="915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25417</xdr:rowOff>
    </xdr:from>
    <xdr:ext cx="405111" cy="259045"/>
    <xdr:sp macro="" textlink="">
      <xdr:nvSpPr>
        <xdr:cNvPr id="201" name="n_3aveValue【体育館・プール】&#10;有形固定資産減価償却率">
          <a:extLst>
            <a:ext uri="{FF2B5EF4-FFF2-40B4-BE49-F238E27FC236}">
              <a16:creationId xmlns:a16="http://schemas.microsoft.com/office/drawing/2014/main" id="{B14CA687-A6E0-411A-9F72-FA54AD9CCEF4}"/>
            </a:ext>
          </a:extLst>
        </xdr:cNvPr>
        <xdr:cNvSpPr txBox="1"/>
      </xdr:nvSpPr>
      <xdr:spPr>
        <a:xfrm>
          <a:off x="1648469" y="910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135907</xdr:rowOff>
    </xdr:from>
    <xdr:ext cx="405111" cy="259045"/>
    <xdr:sp macro="" textlink="">
      <xdr:nvSpPr>
        <xdr:cNvPr id="202" name="n_4aveValue【体育館・プール】&#10;有形固定資産減価償却率">
          <a:extLst>
            <a:ext uri="{FF2B5EF4-FFF2-40B4-BE49-F238E27FC236}">
              <a16:creationId xmlns:a16="http://schemas.microsoft.com/office/drawing/2014/main" id="{53CBC9AC-7D0E-4C11-900C-0F7FACCC0495}"/>
            </a:ext>
          </a:extLst>
        </xdr:cNvPr>
        <xdr:cNvSpPr txBox="1"/>
      </xdr:nvSpPr>
      <xdr:spPr>
        <a:xfrm>
          <a:off x="848369" y="905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22877</xdr:rowOff>
    </xdr:from>
    <xdr:ext cx="405111" cy="259045"/>
    <xdr:sp macro="" textlink="">
      <xdr:nvSpPr>
        <xdr:cNvPr id="203" name="n_1mainValue【体育館・プール】&#10;有形固定資産減価償却率">
          <a:extLst>
            <a:ext uri="{FF2B5EF4-FFF2-40B4-BE49-F238E27FC236}">
              <a16:creationId xmlns:a16="http://schemas.microsoft.com/office/drawing/2014/main" id="{17C60FA8-51E5-470E-8FBE-F724A45048EB}"/>
            </a:ext>
          </a:extLst>
        </xdr:cNvPr>
        <xdr:cNvSpPr txBox="1"/>
      </xdr:nvSpPr>
      <xdr:spPr>
        <a:xfrm>
          <a:off x="3239144" y="9751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125747</xdr:rowOff>
    </xdr:from>
    <xdr:ext cx="405111" cy="259045"/>
    <xdr:sp macro="" textlink="">
      <xdr:nvSpPr>
        <xdr:cNvPr id="204" name="n_2mainValue【体育館・プール】&#10;有形固定資産減価償却率">
          <a:extLst>
            <a:ext uri="{FF2B5EF4-FFF2-40B4-BE49-F238E27FC236}">
              <a16:creationId xmlns:a16="http://schemas.microsoft.com/office/drawing/2014/main" id="{7778CD5F-A5CF-435E-8A3C-B2C9AECD66A6}"/>
            </a:ext>
          </a:extLst>
        </xdr:cNvPr>
        <xdr:cNvSpPr txBox="1"/>
      </xdr:nvSpPr>
      <xdr:spPr>
        <a:xfrm>
          <a:off x="243904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57167</xdr:rowOff>
    </xdr:from>
    <xdr:ext cx="405111" cy="259045"/>
    <xdr:sp macro="" textlink="">
      <xdr:nvSpPr>
        <xdr:cNvPr id="205" name="n_3mainValue【体育館・プール】&#10;有形固定資産減価償却率">
          <a:extLst>
            <a:ext uri="{FF2B5EF4-FFF2-40B4-BE49-F238E27FC236}">
              <a16:creationId xmlns:a16="http://schemas.microsoft.com/office/drawing/2014/main" id="{BF2C7D2B-4D7E-42BA-A246-5C96BC66D11B}"/>
            </a:ext>
          </a:extLst>
        </xdr:cNvPr>
        <xdr:cNvSpPr txBox="1"/>
      </xdr:nvSpPr>
      <xdr:spPr>
        <a:xfrm>
          <a:off x="1648469" y="962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38117</xdr:rowOff>
    </xdr:from>
    <xdr:ext cx="405111" cy="259045"/>
    <xdr:sp macro="" textlink="">
      <xdr:nvSpPr>
        <xdr:cNvPr id="206" name="n_4mainValue【体育館・プール】&#10;有形固定資産減価償却率">
          <a:extLst>
            <a:ext uri="{FF2B5EF4-FFF2-40B4-BE49-F238E27FC236}">
              <a16:creationId xmlns:a16="http://schemas.microsoft.com/office/drawing/2014/main" id="{AE2F3396-7526-4E56-AC13-6990EC813FF0}"/>
            </a:ext>
          </a:extLst>
        </xdr:cNvPr>
        <xdr:cNvSpPr txBox="1"/>
      </xdr:nvSpPr>
      <xdr:spPr>
        <a:xfrm>
          <a:off x="848369" y="960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DF35F10-5034-4F23-B23D-C8E7A2316A0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29C1117-4D83-4394-BD2F-63FBDD1CCFC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7B28CB2-EF7B-4BD4-B3FC-1577D1C4698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56B1266-4369-4B3B-80EC-36E2D34AE7E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5835EA8-C14B-4A1F-B4F7-AD567EBA6C1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16CF83E-291D-42BC-A039-13095ADB602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836BC6E-E799-437D-9E9C-9089A1AA127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0F3DCF0-B41F-4E79-AA0D-9D311408627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2108E10-AEC3-4D33-AEE9-0CEEAC6AE60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93FD9E8-1AC9-464B-81CF-0BD07044575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7" name="テキスト ボックス 216">
          <a:extLst>
            <a:ext uri="{FF2B5EF4-FFF2-40B4-BE49-F238E27FC236}">
              <a16:creationId xmlns:a16="http://schemas.microsoft.com/office/drawing/2014/main" id="{A0630B32-FA54-4EB2-8490-E79FA9D6450F}"/>
            </a:ext>
          </a:extLst>
        </xdr:cNvPr>
        <xdr:cNvSpPr txBox="1"/>
      </xdr:nvSpPr>
      <xdr:spPr>
        <a:xfrm>
          <a:off x="5527221"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AF5FA39C-AE77-4277-877C-C8B3661B657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F837BB1-FB07-4422-88C9-9E0A2082F350}"/>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AA87EA17-7CD3-4ED1-98C3-222551134FCA}"/>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90E75635-7314-4E37-B063-79A106A53EF9}"/>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3E178E99-9542-491B-A8C0-40300E0EBD4F}"/>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31BE5B70-23B7-4E06-9299-057A5F046D94}"/>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69047B77-999A-45BB-8171-39118449CF9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DCC6D6F0-99EF-46FB-AA8B-CA8EB345F2C1}"/>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18E73EF7-460E-4F98-8460-833FB074599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16C52FE7-9916-484F-A5DB-FAECB8AD4AB6}"/>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582B7C89-105F-4447-AE42-89DE7B57716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7737EBCB-67DB-456E-9461-0259B474A39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11F63021-8738-40C8-8F36-92169A53F28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82550</xdr:rowOff>
    </xdr:from>
    <xdr:to>
      <xdr:col>54</xdr:col>
      <xdr:colOff>189865</xdr:colOff>
      <xdr:row>63</xdr:row>
      <xdr:rowOff>120650</xdr:rowOff>
    </xdr:to>
    <xdr:cxnSp macro="">
      <xdr:nvCxnSpPr>
        <xdr:cNvPr id="231" name="直線コネクタ 230">
          <a:extLst>
            <a:ext uri="{FF2B5EF4-FFF2-40B4-BE49-F238E27FC236}">
              <a16:creationId xmlns:a16="http://schemas.microsoft.com/office/drawing/2014/main" id="{B8DA6BC1-321D-4FC2-ACFF-E0452FD06E44}"/>
            </a:ext>
          </a:extLst>
        </xdr:cNvPr>
        <xdr:cNvCxnSpPr/>
      </xdr:nvCxnSpPr>
      <xdr:spPr>
        <a:xfrm flipV="1">
          <a:off x="9429115" y="900112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124477</xdr:rowOff>
    </xdr:from>
    <xdr:ext cx="469744" cy="259045"/>
    <xdr:sp macro="" textlink="">
      <xdr:nvSpPr>
        <xdr:cNvPr id="232" name="【体育館・プール】&#10;一人当たり面積最小値テキスト">
          <a:extLst>
            <a:ext uri="{FF2B5EF4-FFF2-40B4-BE49-F238E27FC236}">
              <a16:creationId xmlns:a16="http://schemas.microsoft.com/office/drawing/2014/main" id="{DF29A29B-ADBE-4DFF-96F8-A63DB55221FA}"/>
            </a:ext>
          </a:extLst>
        </xdr:cNvPr>
        <xdr:cNvSpPr txBox="1"/>
      </xdr:nvSpPr>
      <xdr:spPr>
        <a:xfrm>
          <a:off x="9467850" y="1033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120650</xdr:rowOff>
    </xdr:from>
    <xdr:to>
      <xdr:col>55</xdr:col>
      <xdr:colOff>88900</xdr:colOff>
      <xdr:row>63</xdr:row>
      <xdr:rowOff>120650</xdr:rowOff>
    </xdr:to>
    <xdr:cxnSp macro="">
      <xdr:nvCxnSpPr>
        <xdr:cNvPr id="233" name="直線コネクタ 232">
          <a:extLst>
            <a:ext uri="{FF2B5EF4-FFF2-40B4-BE49-F238E27FC236}">
              <a16:creationId xmlns:a16="http://schemas.microsoft.com/office/drawing/2014/main" id="{251BD9C9-8A0B-4FD6-9D7A-B9AFFC400163}"/>
            </a:ext>
          </a:extLst>
        </xdr:cNvPr>
        <xdr:cNvCxnSpPr/>
      </xdr:nvCxnSpPr>
      <xdr:spPr>
        <a:xfrm>
          <a:off x="9363075" y="103346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29227</xdr:rowOff>
    </xdr:from>
    <xdr:ext cx="469744" cy="259045"/>
    <xdr:sp macro="" textlink="">
      <xdr:nvSpPr>
        <xdr:cNvPr id="234" name="【体育館・プール】&#10;一人当たり面積最大値テキスト">
          <a:extLst>
            <a:ext uri="{FF2B5EF4-FFF2-40B4-BE49-F238E27FC236}">
              <a16:creationId xmlns:a16="http://schemas.microsoft.com/office/drawing/2014/main" id="{8AD050D0-A1C2-4ED4-9E02-322FABE94339}"/>
            </a:ext>
          </a:extLst>
        </xdr:cNvPr>
        <xdr:cNvSpPr txBox="1"/>
      </xdr:nvSpPr>
      <xdr:spPr>
        <a:xfrm>
          <a:off x="9467850" y="877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82550</xdr:rowOff>
    </xdr:from>
    <xdr:to>
      <xdr:col>55</xdr:col>
      <xdr:colOff>88900</xdr:colOff>
      <xdr:row>55</xdr:row>
      <xdr:rowOff>82550</xdr:rowOff>
    </xdr:to>
    <xdr:cxnSp macro="">
      <xdr:nvCxnSpPr>
        <xdr:cNvPr id="235" name="直線コネクタ 234">
          <a:extLst>
            <a:ext uri="{FF2B5EF4-FFF2-40B4-BE49-F238E27FC236}">
              <a16:creationId xmlns:a16="http://schemas.microsoft.com/office/drawing/2014/main" id="{5D99496E-912E-46AD-9573-28FB86FEDB35}"/>
            </a:ext>
          </a:extLst>
        </xdr:cNvPr>
        <xdr:cNvCxnSpPr/>
      </xdr:nvCxnSpPr>
      <xdr:spPr>
        <a:xfrm>
          <a:off x="9363075" y="90011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143527</xdr:rowOff>
    </xdr:from>
    <xdr:ext cx="469744" cy="259045"/>
    <xdr:sp macro="" textlink="">
      <xdr:nvSpPr>
        <xdr:cNvPr id="236" name="【体育館・プール】&#10;一人当たり面積平均値テキスト">
          <a:extLst>
            <a:ext uri="{FF2B5EF4-FFF2-40B4-BE49-F238E27FC236}">
              <a16:creationId xmlns:a16="http://schemas.microsoft.com/office/drawing/2014/main" id="{E9FA810A-C356-4F70-B541-9EC6D3589FA9}"/>
            </a:ext>
          </a:extLst>
        </xdr:cNvPr>
        <xdr:cNvSpPr txBox="1"/>
      </xdr:nvSpPr>
      <xdr:spPr>
        <a:xfrm>
          <a:off x="9467850" y="9865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165100</xdr:rowOff>
    </xdr:from>
    <xdr:to>
      <xdr:col>55</xdr:col>
      <xdr:colOff>50800</xdr:colOff>
      <xdr:row>61</xdr:row>
      <xdr:rowOff>95250</xdr:rowOff>
    </xdr:to>
    <xdr:sp macro="" textlink="">
      <xdr:nvSpPr>
        <xdr:cNvPr id="237" name="フローチャート: 判断 236">
          <a:extLst>
            <a:ext uri="{FF2B5EF4-FFF2-40B4-BE49-F238E27FC236}">
              <a16:creationId xmlns:a16="http://schemas.microsoft.com/office/drawing/2014/main" id="{29DE3D80-A25C-4FB4-A590-081F255C9ABD}"/>
            </a:ext>
          </a:extLst>
        </xdr:cNvPr>
        <xdr:cNvSpPr/>
      </xdr:nvSpPr>
      <xdr:spPr>
        <a:xfrm>
          <a:off x="9401175" y="988695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6350</xdr:rowOff>
    </xdr:from>
    <xdr:to>
      <xdr:col>50</xdr:col>
      <xdr:colOff>165100</xdr:colOff>
      <xdr:row>61</xdr:row>
      <xdr:rowOff>107950</xdr:rowOff>
    </xdr:to>
    <xdr:sp macro="" textlink="">
      <xdr:nvSpPr>
        <xdr:cNvPr id="238" name="フローチャート: 判断 237">
          <a:extLst>
            <a:ext uri="{FF2B5EF4-FFF2-40B4-BE49-F238E27FC236}">
              <a16:creationId xmlns:a16="http://schemas.microsoft.com/office/drawing/2014/main" id="{F554CB32-42A2-4ADE-AD6A-609ED538F0AB}"/>
            </a:ext>
          </a:extLst>
        </xdr:cNvPr>
        <xdr:cNvSpPr/>
      </xdr:nvSpPr>
      <xdr:spPr>
        <a:xfrm>
          <a:off x="8639175" y="98964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19050</xdr:rowOff>
    </xdr:from>
    <xdr:to>
      <xdr:col>46</xdr:col>
      <xdr:colOff>38100</xdr:colOff>
      <xdr:row>61</xdr:row>
      <xdr:rowOff>120650</xdr:rowOff>
    </xdr:to>
    <xdr:sp macro="" textlink="">
      <xdr:nvSpPr>
        <xdr:cNvPr id="239" name="フローチャート: 判断 238">
          <a:extLst>
            <a:ext uri="{FF2B5EF4-FFF2-40B4-BE49-F238E27FC236}">
              <a16:creationId xmlns:a16="http://schemas.microsoft.com/office/drawing/2014/main" id="{42807CE9-C32E-499D-BBB6-EAEC017620F7}"/>
            </a:ext>
          </a:extLst>
        </xdr:cNvPr>
        <xdr:cNvSpPr/>
      </xdr:nvSpPr>
      <xdr:spPr>
        <a:xfrm>
          <a:off x="7839075" y="99060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40" name="フローチャート: 判断 239">
          <a:extLst>
            <a:ext uri="{FF2B5EF4-FFF2-40B4-BE49-F238E27FC236}">
              <a16:creationId xmlns:a16="http://schemas.microsoft.com/office/drawing/2014/main" id="{CC4D1DED-9A6F-4FC9-A565-B3C2470DE8B8}"/>
            </a:ext>
          </a:extLst>
        </xdr:cNvPr>
        <xdr:cNvSpPr/>
      </xdr:nvSpPr>
      <xdr:spPr>
        <a:xfrm>
          <a:off x="7029450" y="9896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19050</xdr:rowOff>
    </xdr:from>
    <xdr:to>
      <xdr:col>36</xdr:col>
      <xdr:colOff>165100</xdr:colOff>
      <xdr:row>61</xdr:row>
      <xdr:rowOff>120650</xdr:rowOff>
    </xdr:to>
    <xdr:sp macro="" textlink="">
      <xdr:nvSpPr>
        <xdr:cNvPr id="241" name="フローチャート: 判断 240">
          <a:extLst>
            <a:ext uri="{FF2B5EF4-FFF2-40B4-BE49-F238E27FC236}">
              <a16:creationId xmlns:a16="http://schemas.microsoft.com/office/drawing/2014/main" id="{877CC03B-4C24-46DC-8541-DF2721F5A1CF}"/>
            </a:ext>
          </a:extLst>
        </xdr:cNvPr>
        <xdr:cNvSpPr/>
      </xdr:nvSpPr>
      <xdr:spPr>
        <a:xfrm>
          <a:off x="6238875" y="9906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8F9C52D-4B26-428E-BCBD-DF749DFF2B0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D8A6FAD-B1B5-4E68-9716-0BB2914AC96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A43ED0A-CEA7-4533-A3F0-E09B1CF5BE1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B607D92-3363-4CB0-B3C5-8E94E5773065}"/>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46A5A88-2134-4D3C-8C47-8E457211C01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114300</xdr:rowOff>
    </xdr:from>
    <xdr:to>
      <xdr:col>55</xdr:col>
      <xdr:colOff>50800</xdr:colOff>
      <xdr:row>59</xdr:row>
      <xdr:rowOff>44450</xdr:rowOff>
    </xdr:to>
    <xdr:sp macro="" textlink="">
      <xdr:nvSpPr>
        <xdr:cNvPr id="247" name="楕円 246">
          <a:extLst>
            <a:ext uri="{FF2B5EF4-FFF2-40B4-BE49-F238E27FC236}">
              <a16:creationId xmlns:a16="http://schemas.microsoft.com/office/drawing/2014/main" id="{F513BC6C-87E0-4F37-B9DA-3DD8F276F1A7}"/>
            </a:ext>
          </a:extLst>
        </xdr:cNvPr>
        <xdr:cNvSpPr/>
      </xdr:nvSpPr>
      <xdr:spPr>
        <a:xfrm>
          <a:off x="9401175" y="951547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137177</xdr:rowOff>
    </xdr:from>
    <xdr:ext cx="469744" cy="259045"/>
    <xdr:sp macro="" textlink="">
      <xdr:nvSpPr>
        <xdr:cNvPr id="248" name="【体育館・プール】&#10;一人当たり面積該当値テキスト">
          <a:extLst>
            <a:ext uri="{FF2B5EF4-FFF2-40B4-BE49-F238E27FC236}">
              <a16:creationId xmlns:a16="http://schemas.microsoft.com/office/drawing/2014/main" id="{905A9A98-D860-4CF3-A8AD-F6C8D3C913CF}"/>
            </a:ext>
          </a:extLst>
        </xdr:cNvPr>
        <xdr:cNvSpPr txBox="1"/>
      </xdr:nvSpPr>
      <xdr:spPr>
        <a:xfrm>
          <a:off x="9467850" y="937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249" name="楕円 248">
          <a:extLst>
            <a:ext uri="{FF2B5EF4-FFF2-40B4-BE49-F238E27FC236}">
              <a16:creationId xmlns:a16="http://schemas.microsoft.com/office/drawing/2014/main" id="{419130EE-4153-4032-B6B0-3D36C0754723}"/>
            </a:ext>
          </a:extLst>
        </xdr:cNvPr>
        <xdr:cNvSpPr/>
      </xdr:nvSpPr>
      <xdr:spPr>
        <a:xfrm>
          <a:off x="8639175" y="9563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165100</xdr:rowOff>
    </xdr:from>
    <xdr:to>
      <xdr:col>55</xdr:col>
      <xdr:colOff>0</xdr:colOff>
      <xdr:row>59</xdr:row>
      <xdr:rowOff>44450</xdr:rowOff>
    </xdr:to>
    <xdr:cxnSp macro="">
      <xdr:nvCxnSpPr>
        <xdr:cNvPr id="250" name="直線コネクタ 249">
          <a:extLst>
            <a:ext uri="{FF2B5EF4-FFF2-40B4-BE49-F238E27FC236}">
              <a16:creationId xmlns:a16="http://schemas.microsoft.com/office/drawing/2014/main" id="{632D8886-0C4F-468A-A0BA-32E35782DFC6}"/>
            </a:ext>
          </a:extLst>
        </xdr:cNvPr>
        <xdr:cNvCxnSpPr/>
      </xdr:nvCxnSpPr>
      <xdr:spPr>
        <a:xfrm flipV="1">
          <a:off x="8686800" y="9563100"/>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95250</xdr:rowOff>
    </xdr:from>
    <xdr:to>
      <xdr:col>46</xdr:col>
      <xdr:colOff>38100</xdr:colOff>
      <xdr:row>60</xdr:row>
      <xdr:rowOff>25400</xdr:rowOff>
    </xdr:to>
    <xdr:sp macro="" textlink="">
      <xdr:nvSpPr>
        <xdr:cNvPr id="251" name="楕円 250">
          <a:extLst>
            <a:ext uri="{FF2B5EF4-FFF2-40B4-BE49-F238E27FC236}">
              <a16:creationId xmlns:a16="http://schemas.microsoft.com/office/drawing/2014/main" id="{C6ECBBF3-3085-45C7-876F-396AD7C83E75}"/>
            </a:ext>
          </a:extLst>
        </xdr:cNvPr>
        <xdr:cNvSpPr/>
      </xdr:nvSpPr>
      <xdr:spPr>
        <a:xfrm>
          <a:off x="7839075" y="96583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146050</xdr:rowOff>
    </xdr:to>
    <xdr:cxnSp macro="">
      <xdr:nvCxnSpPr>
        <xdr:cNvPr id="252" name="直線コネクタ 251">
          <a:extLst>
            <a:ext uri="{FF2B5EF4-FFF2-40B4-BE49-F238E27FC236}">
              <a16:creationId xmlns:a16="http://schemas.microsoft.com/office/drawing/2014/main" id="{1A1E5BE2-6ED5-4E5E-A8C1-24C74B3BFAEA}"/>
            </a:ext>
          </a:extLst>
        </xdr:cNvPr>
        <xdr:cNvCxnSpPr/>
      </xdr:nvCxnSpPr>
      <xdr:spPr>
        <a:xfrm flipV="1">
          <a:off x="7886700" y="9610725"/>
          <a:ext cx="8001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107950</xdr:rowOff>
    </xdr:from>
    <xdr:to>
      <xdr:col>41</xdr:col>
      <xdr:colOff>101600</xdr:colOff>
      <xdr:row>60</xdr:row>
      <xdr:rowOff>38100</xdr:rowOff>
    </xdr:to>
    <xdr:sp macro="" textlink="">
      <xdr:nvSpPr>
        <xdr:cNvPr id="253" name="楕円 252">
          <a:extLst>
            <a:ext uri="{FF2B5EF4-FFF2-40B4-BE49-F238E27FC236}">
              <a16:creationId xmlns:a16="http://schemas.microsoft.com/office/drawing/2014/main" id="{F35CF0B1-E8B9-4CB1-8962-DB430FCF26E4}"/>
            </a:ext>
          </a:extLst>
        </xdr:cNvPr>
        <xdr:cNvSpPr/>
      </xdr:nvSpPr>
      <xdr:spPr>
        <a:xfrm>
          <a:off x="7029450" y="9667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146050</xdr:rowOff>
    </xdr:from>
    <xdr:to>
      <xdr:col>45</xdr:col>
      <xdr:colOff>177800</xdr:colOff>
      <xdr:row>59</xdr:row>
      <xdr:rowOff>158750</xdr:rowOff>
    </xdr:to>
    <xdr:cxnSp macro="">
      <xdr:nvCxnSpPr>
        <xdr:cNvPr id="254" name="直線コネクタ 253">
          <a:extLst>
            <a:ext uri="{FF2B5EF4-FFF2-40B4-BE49-F238E27FC236}">
              <a16:creationId xmlns:a16="http://schemas.microsoft.com/office/drawing/2014/main" id="{262DB11C-255F-49EE-B93D-EE3D62FFAC87}"/>
            </a:ext>
          </a:extLst>
        </xdr:cNvPr>
        <xdr:cNvCxnSpPr/>
      </xdr:nvCxnSpPr>
      <xdr:spPr>
        <a:xfrm flipV="1">
          <a:off x="7077075" y="970597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152400</xdr:rowOff>
    </xdr:from>
    <xdr:to>
      <xdr:col>36</xdr:col>
      <xdr:colOff>165100</xdr:colOff>
      <xdr:row>63</xdr:row>
      <xdr:rowOff>82550</xdr:rowOff>
    </xdr:to>
    <xdr:sp macro="" textlink="">
      <xdr:nvSpPr>
        <xdr:cNvPr id="255" name="楕円 254">
          <a:extLst>
            <a:ext uri="{FF2B5EF4-FFF2-40B4-BE49-F238E27FC236}">
              <a16:creationId xmlns:a16="http://schemas.microsoft.com/office/drawing/2014/main" id="{386F8BC3-16C1-4426-AA4D-C0F071FF3126}"/>
            </a:ext>
          </a:extLst>
        </xdr:cNvPr>
        <xdr:cNvSpPr/>
      </xdr:nvSpPr>
      <xdr:spPr>
        <a:xfrm>
          <a:off x="6238875" y="10201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158750</xdr:rowOff>
    </xdr:from>
    <xdr:to>
      <xdr:col>41</xdr:col>
      <xdr:colOff>50800</xdr:colOff>
      <xdr:row>63</xdr:row>
      <xdr:rowOff>31750</xdr:rowOff>
    </xdr:to>
    <xdr:cxnSp macro="">
      <xdr:nvCxnSpPr>
        <xdr:cNvPr id="256" name="直線コネクタ 255">
          <a:extLst>
            <a:ext uri="{FF2B5EF4-FFF2-40B4-BE49-F238E27FC236}">
              <a16:creationId xmlns:a16="http://schemas.microsoft.com/office/drawing/2014/main" id="{503E2CB0-4535-40AA-B886-CDE92448EA33}"/>
            </a:ext>
          </a:extLst>
        </xdr:cNvPr>
        <xdr:cNvCxnSpPr/>
      </xdr:nvCxnSpPr>
      <xdr:spPr>
        <a:xfrm flipV="1">
          <a:off x="6286500" y="9725025"/>
          <a:ext cx="790575" cy="51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99077</xdr:rowOff>
    </xdr:from>
    <xdr:ext cx="469744" cy="259045"/>
    <xdr:sp macro="" textlink="">
      <xdr:nvSpPr>
        <xdr:cNvPr id="257" name="n_1aveValue【体育館・プール】&#10;一人当たり面積">
          <a:extLst>
            <a:ext uri="{FF2B5EF4-FFF2-40B4-BE49-F238E27FC236}">
              <a16:creationId xmlns:a16="http://schemas.microsoft.com/office/drawing/2014/main" id="{73DCFA64-48F6-462B-A229-49A6B32A36CA}"/>
            </a:ext>
          </a:extLst>
        </xdr:cNvPr>
        <xdr:cNvSpPr txBox="1"/>
      </xdr:nvSpPr>
      <xdr:spPr>
        <a:xfrm>
          <a:off x="8458277"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111777</xdr:rowOff>
    </xdr:from>
    <xdr:ext cx="469744" cy="259045"/>
    <xdr:sp macro="" textlink="">
      <xdr:nvSpPr>
        <xdr:cNvPr id="258" name="n_2aveValue【体育館・プール】&#10;一人当たり面積">
          <a:extLst>
            <a:ext uri="{FF2B5EF4-FFF2-40B4-BE49-F238E27FC236}">
              <a16:creationId xmlns:a16="http://schemas.microsoft.com/office/drawing/2014/main" id="{35AC231F-73BA-4B91-8DF4-CC68C42F227B}"/>
            </a:ext>
          </a:extLst>
        </xdr:cNvPr>
        <xdr:cNvSpPr txBox="1"/>
      </xdr:nvSpPr>
      <xdr:spPr>
        <a:xfrm>
          <a:off x="7677227" y="999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99077</xdr:rowOff>
    </xdr:from>
    <xdr:ext cx="469744" cy="259045"/>
    <xdr:sp macro="" textlink="">
      <xdr:nvSpPr>
        <xdr:cNvPr id="259" name="n_3aveValue【体育館・プール】&#10;一人当たり面積">
          <a:extLst>
            <a:ext uri="{FF2B5EF4-FFF2-40B4-BE49-F238E27FC236}">
              <a16:creationId xmlns:a16="http://schemas.microsoft.com/office/drawing/2014/main" id="{57211A33-7B4A-4114-A854-E1875C03D1DA}"/>
            </a:ext>
          </a:extLst>
        </xdr:cNvPr>
        <xdr:cNvSpPr txBox="1"/>
      </xdr:nvSpPr>
      <xdr:spPr>
        <a:xfrm>
          <a:off x="6867602"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137177</xdr:rowOff>
    </xdr:from>
    <xdr:ext cx="469744" cy="259045"/>
    <xdr:sp macro="" textlink="">
      <xdr:nvSpPr>
        <xdr:cNvPr id="260" name="n_4aveValue【体育館・プール】&#10;一人当たり面積">
          <a:extLst>
            <a:ext uri="{FF2B5EF4-FFF2-40B4-BE49-F238E27FC236}">
              <a16:creationId xmlns:a16="http://schemas.microsoft.com/office/drawing/2014/main" id="{3BEC48CE-58AC-4E6D-92E5-F59051DCA8B3}"/>
            </a:ext>
          </a:extLst>
        </xdr:cNvPr>
        <xdr:cNvSpPr txBox="1"/>
      </xdr:nvSpPr>
      <xdr:spPr>
        <a:xfrm>
          <a:off x="6067502" y="970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111777</xdr:rowOff>
    </xdr:from>
    <xdr:ext cx="469744" cy="259045"/>
    <xdr:sp macro="" textlink="">
      <xdr:nvSpPr>
        <xdr:cNvPr id="261" name="n_1mainValue【体育館・プール】&#10;一人当たり面積">
          <a:extLst>
            <a:ext uri="{FF2B5EF4-FFF2-40B4-BE49-F238E27FC236}">
              <a16:creationId xmlns:a16="http://schemas.microsoft.com/office/drawing/2014/main" id="{8460C46C-0665-48D4-89AD-2E91893D67DF}"/>
            </a:ext>
          </a:extLst>
        </xdr:cNvPr>
        <xdr:cNvSpPr txBox="1"/>
      </xdr:nvSpPr>
      <xdr:spPr>
        <a:xfrm>
          <a:off x="8458277" y="935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41927</xdr:rowOff>
    </xdr:from>
    <xdr:ext cx="469744" cy="259045"/>
    <xdr:sp macro="" textlink="">
      <xdr:nvSpPr>
        <xdr:cNvPr id="262" name="n_2mainValue【体育館・プール】&#10;一人当たり面積">
          <a:extLst>
            <a:ext uri="{FF2B5EF4-FFF2-40B4-BE49-F238E27FC236}">
              <a16:creationId xmlns:a16="http://schemas.microsoft.com/office/drawing/2014/main" id="{FE9A420F-2DD2-47C4-8B09-5326FCAEA0D8}"/>
            </a:ext>
          </a:extLst>
        </xdr:cNvPr>
        <xdr:cNvSpPr txBox="1"/>
      </xdr:nvSpPr>
      <xdr:spPr>
        <a:xfrm>
          <a:off x="7677227" y="944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54627</xdr:rowOff>
    </xdr:from>
    <xdr:ext cx="469744" cy="259045"/>
    <xdr:sp macro="" textlink="">
      <xdr:nvSpPr>
        <xdr:cNvPr id="263" name="n_3mainValue【体育館・プール】&#10;一人当たり面積">
          <a:extLst>
            <a:ext uri="{FF2B5EF4-FFF2-40B4-BE49-F238E27FC236}">
              <a16:creationId xmlns:a16="http://schemas.microsoft.com/office/drawing/2014/main" id="{06876412-6EFD-4BEC-9E31-E36F07D76906}"/>
            </a:ext>
          </a:extLst>
        </xdr:cNvPr>
        <xdr:cNvSpPr txBox="1"/>
      </xdr:nvSpPr>
      <xdr:spPr>
        <a:xfrm>
          <a:off x="6867602" y="945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73677</xdr:rowOff>
    </xdr:from>
    <xdr:ext cx="469744" cy="259045"/>
    <xdr:sp macro="" textlink="">
      <xdr:nvSpPr>
        <xdr:cNvPr id="264" name="n_4mainValue【体育館・プール】&#10;一人当たり面積">
          <a:extLst>
            <a:ext uri="{FF2B5EF4-FFF2-40B4-BE49-F238E27FC236}">
              <a16:creationId xmlns:a16="http://schemas.microsoft.com/office/drawing/2014/main" id="{58C7D15F-199D-4EDD-8E77-75B151C295C7}"/>
            </a:ext>
          </a:extLst>
        </xdr:cNvPr>
        <xdr:cNvSpPr txBox="1"/>
      </xdr:nvSpPr>
      <xdr:spPr>
        <a:xfrm>
          <a:off x="6067502" y="1028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E70C433C-763F-434D-B1D1-643278B6C72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239A689-DD4C-44FC-9688-B70579BB1B6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FDA2268F-29E5-4109-9362-49F5AA05DB9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5443AE14-22F9-4311-9D39-2BBB0BEEFAF4}"/>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898CA753-8C95-4908-B802-B941D62F9E3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6CB5EDFE-F380-4FD7-816B-5DA8EBE3912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3ED1D82A-DEA4-4C64-A314-176C44C0CAC1}"/>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C80A17C1-309A-4365-AF4E-55DC736C542F}"/>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992EA4CB-AB65-482D-89A1-788C9A67B59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89ACBD5E-25AD-4ED8-9ED4-8729464EC3F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5" name="テキスト ボックス 274">
          <a:extLst>
            <a:ext uri="{FF2B5EF4-FFF2-40B4-BE49-F238E27FC236}">
              <a16:creationId xmlns:a16="http://schemas.microsoft.com/office/drawing/2014/main" id="{33D8D213-621B-4AAB-B82B-B627796BB5FB}"/>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594F6378-20A6-4F23-9FF4-8BA587581F33}"/>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7" name="テキスト ボックス 276">
          <a:extLst>
            <a:ext uri="{FF2B5EF4-FFF2-40B4-BE49-F238E27FC236}">
              <a16:creationId xmlns:a16="http://schemas.microsoft.com/office/drawing/2014/main" id="{91E796DF-B348-4433-9E12-058C6A765EAC}"/>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3BCD3147-D81E-4D54-8059-93A44CE75DFC}"/>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5B13AAC0-8463-49A6-AD63-4FEEE67AA9BF}"/>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63BB6BF9-CBF9-4295-B64E-3D6FB27BA8AB}"/>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BF12D5ED-9DF8-4A19-BB02-373978555890}"/>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D4589C07-5A0A-45B2-A3A8-C96A25A546DD}"/>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6AF4009B-9026-41A6-A830-1FB6BC87D682}"/>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E1CF80B7-9539-42DB-9EFA-2D0066A703E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95A33E1E-ACE4-48A7-89D9-158C64D54955}"/>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F0B5A8B1-B8F2-48C8-AA8C-B6972959941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127254</xdr:rowOff>
    </xdr:from>
    <xdr:to>
      <xdr:col>24</xdr:col>
      <xdr:colOff>62865</xdr:colOff>
      <xdr:row>86</xdr:row>
      <xdr:rowOff>143256</xdr:rowOff>
    </xdr:to>
    <xdr:cxnSp macro="">
      <xdr:nvCxnSpPr>
        <xdr:cNvPr id="287" name="直線コネクタ 286">
          <a:extLst>
            <a:ext uri="{FF2B5EF4-FFF2-40B4-BE49-F238E27FC236}">
              <a16:creationId xmlns:a16="http://schemas.microsoft.com/office/drawing/2014/main" id="{8ED0D114-1C7A-4274-BEAB-CFB3C9D970F6}"/>
            </a:ext>
          </a:extLst>
        </xdr:cNvPr>
        <xdr:cNvCxnSpPr/>
      </xdr:nvCxnSpPr>
      <xdr:spPr>
        <a:xfrm flipV="1">
          <a:off x="4180840" y="12601829"/>
          <a:ext cx="0" cy="147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147083</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6846A9DE-02FF-4511-8EFD-2B3EFA009FC4}"/>
            </a:ext>
          </a:extLst>
        </xdr:cNvPr>
        <xdr:cNvSpPr txBox="1"/>
      </xdr:nvSpPr>
      <xdr:spPr>
        <a:xfrm>
          <a:off x="4219575" y="1407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143256</xdr:rowOff>
    </xdr:from>
    <xdr:to>
      <xdr:col>24</xdr:col>
      <xdr:colOff>152400</xdr:colOff>
      <xdr:row>86</xdr:row>
      <xdr:rowOff>143256</xdr:rowOff>
    </xdr:to>
    <xdr:cxnSp macro="">
      <xdr:nvCxnSpPr>
        <xdr:cNvPr id="289" name="直線コネクタ 288">
          <a:extLst>
            <a:ext uri="{FF2B5EF4-FFF2-40B4-BE49-F238E27FC236}">
              <a16:creationId xmlns:a16="http://schemas.microsoft.com/office/drawing/2014/main" id="{E53B986F-352D-4387-86D0-33F457FB8B39}"/>
            </a:ext>
          </a:extLst>
        </xdr:cNvPr>
        <xdr:cNvCxnSpPr/>
      </xdr:nvCxnSpPr>
      <xdr:spPr>
        <a:xfrm>
          <a:off x="4105275" y="140751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73931</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8E82D038-0F9B-45A8-98DF-2D4D2897B40D}"/>
            </a:ext>
          </a:extLst>
        </xdr:cNvPr>
        <xdr:cNvSpPr txBox="1"/>
      </xdr:nvSpPr>
      <xdr:spPr>
        <a:xfrm>
          <a:off x="4219575" y="1238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127254</xdr:rowOff>
    </xdr:from>
    <xdr:to>
      <xdr:col>24</xdr:col>
      <xdr:colOff>152400</xdr:colOff>
      <xdr:row>77</xdr:row>
      <xdr:rowOff>127254</xdr:rowOff>
    </xdr:to>
    <xdr:cxnSp macro="">
      <xdr:nvCxnSpPr>
        <xdr:cNvPr id="291" name="直線コネクタ 290">
          <a:extLst>
            <a:ext uri="{FF2B5EF4-FFF2-40B4-BE49-F238E27FC236}">
              <a16:creationId xmlns:a16="http://schemas.microsoft.com/office/drawing/2014/main" id="{EDEC8ECD-CDDE-4F9C-A31C-81DDA998E4C7}"/>
            </a:ext>
          </a:extLst>
        </xdr:cNvPr>
        <xdr:cNvCxnSpPr/>
      </xdr:nvCxnSpPr>
      <xdr:spPr>
        <a:xfrm>
          <a:off x="4105275" y="126018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65040</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C8F8BD19-4416-429A-9FBC-89B9ED693005}"/>
            </a:ext>
          </a:extLst>
        </xdr:cNvPr>
        <xdr:cNvSpPr txBox="1"/>
      </xdr:nvSpPr>
      <xdr:spPr>
        <a:xfrm>
          <a:off x="4219575" y="131936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93" name="フローチャート: 判断 292">
          <a:extLst>
            <a:ext uri="{FF2B5EF4-FFF2-40B4-BE49-F238E27FC236}">
              <a16:creationId xmlns:a16="http://schemas.microsoft.com/office/drawing/2014/main" id="{34CADCE5-0D46-41BC-8920-4BC0A891AA4A}"/>
            </a:ext>
          </a:extLst>
        </xdr:cNvPr>
        <xdr:cNvSpPr/>
      </xdr:nvSpPr>
      <xdr:spPr>
        <a:xfrm>
          <a:off x="4124325" y="133327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42163</xdr:rowOff>
    </xdr:from>
    <xdr:to>
      <xdr:col>20</xdr:col>
      <xdr:colOff>38100</xdr:colOff>
      <xdr:row>82</xdr:row>
      <xdr:rowOff>143763</xdr:rowOff>
    </xdr:to>
    <xdr:sp macro="" textlink="">
      <xdr:nvSpPr>
        <xdr:cNvPr id="294" name="フローチャート: 判断 293">
          <a:extLst>
            <a:ext uri="{FF2B5EF4-FFF2-40B4-BE49-F238E27FC236}">
              <a16:creationId xmlns:a16="http://schemas.microsoft.com/office/drawing/2014/main" id="{A5CB9D89-BB34-49F2-AE46-198BA637BF3C}"/>
            </a:ext>
          </a:extLst>
        </xdr:cNvPr>
        <xdr:cNvSpPr/>
      </xdr:nvSpPr>
      <xdr:spPr>
        <a:xfrm>
          <a:off x="3381375" y="133327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10161</xdr:rowOff>
    </xdr:from>
    <xdr:to>
      <xdr:col>15</xdr:col>
      <xdr:colOff>101600</xdr:colOff>
      <xdr:row>82</xdr:row>
      <xdr:rowOff>111761</xdr:rowOff>
    </xdr:to>
    <xdr:sp macro="" textlink="">
      <xdr:nvSpPr>
        <xdr:cNvPr id="295" name="フローチャート: 判断 294">
          <a:extLst>
            <a:ext uri="{FF2B5EF4-FFF2-40B4-BE49-F238E27FC236}">
              <a16:creationId xmlns:a16="http://schemas.microsoft.com/office/drawing/2014/main" id="{49E31FB4-CB4B-4DE5-924C-18F7EBFF1A02}"/>
            </a:ext>
          </a:extLst>
        </xdr:cNvPr>
        <xdr:cNvSpPr/>
      </xdr:nvSpPr>
      <xdr:spPr>
        <a:xfrm>
          <a:off x="2571750" y="132943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140463</xdr:rowOff>
    </xdr:from>
    <xdr:to>
      <xdr:col>10</xdr:col>
      <xdr:colOff>165100</xdr:colOff>
      <xdr:row>82</xdr:row>
      <xdr:rowOff>70613</xdr:rowOff>
    </xdr:to>
    <xdr:sp macro="" textlink="">
      <xdr:nvSpPr>
        <xdr:cNvPr id="296" name="フローチャート: 判断 295">
          <a:extLst>
            <a:ext uri="{FF2B5EF4-FFF2-40B4-BE49-F238E27FC236}">
              <a16:creationId xmlns:a16="http://schemas.microsoft.com/office/drawing/2014/main" id="{0A2D437D-01AA-4C55-96FF-70E35608F962}"/>
            </a:ext>
          </a:extLst>
        </xdr:cNvPr>
        <xdr:cNvSpPr/>
      </xdr:nvSpPr>
      <xdr:spPr>
        <a:xfrm>
          <a:off x="1781175" y="132690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94742</xdr:rowOff>
    </xdr:from>
    <xdr:to>
      <xdr:col>6</xdr:col>
      <xdr:colOff>38100</xdr:colOff>
      <xdr:row>82</xdr:row>
      <xdr:rowOff>24892</xdr:rowOff>
    </xdr:to>
    <xdr:sp macro="" textlink="">
      <xdr:nvSpPr>
        <xdr:cNvPr id="297" name="フローチャート: 判断 296">
          <a:extLst>
            <a:ext uri="{FF2B5EF4-FFF2-40B4-BE49-F238E27FC236}">
              <a16:creationId xmlns:a16="http://schemas.microsoft.com/office/drawing/2014/main" id="{AB29E743-010A-4344-A4F3-6781D2069A35}"/>
            </a:ext>
          </a:extLst>
        </xdr:cNvPr>
        <xdr:cNvSpPr/>
      </xdr:nvSpPr>
      <xdr:spPr>
        <a:xfrm>
          <a:off x="981075" y="13220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CE7FF63-776E-416C-856F-36606348B7C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69CC04A-D08A-4EE0-9198-5331CC0F568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069A297-07FA-47FB-A52A-B3DD32CD7545}"/>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EEB3033-7137-4C15-AF33-E54AF1D9962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6A730A1-17A6-4268-A2AE-36124B3F7306}"/>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92456</xdr:rowOff>
    </xdr:from>
    <xdr:to>
      <xdr:col>24</xdr:col>
      <xdr:colOff>114300</xdr:colOff>
      <xdr:row>87</xdr:row>
      <xdr:rowOff>22606</xdr:rowOff>
    </xdr:to>
    <xdr:sp macro="" textlink="">
      <xdr:nvSpPr>
        <xdr:cNvPr id="303" name="楕円 302">
          <a:extLst>
            <a:ext uri="{FF2B5EF4-FFF2-40B4-BE49-F238E27FC236}">
              <a16:creationId xmlns:a16="http://schemas.microsoft.com/office/drawing/2014/main" id="{1692FCFB-E183-4260-937D-C1D76749E7DE}"/>
            </a:ext>
          </a:extLst>
        </xdr:cNvPr>
        <xdr:cNvSpPr/>
      </xdr:nvSpPr>
      <xdr:spPr>
        <a:xfrm>
          <a:off x="4124325" y="140275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7383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D37E4804-E673-4C53-B144-E49F22BCF580}"/>
            </a:ext>
          </a:extLst>
        </xdr:cNvPr>
        <xdr:cNvSpPr txBox="1"/>
      </xdr:nvSpPr>
      <xdr:spPr>
        <a:xfrm>
          <a:off x="4219575" y="1394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19304</xdr:rowOff>
    </xdr:from>
    <xdr:to>
      <xdr:col>20</xdr:col>
      <xdr:colOff>38100</xdr:colOff>
      <xdr:row>86</xdr:row>
      <xdr:rowOff>120904</xdr:rowOff>
    </xdr:to>
    <xdr:sp macro="" textlink="">
      <xdr:nvSpPr>
        <xdr:cNvPr id="305" name="楕円 304">
          <a:extLst>
            <a:ext uri="{FF2B5EF4-FFF2-40B4-BE49-F238E27FC236}">
              <a16:creationId xmlns:a16="http://schemas.microsoft.com/office/drawing/2014/main" id="{64274344-A6F0-4F4F-B5D2-27AA2B7D2B04}"/>
            </a:ext>
          </a:extLst>
        </xdr:cNvPr>
        <xdr:cNvSpPr/>
      </xdr:nvSpPr>
      <xdr:spPr>
        <a:xfrm>
          <a:off x="3381375" y="1395437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70104</xdr:rowOff>
    </xdr:from>
    <xdr:to>
      <xdr:col>24</xdr:col>
      <xdr:colOff>63500</xdr:colOff>
      <xdr:row>86</xdr:row>
      <xdr:rowOff>143256</xdr:rowOff>
    </xdr:to>
    <xdr:cxnSp macro="">
      <xdr:nvCxnSpPr>
        <xdr:cNvPr id="306" name="直線コネクタ 305">
          <a:extLst>
            <a:ext uri="{FF2B5EF4-FFF2-40B4-BE49-F238E27FC236}">
              <a16:creationId xmlns:a16="http://schemas.microsoft.com/office/drawing/2014/main" id="{F1F2EAFB-9570-46F6-A2A7-7D5CAB5D5CB1}"/>
            </a:ext>
          </a:extLst>
        </xdr:cNvPr>
        <xdr:cNvCxnSpPr/>
      </xdr:nvCxnSpPr>
      <xdr:spPr>
        <a:xfrm>
          <a:off x="3429000" y="14002004"/>
          <a:ext cx="752475"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21589</xdr:rowOff>
    </xdr:from>
    <xdr:to>
      <xdr:col>15</xdr:col>
      <xdr:colOff>101600</xdr:colOff>
      <xdr:row>85</xdr:row>
      <xdr:rowOff>123189</xdr:rowOff>
    </xdr:to>
    <xdr:sp macro="" textlink="">
      <xdr:nvSpPr>
        <xdr:cNvPr id="307" name="楕円 306">
          <a:extLst>
            <a:ext uri="{FF2B5EF4-FFF2-40B4-BE49-F238E27FC236}">
              <a16:creationId xmlns:a16="http://schemas.microsoft.com/office/drawing/2014/main" id="{8F5BF1FD-E8FA-4E8C-8F15-6F4A0DB4C6A9}"/>
            </a:ext>
          </a:extLst>
        </xdr:cNvPr>
        <xdr:cNvSpPr/>
      </xdr:nvSpPr>
      <xdr:spPr>
        <a:xfrm>
          <a:off x="2571750" y="137947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72389</xdr:rowOff>
    </xdr:from>
    <xdr:to>
      <xdr:col>19</xdr:col>
      <xdr:colOff>177800</xdr:colOff>
      <xdr:row>86</xdr:row>
      <xdr:rowOff>70104</xdr:rowOff>
    </xdr:to>
    <xdr:cxnSp macro="">
      <xdr:nvCxnSpPr>
        <xdr:cNvPr id="308" name="直線コネクタ 307">
          <a:extLst>
            <a:ext uri="{FF2B5EF4-FFF2-40B4-BE49-F238E27FC236}">
              <a16:creationId xmlns:a16="http://schemas.microsoft.com/office/drawing/2014/main" id="{3825405D-DF13-4736-86E1-0F705F87C087}"/>
            </a:ext>
          </a:extLst>
        </xdr:cNvPr>
        <xdr:cNvCxnSpPr/>
      </xdr:nvCxnSpPr>
      <xdr:spPr>
        <a:xfrm>
          <a:off x="2619375" y="13842364"/>
          <a:ext cx="809625" cy="15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7874</xdr:rowOff>
    </xdr:from>
    <xdr:to>
      <xdr:col>10</xdr:col>
      <xdr:colOff>165100</xdr:colOff>
      <xdr:row>85</xdr:row>
      <xdr:rowOff>109474</xdr:rowOff>
    </xdr:to>
    <xdr:sp macro="" textlink="">
      <xdr:nvSpPr>
        <xdr:cNvPr id="309" name="楕円 308">
          <a:extLst>
            <a:ext uri="{FF2B5EF4-FFF2-40B4-BE49-F238E27FC236}">
              <a16:creationId xmlns:a16="http://schemas.microsoft.com/office/drawing/2014/main" id="{3CC05DFA-1B9C-4275-92E0-78B47A6B6C5D}"/>
            </a:ext>
          </a:extLst>
        </xdr:cNvPr>
        <xdr:cNvSpPr/>
      </xdr:nvSpPr>
      <xdr:spPr>
        <a:xfrm>
          <a:off x="1781175" y="137841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58674</xdr:rowOff>
    </xdr:from>
    <xdr:to>
      <xdr:col>15</xdr:col>
      <xdr:colOff>50800</xdr:colOff>
      <xdr:row>85</xdr:row>
      <xdr:rowOff>72389</xdr:rowOff>
    </xdr:to>
    <xdr:cxnSp macro="">
      <xdr:nvCxnSpPr>
        <xdr:cNvPr id="310" name="直線コネクタ 309">
          <a:extLst>
            <a:ext uri="{FF2B5EF4-FFF2-40B4-BE49-F238E27FC236}">
              <a16:creationId xmlns:a16="http://schemas.microsoft.com/office/drawing/2014/main" id="{5E7D59A4-E1B6-4C69-B11B-37FE8E87927B}"/>
            </a:ext>
          </a:extLst>
        </xdr:cNvPr>
        <xdr:cNvCxnSpPr/>
      </xdr:nvCxnSpPr>
      <xdr:spPr>
        <a:xfrm>
          <a:off x="1828800" y="13831824"/>
          <a:ext cx="790575"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49022</xdr:rowOff>
    </xdr:from>
    <xdr:to>
      <xdr:col>6</xdr:col>
      <xdr:colOff>38100</xdr:colOff>
      <xdr:row>85</xdr:row>
      <xdr:rowOff>150622</xdr:rowOff>
    </xdr:to>
    <xdr:sp macro="" textlink="">
      <xdr:nvSpPr>
        <xdr:cNvPr id="311" name="楕円 310">
          <a:extLst>
            <a:ext uri="{FF2B5EF4-FFF2-40B4-BE49-F238E27FC236}">
              <a16:creationId xmlns:a16="http://schemas.microsoft.com/office/drawing/2014/main" id="{B63BFA41-0C41-4E5B-A4D8-1AFFC7977F53}"/>
            </a:ext>
          </a:extLst>
        </xdr:cNvPr>
        <xdr:cNvSpPr/>
      </xdr:nvSpPr>
      <xdr:spPr>
        <a:xfrm>
          <a:off x="981075" y="138189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58674</xdr:rowOff>
    </xdr:from>
    <xdr:to>
      <xdr:col>10</xdr:col>
      <xdr:colOff>114300</xdr:colOff>
      <xdr:row>85</xdr:row>
      <xdr:rowOff>99822</xdr:rowOff>
    </xdr:to>
    <xdr:cxnSp macro="">
      <xdr:nvCxnSpPr>
        <xdr:cNvPr id="312" name="直線コネクタ 311">
          <a:extLst>
            <a:ext uri="{FF2B5EF4-FFF2-40B4-BE49-F238E27FC236}">
              <a16:creationId xmlns:a16="http://schemas.microsoft.com/office/drawing/2014/main" id="{21DEDF65-433D-4E95-82AE-316A3589824C}"/>
            </a:ext>
          </a:extLst>
        </xdr:cNvPr>
        <xdr:cNvCxnSpPr/>
      </xdr:nvCxnSpPr>
      <xdr:spPr>
        <a:xfrm flipV="1">
          <a:off x="1028700" y="13831824"/>
          <a:ext cx="8001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160290</xdr:rowOff>
    </xdr:from>
    <xdr:ext cx="405111" cy="259045"/>
    <xdr:sp macro="" textlink="">
      <xdr:nvSpPr>
        <xdr:cNvPr id="313" name="n_1aveValue【福祉施設】&#10;有形固定資産減価償却率">
          <a:extLst>
            <a:ext uri="{FF2B5EF4-FFF2-40B4-BE49-F238E27FC236}">
              <a16:creationId xmlns:a16="http://schemas.microsoft.com/office/drawing/2014/main" id="{14CDF1B3-2DAD-4722-A59B-2976D734BC7B}"/>
            </a:ext>
          </a:extLst>
        </xdr:cNvPr>
        <xdr:cNvSpPr txBox="1"/>
      </xdr:nvSpPr>
      <xdr:spPr>
        <a:xfrm>
          <a:off x="3239144" y="1312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128288</xdr:rowOff>
    </xdr:from>
    <xdr:ext cx="405111" cy="259045"/>
    <xdr:sp macro="" textlink="">
      <xdr:nvSpPr>
        <xdr:cNvPr id="314" name="n_2aveValue【福祉施設】&#10;有形固定資産減価償却率">
          <a:extLst>
            <a:ext uri="{FF2B5EF4-FFF2-40B4-BE49-F238E27FC236}">
              <a16:creationId xmlns:a16="http://schemas.microsoft.com/office/drawing/2014/main" id="{55464DDD-29B2-492D-9E2A-ECE9E022072B}"/>
            </a:ext>
          </a:extLst>
        </xdr:cNvPr>
        <xdr:cNvSpPr txBox="1"/>
      </xdr:nvSpPr>
      <xdr:spPr>
        <a:xfrm>
          <a:off x="2439044" y="1308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87140</xdr:rowOff>
    </xdr:from>
    <xdr:ext cx="405111" cy="259045"/>
    <xdr:sp macro="" textlink="">
      <xdr:nvSpPr>
        <xdr:cNvPr id="315" name="n_3aveValue【福祉施設】&#10;有形固定資産減価償却率">
          <a:extLst>
            <a:ext uri="{FF2B5EF4-FFF2-40B4-BE49-F238E27FC236}">
              <a16:creationId xmlns:a16="http://schemas.microsoft.com/office/drawing/2014/main" id="{74BD2087-B302-4C0F-B862-593BC49229E6}"/>
            </a:ext>
          </a:extLst>
        </xdr:cNvPr>
        <xdr:cNvSpPr txBox="1"/>
      </xdr:nvSpPr>
      <xdr:spPr>
        <a:xfrm>
          <a:off x="1648469" y="13047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41419</xdr:rowOff>
    </xdr:from>
    <xdr:ext cx="405111" cy="259045"/>
    <xdr:sp macro="" textlink="">
      <xdr:nvSpPr>
        <xdr:cNvPr id="316" name="n_4aveValue【福祉施設】&#10;有形固定資産減価償却率">
          <a:extLst>
            <a:ext uri="{FF2B5EF4-FFF2-40B4-BE49-F238E27FC236}">
              <a16:creationId xmlns:a16="http://schemas.microsoft.com/office/drawing/2014/main" id="{547D367D-724D-4594-92E6-2651620ADE35}"/>
            </a:ext>
          </a:extLst>
        </xdr:cNvPr>
        <xdr:cNvSpPr txBox="1"/>
      </xdr:nvSpPr>
      <xdr:spPr>
        <a:xfrm>
          <a:off x="848369" y="13008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112031</xdr:rowOff>
    </xdr:from>
    <xdr:ext cx="405111" cy="259045"/>
    <xdr:sp macro="" textlink="">
      <xdr:nvSpPr>
        <xdr:cNvPr id="317" name="n_1mainValue【福祉施設】&#10;有形固定資産減価償却率">
          <a:extLst>
            <a:ext uri="{FF2B5EF4-FFF2-40B4-BE49-F238E27FC236}">
              <a16:creationId xmlns:a16="http://schemas.microsoft.com/office/drawing/2014/main" id="{9FE29ABC-D62C-4391-858B-3F8007AE42C4}"/>
            </a:ext>
          </a:extLst>
        </xdr:cNvPr>
        <xdr:cNvSpPr txBox="1"/>
      </xdr:nvSpPr>
      <xdr:spPr>
        <a:xfrm>
          <a:off x="3239144" y="14047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114316</xdr:rowOff>
    </xdr:from>
    <xdr:ext cx="405111" cy="259045"/>
    <xdr:sp macro="" textlink="">
      <xdr:nvSpPr>
        <xdr:cNvPr id="318" name="n_2mainValue【福祉施設】&#10;有形固定資産減価償却率">
          <a:extLst>
            <a:ext uri="{FF2B5EF4-FFF2-40B4-BE49-F238E27FC236}">
              <a16:creationId xmlns:a16="http://schemas.microsoft.com/office/drawing/2014/main" id="{77BE8967-06EE-47F1-B2C5-5F18BE9279BB}"/>
            </a:ext>
          </a:extLst>
        </xdr:cNvPr>
        <xdr:cNvSpPr txBox="1"/>
      </xdr:nvSpPr>
      <xdr:spPr>
        <a:xfrm>
          <a:off x="2439044" y="1388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100601</xdr:rowOff>
    </xdr:from>
    <xdr:ext cx="405111" cy="259045"/>
    <xdr:sp macro="" textlink="">
      <xdr:nvSpPr>
        <xdr:cNvPr id="319" name="n_3mainValue【福祉施設】&#10;有形固定資産減価償却率">
          <a:extLst>
            <a:ext uri="{FF2B5EF4-FFF2-40B4-BE49-F238E27FC236}">
              <a16:creationId xmlns:a16="http://schemas.microsoft.com/office/drawing/2014/main" id="{D5003423-1B59-46D5-809C-738F79039E51}"/>
            </a:ext>
          </a:extLst>
        </xdr:cNvPr>
        <xdr:cNvSpPr txBox="1"/>
      </xdr:nvSpPr>
      <xdr:spPr>
        <a:xfrm>
          <a:off x="1648469" y="1387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141749</xdr:rowOff>
    </xdr:from>
    <xdr:ext cx="405111" cy="259045"/>
    <xdr:sp macro="" textlink="">
      <xdr:nvSpPr>
        <xdr:cNvPr id="320" name="n_4mainValue【福祉施設】&#10;有形固定資産減価償却率">
          <a:extLst>
            <a:ext uri="{FF2B5EF4-FFF2-40B4-BE49-F238E27FC236}">
              <a16:creationId xmlns:a16="http://schemas.microsoft.com/office/drawing/2014/main" id="{F5BE4352-1F24-441A-BFCC-493FF96B8EFA}"/>
            </a:ext>
          </a:extLst>
        </xdr:cNvPr>
        <xdr:cNvSpPr txBox="1"/>
      </xdr:nvSpPr>
      <xdr:spPr>
        <a:xfrm>
          <a:off x="848369" y="13918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A07F388-AF4F-46E0-8727-B1F6156A3AC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F5DB9D8-5DFF-4121-B67C-5986FE15E03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C66FF63-2BC6-46D3-B0B5-D849B20356A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6F7C6E8-B4B1-4C65-AC87-976BE61EC08E}"/>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F04AB93-7067-4712-8688-F68B9F5B661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9BFED25-6048-48A8-B0CE-670EB3621EA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D9841A2-22AB-4D76-8114-BCC8F7278E7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96AC7EF-B9AC-40CC-9339-2477819EE2E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947A219-1A8B-4E13-9FA2-D4310180FA6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54466B1-9794-4144-8FC1-C6A0C0FB43E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8B06CC37-67D7-4A36-B809-11EAFB36CAFF}"/>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95849117-5308-4497-8306-6FDA0D2A535A}"/>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31929928-4037-4233-9AFB-DE37371D048F}"/>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102FE972-13F0-4CA2-8B68-F6D0E90CB74F}"/>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A6346AC5-E1F1-46AB-98C1-BAC6C8481C7C}"/>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C7ADB813-853E-4BB4-BF52-C5E42FE5E147}"/>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D7EB6350-6546-4E59-9AC4-596356C09957}"/>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974BBE8F-EF5A-44F8-97F8-D35B4D9D7359}"/>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AB06DC2B-B509-4EE3-B89E-053491B8164A}"/>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E12FEAC5-510F-4B09-93DC-EEBBC0910FC7}"/>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FF4580C3-1A99-495F-8197-59672F0DE866}"/>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E979A65B-AF95-4858-81CF-607479EEC453}"/>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3EE36484-753A-4A1D-963E-B9F6903CF0BF}"/>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8144D223-7134-40FC-B52A-69FD41AA3AC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E8F032C1-9C0E-4EE5-9331-962CAC43177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70757</xdr:rowOff>
    </xdr:from>
    <xdr:to>
      <xdr:col>54</xdr:col>
      <xdr:colOff>189865</xdr:colOff>
      <xdr:row>85</xdr:row>
      <xdr:rowOff>144236</xdr:rowOff>
    </xdr:to>
    <xdr:cxnSp macro="">
      <xdr:nvCxnSpPr>
        <xdr:cNvPr id="346" name="直線コネクタ 345">
          <a:extLst>
            <a:ext uri="{FF2B5EF4-FFF2-40B4-BE49-F238E27FC236}">
              <a16:creationId xmlns:a16="http://schemas.microsoft.com/office/drawing/2014/main" id="{B925DAB7-7849-4708-8E0A-85FCD42E02EB}"/>
            </a:ext>
          </a:extLst>
        </xdr:cNvPr>
        <xdr:cNvCxnSpPr/>
      </xdr:nvCxnSpPr>
      <xdr:spPr>
        <a:xfrm flipV="1">
          <a:off x="9429115" y="12707257"/>
          <a:ext cx="0" cy="1206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148063</xdr:rowOff>
    </xdr:from>
    <xdr:ext cx="469744" cy="259045"/>
    <xdr:sp macro="" textlink="">
      <xdr:nvSpPr>
        <xdr:cNvPr id="347" name="【福祉施設】&#10;一人当たり面積最小値テキスト">
          <a:extLst>
            <a:ext uri="{FF2B5EF4-FFF2-40B4-BE49-F238E27FC236}">
              <a16:creationId xmlns:a16="http://schemas.microsoft.com/office/drawing/2014/main" id="{475E769D-7989-4D8F-BDC1-CDD1E0A2D4E5}"/>
            </a:ext>
          </a:extLst>
        </xdr:cNvPr>
        <xdr:cNvSpPr txBox="1"/>
      </xdr:nvSpPr>
      <xdr:spPr>
        <a:xfrm>
          <a:off x="9467850" y="1391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144236</xdr:rowOff>
    </xdr:from>
    <xdr:to>
      <xdr:col>55</xdr:col>
      <xdr:colOff>88900</xdr:colOff>
      <xdr:row>85</xdr:row>
      <xdr:rowOff>144236</xdr:rowOff>
    </xdr:to>
    <xdr:cxnSp macro="">
      <xdr:nvCxnSpPr>
        <xdr:cNvPr id="348" name="直線コネクタ 347">
          <a:extLst>
            <a:ext uri="{FF2B5EF4-FFF2-40B4-BE49-F238E27FC236}">
              <a16:creationId xmlns:a16="http://schemas.microsoft.com/office/drawing/2014/main" id="{F5DB9C1D-F4A9-4B8E-BEDF-F28BED49089F}"/>
            </a:ext>
          </a:extLst>
        </xdr:cNvPr>
        <xdr:cNvCxnSpPr/>
      </xdr:nvCxnSpPr>
      <xdr:spPr>
        <a:xfrm>
          <a:off x="9363075" y="139142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17434</xdr:rowOff>
    </xdr:from>
    <xdr:ext cx="469744" cy="259045"/>
    <xdr:sp macro="" textlink="">
      <xdr:nvSpPr>
        <xdr:cNvPr id="349" name="【福祉施設】&#10;一人当たり面積最大値テキスト">
          <a:extLst>
            <a:ext uri="{FF2B5EF4-FFF2-40B4-BE49-F238E27FC236}">
              <a16:creationId xmlns:a16="http://schemas.microsoft.com/office/drawing/2014/main" id="{AB08FE05-F32C-467C-9E59-EA1B5B5622A0}"/>
            </a:ext>
          </a:extLst>
        </xdr:cNvPr>
        <xdr:cNvSpPr txBox="1"/>
      </xdr:nvSpPr>
      <xdr:spPr>
        <a:xfrm>
          <a:off x="9467850" y="124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70757</xdr:rowOff>
    </xdr:from>
    <xdr:to>
      <xdr:col>55</xdr:col>
      <xdr:colOff>88900</xdr:colOff>
      <xdr:row>78</xdr:row>
      <xdr:rowOff>70757</xdr:rowOff>
    </xdr:to>
    <xdr:cxnSp macro="">
      <xdr:nvCxnSpPr>
        <xdr:cNvPr id="350" name="直線コネクタ 349">
          <a:extLst>
            <a:ext uri="{FF2B5EF4-FFF2-40B4-BE49-F238E27FC236}">
              <a16:creationId xmlns:a16="http://schemas.microsoft.com/office/drawing/2014/main" id="{EBB252BA-0297-45E2-93F6-0F928F548192}"/>
            </a:ext>
          </a:extLst>
        </xdr:cNvPr>
        <xdr:cNvCxnSpPr/>
      </xdr:nvCxnSpPr>
      <xdr:spPr>
        <a:xfrm>
          <a:off x="9363075" y="127072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26506</xdr:rowOff>
    </xdr:from>
    <xdr:ext cx="469744" cy="259045"/>
    <xdr:sp macro="" textlink="">
      <xdr:nvSpPr>
        <xdr:cNvPr id="351" name="【福祉施設】&#10;一人当たり面積平均値テキスト">
          <a:extLst>
            <a:ext uri="{FF2B5EF4-FFF2-40B4-BE49-F238E27FC236}">
              <a16:creationId xmlns:a16="http://schemas.microsoft.com/office/drawing/2014/main" id="{96A06A3B-FA17-4963-A10B-A0EED3544322}"/>
            </a:ext>
          </a:extLst>
        </xdr:cNvPr>
        <xdr:cNvSpPr txBox="1"/>
      </xdr:nvSpPr>
      <xdr:spPr>
        <a:xfrm>
          <a:off x="9467850" y="13155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3629</xdr:rowOff>
    </xdr:from>
    <xdr:to>
      <xdr:col>55</xdr:col>
      <xdr:colOff>50800</xdr:colOff>
      <xdr:row>82</xdr:row>
      <xdr:rowOff>105229</xdr:rowOff>
    </xdr:to>
    <xdr:sp macro="" textlink="">
      <xdr:nvSpPr>
        <xdr:cNvPr id="352" name="フローチャート: 判断 351">
          <a:extLst>
            <a:ext uri="{FF2B5EF4-FFF2-40B4-BE49-F238E27FC236}">
              <a16:creationId xmlns:a16="http://schemas.microsoft.com/office/drawing/2014/main" id="{04EC6558-32C1-49F7-B49D-7F1207E0BC58}"/>
            </a:ext>
          </a:extLst>
        </xdr:cNvPr>
        <xdr:cNvSpPr/>
      </xdr:nvSpPr>
      <xdr:spPr>
        <a:xfrm>
          <a:off x="9401175" y="1329417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68943</xdr:rowOff>
    </xdr:from>
    <xdr:to>
      <xdr:col>50</xdr:col>
      <xdr:colOff>165100</xdr:colOff>
      <xdr:row>82</xdr:row>
      <xdr:rowOff>170543</xdr:rowOff>
    </xdr:to>
    <xdr:sp macro="" textlink="">
      <xdr:nvSpPr>
        <xdr:cNvPr id="353" name="フローチャート: 判断 352">
          <a:extLst>
            <a:ext uri="{FF2B5EF4-FFF2-40B4-BE49-F238E27FC236}">
              <a16:creationId xmlns:a16="http://schemas.microsoft.com/office/drawing/2014/main" id="{CFB7DD48-4AE9-4B57-82A3-D0D3EBD5BC81}"/>
            </a:ext>
          </a:extLst>
        </xdr:cNvPr>
        <xdr:cNvSpPr/>
      </xdr:nvSpPr>
      <xdr:spPr>
        <a:xfrm>
          <a:off x="8639175" y="133531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68943</xdr:rowOff>
    </xdr:from>
    <xdr:to>
      <xdr:col>46</xdr:col>
      <xdr:colOff>38100</xdr:colOff>
      <xdr:row>82</xdr:row>
      <xdr:rowOff>170543</xdr:rowOff>
    </xdr:to>
    <xdr:sp macro="" textlink="">
      <xdr:nvSpPr>
        <xdr:cNvPr id="354" name="フローチャート: 判断 353">
          <a:extLst>
            <a:ext uri="{FF2B5EF4-FFF2-40B4-BE49-F238E27FC236}">
              <a16:creationId xmlns:a16="http://schemas.microsoft.com/office/drawing/2014/main" id="{FB2E5C88-22E5-4945-AD2E-EA6736F0F202}"/>
            </a:ext>
          </a:extLst>
        </xdr:cNvPr>
        <xdr:cNvSpPr/>
      </xdr:nvSpPr>
      <xdr:spPr>
        <a:xfrm>
          <a:off x="7839075" y="133531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68943</xdr:rowOff>
    </xdr:from>
    <xdr:to>
      <xdr:col>41</xdr:col>
      <xdr:colOff>101600</xdr:colOff>
      <xdr:row>82</xdr:row>
      <xdr:rowOff>170543</xdr:rowOff>
    </xdr:to>
    <xdr:sp macro="" textlink="">
      <xdr:nvSpPr>
        <xdr:cNvPr id="355" name="フローチャート: 判断 354">
          <a:extLst>
            <a:ext uri="{FF2B5EF4-FFF2-40B4-BE49-F238E27FC236}">
              <a16:creationId xmlns:a16="http://schemas.microsoft.com/office/drawing/2014/main" id="{D14DF378-6C9D-411B-8A2D-A74429145372}"/>
            </a:ext>
          </a:extLst>
        </xdr:cNvPr>
        <xdr:cNvSpPr/>
      </xdr:nvSpPr>
      <xdr:spPr>
        <a:xfrm>
          <a:off x="7029450" y="133531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85271</xdr:rowOff>
    </xdr:from>
    <xdr:to>
      <xdr:col>36</xdr:col>
      <xdr:colOff>165100</xdr:colOff>
      <xdr:row>83</xdr:row>
      <xdr:rowOff>15421</xdr:rowOff>
    </xdr:to>
    <xdr:sp macro="" textlink="">
      <xdr:nvSpPr>
        <xdr:cNvPr id="356" name="フローチャート: 判断 355">
          <a:extLst>
            <a:ext uri="{FF2B5EF4-FFF2-40B4-BE49-F238E27FC236}">
              <a16:creationId xmlns:a16="http://schemas.microsoft.com/office/drawing/2014/main" id="{842A4A5F-3C53-4A98-B23F-51A64479E5BD}"/>
            </a:ext>
          </a:extLst>
        </xdr:cNvPr>
        <xdr:cNvSpPr/>
      </xdr:nvSpPr>
      <xdr:spPr>
        <a:xfrm>
          <a:off x="6238875" y="133758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C4FEC99-4A49-4756-8978-AA091739DFA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C3E1B45-2617-4C6D-93FF-151BBBA87CF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ECF2506-C963-49AD-9F92-B98E9F7BEB6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CBDCD0A-A05B-40BD-AD38-64992B48134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D9BA0CE-6A07-4E0A-8584-E7D98FE00BD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93436</xdr:rowOff>
    </xdr:from>
    <xdr:to>
      <xdr:col>55</xdr:col>
      <xdr:colOff>50800</xdr:colOff>
      <xdr:row>86</xdr:row>
      <xdr:rowOff>23586</xdr:rowOff>
    </xdr:to>
    <xdr:sp macro="" textlink="">
      <xdr:nvSpPr>
        <xdr:cNvPr id="362" name="楕円 361">
          <a:extLst>
            <a:ext uri="{FF2B5EF4-FFF2-40B4-BE49-F238E27FC236}">
              <a16:creationId xmlns:a16="http://schemas.microsoft.com/office/drawing/2014/main" id="{079A3F64-4661-4275-985F-1AAFD9DC7C9E}"/>
            </a:ext>
          </a:extLst>
        </xdr:cNvPr>
        <xdr:cNvSpPr/>
      </xdr:nvSpPr>
      <xdr:spPr>
        <a:xfrm>
          <a:off x="9401175" y="1386658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8363</xdr:rowOff>
    </xdr:from>
    <xdr:ext cx="469744" cy="259045"/>
    <xdr:sp macro="" textlink="">
      <xdr:nvSpPr>
        <xdr:cNvPr id="363" name="【福祉施設】&#10;一人当たり面積該当値テキスト">
          <a:extLst>
            <a:ext uri="{FF2B5EF4-FFF2-40B4-BE49-F238E27FC236}">
              <a16:creationId xmlns:a16="http://schemas.microsoft.com/office/drawing/2014/main" id="{3BA872FF-1A05-414D-B391-0D1188526A4F}"/>
            </a:ext>
          </a:extLst>
        </xdr:cNvPr>
        <xdr:cNvSpPr txBox="1"/>
      </xdr:nvSpPr>
      <xdr:spPr>
        <a:xfrm>
          <a:off x="9467850" y="1378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93436</xdr:rowOff>
    </xdr:from>
    <xdr:to>
      <xdr:col>50</xdr:col>
      <xdr:colOff>165100</xdr:colOff>
      <xdr:row>86</xdr:row>
      <xdr:rowOff>23586</xdr:rowOff>
    </xdr:to>
    <xdr:sp macro="" textlink="">
      <xdr:nvSpPr>
        <xdr:cNvPr id="364" name="楕円 363">
          <a:extLst>
            <a:ext uri="{FF2B5EF4-FFF2-40B4-BE49-F238E27FC236}">
              <a16:creationId xmlns:a16="http://schemas.microsoft.com/office/drawing/2014/main" id="{28B28CAF-7052-47C3-ADD6-DF27D93D1E4C}"/>
            </a:ext>
          </a:extLst>
        </xdr:cNvPr>
        <xdr:cNvSpPr/>
      </xdr:nvSpPr>
      <xdr:spPr>
        <a:xfrm>
          <a:off x="8639175" y="138665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144236</xdr:rowOff>
    </xdr:from>
    <xdr:to>
      <xdr:col>55</xdr:col>
      <xdr:colOff>0</xdr:colOff>
      <xdr:row>85</xdr:row>
      <xdr:rowOff>144236</xdr:rowOff>
    </xdr:to>
    <xdr:cxnSp macro="">
      <xdr:nvCxnSpPr>
        <xdr:cNvPr id="365" name="直線コネクタ 364">
          <a:extLst>
            <a:ext uri="{FF2B5EF4-FFF2-40B4-BE49-F238E27FC236}">
              <a16:creationId xmlns:a16="http://schemas.microsoft.com/office/drawing/2014/main" id="{D454F2D3-3844-40B0-8FB8-21733B3391A4}"/>
            </a:ext>
          </a:extLst>
        </xdr:cNvPr>
        <xdr:cNvCxnSpPr/>
      </xdr:nvCxnSpPr>
      <xdr:spPr>
        <a:xfrm>
          <a:off x="8686800" y="1391421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93436</xdr:rowOff>
    </xdr:from>
    <xdr:to>
      <xdr:col>46</xdr:col>
      <xdr:colOff>38100</xdr:colOff>
      <xdr:row>86</xdr:row>
      <xdr:rowOff>23586</xdr:rowOff>
    </xdr:to>
    <xdr:sp macro="" textlink="">
      <xdr:nvSpPr>
        <xdr:cNvPr id="366" name="楕円 365">
          <a:extLst>
            <a:ext uri="{FF2B5EF4-FFF2-40B4-BE49-F238E27FC236}">
              <a16:creationId xmlns:a16="http://schemas.microsoft.com/office/drawing/2014/main" id="{C1E6F9AB-605C-4EFC-892F-B2AD5637D24E}"/>
            </a:ext>
          </a:extLst>
        </xdr:cNvPr>
        <xdr:cNvSpPr/>
      </xdr:nvSpPr>
      <xdr:spPr>
        <a:xfrm>
          <a:off x="7839075" y="138665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144236</xdr:rowOff>
    </xdr:from>
    <xdr:to>
      <xdr:col>50</xdr:col>
      <xdr:colOff>114300</xdr:colOff>
      <xdr:row>85</xdr:row>
      <xdr:rowOff>144236</xdr:rowOff>
    </xdr:to>
    <xdr:cxnSp macro="">
      <xdr:nvCxnSpPr>
        <xdr:cNvPr id="367" name="直線コネクタ 366">
          <a:extLst>
            <a:ext uri="{FF2B5EF4-FFF2-40B4-BE49-F238E27FC236}">
              <a16:creationId xmlns:a16="http://schemas.microsoft.com/office/drawing/2014/main" id="{98ABA52D-DBBD-490A-9902-87E24DA156FA}"/>
            </a:ext>
          </a:extLst>
        </xdr:cNvPr>
        <xdr:cNvCxnSpPr/>
      </xdr:nvCxnSpPr>
      <xdr:spPr>
        <a:xfrm>
          <a:off x="7886700" y="139142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93436</xdr:rowOff>
    </xdr:from>
    <xdr:to>
      <xdr:col>41</xdr:col>
      <xdr:colOff>101600</xdr:colOff>
      <xdr:row>86</xdr:row>
      <xdr:rowOff>23586</xdr:rowOff>
    </xdr:to>
    <xdr:sp macro="" textlink="">
      <xdr:nvSpPr>
        <xdr:cNvPr id="368" name="楕円 367">
          <a:extLst>
            <a:ext uri="{FF2B5EF4-FFF2-40B4-BE49-F238E27FC236}">
              <a16:creationId xmlns:a16="http://schemas.microsoft.com/office/drawing/2014/main" id="{8FA63CFF-090B-4D36-8053-781441B9C312}"/>
            </a:ext>
          </a:extLst>
        </xdr:cNvPr>
        <xdr:cNvSpPr/>
      </xdr:nvSpPr>
      <xdr:spPr>
        <a:xfrm>
          <a:off x="7029450" y="138665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144236</xdr:rowOff>
    </xdr:from>
    <xdr:to>
      <xdr:col>45</xdr:col>
      <xdr:colOff>177800</xdr:colOff>
      <xdr:row>85</xdr:row>
      <xdr:rowOff>144236</xdr:rowOff>
    </xdr:to>
    <xdr:cxnSp macro="">
      <xdr:nvCxnSpPr>
        <xdr:cNvPr id="369" name="直線コネクタ 368">
          <a:extLst>
            <a:ext uri="{FF2B5EF4-FFF2-40B4-BE49-F238E27FC236}">
              <a16:creationId xmlns:a16="http://schemas.microsoft.com/office/drawing/2014/main" id="{10739C9F-F18D-48CB-B815-FCCE8348DC50}"/>
            </a:ext>
          </a:extLst>
        </xdr:cNvPr>
        <xdr:cNvCxnSpPr/>
      </xdr:nvCxnSpPr>
      <xdr:spPr>
        <a:xfrm>
          <a:off x="7077075" y="1391421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93436</xdr:rowOff>
    </xdr:from>
    <xdr:to>
      <xdr:col>36</xdr:col>
      <xdr:colOff>165100</xdr:colOff>
      <xdr:row>86</xdr:row>
      <xdr:rowOff>23586</xdr:rowOff>
    </xdr:to>
    <xdr:sp macro="" textlink="">
      <xdr:nvSpPr>
        <xdr:cNvPr id="370" name="楕円 369">
          <a:extLst>
            <a:ext uri="{FF2B5EF4-FFF2-40B4-BE49-F238E27FC236}">
              <a16:creationId xmlns:a16="http://schemas.microsoft.com/office/drawing/2014/main" id="{A156475D-994C-4022-85B3-4DE32887B7DA}"/>
            </a:ext>
          </a:extLst>
        </xdr:cNvPr>
        <xdr:cNvSpPr/>
      </xdr:nvSpPr>
      <xdr:spPr>
        <a:xfrm>
          <a:off x="6238875" y="138665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144236</xdr:rowOff>
    </xdr:from>
    <xdr:to>
      <xdr:col>41</xdr:col>
      <xdr:colOff>50800</xdr:colOff>
      <xdr:row>85</xdr:row>
      <xdr:rowOff>144236</xdr:rowOff>
    </xdr:to>
    <xdr:cxnSp macro="">
      <xdr:nvCxnSpPr>
        <xdr:cNvPr id="371" name="直線コネクタ 370">
          <a:extLst>
            <a:ext uri="{FF2B5EF4-FFF2-40B4-BE49-F238E27FC236}">
              <a16:creationId xmlns:a16="http://schemas.microsoft.com/office/drawing/2014/main" id="{DC907860-EB48-4DCF-8814-ADA2EF5822BE}"/>
            </a:ext>
          </a:extLst>
        </xdr:cNvPr>
        <xdr:cNvCxnSpPr/>
      </xdr:nvCxnSpPr>
      <xdr:spPr>
        <a:xfrm>
          <a:off x="6286500" y="1391421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15620</xdr:rowOff>
    </xdr:from>
    <xdr:ext cx="469744" cy="259045"/>
    <xdr:sp macro="" textlink="">
      <xdr:nvSpPr>
        <xdr:cNvPr id="372" name="n_1aveValue【福祉施設】&#10;一人当たり面積">
          <a:extLst>
            <a:ext uri="{FF2B5EF4-FFF2-40B4-BE49-F238E27FC236}">
              <a16:creationId xmlns:a16="http://schemas.microsoft.com/office/drawing/2014/main" id="{F0A344C7-096B-49ED-B8C6-ACE78E87A2B3}"/>
            </a:ext>
          </a:extLst>
        </xdr:cNvPr>
        <xdr:cNvSpPr txBox="1"/>
      </xdr:nvSpPr>
      <xdr:spPr>
        <a:xfrm>
          <a:off x="8458277" y="1313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15620</xdr:rowOff>
    </xdr:from>
    <xdr:ext cx="469744" cy="259045"/>
    <xdr:sp macro="" textlink="">
      <xdr:nvSpPr>
        <xdr:cNvPr id="373" name="n_2aveValue【福祉施設】&#10;一人当たり面積">
          <a:extLst>
            <a:ext uri="{FF2B5EF4-FFF2-40B4-BE49-F238E27FC236}">
              <a16:creationId xmlns:a16="http://schemas.microsoft.com/office/drawing/2014/main" id="{9A963FBA-29AE-485B-BE22-F44E34F1E810}"/>
            </a:ext>
          </a:extLst>
        </xdr:cNvPr>
        <xdr:cNvSpPr txBox="1"/>
      </xdr:nvSpPr>
      <xdr:spPr>
        <a:xfrm>
          <a:off x="7677227" y="1313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15620</xdr:rowOff>
    </xdr:from>
    <xdr:ext cx="469744" cy="259045"/>
    <xdr:sp macro="" textlink="">
      <xdr:nvSpPr>
        <xdr:cNvPr id="374" name="n_3aveValue【福祉施設】&#10;一人当たり面積">
          <a:extLst>
            <a:ext uri="{FF2B5EF4-FFF2-40B4-BE49-F238E27FC236}">
              <a16:creationId xmlns:a16="http://schemas.microsoft.com/office/drawing/2014/main" id="{490252C8-BC82-4920-9B48-1ED86C3E66EE}"/>
            </a:ext>
          </a:extLst>
        </xdr:cNvPr>
        <xdr:cNvSpPr txBox="1"/>
      </xdr:nvSpPr>
      <xdr:spPr>
        <a:xfrm>
          <a:off x="6867602" y="1313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31948</xdr:rowOff>
    </xdr:from>
    <xdr:ext cx="469744" cy="259045"/>
    <xdr:sp macro="" textlink="">
      <xdr:nvSpPr>
        <xdr:cNvPr id="375" name="n_4aveValue【福祉施設】&#10;一人当たり面積">
          <a:extLst>
            <a:ext uri="{FF2B5EF4-FFF2-40B4-BE49-F238E27FC236}">
              <a16:creationId xmlns:a16="http://schemas.microsoft.com/office/drawing/2014/main" id="{0A4A6CAC-53FE-492D-A20E-BEB27BC8D0E7}"/>
            </a:ext>
          </a:extLst>
        </xdr:cNvPr>
        <xdr:cNvSpPr txBox="1"/>
      </xdr:nvSpPr>
      <xdr:spPr>
        <a:xfrm>
          <a:off x="6067502"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14713</xdr:rowOff>
    </xdr:from>
    <xdr:ext cx="469744" cy="259045"/>
    <xdr:sp macro="" textlink="">
      <xdr:nvSpPr>
        <xdr:cNvPr id="376" name="n_1mainValue【福祉施設】&#10;一人当たり面積">
          <a:extLst>
            <a:ext uri="{FF2B5EF4-FFF2-40B4-BE49-F238E27FC236}">
              <a16:creationId xmlns:a16="http://schemas.microsoft.com/office/drawing/2014/main" id="{32ACC927-5ABB-4AE7-8D10-B7B814099940}"/>
            </a:ext>
          </a:extLst>
        </xdr:cNvPr>
        <xdr:cNvSpPr txBox="1"/>
      </xdr:nvSpPr>
      <xdr:spPr>
        <a:xfrm>
          <a:off x="8458277"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14713</xdr:rowOff>
    </xdr:from>
    <xdr:ext cx="469744" cy="259045"/>
    <xdr:sp macro="" textlink="">
      <xdr:nvSpPr>
        <xdr:cNvPr id="377" name="n_2mainValue【福祉施設】&#10;一人当たり面積">
          <a:extLst>
            <a:ext uri="{FF2B5EF4-FFF2-40B4-BE49-F238E27FC236}">
              <a16:creationId xmlns:a16="http://schemas.microsoft.com/office/drawing/2014/main" id="{DD5C706D-C02A-4DB7-A3A3-732B932ACFA5}"/>
            </a:ext>
          </a:extLst>
        </xdr:cNvPr>
        <xdr:cNvSpPr txBox="1"/>
      </xdr:nvSpPr>
      <xdr:spPr>
        <a:xfrm>
          <a:off x="7677227"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14713</xdr:rowOff>
    </xdr:from>
    <xdr:ext cx="469744" cy="259045"/>
    <xdr:sp macro="" textlink="">
      <xdr:nvSpPr>
        <xdr:cNvPr id="378" name="n_3mainValue【福祉施設】&#10;一人当たり面積">
          <a:extLst>
            <a:ext uri="{FF2B5EF4-FFF2-40B4-BE49-F238E27FC236}">
              <a16:creationId xmlns:a16="http://schemas.microsoft.com/office/drawing/2014/main" id="{63B2B263-9154-4C24-8157-D22C0EE826B8}"/>
            </a:ext>
          </a:extLst>
        </xdr:cNvPr>
        <xdr:cNvSpPr txBox="1"/>
      </xdr:nvSpPr>
      <xdr:spPr>
        <a:xfrm>
          <a:off x="6867602"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14713</xdr:rowOff>
    </xdr:from>
    <xdr:ext cx="469744" cy="259045"/>
    <xdr:sp macro="" textlink="">
      <xdr:nvSpPr>
        <xdr:cNvPr id="379" name="n_4mainValue【福祉施設】&#10;一人当たり面積">
          <a:extLst>
            <a:ext uri="{FF2B5EF4-FFF2-40B4-BE49-F238E27FC236}">
              <a16:creationId xmlns:a16="http://schemas.microsoft.com/office/drawing/2014/main" id="{2EBA24DC-46AF-427E-BD8C-1861D990D82B}"/>
            </a:ext>
          </a:extLst>
        </xdr:cNvPr>
        <xdr:cNvSpPr txBox="1"/>
      </xdr:nvSpPr>
      <xdr:spPr>
        <a:xfrm>
          <a:off x="6067502"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87ABB330-0AA3-407E-9FCA-9FAD4BF6E79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D838B5D1-D766-4238-8A67-299AD4B4002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648696BB-1310-4587-AA42-2E739BDFE259}"/>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DF10F2CF-8B9D-4396-9D46-FB0174286FA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E439B481-5894-49F3-86C6-28FC86E131C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113D7365-2414-493E-B01D-5A8139E54F0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459DB114-85A7-4248-8D58-EFBD6B8BD4A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3F115F64-C7AB-4897-98CD-20151F431274}"/>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63C34D37-577B-4678-A971-8F869E237073}"/>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A6FBADF3-861B-4119-A9BB-CF66B4717E26}"/>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5AAE304E-7B33-4BD8-A9F7-40A7938B428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569C038C-20FD-4BBB-96B4-99D964592736}"/>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7B613421-43C0-44EE-94F8-AC66808BEBC1}"/>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74CAFA2F-5F42-4FC5-B31F-47A5812A0B2C}"/>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8BC695EE-FB3E-40BB-8CCA-4AC1EC165532}"/>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F6BA3505-A62F-4237-BA6E-93CF8F7EB2E3}"/>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9D2F90AE-85FC-4725-9790-217A63429CA1}"/>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ADB7FA52-C52A-4DDC-801C-0AF780CEF56F}"/>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D6DE5932-FAD4-4F23-8D7A-542CC11930C5}"/>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515F6F26-FA92-4838-BFE5-19559E1F50FE}"/>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F67923EA-686E-4A3E-9ECB-F95C210B066C}"/>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32B2D10-C135-4322-8DD9-3BA175FD749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C5F3D617-4C2F-4D58-8363-553224CF8CE3}"/>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303A0041-32FA-4AB3-ABE6-F73DFCB33320}"/>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156211</xdr:rowOff>
    </xdr:from>
    <xdr:to>
      <xdr:col>24</xdr:col>
      <xdr:colOff>62865</xdr:colOff>
      <xdr:row>108</xdr:row>
      <xdr:rowOff>152400</xdr:rowOff>
    </xdr:to>
    <xdr:cxnSp macro="">
      <xdr:nvCxnSpPr>
        <xdr:cNvPr id="404" name="直線コネクタ 403">
          <a:extLst>
            <a:ext uri="{FF2B5EF4-FFF2-40B4-BE49-F238E27FC236}">
              <a16:creationId xmlns:a16="http://schemas.microsoft.com/office/drawing/2014/main" id="{B07D31B4-F617-4620-9453-FB8D608F456C}"/>
            </a:ext>
          </a:extLst>
        </xdr:cNvPr>
        <xdr:cNvCxnSpPr/>
      </xdr:nvCxnSpPr>
      <xdr:spPr>
        <a:xfrm flipV="1">
          <a:off x="4180840" y="16275686"/>
          <a:ext cx="0" cy="1536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5" name="【市民会館】&#10;有形固定資産減価償却率最小値テキスト">
          <a:extLst>
            <a:ext uri="{FF2B5EF4-FFF2-40B4-BE49-F238E27FC236}">
              <a16:creationId xmlns:a16="http://schemas.microsoft.com/office/drawing/2014/main" id="{3EE5979D-D1EA-4ED9-8CE1-3557850C744D}"/>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6" name="直線コネクタ 405">
          <a:extLst>
            <a:ext uri="{FF2B5EF4-FFF2-40B4-BE49-F238E27FC236}">
              <a16:creationId xmlns:a16="http://schemas.microsoft.com/office/drawing/2014/main" id="{DECDA035-7B9E-4FBA-AEC4-9E9BAF448702}"/>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102888</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41FB6559-479C-4A27-9151-704F7A62BB5D}"/>
            </a:ext>
          </a:extLst>
        </xdr:cNvPr>
        <xdr:cNvSpPr txBox="1"/>
      </xdr:nvSpPr>
      <xdr:spPr>
        <a:xfrm>
          <a:off x="4219575" y="1605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156211</xdr:rowOff>
    </xdr:from>
    <xdr:to>
      <xdr:col>24</xdr:col>
      <xdr:colOff>152400</xdr:colOff>
      <xdr:row>99</xdr:row>
      <xdr:rowOff>156211</xdr:rowOff>
    </xdr:to>
    <xdr:cxnSp macro="">
      <xdr:nvCxnSpPr>
        <xdr:cNvPr id="408" name="直線コネクタ 407">
          <a:extLst>
            <a:ext uri="{FF2B5EF4-FFF2-40B4-BE49-F238E27FC236}">
              <a16:creationId xmlns:a16="http://schemas.microsoft.com/office/drawing/2014/main" id="{EEDE80BF-033B-42A7-80DD-A3C036303324}"/>
            </a:ext>
          </a:extLst>
        </xdr:cNvPr>
        <xdr:cNvCxnSpPr/>
      </xdr:nvCxnSpPr>
      <xdr:spPr>
        <a:xfrm>
          <a:off x="4105275" y="162756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49547</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FA3C9BB2-9781-4C05-A796-5FB7AF78049B}"/>
            </a:ext>
          </a:extLst>
        </xdr:cNvPr>
        <xdr:cNvSpPr txBox="1"/>
      </xdr:nvSpPr>
      <xdr:spPr>
        <a:xfrm>
          <a:off x="4219575" y="16848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10" name="フローチャート: 判断 409">
          <a:extLst>
            <a:ext uri="{FF2B5EF4-FFF2-40B4-BE49-F238E27FC236}">
              <a16:creationId xmlns:a16="http://schemas.microsoft.com/office/drawing/2014/main" id="{250E100A-032F-4271-AB57-E19E70734E76}"/>
            </a:ext>
          </a:extLst>
        </xdr:cNvPr>
        <xdr:cNvSpPr/>
      </xdr:nvSpPr>
      <xdr:spPr>
        <a:xfrm>
          <a:off x="4124325" y="168700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69214</xdr:rowOff>
    </xdr:from>
    <xdr:to>
      <xdr:col>20</xdr:col>
      <xdr:colOff>38100</xdr:colOff>
      <xdr:row>103</xdr:row>
      <xdr:rowOff>170814</xdr:rowOff>
    </xdr:to>
    <xdr:sp macro="" textlink="">
      <xdr:nvSpPr>
        <xdr:cNvPr id="411" name="フローチャート: 判断 410">
          <a:extLst>
            <a:ext uri="{FF2B5EF4-FFF2-40B4-BE49-F238E27FC236}">
              <a16:creationId xmlns:a16="http://schemas.microsoft.com/office/drawing/2014/main" id="{4E129AF0-6195-473D-BD54-CEFB3AFFCC7C}"/>
            </a:ext>
          </a:extLst>
        </xdr:cNvPr>
        <xdr:cNvSpPr/>
      </xdr:nvSpPr>
      <xdr:spPr>
        <a:xfrm>
          <a:off x="3381375" y="168681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40639</xdr:rowOff>
    </xdr:from>
    <xdr:to>
      <xdr:col>15</xdr:col>
      <xdr:colOff>101600</xdr:colOff>
      <xdr:row>103</xdr:row>
      <xdr:rowOff>142239</xdr:rowOff>
    </xdr:to>
    <xdr:sp macro="" textlink="">
      <xdr:nvSpPr>
        <xdr:cNvPr id="412" name="フローチャート: 判断 411">
          <a:extLst>
            <a:ext uri="{FF2B5EF4-FFF2-40B4-BE49-F238E27FC236}">
              <a16:creationId xmlns:a16="http://schemas.microsoft.com/office/drawing/2014/main" id="{6DA96074-DA4F-4B1A-890B-74BE6C290D9F}"/>
            </a:ext>
          </a:extLst>
        </xdr:cNvPr>
        <xdr:cNvSpPr/>
      </xdr:nvSpPr>
      <xdr:spPr>
        <a:xfrm>
          <a:off x="2571750" y="16842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38736</xdr:rowOff>
    </xdr:from>
    <xdr:to>
      <xdr:col>10</xdr:col>
      <xdr:colOff>165100</xdr:colOff>
      <xdr:row>103</xdr:row>
      <xdr:rowOff>140336</xdr:rowOff>
    </xdr:to>
    <xdr:sp macro="" textlink="">
      <xdr:nvSpPr>
        <xdr:cNvPr id="413" name="フローチャート: 判断 412">
          <a:extLst>
            <a:ext uri="{FF2B5EF4-FFF2-40B4-BE49-F238E27FC236}">
              <a16:creationId xmlns:a16="http://schemas.microsoft.com/office/drawing/2014/main" id="{A9B27CAE-8CEC-48D4-B0AF-B9BDE86F3595}"/>
            </a:ext>
          </a:extLst>
        </xdr:cNvPr>
        <xdr:cNvSpPr/>
      </xdr:nvSpPr>
      <xdr:spPr>
        <a:xfrm>
          <a:off x="1781175" y="168408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55880</xdr:rowOff>
    </xdr:from>
    <xdr:to>
      <xdr:col>6</xdr:col>
      <xdr:colOff>38100</xdr:colOff>
      <xdr:row>103</xdr:row>
      <xdr:rowOff>157480</xdr:rowOff>
    </xdr:to>
    <xdr:sp macro="" textlink="">
      <xdr:nvSpPr>
        <xdr:cNvPr id="414" name="フローチャート: 判断 413">
          <a:extLst>
            <a:ext uri="{FF2B5EF4-FFF2-40B4-BE49-F238E27FC236}">
              <a16:creationId xmlns:a16="http://schemas.microsoft.com/office/drawing/2014/main" id="{C3B8EE81-A2E3-4429-9717-4E5C35E7AA57}"/>
            </a:ext>
          </a:extLst>
        </xdr:cNvPr>
        <xdr:cNvSpPr/>
      </xdr:nvSpPr>
      <xdr:spPr>
        <a:xfrm>
          <a:off x="981075" y="168579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A34E2B5-D75E-43EF-8A88-BAD0A9CD9F95}"/>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2FC8F81-A6A4-44F5-BDEE-C19EDBADE5C8}"/>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96C2644-A05B-4130-9EC6-7DC1517E29F9}"/>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0F7AAFC-EB87-418B-9E73-06C3A060D263}"/>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194EC204-3CF4-4BC2-8367-11F8CADE5C1B}"/>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111125</xdr:rowOff>
    </xdr:from>
    <xdr:to>
      <xdr:col>24</xdr:col>
      <xdr:colOff>114300</xdr:colOff>
      <xdr:row>100</xdr:row>
      <xdr:rowOff>41275</xdr:rowOff>
    </xdr:to>
    <xdr:sp macro="" textlink="">
      <xdr:nvSpPr>
        <xdr:cNvPr id="420" name="楕円 419">
          <a:extLst>
            <a:ext uri="{FF2B5EF4-FFF2-40B4-BE49-F238E27FC236}">
              <a16:creationId xmlns:a16="http://schemas.microsoft.com/office/drawing/2014/main" id="{5D06AE5C-69C6-4265-9DE3-6D6C79913F6E}"/>
            </a:ext>
          </a:extLst>
        </xdr:cNvPr>
        <xdr:cNvSpPr/>
      </xdr:nvSpPr>
      <xdr:spPr>
        <a:xfrm>
          <a:off x="4124325" y="162274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58437</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F73A217E-688B-49D4-8E28-2AB9141D92E4}"/>
            </a:ext>
          </a:extLst>
        </xdr:cNvPr>
        <xdr:cNvSpPr txBox="1"/>
      </xdr:nvSpPr>
      <xdr:spPr>
        <a:xfrm>
          <a:off x="4219575" y="1617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61595</xdr:rowOff>
    </xdr:from>
    <xdr:to>
      <xdr:col>20</xdr:col>
      <xdr:colOff>38100</xdr:colOff>
      <xdr:row>107</xdr:row>
      <xdr:rowOff>163195</xdr:rowOff>
    </xdr:to>
    <xdr:sp macro="" textlink="">
      <xdr:nvSpPr>
        <xdr:cNvPr id="422" name="楕円 421">
          <a:extLst>
            <a:ext uri="{FF2B5EF4-FFF2-40B4-BE49-F238E27FC236}">
              <a16:creationId xmlns:a16="http://schemas.microsoft.com/office/drawing/2014/main" id="{1A3410B3-BF5F-4B62-A92F-D5BFC24895AA}"/>
            </a:ext>
          </a:extLst>
        </xdr:cNvPr>
        <xdr:cNvSpPr/>
      </xdr:nvSpPr>
      <xdr:spPr>
        <a:xfrm>
          <a:off x="3381375" y="175526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99</xdr:row>
      <xdr:rowOff>161925</xdr:rowOff>
    </xdr:from>
    <xdr:to>
      <xdr:col>24</xdr:col>
      <xdr:colOff>63500</xdr:colOff>
      <xdr:row>107</xdr:row>
      <xdr:rowOff>112395</xdr:rowOff>
    </xdr:to>
    <xdr:cxnSp macro="">
      <xdr:nvCxnSpPr>
        <xdr:cNvPr id="423" name="直線コネクタ 422">
          <a:extLst>
            <a:ext uri="{FF2B5EF4-FFF2-40B4-BE49-F238E27FC236}">
              <a16:creationId xmlns:a16="http://schemas.microsoft.com/office/drawing/2014/main" id="{30799662-EDBA-4C06-A3FB-72E17A21C064}"/>
            </a:ext>
          </a:extLst>
        </xdr:cNvPr>
        <xdr:cNvCxnSpPr/>
      </xdr:nvCxnSpPr>
      <xdr:spPr>
        <a:xfrm flipV="1">
          <a:off x="3429000" y="16275050"/>
          <a:ext cx="752475" cy="132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107314</xdr:rowOff>
    </xdr:from>
    <xdr:to>
      <xdr:col>15</xdr:col>
      <xdr:colOff>101600</xdr:colOff>
      <xdr:row>108</xdr:row>
      <xdr:rowOff>37464</xdr:rowOff>
    </xdr:to>
    <xdr:sp macro="" textlink="">
      <xdr:nvSpPr>
        <xdr:cNvPr id="424" name="楕円 423">
          <a:extLst>
            <a:ext uri="{FF2B5EF4-FFF2-40B4-BE49-F238E27FC236}">
              <a16:creationId xmlns:a16="http://schemas.microsoft.com/office/drawing/2014/main" id="{9E8F307F-5125-4948-984E-AE6F0A526C83}"/>
            </a:ext>
          </a:extLst>
        </xdr:cNvPr>
        <xdr:cNvSpPr/>
      </xdr:nvSpPr>
      <xdr:spPr>
        <a:xfrm>
          <a:off x="2571750" y="175920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112395</xdr:rowOff>
    </xdr:from>
    <xdr:to>
      <xdr:col>19</xdr:col>
      <xdr:colOff>177800</xdr:colOff>
      <xdr:row>107</xdr:row>
      <xdr:rowOff>158114</xdr:rowOff>
    </xdr:to>
    <xdr:cxnSp macro="">
      <xdr:nvCxnSpPr>
        <xdr:cNvPr id="425" name="直線コネクタ 424">
          <a:extLst>
            <a:ext uri="{FF2B5EF4-FFF2-40B4-BE49-F238E27FC236}">
              <a16:creationId xmlns:a16="http://schemas.microsoft.com/office/drawing/2014/main" id="{BB0139C8-B8A4-404B-95A7-56118D14B18D}"/>
            </a:ext>
          </a:extLst>
        </xdr:cNvPr>
        <xdr:cNvCxnSpPr/>
      </xdr:nvCxnSpPr>
      <xdr:spPr>
        <a:xfrm flipV="1">
          <a:off x="2619375" y="17600295"/>
          <a:ext cx="80962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99695</xdr:rowOff>
    </xdr:from>
    <xdr:to>
      <xdr:col>10</xdr:col>
      <xdr:colOff>165100</xdr:colOff>
      <xdr:row>108</xdr:row>
      <xdr:rowOff>29845</xdr:rowOff>
    </xdr:to>
    <xdr:sp macro="" textlink="">
      <xdr:nvSpPr>
        <xdr:cNvPr id="426" name="楕円 425">
          <a:extLst>
            <a:ext uri="{FF2B5EF4-FFF2-40B4-BE49-F238E27FC236}">
              <a16:creationId xmlns:a16="http://schemas.microsoft.com/office/drawing/2014/main" id="{3CCC5D81-F870-4515-A305-A99D3D767F82}"/>
            </a:ext>
          </a:extLst>
        </xdr:cNvPr>
        <xdr:cNvSpPr/>
      </xdr:nvSpPr>
      <xdr:spPr>
        <a:xfrm>
          <a:off x="1781175" y="17590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150495</xdr:rowOff>
    </xdr:from>
    <xdr:to>
      <xdr:col>15</xdr:col>
      <xdr:colOff>50800</xdr:colOff>
      <xdr:row>107</xdr:row>
      <xdr:rowOff>158114</xdr:rowOff>
    </xdr:to>
    <xdr:cxnSp macro="">
      <xdr:nvCxnSpPr>
        <xdr:cNvPr id="427" name="直線コネクタ 426">
          <a:extLst>
            <a:ext uri="{FF2B5EF4-FFF2-40B4-BE49-F238E27FC236}">
              <a16:creationId xmlns:a16="http://schemas.microsoft.com/office/drawing/2014/main" id="{E7BD3986-B73C-43BC-AAF9-DB127358008D}"/>
            </a:ext>
          </a:extLst>
        </xdr:cNvPr>
        <xdr:cNvCxnSpPr/>
      </xdr:nvCxnSpPr>
      <xdr:spPr>
        <a:xfrm>
          <a:off x="1828800" y="17638395"/>
          <a:ext cx="790575"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78739</xdr:rowOff>
    </xdr:from>
    <xdr:to>
      <xdr:col>6</xdr:col>
      <xdr:colOff>38100</xdr:colOff>
      <xdr:row>109</xdr:row>
      <xdr:rowOff>8889</xdr:rowOff>
    </xdr:to>
    <xdr:sp macro="" textlink="">
      <xdr:nvSpPr>
        <xdr:cNvPr id="428" name="楕円 427">
          <a:extLst>
            <a:ext uri="{FF2B5EF4-FFF2-40B4-BE49-F238E27FC236}">
              <a16:creationId xmlns:a16="http://schemas.microsoft.com/office/drawing/2014/main" id="{BEA67D5F-1D4B-4CD0-AC4A-A857488FCBC0}"/>
            </a:ext>
          </a:extLst>
        </xdr:cNvPr>
        <xdr:cNvSpPr/>
      </xdr:nvSpPr>
      <xdr:spPr>
        <a:xfrm>
          <a:off x="981075" y="17738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150495</xdr:rowOff>
    </xdr:from>
    <xdr:to>
      <xdr:col>10</xdr:col>
      <xdr:colOff>114300</xdr:colOff>
      <xdr:row>108</xdr:row>
      <xdr:rowOff>129539</xdr:rowOff>
    </xdr:to>
    <xdr:cxnSp macro="">
      <xdr:nvCxnSpPr>
        <xdr:cNvPr id="429" name="直線コネクタ 428">
          <a:extLst>
            <a:ext uri="{FF2B5EF4-FFF2-40B4-BE49-F238E27FC236}">
              <a16:creationId xmlns:a16="http://schemas.microsoft.com/office/drawing/2014/main" id="{67B5D099-9818-4B72-9F9C-35183C9EE91D}"/>
            </a:ext>
          </a:extLst>
        </xdr:cNvPr>
        <xdr:cNvCxnSpPr/>
      </xdr:nvCxnSpPr>
      <xdr:spPr>
        <a:xfrm flipV="1">
          <a:off x="1028700" y="17638395"/>
          <a:ext cx="800100" cy="14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15891</xdr:rowOff>
    </xdr:from>
    <xdr:ext cx="405111" cy="259045"/>
    <xdr:sp macro="" textlink="">
      <xdr:nvSpPr>
        <xdr:cNvPr id="430" name="n_1aveValue【市民会館】&#10;有形固定資産減価償却率">
          <a:extLst>
            <a:ext uri="{FF2B5EF4-FFF2-40B4-BE49-F238E27FC236}">
              <a16:creationId xmlns:a16="http://schemas.microsoft.com/office/drawing/2014/main" id="{C13B4ACD-DC02-4C2A-9A16-90D605C18898}"/>
            </a:ext>
          </a:extLst>
        </xdr:cNvPr>
        <xdr:cNvSpPr txBox="1"/>
      </xdr:nvSpPr>
      <xdr:spPr>
        <a:xfrm>
          <a:off x="3239144" y="1664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158766</xdr:rowOff>
    </xdr:from>
    <xdr:ext cx="405111" cy="259045"/>
    <xdr:sp macro="" textlink="">
      <xdr:nvSpPr>
        <xdr:cNvPr id="431" name="n_2aveValue【市民会館】&#10;有形固定資産減価償却率">
          <a:extLst>
            <a:ext uri="{FF2B5EF4-FFF2-40B4-BE49-F238E27FC236}">
              <a16:creationId xmlns:a16="http://schemas.microsoft.com/office/drawing/2014/main" id="{46ABF8BC-B037-4F8A-989C-71EBE4FE63D0}"/>
            </a:ext>
          </a:extLst>
        </xdr:cNvPr>
        <xdr:cNvSpPr txBox="1"/>
      </xdr:nvSpPr>
      <xdr:spPr>
        <a:xfrm>
          <a:off x="2439044" y="1662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156863</xdr:rowOff>
    </xdr:from>
    <xdr:ext cx="405111" cy="259045"/>
    <xdr:sp macro="" textlink="">
      <xdr:nvSpPr>
        <xdr:cNvPr id="432" name="n_3aveValue【市民会館】&#10;有形固定資産減価償却率">
          <a:extLst>
            <a:ext uri="{FF2B5EF4-FFF2-40B4-BE49-F238E27FC236}">
              <a16:creationId xmlns:a16="http://schemas.microsoft.com/office/drawing/2014/main" id="{A13B4409-B732-47D3-9E80-7D5B88DA2892}"/>
            </a:ext>
          </a:extLst>
        </xdr:cNvPr>
        <xdr:cNvSpPr txBox="1"/>
      </xdr:nvSpPr>
      <xdr:spPr>
        <a:xfrm>
          <a:off x="1648469" y="16619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2557</xdr:rowOff>
    </xdr:from>
    <xdr:ext cx="405111" cy="259045"/>
    <xdr:sp macro="" textlink="">
      <xdr:nvSpPr>
        <xdr:cNvPr id="433" name="n_4aveValue【市民会館】&#10;有形固定資産減価償却率">
          <a:extLst>
            <a:ext uri="{FF2B5EF4-FFF2-40B4-BE49-F238E27FC236}">
              <a16:creationId xmlns:a16="http://schemas.microsoft.com/office/drawing/2014/main" id="{C0F11153-F918-48C9-A509-9BED9B2E869A}"/>
            </a:ext>
          </a:extLst>
        </xdr:cNvPr>
        <xdr:cNvSpPr txBox="1"/>
      </xdr:nvSpPr>
      <xdr:spPr>
        <a:xfrm>
          <a:off x="848369" y="1663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154322</xdr:rowOff>
    </xdr:from>
    <xdr:ext cx="405111" cy="259045"/>
    <xdr:sp macro="" textlink="">
      <xdr:nvSpPr>
        <xdr:cNvPr id="434" name="n_1mainValue【市民会館】&#10;有形固定資産減価償却率">
          <a:extLst>
            <a:ext uri="{FF2B5EF4-FFF2-40B4-BE49-F238E27FC236}">
              <a16:creationId xmlns:a16="http://schemas.microsoft.com/office/drawing/2014/main" id="{9A38782A-5D52-4A40-AA43-905C00546196}"/>
            </a:ext>
          </a:extLst>
        </xdr:cNvPr>
        <xdr:cNvSpPr txBox="1"/>
      </xdr:nvSpPr>
      <xdr:spPr>
        <a:xfrm>
          <a:off x="3239144" y="176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28591</xdr:rowOff>
    </xdr:from>
    <xdr:ext cx="405111" cy="259045"/>
    <xdr:sp macro="" textlink="">
      <xdr:nvSpPr>
        <xdr:cNvPr id="435" name="n_2mainValue【市民会館】&#10;有形固定資産減価償却率">
          <a:extLst>
            <a:ext uri="{FF2B5EF4-FFF2-40B4-BE49-F238E27FC236}">
              <a16:creationId xmlns:a16="http://schemas.microsoft.com/office/drawing/2014/main" id="{2F094280-B6CE-44FC-B419-0FA8B1AC7376}"/>
            </a:ext>
          </a:extLst>
        </xdr:cNvPr>
        <xdr:cNvSpPr txBox="1"/>
      </xdr:nvSpPr>
      <xdr:spPr>
        <a:xfrm>
          <a:off x="24390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20972</xdr:rowOff>
    </xdr:from>
    <xdr:ext cx="405111" cy="259045"/>
    <xdr:sp macro="" textlink="">
      <xdr:nvSpPr>
        <xdr:cNvPr id="436" name="n_3mainValue【市民会館】&#10;有形固定資産減価償却率">
          <a:extLst>
            <a:ext uri="{FF2B5EF4-FFF2-40B4-BE49-F238E27FC236}">
              <a16:creationId xmlns:a16="http://schemas.microsoft.com/office/drawing/2014/main" id="{827D15E4-00B5-4123-89AB-AC8307DE6036}"/>
            </a:ext>
          </a:extLst>
        </xdr:cNvPr>
        <xdr:cNvSpPr txBox="1"/>
      </xdr:nvSpPr>
      <xdr:spPr>
        <a:xfrm>
          <a:off x="1648469" y="1768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16</xdr:rowOff>
    </xdr:from>
    <xdr:ext cx="405111" cy="259045"/>
    <xdr:sp macro="" textlink="">
      <xdr:nvSpPr>
        <xdr:cNvPr id="437" name="n_4mainValue【市民会館】&#10;有形固定資産減価償却率">
          <a:extLst>
            <a:ext uri="{FF2B5EF4-FFF2-40B4-BE49-F238E27FC236}">
              <a16:creationId xmlns:a16="http://schemas.microsoft.com/office/drawing/2014/main" id="{2BDD3E65-51C7-4553-A3A3-7285A260F114}"/>
            </a:ext>
          </a:extLst>
        </xdr:cNvPr>
        <xdr:cNvSpPr txBox="1"/>
      </xdr:nvSpPr>
      <xdr:spPr>
        <a:xfrm>
          <a:off x="848369" y="17830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6DA7714F-AE57-466F-BF13-3504701EACB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21D7C356-EE32-4887-8FBF-F3DA497FC50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D1E28FF3-B15C-4EBD-A050-0112790E6CF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A94B4037-D0A6-4DA7-AB9F-AC7BE9D4DE2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05B1B5BC-71EF-420A-9F97-5294AA439D9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8396036F-3689-4FBA-90B4-A6311ECFC5F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08FB24BE-BC6D-4F0D-9191-37DFDA1AA6C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ADEA8DED-B4EC-451F-91D5-41ED387E7E22}"/>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08FD8CC5-BB5B-40D8-819B-4881A4B9D8A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C5ACAE54-80EF-441A-8837-F5C543AD339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8" name="直線コネクタ 447">
          <a:extLst>
            <a:ext uri="{FF2B5EF4-FFF2-40B4-BE49-F238E27FC236}">
              <a16:creationId xmlns:a16="http://schemas.microsoft.com/office/drawing/2014/main" id="{41A03232-71B0-4DDA-B26C-135360868601}"/>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9" name="テキスト ボックス 448">
          <a:extLst>
            <a:ext uri="{FF2B5EF4-FFF2-40B4-BE49-F238E27FC236}">
              <a16:creationId xmlns:a16="http://schemas.microsoft.com/office/drawing/2014/main" id="{24D2F4C9-1D04-4685-8472-6FCADC11FF70}"/>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0" name="直線コネクタ 449">
          <a:extLst>
            <a:ext uri="{FF2B5EF4-FFF2-40B4-BE49-F238E27FC236}">
              <a16:creationId xmlns:a16="http://schemas.microsoft.com/office/drawing/2014/main" id="{9BD3B86C-3C8E-4A8C-9980-858E027D1A67}"/>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1" name="テキスト ボックス 450">
          <a:extLst>
            <a:ext uri="{FF2B5EF4-FFF2-40B4-BE49-F238E27FC236}">
              <a16:creationId xmlns:a16="http://schemas.microsoft.com/office/drawing/2014/main" id="{55DDC794-0DAA-4BE4-963F-28D868871015}"/>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2" name="直線コネクタ 451">
          <a:extLst>
            <a:ext uri="{FF2B5EF4-FFF2-40B4-BE49-F238E27FC236}">
              <a16:creationId xmlns:a16="http://schemas.microsoft.com/office/drawing/2014/main" id="{9EC28EA3-0504-4B05-97A1-3485659705CD}"/>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3" name="テキスト ボックス 452">
          <a:extLst>
            <a:ext uri="{FF2B5EF4-FFF2-40B4-BE49-F238E27FC236}">
              <a16:creationId xmlns:a16="http://schemas.microsoft.com/office/drawing/2014/main" id="{76FEA56C-2B3E-4322-BAF6-B5C7100B734F}"/>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4" name="直線コネクタ 453">
          <a:extLst>
            <a:ext uri="{FF2B5EF4-FFF2-40B4-BE49-F238E27FC236}">
              <a16:creationId xmlns:a16="http://schemas.microsoft.com/office/drawing/2014/main" id="{CF0147C3-7AF3-4D17-BD78-2A9B322D8E08}"/>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5" name="テキスト ボックス 454">
          <a:extLst>
            <a:ext uri="{FF2B5EF4-FFF2-40B4-BE49-F238E27FC236}">
              <a16:creationId xmlns:a16="http://schemas.microsoft.com/office/drawing/2014/main" id="{F67F334B-64D3-4BDF-B0F3-08DD9981716A}"/>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E887F085-1A18-4D47-B5F0-C8EFB42631DB}"/>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22F22959-0B0B-4498-8E72-86CE56292D6B}"/>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2CA2C5D6-242E-4515-913B-9017A11330CE}"/>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30480</xdr:rowOff>
    </xdr:from>
    <xdr:to>
      <xdr:col>54</xdr:col>
      <xdr:colOff>189865</xdr:colOff>
      <xdr:row>108</xdr:row>
      <xdr:rowOff>48768</xdr:rowOff>
    </xdr:to>
    <xdr:cxnSp macro="">
      <xdr:nvCxnSpPr>
        <xdr:cNvPr id="459" name="直線コネクタ 458">
          <a:extLst>
            <a:ext uri="{FF2B5EF4-FFF2-40B4-BE49-F238E27FC236}">
              <a16:creationId xmlns:a16="http://schemas.microsoft.com/office/drawing/2014/main" id="{BC67397D-83BD-4401-956F-6C246A61F8E2}"/>
            </a:ext>
          </a:extLst>
        </xdr:cNvPr>
        <xdr:cNvCxnSpPr/>
      </xdr:nvCxnSpPr>
      <xdr:spPr>
        <a:xfrm flipV="1">
          <a:off x="9429115" y="16657955"/>
          <a:ext cx="0" cy="1046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52595</xdr:rowOff>
    </xdr:from>
    <xdr:ext cx="469744" cy="259045"/>
    <xdr:sp macro="" textlink="">
      <xdr:nvSpPr>
        <xdr:cNvPr id="460" name="【市民会館】&#10;一人当たり面積最小値テキスト">
          <a:extLst>
            <a:ext uri="{FF2B5EF4-FFF2-40B4-BE49-F238E27FC236}">
              <a16:creationId xmlns:a16="http://schemas.microsoft.com/office/drawing/2014/main" id="{8B1565FF-5CF6-49D4-AE87-3491A4602944}"/>
            </a:ext>
          </a:extLst>
        </xdr:cNvPr>
        <xdr:cNvSpPr txBox="1"/>
      </xdr:nvSpPr>
      <xdr:spPr>
        <a:xfrm>
          <a:off x="9467850" y="1770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48768</xdr:rowOff>
    </xdr:from>
    <xdr:to>
      <xdr:col>55</xdr:col>
      <xdr:colOff>88900</xdr:colOff>
      <xdr:row>108</xdr:row>
      <xdr:rowOff>48768</xdr:rowOff>
    </xdr:to>
    <xdr:cxnSp macro="">
      <xdr:nvCxnSpPr>
        <xdr:cNvPr id="461" name="直線コネクタ 460">
          <a:extLst>
            <a:ext uri="{FF2B5EF4-FFF2-40B4-BE49-F238E27FC236}">
              <a16:creationId xmlns:a16="http://schemas.microsoft.com/office/drawing/2014/main" id="{19783B8E-70FC-4731-A255-FE27936564E1}"/>
            </a:ext>
          </a:extLst>
        </xdr:cNvPr>
        <xdr:cNvCxnSpPr/>
      </xdr:nvCxnSpPr>
      <xdr:spPr>
        <a:xfrm>
          <a:off x="9363075" y="177049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148607</xdr:rowOff>
    </xdr:from>
    <xdr:ext cx="469744" cy="259045"/>
    <xdr:sp macro="" textlink="">
      <xdr:nvSpPr>
        <xdr:cNvPr id="462" name="【市民会館】&#10;一人当たり面積最大値テキスト">
          <a:extLst>
            <a:ext uri="{FF2B5EF4-FFF2-40B4-BE49-F238E27FC236}">
              <a16:creationId xmlns:a16="http://schemas.microsoft.com/office/drawing/2014/main" id="{CF08A74F-70D2-4E78-B6C1-39A13FF36FED}"/>
            </a:ext>
          </a:extLst>
        </xdr:cNvPr>
        <xdr:cNvSpPr txBox="1"/>
      </xdr:nvSpPr>
      <xdr:spPr>
        <a:xfrm>
          <a:off x="9467850" y="1643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30480</xdr:rowOff>
    </xdr:from>
    <xdr:to>
      <xdr:col>55</xdr:col>
      <xdr:colOff>88900</xdr:colOff>
      <xdr:row>102</xdr:row>
      <xdr:rowOff>30480</xdr:rowOff>
    </xdr:to>
    <xdr:cxnSp macro="">
      <xdr:nvCxnSpPr>
        <xdr:cNvPr id="463" name="直線コネクタ 462">
          <a:extLst>
            <a:ext uri="{FF2B5EF4-FFF2-40B4-BE49-F238E27FC236}">
              <a16:creationId xmlns:a16="http://schemas.microsoft.com/office/drawing/2014/main" id="{83560F09-5CC7-41EE-A397-D7B89D1FE825}"/>
            </a:ext>
          </a:extLst>
        </xdr:cNvPr>
        <xdr:cNvCxnSpPr/>
      </xdr:nvCxnSpPr>
      <xdr:spPr>
        <a:xfrm>
          <a:off x="9363075" y="166579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52849</xdr:rowOff>
    </xdr:from>
    <xdr:ext cx="469744" cy="259045"/>
    <xdr:sp macro="" textlink="">
      <xdr:nvSpPr>
        <xdr:cNvPr id="464" name="【市民会館】&#10;一人当たり面積平均値テキスト">
          <a:extLst>
            <a:ext uri="{FF2B5EF4-FFF2-40B4-BE49-F238E27FC236}">
              <a16:creationId xmlns:a16="http://schemas.microsoft.com/office/drawing/2014/main" id="{53B98C0C-AD05-4F76-BD44-854C06CC88D7}"/>
            </a:ext>
          </a:extLst>
        </xdr:cNvPr>
        <xdr:cNvSpPr txBox="1"/>
      </xdr:nvSpPr>
      <xdr:spPr>
        <a:xfrm>
          <a:off x="9467850" y="171946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29972</xdr:rowOff>
    </xdr:from>
    <xdr:to>
      <xdr:col>55</xdr:col>
      <xdr:colOff>50800</xdr:colOff>
      <xdr:row>106</xdr:row>
      <xdr:rowOff>131572</xdr:rowOff>
    </xdr:to>
    <xdr:sp macro="" textlink="">
      <xdr:nvSpPr>
        <xdr:cNvPr id="465" name="フローチャート: 判断 464">
          <a:extLst>
            <a:ext uri="{FF2B5EF4-FFF2-40B4-BE49-F238E27FC236}">
              <a16:creationId xmlns:a16="http://schemas.microsoft.com/office/drawing/2014/main" id="{B9A822E9-B3D7-44AD-982C-51C0D59B9B23}"/>
            </a:ext>
          </a:extLst>
        </xdr:cNvPr>
        <xdr:cNvSpPr/>
      </xdr:nvSpPr>
      <xdr:spPr>
        <a:xfrm>
          <a:off x="9401175" y="1734324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29972</xdr:rowOff>
    </xdr:from>
    <xdr:to>
      <xdr:col>50</xdr:col>
      <xdr:colOff>165100</xdr:colOff>
      <xdr:row>106</xdr:row>
      <xdr:rowOff>131572</xdr:rowOff>
    </xdr:to>
    <xdr:sp macro="" textlink="">
      <xdr:nvSpPr>
        <xdr:cNvPr id="466" name="フローチャート: 判断 465">
          <a:extLst>
            <a:ext uri="{FF2B5EF4-FFF2-40B4-BE49-F238E27FC236}">
              <a16:creationId xmlns:a16="http://schemas.microsoft.com/office/drawing/2014/main" id="{6BE74DB8-9ADD-47D4-911D-C9B750555547}"/>
            </a:ext>
          </a:extLst>
        </xdr:cNvPr>
        <xdr:cNvSpPr/>
      </xdr:nvSpPr>
      <xdr:spPr>
        <a:xfrm>
          <a:off x="8639175" y="173432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29972</xdr:rowOff>
    </xdr:from>
    <xdr:to>
      <xdr:col>46</xdr:col>
      <xdr:colOff>38100</xdr:colOff>
      <xdr:row>106</xdr:row>
      <xdr:rowOff>131572</xdr:rowOff>
    </xdr:to>
    <xdr:sp macro="" textlink="">
      <xdr:nvSpPr>
        <xdr:cNvPr id="467" name="フローチャート: 判断 466">
          <a:extLst>
            <a:ext uri="{FF2B5EF4-FFF2-40B4-BE49-F238E27FC236}">
              <a16:creationId xmlns:a16="http://schemas.microsoft.com/office/drawing/2014/main" id="{36806ADE-A815-4DBC-A928-90BE9E5F8E1F}"/>
            </a:ext>
          </a:extLst>
        </xdr:cNvPr>
        <xdr:cNvSpPr/>
      </xdr:nvSpPr>
      <xdr:spPr>
        <a:xfrm>
          <a:off x="7839075" y="1734324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34544</xdr:rowOff>
    </xdr:from>
    <xdr:to>
      <xdr:col>41</xdr:col>
      <xdr:colOff>101600</xdr:colOff>
      <xdr:row>106</xdr:row>
      <xdr:rowOff>136144</xdr:rowOff>
    </xdr:to>
    <xdr:sp macro="" textlink="">
      <xdr:nvSpPr>
        <xdr:cNvPr id="468" name="フローチャート: 判断 467">
          <a:extLst>
            <a:ext uri="{FF2B5EF4-FFF2-40B4-BE49-F238E27FC236}">
              <a16:creationId xmlns:a16="http://schemas.microsoft.com/office/drawing/2014/main" id="{ADB42F5B-017A-478D-BED6-DD23767025AB}"/>
            </a:ext>
          </a:extLst>
        </xdr:cNvPr>
        <xdr:cNvSpPr/>
      </xdr:nvSpPr>
      <xdr:spPr>
        <a:xfrm>
          <a:off x="7029450" y="173478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34544</xdr:rowOff>
    </xdr:from>
    <xdr:to>
      <xdr:col>36</xdr:col>
      <xdr:colOff>165100</xdr:colOff>
      <xdr:row>106</xdr:row>
      <xdr:rowOff>136144</xdr:rowOff>
    </xdr:to>
    <xdr:sp macro="" textlink="">
      <xdr:nvSpPr>
        <xdr:cNvPr id="469" name="フローチャート: 判断 468">
          <a:extLst>
            <a:ext uri="{FF2B5EF4-FFF2-40B4-BE49-F238E27FC236}">
              <a16:creationId xmlns:a16="http://schemas.microsoft.com/office/drawing/2014/main" id="{3E6B2591-96BB-4249-89FA-D2B08C0F9BA2}"/>
            </a:ext>
          </a:extLst>
        </xdr:cNvPr>
        <xdr:cNvSpPr/>
      </xdr:nvSpPr>
      <xdr:spPr>
        <a:xfrm>
          <a:off x="6238875" y="173478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74E4B32-B3F0-45CC-A5C8-4275A41C86E7}"/>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FDC8F5E-A84F-4613-BF4F-C218601199D0}"/>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BE35370-CDA4-4147-B3F4-1AFF14E0133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3DD03C0-143F-484A-90B9-17DDBC53B4D6}"/>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E4CB2C4-C955-4A67-B736-5DBF5D54B663}"/>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107696</xdr:rowOff>
    </xdr:from>
    <xdr:to>
      <xdr:col>55</xdr:col>
      <xdr:colOff>50800</xdr:colOff>
      <xdr:row>107</xdr:row>
      <xdr:rowOff>37846</xdr:rowOff>
    </xdr:to>
    <xdr:sp macro="" textlink="">
      <xdr:nvSpPr>
        <xdr:cNvPr id="475" name="楕円 474">
          <a:extLst>
            <a:ext uri="{FF2B5EF4-FFF2-40B4-BE49-F238E27FC236}">
              <a16:creationId xmlns:a16="http://schemas.microsoft.com/office/drawing/2014/main" id="{CEAF5D41-5038-4BC8-8E41-75BE7780FBF9}"/>
            </a:ext>
          </a:extLst>
        </xdr:cNvPr>
        <xdr:cNvSpPr/>
      </xdr:nvSpPr>
      <xdr:spPr>
        <a:xfrm>
          <a:off x="9401175" y="1742097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86123</xdr:rowOff>
    </xdr:from>
    <xdr:ext cx="469744" cy="259045"/>
    <xdr:sp macro="" textlink="">
      <xdr:nvSpPr>
        <xdr:cNvPr id="476" name="【市民会館】&#10;一人当たり面積該当値テキスト">
          <a:extLst>
            <a:ext uri="{FF2B5EF4-FFF2-40B4-BE49-F238E27FC236}">
              <a16:creationId xmlns:a16="http://schemas.microsoft.com/office/drawing/2014/main" id="{F84AA227-D96E-46DD-B353-AB1BDAD6122B}"/>
            </a:ext>
          </a:extLst>
        </xdr:cNvPr>
        <xdr:cNvSpPr txBox="1"/>
      </xdr:nvSpPr>
      <xdr:spPr>
        <a:xfrm>
          <a:off x="9467850" y="1739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123698</xdr:rowOff>
    </xdr:from>
    <xdr:to>
      <xdr:col>50</xdr:col>
      <xdr:colOff>165100</xdr:colOff>
      <xdr:row>108</xdr:row>
      <xdr:rowOff>53848</xdr:rowOff>
    </xdr:to>
    <xdr:sp macro="" textlink="">
      <xdr:nvSpPr>
        <xdr:cNvPr id="477" name="楕円 476">
          <a:extLst>
            <a:ext uri="{FF2B5EF4-FFF2-40B4-BE49-F238E27FC236}">
              <a16:creationId xmlns:a16="http://schemas.microsoft.com/office/drawing/2014/main" id="{8F636015-B688-4748-84E1-CFC67D01A925}"/>
            </a:ext>
          </a:extLst>
        </xdr:cNvPr>
        <xdr:cNvSpPr/>
      </xdr:nvSpPr>
      <xdr:spPr>
        <a:xfrm>
          <a:off x="8639175" y="176147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158496</xdr:rowOff>
    </xdr:from>
    <xdr:to>
      <xdr:col>55</xdr:col>
      <xdr:colOff>0</xdr:colOff>
      <xdr:row>108</xdr:row>
      <xdr:rowOff>3048</xdr:rowOff>
    </xdr:to>
    <xdr:cxnSp macro="">
      <xdr:nvCxnSpPr>
        <xdr:cNvPr id="478" name="直線コネクタ 477">
          <a:extLst>
            <a:ext uri="{FF2B5EF4-FFF2-40B4-BE49-F238E27FC236}">
              <a16:creationId xmlns:a16="http://schemas.microsoft.com/office/drawing/2014/main" id="{27DE1E69-7572-413E-8142-0926438D8758}"/>
            </a:ext>
          </a:extLst>
        </xdr:cNvPr>
        <xdr:cNvCxnSpPr/>
      </xdr:nvCxnSpPr>
      <xdr:spPr>
        <a:xfrm flipV="1">
          <a:off x="8686800" y="17478121"/>
          <a:ext cx="742950" cy="18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123698</xdr:rowOff>
    </xdr:from>
    <xdr:to>
      <xdr:col>46</xdr:col>
      <xdr:colOff>38100</xdr:colOff>
      <xdr:row>108</xdr:row>
      <xdr:rowOff>53848</xdr:rowOff>
    </xdr:to>
    <xdr:sp macro="" textlink="">
      <xdr:nvSpPr>
        <xdr:cNvPr id="479" name="楕円 478">
          <a:extLst>
            <a:ext uri="{FF2B5EF4-FFF2-40B4-BE49-F238E27FC236}">
              <a16:creationId xmlns:a16="http://schemas.microsoft.com/office/drawing/2014/main" id="{CC874628-5ABE-4283-97D6-58D3B1766E84}"/>
            </a:ext>
          </a:extLst>
        </xdr:cNvPr>
        <xdr:cNvSpPr/>
      </xdr:nvSpPr>
      <xdr:spPr>
        <a:xfrm>
          <a:off x="7839075" y="176147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3048</xdr:rowOff>
    </xdr:from>
    <xdr:to>
      <xdr:col>50</xdr:col>
      <xdr:colOff>114300</xdr:colOff>
      <xdr:row>108</xdr:row>
      <xdr:rowOff>3048</xdr:rowOff>
    </xdr:to>
    <xdr:cxnSp macro="">
      <xdr:nvCxnSpPr>
        <xdr:cNvPr id="480" name="直線コネクタ 479">
          <a:extLst>
            <a:ext uri="{FF2B5EF4-FFF2-40B4-BE49-F238E27FC236}">
              <a16:creationId xmlns:a16="http://schemas.microsoft.com/office/drawing/2014/main" id="{A570DC30-6966-4DEE-80AE-A5E91B105629}"/>
            </a:ext>
          </a:extLst>
        </xdr:cNvPr>
        <xdr:cNvCxnSpPr/>
      </xdr:nvCxnSpPr>
      <xdr:spPr>
        <a:xfrm>
          <a:off x="7886700" y="1766239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123698</xdr:rowOff>
    </xdr:from>
    <xdr:to>
      <xdr:col>41</xdr:col>
      <xdr:colOff>101600</xdr:colOff>
      <xdr:row>108</xdr:row>
      <xdr:rowOff>53848</xdr:rowOff>
    </xdr:to>
    <xdr:sp macro="" textlink="">
      <xdr:nvSpPr>
        <xdr:cNvPr id="481" name="楕円 480">
          <a:extLst>
            <a:ext uri="{FF2B5EF4-FFF2-40B4-BE49-F238E27FC236}">
              <a16:creationId xmlns:a16="http://schemas.microsoft.com/office/drawing/2014/main" id="{F7DE308B-7E33-47BF-9D19-7F44AEEBCC22}"/>
            </a:ext>
          </a:extLst>
        </xdr:cNvPr>
        <xdr:cNvSpPr/>
      </xdr:nvSpPr>
      <xdr:spPr>
        <a:xfrm>
          <a:off x="7029450" y="176147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3048</xdr:rowOff>
    </xdr:from>
    <xdr:to>
      <xdr:col>45</xdr:col>
      <xdr:colOff>177800</xdr:colOff>
      <xdr:row>108</xdr:row>
      <xdr:rowOff>3048</xdr:rowOff>
    </xdr:to>
    <xdr:cxnSp macro="">
      <xdr:nvCxnSpPr>
        <xdr:cNvPr id="482" name="直線コネクタ 481">
          <a:extLst>
            <a:ext uri="{FF2B5EF4-FFF2-40B4-BE49-F238E27FC236}">
              <a16:creationId xmlns:a16="http://schemas.microsoft.com/office/drawing/2014/main" id="{73043056-F963-4246-A407-25745F447B64}"/>
            </a:ext>
          </a:extLst>
        </xdr:cNvPr>
        <xdr:cNvCxnSpPr/>
      </xdr:nvCxnSpPr>
      <xdr:spPr>
        <a:xfrm>
          <a:off x="7077075" y="1766239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137413</xdr:rowOff>
    </xdr:from>
    <xdr:to>
      <xdr:col>36</xdr:col>
      <xdr:colOff>165100</xdr:colOff>
      <xdr:row>108</xdr:row>
      <xdr:rowOff>67563</xdr:rowOff>
    </xdr:to>
    <xdr:sp macro="" textlink="">
      <xdr:nvSpPr>
        <xdr:cNvPr id="483" name="楕円 482">
          <a:extLst>
            <a:ext uri="{FF2B5EF4-FFF2-40B4-BE49-F238E27FC236}">
              <a16:creationId xmlns:a16="http://schemas.microsoft.com/office/drawing/2014/main" id="{F72271D6-5661-4A32-8218-8CF4FCBB3778}"/>
            </a:ext>
          </a:extLst>
        </xdr:cNvPr>
        <xdr:cNvSpPr/>
      </xdr:nvSpPr>
      <xdr:spPr>
        <a:xfrm>
          <a:off x="6238875" y="176284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3048</xdr:rowOff>
    </xdr:from>
    <xdr:to>
      <xdr:col>41</xdr:col>
      <xdr:colOff>50800</xdr:colOff>
      <xdr:row>108</xdr:row>
      <xdr:rowOff>16763</xdr:rowOff>
    </xdr:to>
    <xdr:cxnSp macro="">
      <xdr:nvCxnSpPr>
        <xdr:cNvPr id="484" name="直線コネクタ 483">
          <a:extLst>
            <a:ext uri="{FF2B5EF4-FFF2-40B4-BE49-F238E27FC236}">
              <a16:creationId xmlns:a16="http://schemas.microsoft.com/office/drawing/2014/main" id="{EC7C1AD8-B9C6-44D3-A596-8DB4B019ACD2}"/>
            </a:ext>
          </a:extLst>
        </xdr:cNvPr>
        <xdr:cNvCxnSpPr/>
      </xdr:nvCxnSpPr>
      <xdr:spPr>
        <a:xfrm flipV="1">
          <a:off x="6286500" y="17662398"/>
          <a:ext cx="790575"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148099</xdr:rowOff>
    </xdr:from>
    <xdr:ext cx="469744" cy="259045"/>
    <xdr:sp macro="" textlink="">
      <xdr:nvSpPr>
        <xdr:cNvPr id="485" name="n_1aveValue【市民会館】&#10;一人当たり面積">
          <a:extLst>
            <a:ext uri="{FF2B5EF4-FFF2-40B4-BE49-F238E27FC236}">
              <a16:creationId xmlns:a16="http://schemas.microsoft.com/office/drawing/2014/main" id="{6760EA3F-0F76-4B32-B541-229C35CFF751}"/>
            </a:ext>
          </a:extLst>
        </xdr:cNvPr>
        <xdr:cNvSpPr txBox="1"/>
      </xdr:nvSpPr>
      <xdr:spPr>
        <a:xfrm>
          <a:off x="8458277" y="1711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148099</xdr:rowOff>
    </xdr:from>
    <xdr:ext cx="469744" cy="259045"/>
    <xdr:sp macro="" textlink="">
      <xdr:nvSpPr>
        <xdr:cNvPr id="486" name="n_2aveValue【市民会館】&#10;一人当たり面積">
          <a:extLst>
            <a:ext uri="{FF2B5EF4-FFF2-40B4-BE49-F238E27FC236}">
              <a16:creationId xmlns:a16="http://schemas.microsoft.com/office/drawing/2014/main" id="{130F5AFF-9C58-4116-B6A8-80EB29DF858F}"/>
            </a:ext>
          </a:extLst>
        </xdr:cNvPr>
        <xdr:cNvSpPr txBox="1"/>
      </xdr:nvSpPr>
      <xdr:spPr>
        <a:xfrm>
          <a:off x="7677227" y="1711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152671</xdr:rowOff>
    </xdr:from>
    <xdr:ext cx="469744" cy="259045"/>
    <xdr:sp macro="" textlink="">
      <xdr:nvSpPr>
        <xdr:cNvPr id="487" name="n_3aveValue【市民会館】&#10;一人当たり面積">
          <a:extLst>
            <a:ext uri="{FF2B5EF4-FFF2-40B4-BE49-F238E27FC236}">
              <a16:creationId xmlns:a16="http://schemas.microsoft.com/office/drawing/2014/main" id="{E4BCF42D-D8FB-454E-8269-2CE9E3B6C67E}"/>
            </a:ext>
          </a:extLst>
        </xdr:cNvPr>
        <xdr:cNvSpPr txBox="1"/>
      </xdr:nvSpPr>
      <xdr:spPr>
        <a:xfrm>
          <a:off x="6867602" y="1712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152671</xdr:rowOff>
    </xdr:from>
    <xdr:ext cx="469744" cy="259045"/>
    <xdr:sp macro="" textlink="">
      <xdr:nvSpPr>
        <xdr:cNvPr id="488" name="n_4aveValue【市民会館】&#10;一人当たり面積">
          <a:extLst>
            <a:ext uri="{FF2B5EF4-FFF2-40B4-BE49-F238E27FC236}">
              <a16:creationId xmlns:a16="http://schemas.microsoft.com/office/drawing/2014/main" id="{3B8967A6-3B97-4CB7-97E4-E381FF0EAF20}"/>
            </a:ext>
          </a:extLst>
        </xdr:cNvPr>
        <xdr:cNvSpPr txBox="1"/>
      </xdr:nvSpPr>
      <xdr:spPr>
        <a:xfrm>
          <a:off x="6067502" y="1712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44975</xdr:rowOff>
    </xdr:from>
    <xdr:ext cx="469744" cy="259045"/>
    <xdr:sp macro="" textlink="">
      <xdr:nvSpPr>
        <xdr:cNvPr id="489" name="n_1mainValue【市民会館】&#10;一人当たり面積">
          <a:extLst>
            <a:ext uri="{FF2B5EF4-FFF2-40B4-BE49-F238E27FC236}">
              <a16:creationId xmlns:a16="http://schemas.microsoft.com/office/drawing/2014/main" id="{4A71A1CB-A22E-48D0-98F0-AC442713F953}"/>
            </a:ext>
          </a:extLst>
        </xdr:cNvPr>
        <xdr:cNvSpPr txBox="1"/>
      </xdr:nvSpPr>
      <xdr:spPr>
        <a:xfrm>
          <a:off x="8458277" y="17707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44975</xdr:rowOff>
    </xdr:from>
    <xdr:ext cx="469744" cy="259045"/>
    <xdr:sp macro="" textlink="">
      <xdr:nvSpPr>
        <xdr:cNvPr id="490" name="n_2mainValue【市民会館】&#10;一人当たり面積">
          <a:extLst>
            <a:ext uri="{FF2B5EF4-FFF2-40B4-BE49-F238E27FC236}">
              <a16:creationId xmlns:a16="http://schemas.microsoft.com/office/drawing/2014/main" id="{1DD132E2-58EB-4BBD-9BBA-D5D6DE68409A}"/>
            </a:ext>
          </a:extLst>
        </xdr:cNvPr>
        <xdr:cNvSpPr txBox="1"/>
      </xdr:nvSpPr>
      <xdr:spPr>
        <a:xfrm>
          <a:off x="7677227" y="17707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44975</xdr:rowOff>
    </xdr:from>
    <xdr:ext cx="469744" cy="259045"/>
    <xdr:sp macro="" textlink="">
      <xdr:nvSpPr>
        <xdr:cNvPr id="491" name="n_3mainValue【市民会館】&#10;一人当たり面積">
          <a:extLst>
            <a:ext uri="{FF2B5EF4-FFF2-40B4-BE49-F238E27FC236}">
              <a16:creationId xmlns:a16="http://schemas.microsoft.com/office/drawing/2014/main" id="{BC1B3113-4588-4558-BEDD-B698FD8FFD4A}"/>
            </a:ext>
          </a:extLst>
        </xdr:cNvPr>
        <xdr:cNvSpPr txBox="1"/>
      </xdr:nvSpPr>
      <xdr:spPr>
        <a:xfrm>
          <a:off x="6867602" y="17707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58690</xdr:rowOff>
    </xdr:from>
    <xdr:ext cx="469744" cy="259045"/>
    <xdr:sp macro="" textlink="">
      <xdr:nvSpPr>
        <xdr:cNvPr id="492" name="n_4mainValue【市民会館】&#10;一人当たり面積">
          <a:extLst>
            <a:ext uri="{FF2B5EF4-FFF2-40B4-BE49-F238E27FC236}">
              <a16:creationId xmlns:a16="http://schemas.microsoft.com/office/drawing/2014/main" id="{2BF48289-A4F6-4249-BB9D-64925351B9AE}"/>
            </a:ext>
          </a:extLst>
        </xdr:cNvPr>
        <xdr:cNvSpPr txBox="1"/>
      </xdr:nvSpPr>
      <xdr:spPr>
        <a:xfrm>
          <a:off x="6067502" y="1771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EB46845C-C753-4307-B489-390FEC2C9ED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ABCF3122-4DBB-4740-BE3D-E04993E4868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D305A6E3-273F-464C-B871-59EFDE79552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DF759382-BC86-4D57-AEBD-0ED3F57530B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D301D73E-AAD9-4CD9-B0B6-90BD379CD43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F4D291E6-D5AB-4B48-B027-B3838094B611}"/>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3ECC55A4-8003-45A9-8BEF-2AA798FEB956}"/>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E215F9CD-4874-4BBC-8E6F-7226036897A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7E4D99CF-5851-43EA-A5DE-E62BC0F036D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5C224E16-536E-4BB1-8BC5-6AA1D6D9888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3" name="テキスト ボックス 502">
          <a:extLst>
            <a:ext uri="{FF2B5EF4-FFF2-40B4-BE49-F238E27FC236}">
              <a16:creationId xmlns:a16="http://schemas.microsoft.com/office/drawing/2014/main" id="{9A9DED9A-D204-49EB-BE52-F326D8A7469E}"/>
            </a:ext>
          </a:extLst>
        </xdr:cNvPr>
        <xdr:cNvSpPr txBox="1"/>
      </xdr:nvSpPr>
      <xdr:spPr>
        <a:xfrm>
          <a:off x="10845966"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94B3F334-AFC3-4B87-AE0C-032D122AA32E}"/>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505" name="テキスト ボックス 504">
          <a:extLst>
            <a:ext uri="{FF2B5EF4-FFF2-40B4-BE49-F238E27FC236}">
              <a16:creationId xmlns:a16="http://schemas.microsoft.com/office/drawing/2014/main" id="{89CD01D7-6402-4784-B4FA-0FB2A1971B1F}"/>
            </a:ext>
          </a:extLst>
        </xdr:cNvPr>
        <xdr:cNvSpPr txBox="1"/>
      </xdr:nvSpPr>
      <xdr:spPr>
        <a:xfrm>
          <a:off x="10845966"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C613B8A7-C33C-4448-97EE-914642DA4AF6}"/>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F6297361-7A9A-47F1-A1EF-4E5B47ED7612}"/>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2E3FD429-61F2-4DB2-A6B8-25A29D423FCE}"/>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7A4F8CED-A4A3-4D6A-BBA0-D86E1E495383}"/>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119124A1-6D88-4CAB-92BB-0ED97636FF73}"/>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4174FF90-4652-4097-8FDF-09CA7D99CDA6}"/>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3307D545-5D98-4EBA-967D-83865B3E027B}"/>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B84D1FF4-1178-4926-BB57-74D8F050CC5A}"/>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82E8989F-CCCA-4B7E-956E-5FCD017844E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5" name="テキスト ボックス 514">
          <a:extLst>
            <a:ext uri="{FF2B5EF4-FFF2-40B4-BE49-F238E27FC236}">
              <a16:creationId xmlns:a16="http://schemas.microsoft.com/office/drawing/2014/main" id="{24B2577D-E985-4051-8769-CCE6868F6F54}"/>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ED2288B8-47EA-4AEE-80DB-6CFC2A5F3AC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80010</xdr:rowOff>
    </xdr:to>
    <xdr:cxnSp macro="">
      <xdr:nvCxnSpPr>
        <xdr:cNvPr id="517" name="直線コネクタ 516">
          <a:extLst>
            <a:ext uri="{FF2B5EF4-FFF2-40B4-BE49-F238E27FC236}">
              <a16:creationId xmlns:a16="http://schemas.microsoft.com/office/drawing/2014/main" id="{38AA986A-F1C9-4771-AD67-C8616FFE98F6}"/>
            </a:ext>
          </a:extLst>
        </xdr:cNvPr>
        <xdr:cNvCxnSpPr/>
      </xdr:nvCxnSpPr>
      <xdr:spPr>
        <a:xfrm flipV="1">
          <a:off x="14696439" y="5332730"/>
          <a:ext cx="0" cy="156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83837</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3F6BBD5A-8C26-404D-8717-1A6E401DB02F}"/>
            </a:ext>
          </a:extLst>
        </xdr:cNvPr>
        <xdr:cNvSpPr txBox="1"/>
      </xdr:nvSpPr>
      <xdr:spPr>
        <a:xfrm>
          <a:off x="14735175" y="689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80010</xdr:rowOff>
    </xdr:from>
    <xdr:to>
      <xdr:col>86</xdr:col>
      <xdr:colOff>25400</xdr:colOff>
      <xdr:row>42</xdr:row>
      <xdr:rowOff>80010</xdr:rowOff>
    </xdr:to>
    <xdr:cxnSp macro="">
      <xdr:nvCxnSpPr>
        <xdr:cNvPr id="519" name="直線コネクタ 518">
          <a:extLst>
            <a:ext uri="{FF2B5EF4-FFF2-40B4-BE49-F238E27FC236}">
              <a16:creationId xmlns:a16="http://schemas.microsoft.com/office/drawing/2014/main" id="{71ABD58D-4253-4E30-980E-F37DD51DCB69}"/>
            </a:ext>
          </a:extLst>
        </xdr:cNvPr>
        <xdr:cNvCxnSpPr/>
      </xdr:nvCxnSpPr>
      <xdr:spPr>
        <a:xfrm>
          <a:off x="14611350" y="68935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6BCECEA0-4A72-402C-8F39-5508FBAB6A0F}"/>
            </a:ext>
          </a:extLst>
        </xdr:cNvPr>
        <xdr:cNvSpPr txBox="1"/>
      </xdr:nvSpPr>
      <xdr:spPr>
        <a:xfrm>
          <a:off x="14735175" y="51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21" name="直線コネクタ 520">
          <a:extLst>
            <a:ext uri="{FF2B5EF4-FFF2-40B4-BE49-F238E27FC236}">
              <a16:creationId xmlns:a16="http://schemas.microsoft.com/office/drawing/2014/main" id="{8F7BFE89-294F-4B23-BDC3-DAF22E61F07B}"/>
            </a:ext>
          </a:extLst>
        </xdr:cNvPr>
        <xdr:cNvCxnSpPr/>
      </xdr:nvCxnSpPr>
      <xdr:spPr>
        <a:xfrm>
          <a:off x="14611350" y="533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33037</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270ED490-BE8A-4D86-AF6C-48C05057FC7F}"/>
            </a:ext>
          </a:extLst>
        </xdr:cNvPr>
        <xdr:cNvSpPr txBox="1"/>
      </xdr:nvSpPr>
      <xdr:spPr>
        <a:xfrm>
          <a:off x="14735175" y="6192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523" name="フローチャート: 判断 522">
          <a:extLst>
            <a:ext uri="{FF2B5EF4-FFF2-40B4-BE49-F238E27FC236}">
              <a16:creationId xmlns:a16="http://schemas.microsoft.com/office/drawing/2014/main" id="{67D06B95-151D-4268-AA58-553139CCD0AF}"/>
            </a:ext>
          </a:extLst>
        </xdr:cNvPr>
        <xdr:cNvSpPr/>
      </xdr:nvSpPr>
      <xdr:spPr>
        <a:xfrm>
          <a:off x="14649450" y="63315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13970</xdr:rowOff>
    </xdr:from>
    <xdr:to>
      <xdr:col>81</xdr:col>
      <xdr:colOff>101600</xdr:colOff>
      <xdr:row>39</xdr:row>
      <xdr:rowOff>115570</xdr:rowOff>
    </xdr:to>
    <xdr:sp macro="" textlink="">
      <xdr:nvSpPr>
        <xdr:cNvPr id="524" name="フローチャート: 判断 523">
          <a:extLst>
            <a:ext uri="{FF2B5EF4-FFF2-40B4-BE49-F238E27FC236}">
              <a16:creationId xmlns:a16="http://schemas.microsoft.com/office/drawing/2014/main" id="{90B69366-0323-4AAB-9C5B-074343019185}"/>
            </a:ext>
          </a:extLst>
        </xdr:cNvPr>
        <xdr:cNvSpPr/>
      </xdr:nvSpPr>
      <xdr:spPr>
        <a:xfrm>
          <a:off x="13887450" y="63353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86360</xdr:rowOff>
    </xdr:from>
    <xdr:to>
      <xdr:col>76</xdr:col>
      <xdr:colOff>165100</xdr:colOff>
      <xdr:row>40</xdr:row>
      <xdr:rowOff>16510</xdr:rowOff>
    </xdr:to>
    <xdr:sp macro="" textlink="">
      <xdr:nvSpPr>
        <xdr:cNvPr id="525" name="フローチャート: 判断 524">
          <a:extLst>
            <a:ext uri="{FF2B5EF4-FFF2-40B4-BE49-F238E27FC236}">
              <a16:creationId xmlns:a16="http://schemas.microsoft.com/office/drawing/2014/main" id="{BC79B533-D353-4FE7-91F6-E2651F371000}"/>
            </a:ext>
          </a:extLst>
        </xdr:cNvPr>
        <xdr:cNvSpPr/>
      </xdr:nvSpPr>
      <xdr:spPr>
        <a:xfrm>
          <a:off x="13096875" y="64077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33020</xdr:rowOff>
    </xdr:from>
    <xdr:to>
      <xdr:col>72</xdr:col>
      <xdr:colOff>38100</xdr:colOff>
      <xdr:row>39</xdr:row>
      <xdr:rowOff>134620</xdr:rowOff>
    </xdr:to>
    <xdr:sp macro="" textlink="">
      <xdr:nvSpPr>
        <xdr:cNvPr id="526" name="フローチャート: 判断 525">
          <a:extLst>
            <a:ext uri="{FF2B5EF4-FFF2-40B4-BE49-F238E27FC236}">
              <a16:creationId xmlns:a16="http://schemas.microsoft.com/office/drawing/2014/main" id="{CF3D5F81-2E11-4611-A7EA-BBB040CC0537}"/>
            </a:ext>
          </a:extLst>
        </xdr:cNvPr>
        <xdr:cNvSpPr/>
      </xdr:nvSpPr>
      <xdr:spPr>
        <a:xfrm>
          <a:off x="12296775" y="63544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162560</xdr:rowOff>
    </xdr:from>
    <xdr:to>
      <xdr:col>67</xdr:col>
      <xdr:colOff>101600</xdr:colOff>
      <xdr:row>39</xdr:row>
      <xdr:rowOff>92710</xdr:rowOff>
    </xdr:to>
    <xdr:sp macro="" textlink="">
      <xdr:nvSpPr>
        <xdr:cNvPr id="527" name="フローチャート: 判断 526">
          <a:extLst>
            <a:ext uri="{FF2B5EF4-FFF2-40B4-BE49-F238E27FC236}">
              <a16:creationId xmlns:a16="http://schemas.microsoft.com/office/drawing/2014/main" id="{B4BF808E-9D6F-49FB-8106-637C97C08EE2}"/>
            </a:ext>
          </a:extLst>
        </xdr:cNvPr>
        <xdr:cNvSpPr/>
      </xdr:nvSpPr>
      <xdr:spPr>
        <a:xfrm>
          <a:off x="11487150" y="632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55FFD4F-175C-47B8-BBB6-E06DD2FCEC3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301B0D0-A128-4AE3-BA01-51DCBB3C24E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4F6AA23-BE17-4DAC-9699-C537FCCA750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1DA423C-66D1-415B-AC50-39946B09028B}"/>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93ABBE1-FCE0-459B-9C72-1B0097E0FFA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162560</xdr:rowOff>
    </xdr:from>
    <xdr:to>
      <xdr:col>85</xdr:col>
      <xdr:colOff>177800</xdr:colOff>
      <xdr:row>41</xdr:row>
      <xdr:rowOff>92710</xdr:rowOff>
    </xdr:to>
    <xdr:sp macro="" textlink="">
      <xdr:nvSpPr>
        <xdr:cNvPr id="533" name="楕円 532">
          <a:extLst>
            <a:ext uri="{FF2B5EF4-FFF2-40B4-BE49-F238E27FC236}">
              <a16:creationId xmlns:a16="http://schemas.microsoft.com/office/drawing/2014/main" id="{D6559827-2CC1-4732-AB56-51D2BF3DD400}"/>
            </a:ext>
          </a:extLst>
        </xdr:cNvPr>
        <xdr:cNvSpPr/>
      </xdr:nvSpPr>
      <xdr:spPr>
        <a:xfrm>
          <a:off x="14649450" y="66459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140987</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C9175CB1-BA49-4A4B-981E-5911AC71694F}"/>
            </a:ext>
          </a:extLst>
        </xdr:cNvPr>
        <xdr:cNvSpPr txBox="1"/>
      </xdr:nvSpPr>
      <xdr:spPr>
        <a:xfrm>
          <a:off x="14735175" y="663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71120</xdr:rowOff>
    </xdr:from>
    <xdr:to>
      <xdr:col>81</xdr:col>
      <xdr:colOff>101600</xdr:colOff>
      <xdr:row>41</xdr:row>
      <xdr:rowOff>1270</xdr:rowOff>
    </xdr:to>
    <xdr:sp macro="" textlink="">
      <xdr:nvSpPr>
        <xdr:cNvPr id="535" name="楕円 534">
          <a:extLst>
            <a:ext uri="{FF2B5EF4-FFF2-40B4-BE49-F238E27FC236}">
              <a16:creationId xmlns:a16="http://schemas.microsoft.com/office/drawing/2014/main" id="{D92D289B-64C9-4E4C-BA46-0941C61DB09B}"/>
            </a:ext>
          </a:extLst>
        </xdr:cNvPr>
        <xdr:cNvSpPr/>
      </xdr:nvSpPr>
      <xdr:spPr>
        <a:xfrm>
          <a:off x="13887450" y="65544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121920</xdr:rowOff>
    </xdr:from>
    <xdr:to>
      <xdr:col>85</xdr:col>
      <xdr:colOff>127000</xdr:colOff>
      <xdr:row>41</xdr:row>
      <xdr:rowOff>41910</xdr:rowOff>
    </xdr:to>
    <xdr:cxnSp macro="">
      <xdr:nvCxnSpPr>
        <xdr:cNvPr id="536" name="直線コネクタ 535">
          <a:extLst>
            <a:ext uri="{FF2B5EF4-FFF2-40B4-BE49-F238E27FC236}">
              <a16:creationId xmlns:a16="http://schemas.microsoft.com/office/drawing/2014/main" id="{92949E30-C452-47C0-B165-6722CB97AEC4}"/>
            </a:ext>
          </a:extLst>
        </xdr:cNvPr>
        <xdr:cNvCxnSpPr/>
      </xdr:nvCxnSpPr>
      <xdr:spPr>
        <a:xfrm>
          <a:off x="13935075" y="6611620"/>
          <a:ext cx="762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116840</xdr:rowOff>
    </xdr:from>
    <xdr:to>
      <xdr:col>76</xdr:col>
      <xdr:colOff>165100</xdr:colOff>
      <xdr:row>40</xdr:row>
      <xdr:rowOff>46990</xdr:rowOff>
    </xdr:to>
    <xdr:sp macro="" textlink="">
      <xdr:nvSpPr>
        <xdr:cNvPr id="537" name="楕円 536">
          <a:extLst>
            <a:ext uri="{FF2B5EF4-FFF2-40B4-BE49-F238E27FC236}">
              <a16:creationId xmlns:a16="http://schemas.microsoft.com/office/drawing/2014/main" id="{6F99C040-0746-4784-B2FD-E82EBE52159B}"/>
            </a:ext>
          </a:extLst>
        </xdr:cNvPr>
        <xdr:cNvSpPr/>
      </xdr:nvSpPr>
      <xdr:spPr>
        <a:xfrm>
          <a:off x="13096875" y="64414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167640</xdr:rowOff>
    </xdr:from>
    <xdr:to>
      <xdr:col>81</xdr:col>
      <xdr:colOff>50800</xdr:colOff>
      <xdr:row>40</xdr:row>
      <xdr:rowOff>121920</xdr:rowOff>
    </xdr:to>
    <xdr:cxnSp macro="">
      <xdr:nvCxnSpPr>
        <xdr:cNvPr id="538" name="直線コネクタ 537">
          <a:extLst>
            <a:ext uri="{FF2B5EF4-FFF2-40B4-BE49-F238E27FC236}">
              <a16:creationId xmlns:a16="http://schemas.microsoft.com/office/drawing/2014/main" id="{2C991839-30C5-42E8-BC13-438316173B2C}"/>
            </a:ext>
          </a:extLst>
        </xdr:cNvPr>
        <xdr:cNvCxnSpPr/>
      </xdr:nvCxnSpPr>
      <xdr:spPr>
        <a:xfrm>
          <a:off x="13144500" y="6489065"/>
          <a:ext cx="790575" cy="1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21590</xdr:rowOff>
    </xdr:from>
    <xdr:to>
      <xdr:col>72</xdr:col>
      <xdr:colOff>38100</xdr:colOff>
      <xdr:row>39</xdr:row>
      <xdr:rowOff>123190</xdr:rowOff>
    </xdr:to>
    <xdr:sp macro="" textlink="">
      <xdr:nvSpPr>
        <xdr:cNvPr id="539" name="楕円 538">
          <a:extLst>
            <a:ext uri="{FF2B5EF4-FFF2-40B4-BE49-F238E27FC236}">
              <a16:creationId xmlns:a16="http://schemas.microsoft.com/office/drawing/2014/main" id="{53FDFF7D-9795-4E55-880C-C1A3E1418C8C}"/>
            </a:ext>
          </a:extLst>
        </xdr:cNvPr>
        <xdr:cNvSpPr/>
      </xdr:nvSpPr>
      <xdr:spPr>
        <a:xfrm>
          <a:off x="12296775" y="63461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72390</xdr:rowOff>
    </xdr:from>
    <xdr:to>
      <xdr:col>76</xdr:col>
      <xdr:colOff>114300</xdr:colOff>
      <xdr:row>39</xdr:row>
      <xdr:rowOff>167640</xdr:rowOff>
    </xdr:to>
    <xdr:cxnSp macro="">
      <xdr:nvCxnSpPr>
        <xdr:cNvPr id="540" name="直線コネクタ 539">
          <a:extLst>
            <a:ext uri="{FF2B5EF4-FFF2-40B4-BE49-F238E27FC236}">
              <a16:creationId xmlns:a16="http://schemas.microsoft.com/office/drawing/2014/main" id="{3E0DC3E5-1197-49B8-B691-89D58928520E}"/>
            </a:ext>
          </a:extLst>
        </xdr:cNvPr>
        <xdr:cNvCxnSpPr/>
      </xdr:nvCxnSpPr>
      <xdr:spPr>
        <a:xfrm>
          <a:off x="12344400" y="6393815"/>
          <a:ext cx="8001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151130</xdr:rowOff>
    </xdr:from>
    <xdr:to>
      <xdr:col>67</xdr:col>
      <xdr:colOff>101600</xdr:colOff>
      <xdr:row>39</xdr:row>
      <xdr:rowOff>81280</xdr:rowOff>
    </xdr:to>
    <xdr:sp macro="" textlink="">
      <xdr:nvSpPr>
        <xdr:cNvPr id="541" name="楕円 540">
          <a:extLst>
            <a:ext uri="{FF2B5EF4-FFF2-40B4-BE49-F238E27FC236}">
              <a16:creationId xmlns:a16="http://schemas.microsoft.com/office/drawing/2014/main" id="{49111228-3543-42AF-8FFF-EA03C45FD4D9}"/>
            </a:ext>
          </a:extLst>
        </xdr:cNvPr>
        <xdr:cNvSpPr/>
      </xdr:nvSpPr>
      <xdr:spPr>
        <a:xfrm>
          <a:off x="11487150" y="63138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30480</xdr:rowOff>
    </xdr:from>
    <xdr:to>
      <xdr:col>71</xdr:col>
      <xdr:colOff>177800</xdr:colOff>
      <xdr:row>39</xdr:row>
      <xdr:rowOff>72390</xdr:rowOff>
    </xdr:to>
    <xdr:cxnSp macro="">
      <xdr:nvCxnSpPr>
        <xdr:cNvPr id="542" name="直線コネクタ 541">
          <a:extLst>
            <a:ext uri="{FF2B5EF4-FFF2-40B4-BE49-F238E27FC236}">
              <a16:creationId xmlns:a16="http://schemas.microsoft.com/office/drawing/2014/main" id="{5EF6F074-2EF5-4FA4-BE8D-EF72C041B433}"/>
            </a:ext>
          </a:extLst>
        </xdr:cNvPr>
        <xdr:cNvCxnSpPr/>
      </xdr:nvCxnSpPr>
      <xdr:spPr>
        <a:xfrm>
          <a:off x="11534775" y="6351905"/>
          <a:ext cx="8096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132097</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8B7521EF-A585-4EB5-9FE3-B49045A87F5D}"/>
            </a:ext>
          </a:extLst>
        </xdr:cNvPr>
        <xdr:cNvSpPr txBox="1"/>
      </xdr:nvSpPr>
      <xdr:spPr>
        <a:xfrm>
          <a:off x="13745219"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33037</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FCB9D031-04E6-4555-93CD-58DCB710FACA}"/>
            </a:ext>
          </a:extLst>
        </xdr:cNvPr>
        <xdr:cNvSpPr txBox="1"/>
      </xdr:nvSpPr>
      <xdr:spPr>
        <a:xfrm>
          <a:off x="12964169" y="619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125747</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E7610BA1-B338-4A88-B027-E8046616E1FD}"/>
            </a:ext>
          </a:extLst>
        </xdr:cNvPr>
        <xdr:cNvSpPr txBox="1"/>
      </xdr:nvSpPr>
      <xdr:spPr>
        <a:xfrm>
          <a:off x="12164069" y="644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83837</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70DA9BD8-C3B0-4DF7-800F-6EAF5EA7E3C7}"/>
            </a:ext>
          </a:extLst>
        </xdr:cNvPr>
        <xdr:cNvSpPr txBox="1"/>
      </xdr:nvSpPr>
      <xdr:spPr>
        <a:xfrm>
          <a:off x="11354444" y="641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163847</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34BAFEFB-E424-40A2-BC09-E795A57FC02F}"/>
            </a:ext>
          </a:extLst>
        </xdr:cNvPr>
        <xdr:cNvSpPr txBox="1"/>
      </xdr:nvSpPr>
      <xdr:spPr>
        <a:xfrm>
          <a:off x="13745219" y="664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38117</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0D5AEDE4-9867-48A3-A575-0D89399314DB}"/>
            </a:ext>
          </a:extLst>
        </xdr:cNvPr>
        <xdr:cNvSpPr txBox="1"/>
      </xdr:nvSpPr>
      <xdr:spPr>
        <a:xfrm>
          <a:off x="12964169"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139717</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1ED7F108-3050-42F7-B150-B85E626503C6}"/>
            </a:ext>
          </a:extLst>
        </xdr:cNvPr>
        <xdr:cNvSpPr txBox="1"/>
      </xdr:nvSpPr>
      <xdr:spPr>
        <a:xfrm>
          <a:off x="12164069" y="614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318327F8-DCE9-4BC1-AF55-284852AEC588}"/>
            </a:ext>
          </a:extLst>
        </xdr:cNvPr>
        <xdr:cNvSpPr txBox="1"/>
      </xdr:nvSpPr>
      <xdr:spPr>
        <a:xfrm>
          <a:off x="113544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E2322C90-AF1D-4F7D-890E-3628DBFF91C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B1283382-38D8-4705-B240-340F8A4963E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13073475-5E2F-4B39-A1C8-BA87D42DE72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867F7D31-3239-4543-BF9B-9D0D283CA84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3D5DD1CC-674E-4A25-AE0C-9C038DDF646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1863BD40-7C13-46D3-B388-AF230C7EAAC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FD92A530-DA47-4F3F-95E1-F77739B2E22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550B867A-8279-4F56-B2F3-FE9A61C79C0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622E2E34-CE2C-4759-8EC9-DA0ACBC9C55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78DF4C3C-4DD6-4C3F-AFB6-C8500247680D}"/>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61" name="テキスト ボックス 560">
          <a:extLst>
            <a:ext uri="{FF2B5EF4-FFF2-40B4-BE49-F238E27FC236}">
              <a16:creationId xmlns:a16="http://schemas.microsoft.com/office/drawing/2014/main" id="{B01977C0-828A-4A65-96F3-1FF34F3D13DC}"/>
            </a:ext>
          </a:extLst>
        </xdr:cNvPr>
        <xdr:cNvSpPr txBox="1"/>
      </xdr:nvSpPr>
      <xdr:spPr>
        <a:xfrm>
          <a:off x="16248514" y="70745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2" name="直線コネクタ 561">
          <a:extLst>
            <a:ext uri="{FF2B5EF4-FFF2-40B4-BE49-F238E27FC236}">
              <a16:creationId xmlns:a16="http://schemas.microsoft.com/office/drawing/2014/main" id="{461E91D0-A816-4EAF-8C9C-EF399C5DA7A2}"/>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63" name="テキスト ボックス 562">
          <a:extLst>
            <a:ext uri="{FF2B5EF4-FFF2-40B4-BE49-F238E27FC236}">
              <a16:creationId xmlns:a16="http://schemas.microsoft.com/office/drawing/2014/main" id="{28DF0336-C4AB-42A8-B650-C2D49A222A8F}"/>
            </a:ext>
          </a:extLst>
        </xdr:cNvPr>
        <xdr:cNvSpPr txBox="1"/>
      </xdr:nvSpPr>
      <xdr:spPr>
        <a:xfrm>
          <a:off x="15985051" y="6773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4" name="直線コネクタ 563">
          <a:extLst>
            <a:ext uri="{FF2B5EF4-FFF2-40B4-BE49-F238E27FC236}">
              <a16:creationId xmlns:a16="http://schemas.microsoft.com/office/drawing/2014/main" id="{1565D6D6-EF17-4158-B897-367E27D9FA37}"/>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5" name="テキスト ボックス 564">
          <a:extLst>
            <a:ext uri="{FF2B5EF4-FFF2-40B4-BE49-F238E27FC236}">
              <a16:creationId xmlns:a16="http://schemas.microsoft.com/office/drawing/2014/main" id="{B679205F-60FC-403C-8780-E5EBDF1E1124}"/>
            </a:ext>
          </a:extLst>
        </xdr:cNvPr>
        <xdr:cNvSpPr txBox="1"/>
      </xdr:nvSpPr>
      <xdr:spPr>
        <a:xfrm>
          <a:off x="15985051"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6" name="直線コネクタ 565">
          <a:extLst>
            <a:ext uri="{FF2B5EF4-FFF2-40B4-BE49-F238E27FC236}">
              <a16:creationId xmlns:a16="http://schemas.microsoft.com/office/drawing/2014/main" id="{3527C58C-CB50-43B5-9E7D-60F0891AC146}"/>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7" name="テキスト ボックス 566">
          <a:extLst>
            <a:ext uri="{FF2B5EF4-FFF2-40B4-BE49-F238E27FC236}">
              <a16:creationId xmlns:a16="http://schemas.microsoft.com/office/drawing/2014/main" id="{F811E82B-3C4A-459A-A541-A1E10A6B94FC}"/>
            </a:ext>
          </a:extLst>
        </xdr:cNvPr>
        <xdr:cNvSpPr txBox="1"/>
      </xdr:nvSpPr>
      <xdr:spPr>
        <a:xfrm>
          <a:off x="15985051"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8" name="直線コネクタ 567">
          <a:extLst>
            <a:ext uri="{FF2B5EF4-FFF2-40B4-BE49-F238E27FC236}">
              <a16:creationId xmlns:a16="http://schemas.microsoft.com/office/drawing/2014/main" id="{E8B20161-EC86-4228-839F-F80F998A285C}"/>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69" name="テキスト ボックス 568">
          <a:extLst>
            <a:ext uri="{FF2B5EF4-FFF2-40B4-BE49-F238E27FC236}">
              <a16:creationId xmlns:a16="http://schemas.microsoft.com/office/drawing/2014/main" id="{FAD8E36C-73EB-498A-9CA4-BDA19EB98823}"/>
            </a:ext>
          </a:extLst>
        </xdr:cNvPr>
        <xdr:cNvSpPr txBox="1"/>
      </xdr:nvSpPr>
      <xdr:spPr>
        <a:xfrm>
          <a:off x="15985051"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0" name="直線コネクタ 569">
          <a:extLst>
            <a:ext uri="{FF2B5EF4-FFF2-40B4-BE49-F238E27FC236}">
              <a16:creationId xmlns:a16="http://schemas.microsoft.com/office/drawing/2014/main" id="{2B7E2089-71FC-4624-89F1-E6947372070C}"/>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1" name="テキスト ボックス 570">
          <a:extLst>
            <a:ext uri="{FF2B5EF4-FFF2-40B4-BE49-F238E27FC236}">
              <a16:creationId xmlns:a16="http://schemas.microsoft.com/office/drawing/2014/main" id="{A89F0930-BA53-4D98-A01C-F203244CA8B2}"/>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2" name="直線コネクタ 571">
          <a:extLst>
            <a:ext uri="{FF2B5EF4-FFF2-40B4-BE49-F238E27FC236}">
              <a16:creationId xmlns:a16="http://schemas.microsoft.com/office/drawing/2014/main" id="{254C7914-61CF-4395-A23E-F3840F274574}"/>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3" name="テキスト ボックス 572">
          <a:extLst>
            <a:ext uri="{FF2B5EF4-FFF2-40B4-BE49-F238E27FC236}">
              <a16:creationId xmlns:a16="http://schemas.microsoft.com/office/drawing/2014/main" id="{335F70D2-06C4-41A8-8EE1-5CF1E050C5A0}"/>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16B65A00-C9F4-460A-9BFE-00C3E00F03E1}"/>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4CCE4863-485F-404A-8FB0-C69F20440E92}"/>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997C4C82-D91F-41D7-82B7-256309B503D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59496</xdr:rowOff>
    </xdr:from>
    <xdr:to>
      <xdr:col>116</xdr:col>
      <xdr:colOff>62864</xdr:colOff>
      <xdr:row>42</xdr:row>
      <xdr:rowOff>103649</xdr:rowOff>
    </xdr:to>
    <xdr:cxnSp macro="">
      <xdr:nvCxnSpPr>
        <xdr:cNvPr id="577" name="直線コネクタ 576">
          <a:extLst>
            <a:ext uri="{FF2B5EF4-FFF2-40B4-BE49-F238E27FC236}">
              <a16:creationId xmlns:a16="http://schemas.microsoft.com/office/drawing/2014/main" id="{CBA855E9-D699-4D3A-AB6A-1024B7F8CA2C}"/>
            </a:ext>
          </a:extLst>
        </xdr:cNvPr>
        <xdr:cNvCxnSpPr/>
      </xdr:nvCxnSpPr>
      <xdr:spPr>
        <a:xfrm flipV="1">
          <a:off x="19954239" y="5412546"/>
          <a:ext cx="0" cy="1504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107476</xdr:rowOff>
    </xdr:from>
    <xdr:ext cx="534377" cy="259045"/>
    <xdr:sp macro="" textlink="">
      <xdr:nvSpPr>
        <xdr:cNvPr id="578" name="【一般廃棄物処理施設】&#10;一人当たり有形固定資産（償却資産）額最小値テキスト">
          <a:extLst>
            <a:ext uri="{FF2B5EF4-FFF2-40B4-BE49-F238E27FC236}">
              <a16:creationId xmlns:a16="http://schemas.microsoft.com/office/drawing/2014/main" id="{CB2978ED-44E4-4E93-BB14-83C8ABDAEDAB}"/>
            </a:ext>
          </a:extLst>
        </xdr:cNvPr>
        <xdr:cNvSpPr txBox="1"/>
      </xdr:nvSpPr>
      <xdr:spPr>
        <a:xfrm>
          <a:off x="19992975" y="691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103649</xdr:rowOff>
    </xdr:from>
    <xdr:to>
      <xdr:col>116</xdr:col>
      <xdr:colOff>152400</xdr:colOff>
      <xdr:row>42</xdr:row>
      <xdr:rowOff>103649</xdr:rowOff>
    </xdr:to>
    <xdr:cxnSp macro="">
      <xdr:nvCxnSpPr>
        <xdr:cNvPr id="579" name="直線コネクタ 578">
          <a:extLst>
            <a:ext uri="{FF2B5EF4-FFF2-40B4-BE49-F238E27FC236}">
              <a16:creationId xmlns:a16="http://schemas.microsoft.com/office/drawing/2014/main" id="{493B0C8C-A43A-4B44-84AE-CC6B66A2DCAF}"/>
            </a:ext>
          </a:extLst>
        </xdr:cNvPr>
        <xdr:cNvCxnSpPr/>
      </xdr:nvCxnSpPr>
      <xdr:spPr>
        <a:xfrm>
          <a:off x="19878675" y="69171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6173</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776794FF-BBBB-49EF-A42A-3945D249AF33}"/>
            </a:ext>
          </a:extLst>
        </xdr:cNvPr>
        <xdr:cNvSpPr txBox="1"/>
      </xdr:nvSpPr>
      <xdr:spPr>
        <a:xfrm>
          <a:off x="19992975" y="520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59496</xdr:rowOff>
    </xdr:from>
    <xdr:to>
      <xdr:col>116</xdr:col>
      <xdr:colOff>152400</xdr:colOff>
      <xdr:row>33</xdr:row>
      <xdr:rowOff>59496</xdr:rowOff>
    </xdr:to>
    <xdr:cxnSp macro="">
      <xdr:nvCxnSpPr>
        <xdr:cNvPr id="581" name="直線コネクタ 580">
          <a:extLst>
            <a:ext uri="{FF2B5EF4-FFF2-40B4-BE49-F238E27FC236}">
              <a16:creationId xmlns:a16="http://schemas.microsoft.com/office/drawing/2014/main" id="{542A9DB4-4785-4350-B247-C4B70B959DCD}"/>
            </a:ext>
          </a:extLst>
        </xdr:cNvPr>
        <xdr:cNvCxnSpPr/>
      </xdr:nvCxnSpPr>
      <xdr:spPr>
        <a:xfrm>
          <a:off x="19878675" y="54125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122993</xdr:rowOff>
    </xdr:from>
    <xdr:ext cx="534377" cy="259045"/>
    <xdr:sp macro="" textlink="">
      <xdr:nvSpPr>
        <xdr:cNvPr id="582" name="【一般廃棄物処理施設】&#10;一人当たり有形固定資産（償却資産）額平均値テキスト">
          <a:extLst>
            <a:ext uri="{FF2B5EF4-FFF2-40B4-BE49-F238E27FC236}">
              <a16:creationId xmlns:a16="http://schemas.microsoft.com/office/drawing/2014/main" id="{B227119C-C9F3-4B38-837C-8E40E98F90C2}"/>
            </a:ext>
          </a:extLst>
        </xdr:cNvPr>
        <xdr:cNvSpPr txBox="1"/>
      </xdr:nvSpPr>
      <xdr:spPr>
        <a:xfrm>
          <a:off x="19992975" y="6126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144566</xdr:rowOff>
    </xdr:from>
    <xdr:to>
      <xdr:col>116</xdr:col>
      <xdr:colOff>114300</xdr:colOff>
      <xdr:row>38</xdr:row>
      <xdr:rowOff>74716</xdr:rowOff>
    </xdr:to>
    <xdr:sp macro="" textlink="">
      <xdr:nvSpPr>
        <xdr:cNvPr id="583" name="フローチャート: 判断 582">
          <a:extLst>
            <a:ext uri="{FF2B5EF4-FFF2-40B4-BE49-F238E27FC236}">
              <a16:creationId xmlns:a16="http://schemas.microsoft.com/office/drawing/2014/main" id="{38E6593D-D764-4B9F-BBE1-0C42BD85512C}"/>
            </a:ext>
          </a:extLst>
        </xdr:cNvPr>
        <xdr:cNvSpPr/>
      </xdr:nvSpPr>
      <xdr:spPr>
        <a:xfrm>
          <a:off x="19897725" y="61421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167295</xdr:rowOff>
    </xdr:from>
    <xdr:to>
      <xdr:col>112</xdr:col>
      <xdr:colOff>38100</xdr:colOff>
      <xdr:row>38</xdr:row>
      <xdr:rowOff>97445</xdr:rowOff>
    </xdr:to>
    <xdr:sp macro="" textlink="">
      <xdr:nvSpPr>
        <xdr:cNvPr id="584" name="フローチャート: 判断 583">
          <a:extLst>
            <a:ext uri="{FF2B5EF4-FFF2-40B4-BE49-F238E27FC236}">
              <a16:creationId xmlns:a16="http://schemas.microsoft.com/office/drawing/2014/main" id="{62E75E6E-98E8-4320-BC3F-EE068E7EF0B6}"/>
            </a:ext>
          </a:extLst>
        </xdr:cNvPr>
        <xdr:cNvSpPr/>
      </xdr:nvSpPr>
      <xdr:spPr>
        <a:xfrm>
          <a:off x="19154775" y="6164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28046</xdr:rowOff>
    </xdr:from>
    <xdr:to>
      <xdr:col>107</xdr:col>
      <xdr:colOff>101600</xdr:colOff>
      <xdr:row>38</xdr:row>
      <xdr:rowOff>129646</xdr:rowOff>
    </xdr:to>
    <xdr:sp macro="" textlink="">
      <xdr:nvSpPr>
        <xdr:cNvPr id="585" name="フローチャート: 判断 584">
          <a:extLst>
            <a:ext uri="{FF2B5EF4-FFF2-40B4-BE49-F238E27FC236}">
              <a16:creationId xmlns:a16="http://schemas.microsoft.com/office/drawing/2014/main" id="{6BED61FE-D1EF-4FD0-948F-EB302C2AF993}"/>
            </a:ext>
          </a:extLst>
        </xdr:cNvPr>
        <xdr:cNvSpPr/>
      </xdr:nvSpPr>
      <xdr:spPr>
        <a:xfrm>
          <a:off x="18345150" y="61938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49582</xdr:rowOff>
    </xdr:from>
    <xdr:to>
      <xdr:col>102</xdr:col>
      <xdr:colOff>165100</xdr:colOff>
      <xdr:row>38</xdr:row>
      <xdr:rowOff>151182</xdr:rowOff>
    </xdr:to>
    <xdr:sp macro="" textlink="">
      <xdr:nvSpPr>
        <xdr:cNvPr id="586" name="フローチャート: 判断 585">
          <a:extLst>
            <a:ext uri="{FF2B5EF4-FFF2-40B4-BE49-F238E27FC236}">
              <a16:creationId xmlns:a16="http://schemas.microsoft.com/office/drawing/2014/main" id="{56FA8CF5-D5B3-4A19-8C07-0720E2901F8C}"/>
            </a:ext>
          </a:extLst>
        </xdr:cNvPr>
        <xdr:cNvSpPr/>
      </xdr:nvSpPr>
      <xdr:spPr>
        <a:xfrm>
          <a:off x="17554575" y="62090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62531</xdr:rowOff>
    </xdr:from>
    <xdr:to>
      <xdr:col>98</xdr:col>
      <xdr:colOff>38100</xdr:colOff>
      <xdr:row>38</xdr:row>
      <xdr:rowOff>164131</xdr:rowOff>
    </xdr:to>
    <xdr:sp macro="" textlink="">
      <xdr:nvSpPr>
        <xdr:cNvPr id="587" name="フローチャート: 判断 586">
          <a:extLst>
            <a:ext uri="{FF2B5EF4-FFF2-40B4-BE49-F238E27FC236}">
              <a16:creationId xmlns:a16="http://schemas.microsoft.com/office/drawing/2014/main" id="{33F55B39-8A42-4090-B3CC-CEFCC4DD8F38}"/>
            </a:ext>
          </a:extLst>
        </xdr:cNvPr>
        <xdr:cNvSpPr/>
      </xdr:nvSpPr>
      <xdr:spPr>
        <a:xfrm>
          <a:off x="16754475" y="62283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3B56A33-AAF7-4964-9BEE-C79A8004520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3C260015-38C6-46BA-A5C3-9EB403EF3D3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510BDA69-9B6C-4AEB-9F68-1EB05276006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3A728AE-B531-41F5-BA7A-794BE35F263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3D70ECB-A252-4BE0-B43C-B0552CD04F5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87416</xdr:rowOff>
    </xdr:from>
    <xdr:to>
      <xdr:col>116</xdr:col>
      <xdr:colOff>114300</xdr:colOff>
      <xdr:row>38</xdr:row>
      <xdr:rowOff>17566</xdr:rowOff>
    </xdr:to>
    <xdr:sp macro="" textlink="">
      <xdr:nvSpPr>
        <xdr:cNvPr id="593" name="楕円 592">
          <a:extLst>
            <a:ext uri="{FF2B5EF4-FFF2-40B4-BE49-F238E27FC236}">
              <a16:creationId xmlns:a16="http://schemas.microsoft.com/office/drawing/2014/main" id="{51D99B52-54F4-4A39-9960-4AF97251EE68}"/>
            </a:ext>
          </a:extLst>
        </xdr:cNvPr>
        <xdr:cNvSpPr/>
      </xdr:nvSpPr>
      <xdr:spPr>
        <a:xfrm>
          <a:off x="19897725" y="60849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110293</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5A8BA04B-3393-4D2E-A95A-B1D65A7CC92E}"/>
            </a:ext>
          </a:extLst>
        </xdr:cNvPr>
        <xdr:cNvSpPr txBox="1"/>
      </xdr:nvSpPr>
      <xdr:spPr>
        <a:xfrm>
          <a:off x="19992975" y="594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88020</xdr:rowOff>
    </xdr:from>
    <xdr:to>
      <xdr:col>112</xdr:col>
      <xdr:colOff>38100</xdr:colOff>
      <xdr:row>38</xdr:row>
      <xdr:rowOff>18170</xdr:rowOff>
    </xdr:to>
    <xdr:sp macro="" textlink="">
      <xdr:nvSpPr>
        <xdr:cNvPr id="595" name="楕円 594">
          <a:extLst>
            <a:ext uri="{FF2B5EF4-FFF2-40B4-BE49-F238E27FC236}">
              <a16:creationId xmlns:a16="http://schemas.microsoft.com/office/drawing/2014/main" id="{09E72C87-1A85-4C58-96DE-45D0D3E5701A}"/>
            </a:ext>
          </a:extLst>
        </xdr:cNvPr>
        <xdr:cNvSpPr/>
      </xdr:nvSpPr>
      <xdr:spPr>
        <a:xfrm>
          <a:off x="19154775" y="6085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138216</xdr:rowOff>
    </xdr:from>
    <xdr:to>
      <xdr:col>116</xdr:col>
      <xdr:colOff>63500</xdr:colOff>
      <xdr:row>37</xdr:row>
      <xdr:rowOff>138820</xdr:rowOff>
    </xdr:to>
    <xdr:cxnSp macro="">
      <xdr:nvCxnSpPr>
        <xdr:cNvPr id="596" name="直線コネクタ 595">
          <a:extLst>
            <a:ext uri="{FF2B5EF4-FFF2-40B4-BE49-F238E27FC236}">
              <a16:creationId xmlns:a16="http://schemas.microsoft.com/office/drawing/2014/main" id="{3E597870-DDB4-4378-954F-C63F06E686E0}"/>
            </a:ext>
          </a:extLst>
        </xdr:cNvPr>
        <xdr:cNvCxnSpPr/>
      </xdr:nvCxnSpPr>
      <xdr:spPr>
        <a:xfrm flipV="1">
          <a:off x="19202400" y="6142141"/>
          <a:ext cx="752475"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92674</xdr:rowOff>
    </xdr:from>
    <xdr:to>
      <xdr:col>107</xdr:col>
      <xdr:colOff>101600</xdr:colOff>
      <xdr:row>38</xdr:row>
      <xdr:rowOff>22823</xdr:rowOff>
    </xdr:to>
    <xdr:sp macro="" textlink="">
      <xdr:nvSpPr>
        <xdr:cNvPr id="597" name="楕円 596">
          <a:extLst>
            <a:ext uri="{FF2B5EF4-FFF2-40B4-BE49-F238E27FC236}">
              <a16:creationId xmlns:a16="http://schemas.microsoft.com/office/drawing/2014/main" id="{172BA1F2-209C-469C-99C4-7506AEC121EC}"/>
            </a:ext>
          </a:extLst>
        </xdr:cNvPr>
        <xdr:cNvSpPr/>
      </xdr:nvSpPr>
      <xdr:spPr>
        <a:xfrm>
          <a:off x="18345150" y="6093424"/>
          <a:ext cx="104775"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138820</xdr:rowOff>
    </xdr:from>
    <xdr:to>
      <xdr:col>111</xdr:col>
      <xdr:colOff>177800</xdr:colOff>
      <xdr:row>37</xdr:row>
      <xdr:rowOff>143474</xdr:rowOff>
    </xdr:to>
    <xdr:cxnSp macro="">
      <xdr:nvCxnSpPr>
        <xdr:cNvPr id="598" name="直線コネクタ 597">
          <a:extLst>
            <a:ext uri="{FF2B5EF4-FFF2-40B4-BE49-F238E27FC236}">
              <a16:creationId xmlns:a16="http://schemas.microsoft.com/office/drawing/2014/main" id="{BE4A740A-2D13-40F8-93CD-8C0717458679}"/>
            </a:ext>
          </a:extLst>
        </xdr:cNvPr>
        <xdr:cNvCxnSpPr/>
      </xdr:nvCxnSpPr>
      <xdr:spPr>
        <a:xfrm flipV="1">
          <a:off x="18392775" y="61427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93049</xdr:rowOff>
    </xdr:from>
    <xdr:to>
      <xdr:col>102</xdr:col>
      <xdr:colOff>165100</xdr:colOff>
      <xdr:row>38</xdr:row>
      <xdr:rowOff>23199</xdr:rowOff>
    </xdr:to>
    <xdr:sp macro="" textlink="">
      <xdr:nvSpPr>
        <xdr:cNvPr id="599" name="楕円 598">
          <a:extLst>
            <a:ext uri="{FF2B5EF4-FFF2-40B4-BE49-F238E27FC236}">
              <a16:creationId xmlns:a16="http://schemas.microsoft.com/office/drawing/2014/main" id="{37E2C040-7D08-4FBD-88CF-769C32A08553}"/>
            </a:ext>
          </a:extLst>
        </xdr:cNvPr>
        <xdr:cNvSpPr/>
      </xdr:nvSpPr>
      <xdr:spPr>
        <a:xfrm>
          <a:off x="17554575" y="60937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143474</xdr:rowOff>
    </xdr:from>
    <xdr:to>
      <xdr:col>107</xdr:col>
      <xdr:colOff>50800</xdr:colOff>
      <xdr:row>37</xdr:row>
      <xdr:rowOff>143849</xdr:rowOff>
    </xdr:to>
    <xdr:cxnSp macro="">
      <xdr:nvCxnSpPr>
        <xdr:cNvPr id="600" name="直線コネクタ 599">
          <a:extLst>
            <a:ext uri="{FF2B5EF4-FFF2-40B4-BE49-F238E27FC236}">
              <a16:creationId xmlns:a16="http://schemas.microsoft.com/office/drawing/2014/main" id="{7158AFFD-CB11-42AA-BF15-C636A77250DB}"/>
            </a:ext>
          </a:extLst>
        </xdr:cNvPr>
        <xdr:cNvCxnSpPr/>
      </xdr:nvCxnSpPr>
      <xdr:spPr>
        <a:xfrm flipV="1">
          <a:off x="17602200" y="6141049"/>
          <a:ext cx="790575" cy="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158315</xdr:rowOff>
    </xdr:from>
    <xdr:to>
      <xdr:col>98</xdr:col>
      <xdr:colOff>38100</xdr:colOff>
      <xdr:row>38</xdr:row>
      <xdr:rowOff>88464</xdr:rowOff>
    </xdr:to>
    <xdr:sp macro="" textlink="">
      <xdr:nvSpPr>
        <xdr:cNvPr id="601" name="楕円 600">
          <a:extLst>
            <a:ext uri="{FF2B5EF4-FFF2-40B4-BE49-F238E27FC236}">
              <a16:creationId xmlns:a16="http://schemas.microsoft.com/office/drawing/2014/main" id="{8ECA740C-D661-468D-8FFC-545F8A56EFA8}"/>
            </a:ext>
          </a:extLst>
        </xdr:cNvPr>
        <xdr:cNvSpPr/>
      </xdr:nvSpPr>
      <xdr:spPr>
        <a:xfrm>
          <a:off x="16754475" y="6162240"/>
          <a:ext cx="8572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143849</xdr:rowOff>
    </xdr:from>
    <xdr:to>
      <xdr:col>102</xdr:col>
      <xdr:colOff>114300</xdr:colOff>
      <xdr:row>38</xdr:row>
      <xdr:rowOff>37664</xdr:rowOff>
    </xdr:to>
    <xdr:cxnSp macro="">
      <xdr:nvCxnSpPr>
        <xdr:cNvPr id="602" name="直線コネクタ 601">
          <a:extLst>
            <a:ext uri="{FF2B5EF4-FFF2-40B4-BE49-F238E27FC236}">
              <a16:creationId xmlns:a16="http://schemas.microsoft.com/office/drawing/2014/main" id="{4BEC8051-4910-4019-905B-0FEDB01E1B4A}"/>
            </a:ext>
          </a:extLst>
        </xdr:cNvPr>
        <xdr:cNvCxnSpPr/>
      </xdr:nvCxnSpPr>
      <xdr:spPr>
        <a:xfrm flipV="1">
          <a:off x="16802100" y="6141424"/>
          <a:ext cx="800100" cy="5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88572</xdr:rowOff>
    </xdr:from>
    <xdr:ext cx="534377" cy="259045"/>
    <xdr:sp macro="" textlink="">
      <xdr:nvSpPr>
        <xdr:cNvPr id="603" name="n_1aveValue【一般廃棄物処理施設】&#10;一人当たり有形固定資産（償却資産）額">
          <a:extLst>
            <a:ext uri="{FF2B5EF4-FFF2-40B4-BE49-F238E27FC236}">
              <a16:creationId xmlns:a16="http://schemas.microsoft.com/office/drawing/2014/main" id="{A57F4BB4-81B5-4B2B-A04A-4647CE9E31CD}"/>
            </a:ext>
          </a:extLst>
        </xdr:cNvPr>
        <xdr:cNvSpPr txBox="1"/>
      </xdr:nvSpPr>
      <xdr:spPr>
        <a:xfrm>
          <a:off x="18944736" y="624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120773</xdr:rowOff>
    </xdr:from>
    <xdr:ext cx="534377" cy="259045"/>
    <xdr:sp macro="" textlink="">
      <xdr:nvSpPr>
        <xdr:cNvPr id="604" name="n_2aveValue【一般廃棄物処理施設】&#10;一人当たり有形固定資産（償却資産）額">
          <a:extLst>
            <a:ext uri="{FF2B5EF4-FFF2-40B4-BE49-F238E27FC236}">
              <a16:creationId xmlns:a16="http://schemas.microsoft.com/office/drawing/2014/main" id="{F7E3BB6C-A4C7-4193-8101-616CE29786B7}"/>
            </a:ext>
          </a:extLst>
        </xdr:cNvPr>
        <xdr:cNvSpPr txBox="1"/>
      </xdr:nvSpPr>
      <xdr:spPr>
        <a:xfrm>
          <a:off x="18163686" y="628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142309</xdr:rowOff>
    </xdr:from>
    <xdr:ext cx="534377" cy="259045"/>
    <xdr:sp macro="" textlink="">
      <xdr:nvSpPr>
        <xdr:cNvPr id="605" name="n_3aveValue【一般廃棄物処理施設】&#10;一人当たり有形固定資産（償却資産）額">
          <a:extLst>
            <a:ext uri="{FF2B5EF4-FFF2-40B4-BE49-F238E27FC236}">
              <a16:creationId xmlns:a16="http://schemas.microsoft.com/office/drawing/2014/main" id="{43D7CE29-786B-4F36-A650-0E372441D394}"/>
            </a:ext>
          </a:extLst>
        </xdr:cNvPr>
        <xdr:cNvSpPr txBox="1"/>
      </xdr:nvSpPr>
      <xdr:spPr>
        <a:xfrm>
          <a:off x="17354061" y="630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155258</xdr:rowOff>
    </xdr:from>
    <xdr:ext cx="534377" cy="259045"/>
    <xdr:sp macro="" textlink="">
      <xdr:nvSpPr>
        <xdr:cNvPr id="606" name="n_4aveValue【一般廃棄物処理施設】&#10;一人当たり有形固定資産（償却資産）額">
          <a:extLst>
            <a:ext uri="{FF2B5EF4-FFF2-40B4-BE49-F238E27FC236}">
              <a16:creationId xmlns:a16="http://schemas.microsoft.com/office/drawing/2014/main" id="{FFC6F483-70DA-49EF-8FD5-F509310B3CA1}"/>
            </a:ext>
          </a:extLst>
        </xdr:cNvPr>
        <xdr:cNvSpPr txBox="1"/>
      </xdr:nvSpPr>
      <xdr:spPr>
        <a:xfrm>
          <a:off x="16563486" y="63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34697</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F5217473-F69F-4752-9CD7-6DEE0A93C304}"/>
            </a:ext>
          </a:extLst>
        </xdr:cNvPr>
        <xdr:cNvSpPr txBox="1"/>
      </xdr:nvSpPr>
      <xdr:spPr>
        <a:xfrm>
          <a:off x="18944736" y="5870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39351</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92137FA7-B45C-4F3B-BCAF-AAB35769FC17}"/>
            </a:ext>
          </a:extLst>
        </xdr:cNvPr>
        <xdr:cNvSpPr txBox="1"/>
      </xdr:nvSpPr>
      <xdr:spPr>
        <a:xfrm>
          <a:off x="18163686" y="5878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39726</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11B21704-CC4B-44EA-8117-F96BC8799394}"/>
            </a:ext>
          </a:extLst>
        </xdr:cNvPr>
        <xdr:cNvSpPr txBox="1"/>
      </xdr:nvSpPr>
      <xdr:spPr>
        <a:xfrm>
          <a:off x="17354061" y="587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104992</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C3A7E691-F782-43DA-9C3F-D81970133643}"/>
            </a:ext>
          </a:extLst>
        </xdr:cNvPr>
        <xdr:cNvSpPr txBox="1"/>
      </xdr:nvSpPr>
      <xdr:spPr>
        <a:xfrm>
          <a:off x="16563486" y="594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ED67D5EB-4249-45BF-95F4-DD75D9B1F11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825B2627-DA5C-4B7A-ABC5-E4D84645FBC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3F253588-9CCC-470E-AFF0-B38CADD68F8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911F2825-8C7D-479E-B056-1C1E750C766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2F9A83AB-2BEB-42D1-BDC7-5F7E5C403AE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3F6E37A7-5979-44CE-ACD7-B8FF3EB0428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AE2B0F58-5357-481E-A64F-608A8ECDBAE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3D3AD6A4-D788-44DA-B329-76CFE39D7EB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BD2CD5BA-6796-47D4-A520-12F1B48D4EED}"/>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E3B6A220-A7FC-4137-B1E5-6D062E88E4E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21" name="テキスト ボックス 620">
          <a:extLst>
            <a:ext uri="{FF2B5EF4-FFF2-40B4-BE49-F238E27FC236}">
              <a16:creationId xmlns:a16="http://schemas.microsoft.com/office/drawing/2014/main" id="{8130CFE2-04EA-4789-9023-BBB10586C266}"/>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a:extLst>
            <a:ext uri="{FF2B5EF4-FFF2-40B4-BE49-F238E27FC236}">
              <a16:creationId xmlns:a16="http://schemas.microsoft.com/office/drawing/2014/main" id="{E5BA514D-7C91-43E3-A739-5668EB606C1F}"/>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3" name="テキスト ボックス 622">
          <a:extLst>
            <a:ext uri="{FF2B5EF4-FFF2-40B4-BE49-F238E27FC236}">
              <a16:creationId xmlns:a16="http://schemas.microsoft.com/office/drawing/2014/main" id="{DCBEC319-5930-4F71-858C-28290BE6EC59}"/>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a:extLst>
            <a:ext uri="{FF2B5EF4-FFF2-40B4-BE49-F238E27FC236}">
              <a16:creationId xmlns:a16="http://schemas.microsoft.com/office/drawing/2014/main" id="{2B9B73BB-D090-4725-B035-F199D158FC3B}"/>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5" name="テキスト ボックス 624">
          <a:extLst>
            <a:ext uri="{FF2B5EF4-FFF2-40B4-BE49-F238E27FC236}">
              <a16:creationId xmlns:a16="http://schemas.microsoft.com/office/drawing/2014/main" id="{096AEB28-AAC1-4C06-984F-B260425E723F}"/>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a:extLst>
            <a:ext uri="{FF2B5EF4-FFF2-40B4-BE49-F238E27FC236}">
              <a16:creationId xmlns:a16="http://schemas.microsoft.com/office/drawing/2014/main" id="{E3D145EE-C348-4D6E-9251-FF0F089AD9D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7" name="テキスト ボックス 626">
          <a:extLst>
            <a:ext uri="{FF2B5EF4-FFF2-40B4-BE49-F238E27FC236}">
              <a16:creationId xmlns:a16="http://schemas.microsoft.com/office/drawing/2014/main" id="{8C978281-8FEE-4BE2-82FA-527FA5FF9AC4}"/>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a:extLst>
            <a:ext uri="{FF2B5EF4-FFF2-40B4-BE49-F238E27FC236}">
              <a16:creationId xmlns:a16="http://schemas.microsoft.com/office/drawing/2014/main" id="{56DB9142-308D-4CB8-B875-F2792A463C83}"/>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9" name="テキスト ボックス 628">
          <a:extLst>
            <a:ext uri="{FF2B5EF4-FFF2-40B4-BE49-F238E27FC236}">
              <a16:creationId xmlns:a16="http://schemas.microsoft.com/office/drawing/2014/main" id="{1D404D49-C378-4719-9698-D9ECD341697E}"/>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a:extLst>
            <a:ext uri="{FF2B5EF4-FFF2-40B4-BE49-F238E27FC236}">
              <a16:creationId xmlns:a16="http://schemas.microsoft.com/office/drawing/2014/main" id="{B5E9E23E-3C22-4576-88CC-314DC79254F8}"/>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1" name="テキスト ボックス 630">
          <a:extLst>
            <a:ext uri="{FF2B5EF4-FFF2-40B4-BE49-F238E27FC236}">
              <a16:creationId xmlns:a16="http://schemas.microsoft.com/office/drawing/2014/main" id="{840E230A-0A10-482D-BBCA-505CAC39FFC4}"/>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96B12E7D-5BAC-4BB1-96D6-C88A2E57CAC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a:extLst>
            <a:ext uri="{FF2B5EF4-FFF2-40B4-BE49-F238E27FC236}">
              <a16:creationId xmlns:a16="http://schemas.microsoft.com/office/drawing/2014/main" id="{2EC9AB0D-7D7D-4F2E-BA0C-505DFDFEE1EC}"/>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5C965ED0-1959-43BF-9ADD-AC2032CF10D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87630</xdr:rowOff>
    </xdr:from>
    <xdr:to>
      <xdr:col>85</xdr:col>
      <xdr:colOff>126364</xdr:colOff>
      <xdr:row>64</xdr:row>
      <xdr:rowOff>3810</xdr:rowOff>
    </xdr:to>
    <xdr:cxnSp macro="">
      <xdr:nvCxnSpPr>
        <xdr:cNvPr id="635" name="直線コネクタ 634">
          <a:extLst>
            <a:ext uri="{FF2B5EF4-FFF2-40B4-BE49-F238E27FC236}">
              <a16:creationId xmlns:a16="http://schemas.microsoft.com/office/drawing/2014/main" id="{035F5732-4155-49E4-B317-4ACF50604882}"/>
            </a:ext>
          </a:extLst>
        </xdr:cNvPr>
        <xdr:cNvCxnSpPr/>
      </xdr:nvCxnSpPr>
      <xdr:spPr>
        <a:xfrm flipV="1">
          <a:off x="14696439" y="8999855"/>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453D8804-937E-47D3-AF1B-A0356AD30BDB}"/>
            </a:ext>
          </a:extLst>
        </xdr:cNvPr>
        <xdr:cNvSpPr txBox="1"/>
      </xdr:nvSpPr>
      <xdr:spPr>
        <a:xfrm>
          <a:off x="14735175" y="1038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37" name="直線コネクタ 636">
          <a:extLst>
            <a:ext uri="{FF2B5EF4-FFF2-40B4-BE49-F238E27FC236}">
              <a16:creationId xmlns:a16="http://schemas.microsoft.com/office/drawing/2014/main" id="{F5502154-3ED1-4017-AD94-23976633FC20}"/>
            </a:ext>
          </a:extLst>
        </xdr:cNvPr>
        <xdr:cNvCxnSpPr/>
      </xdr:nvCxnSpPr>
      <xdr:spPr>
        <a:xfrm>
          <a:off x="14611350" y="10379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34307</xdr:rowOff>
    </xdr:from>
    <xdr:ext cx="405111" cy="259045"/>
    <xdr:sp macro="" textlink="">
      <xdr:nvSpPr>
        <xdr:cNvPr id="638" name="【保健センター・保健所】&#10;有形固定資産減価償却率最大値テキスト">
          <a:extLst>
            <a:ext uri="{FF2B5EF4-FFF2-40B4-BE49-F238E27FC236}">
              <a16:creationId xmlns:a16="http://schemas.microsoft.com/office/drawing/2014/main" id="{9DC67157-E8FD-4F8F-9018-1B10FB478AC2}"/>
            </a:ext>
          </a:extLst>
        </xdr:cNvPr>
        <xdr:cNvSpPr txBox="1"/>
      </xdr:nvSpPr>
      <xdr:spPr>
        <a:xfrm>
          <a:off x="14735175" y="878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87630</xdr:rowOff>
    </xdr:from>
    <xdr:to>
      <xdr:col>86</xdr:col>
      <xdr:colOff>25400</xdr:colOff>
      <xdr:row>55</xdr:row>
      <xdr:rowOff>87630</xdr:rowOff>
    </xdr:to>
    <xdr:cxnSp macro="">
      <xdr:nvCxnSpPr>
        <xdr:cNvPr id="639" name="直線コネクタ 638">
          <a:extLst>
            <a:ext uri="{FF2B5EF4-FFF2-40B4-BE49-F238E27FC236}">
              <a16:creationId xmlns:a16="http://schemas.microsoft.com/office/drawing/2014/main" id="{86FB6392-05F4-4B29-802E-4EE9AE2B981E}"/>
            </a:ext>
          </a:extLst>
        </xdr:cNvPr>
        <xdr:cNvCxnSpPr/>
      </xdr:nvCxnSpPr>
      <xdr:spPr>
        <a:xfrm>
          <a:off x="14611350" y="8999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44467</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02CAEAAC-7530-43F0-B045-3F885694E9A7}"/>
            </a:ext>
          </a:extLst>
        </xdr:cNvPr>
        <xdr:cNvSpPr txBox="1"/>
      </xdr:nvSpPr>
      <xdr:spPr>
        <a:xfrm>
          <a:off x="14735175" y="9286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21590</xdr:rowOff>
    </xdr:from>
    <xdr:to>
      <xdr:col>85</xdr:col>
      <xdr:colOff>177800</xdr:colOff>
      <xdr:row>58</xdr:row>
      <xdr:rowOff>123190</xdr:rowOff>
    </xdr:to>
    <xdr:sp macro="" textlink="">
      <xdr:nvSpPr>
        <xdr:cNvPr id="641" name="フローチャート: 判断 640">
          <a:extLst>
            <a:ext uri="{FF2B5EF4-FFF2-40B4-BE49-F238E27FC236}">
              <a16:creationId xmlns:a16="http://schemas.microsoft.com/office/drawing/2014/main" id="{3CA1620B-C500-46B4-AAAE-240ECB22C9C7}"/>
            </a:ext>
          </a:extLst>
        </xdr:cNvPr>
        <xdr:cNvSpPr/>
      </xdr:nvSpPr>
      <xdr:spPr>
        <a:xfrm>
          <a:off x="14649450" y="94227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135890</xdr:rowOff>
    </xdr:from>
    <xdr:to>
      <xdr:col>81</xdr:col>
      <xdr:colOff>101600</xdr:colOff>
      <xdr:row>58</xdr:row>
      <xdr:rowOff>66040</xdr:rowOff>
    </xdr:to>
    <xdr:sp macro="" textlink="">
      <xdr:nvSpPr>
        <xdr:cNvPr id="642" name="フローチャート: 判断 641">
          <a:extLst>
            <a:ext uri="{FF2B5EF4-FFF2-40B4-BE49-F238E27FC236}">
              <a16:creationId xmlns:a16="http://schemas.microsoft.com/office/drawing/2014/main" id="{0FAC032F-0B42-412B-8BE9-4F664174AABF}"/>
            </a:ext>
          </a:extLst>
        </xdr:cNvPr>
        <xdr:cNvSpPr/>
      </xdr:nvSpPr>
      <xdr:spPr>
        <a:xfrm>
          <a:off x="13887450" y="93751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135890</xdr:rowOff>
    </xdr:from>
    <xdr:to>
      <xdr:col>76</xdr:col>
      <xdr:colOff>165100</xdr:colOff>
      <xdr:row>58</xdr:row>
      <xdr:rowOff>66040</xdr:rowOff>
    </xdr:to>
    <xdr:sp macro="" textlink="">
      <xdr:nvSpPr>
        <xdr:cNvPr id="643" name="フローチャート: 判断 642">
          <a:extLst>
            <a:ext uri="{FF2B5EF4-FFF2-40B4-BE49-F238E27FC236}">
              <a16:creationId xmlns:a16="http://schemas.microsoft.com/office/drawing/2014/main" id="{AD7CCADA-9003-43A9-92F3-C531B465E058}"/>
            </a:ext>
          </a:extLst>
        </xdr:cNvPr>
        <xdr:cNvSpPr/>
      </xdr:nvSpPr>
      <xdr:spPr>
        <a:xfrm>
          <a:off x="13096875" y="93751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78740</xdr:rowOff>
    </xdr:from>
    <xdr:to>
      <xdr:col>72</xdr:col>
      <xdr:colOff>38100</xdr:colOff>
      <xdr:row>58</xdr:row>
      <xdr:rowOff>8890</xdr:rowOff>
    </xdr:to>
    <xdr:sp macro="" textlink="">
      <xdr:nvSpPr>
        <xdr:cNvPr id="644" name="フローチャート: 判断 643">
          <a:extLst>
            <a:ext uri="{FF2B5EF4-FFF2-40B4-BE49-F238E27FC236}">
              <a16:creationId xmlns:a16="http://schemas.microsoft.com/office/drawing/2014/main" id="{1FB8B035-2B0A-4F09-95D7-6E4A957F9EA3}"/>
            </a:ext>
          </a:extLst>
        </xdr:cNvPr>
        <xdr:cNvSpPr/>
      </xdr:nvSpPr>
      <xdr:spPr>
        <a:xfrm>
          <a:off x="12296775" y="93179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36830</xdr:rowOff>
    </xdr:from>
    <xdr:to>
      <xdr:col>67</xdr:col>
      <xdr:colOff>101600</xdr:colOff>
      <xdr:row>57</xdr:row>
      <xdr:rowOff>138430</xdr:rowOff>
    </xdr:to>
    <xdr:sp macro="" textlink="">
      <xdr:nvSpPr>
        <xdr:cNvPr id="645" name="フローチャート: 判断 644">
          <a:extLst>
            <a:ext uri="{FF2B5EF4-FFF2-40B4-BE49-F238E27FC236}">
              <a16:creationId xmlns:a16="http://schemas.microsoft.com/office/drawing/2014/main" id="{770647BD-4DA2-4E08-9A29-BD0FE3E3BCDC}"/>
            </a:ext>
          </a:extLst>
        </xdr:cNvPr>
        <xdr:cNvSpPr/>
      </xdr:nvSpPr>
      <xdr:spPr>
        <a:xfrm>
          <a:off x="11487150" y="92760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A0C6E92A-5570-4340-BDF7-AF8E094947B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DD5F2F6-A189-4DCA-B48A-93ECD4EE243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599E2912-9DB8-44B3-A23C-2054B23D108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AEF910F3-E58F-472A-B3B6-58821D434F2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A4C2FBB-637C-4B65-A05F-B97FBBC6FA8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36830</xdr:rowOff>
    </xdr:from>
    <xdr:to>
      <xdr:col>85</xdr:col>
      <xdr:colOff>177800</xdr:colOff>
      <xdr:row>61</xdr:row>
      <xdr:rowOff>138430</xdr:rowOff>
    </xdr:to>
    <xdr:sp macro="" textlink="">
      <xdr:nvSpPr>
        <xdr:cNvPr id="651" name="楕円 650">
          <a:extLst>
            <a:ext uri="{FF2B5EF4-FFF2-40B4-BE49-F238E27FC236}">
              <a16:creationId xmlns:a16="http://schemas.microsoft.com/office/drawing/2014/main" id="{4BE74D6E-07FE-4F03-A587-32ED630A5C10}"/>
            </a:ext>
          </a:extLst>
        </xdr:cNvPr>
        <xdr:cNvSpPr/>
      </xdr:nvSpPr>
      <xdr:spPr>
        <a:xfrm>
          <a:off x="14649450" y="99237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15257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4BE29B5F-1171-4D2D-8CCC-AEE2DA25B56C}"/>
            </a:ext>
          </a:extLst>
        </xdr:cNvPr>
        <xdr:cNvSpPr txBox="1"/>
      </xdr:nvSpPr>
      <xdr:spPr>
        <a:xfrm>
          <a:off x="14735175"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154940</xdr:rowOff>
    </xdr:from>
    <xdr:to>
      <xdr:col>81</xdr:col>
      <xdr:colOff>101600</xdr:colOff>
      <xdr:row>61</xdr:row>
      <xdr:rowOff>85090</xdr:rowOff>
    </xdr:to>
    <xdr:sp macro="" textlink="">
      <xdr:nvSpPr>
        <xdr:cNvPr id="653" name="楕円 652">
          <a:extLst>
            <a:ext uri="{FF2B5EF4-FFF2-40B4-BE49-F238E27FC236}">
              <a16:creationId xmlns:a16="http://schemas.microsoft.com/office/drawing/2014/main" id="{A3325E54-2B91-4BFF-A266-0BBAEA73E40C}"/>
            </a:ext>
          </a:extLst>
        </xdr:cNvPr>
        <xdr:cNvSpPr/>
      </xdr:nvSpPr>
      <xdr:spPr>
        <a:xfrm>
          <a:off x="13887450" y="98799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34290</xdr:rowOff>
    </xdr:from>
    <xdr:to>
      <xdr:col>85</xdr:col>
      <xdr:colOff>127000</xdr:colOff>
      <xdr:row>61</xdr:row>
      <xdr:rowOff>87630</xdr:rowOff>
    </xdr:to>
    <xdr:cxnSp macro="">
      <xdr:nvCxnSpPr>
        <xdr:cNvPr id="654" name="直線コネクタ 653">
          <a:extLst>
            <a:ext uri="{FF2B5EF4-FFF2-40B4-BE49-F238E27FC236}">
              <a16:creationId xmlns:a16="http://schemas.microsoft.com/office/drawing/2014/main" id="{FE651902-418B-4784-A57A-CA6637024F20}"/>
            </a:ext>
          </a:extLst>
        </xdr:cNvPr>
        <xdr:cNvCxnSpPr/>
      </xdr:nvCxnSpPr>
      <xdr:spPr>
        <a:xfrm>
          <a:off x="13935075" y="9918065"/>
          <a:ext cx="762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74930</xdr:rowOff>
    </xdr:from>
    <xdr:to>
      <xdr:col>76</xdr:col>
      <xdr:colOff>165100</xdr:colOff>
      <xdr:row>62</xdr:row>
      <xdr:rowOff>5080</xdr:rowOff>
    </xdr:to>
    <xdr:sp macro="" textlink="">
      <xdr:nvSpPr>
        <xdr:cNvPr id="655" name="楕円 654">
          <a:extLst>
            <a:ext uri="{FF2B5EF4-FFF2-40B4-BE49-F238E27FC236}">
              <a16:creationId xmlns:a16="http://schemas.microsoft.com/office/drawing/2014/main" id="{3705FFE4-6B22-467C-B48E-A9D1357F369E}"/>
            </a:ext>
          </a:extLst>
        </xdr:cNvPr>
        <xdr:cNvSpPr/>
      </xdr:nvSpPr>
      <xdr:spPr>
        <a:xfrm>
          <a:off x="13096875" y="99618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34290</xdr:rowOff>
    </xdr:from>
    <xdr:to>
      <xdr:col>81</xdr:col>
      <xdr:colOff>50800</xdr:colOff>
      <xdr:row>61</xdr:row>
      <xdr:rowOff>125730</xdr:rowOff>
    </xdr:to>
    <xdr:cxnSp macro="">
      <xdr:nvCxnSpPr>
        <xdr:cNvPr id="656" name="直線コネクタ 655">
          <a:extLst>
            <a:ext uri="{FF2B5EF4-FFF2-40B4-BE49-F238E27FC236}">
              <a16:creationId xmlns:a16="http://schemas.microsoft.com/office/drawing/2014/main" id="{29E72863-E3D0-4D27-B6C6-A7F176F0C3D6}"/>
            </a:ext>
          </a:extLst>
        </xdr:cNvPr>
        <xdr:cNvCxnSpPr/>
      </xdr:nvCxnSpPr>
      <xdr:spPr>
        <a:xfrm flipV="1">
          <a:off x="13144500" y="9918065"/>
          <a:ext cx="790575"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10160</xdr:rowOff>
    </xdr:from>
    <xdr:to>
      <xdr:col>72</xdr:col>
      <xdr:colOff>38100</xdr:colOff>
      <xdr:row>61</xdr:row>
      <xdr:rowOff>111760</xdr:rowOff>
    </xdr:to>
    <xdr:sp macro="" textlink="">
      <xdr:nvSpPr>
        <xdr:cNvPr id="657" name="楕円 656">
          <a:extLst>
            <a:ext uri="{FF2B5EF4-FFF2-40B4-BE49-F238E27FC236}">
              <a16:creationId xmlns:a16="http://schemas.microsoft.com/office/drawing/2014/main" id="{56782B30-C196-47EA-B956-BC149F9D7CC1}"/>
            </a:ext>
          </a:extLst>
        </xdr:cNvPr>
        <xdr:cNvSpPr/>
      </xdr:nvSpPr>
      <xdr:spPr>
        <a:xfrm>
          <a:off x="12296775" y="98939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60960</xdr:rowOff>
    </xdr:from>
    <xdr:to>
      <xdr:col>76</xdr:col>
      <xdr:colOff>114300</xdr:colOff>
      <xdr:row>61</xdr:row>
      <xdr:rowOff>125730</xdr:rowOff>
    </xdr:to>
    <xdr:cxnSp macro="">
      <xdr:nvCxnSpPr>
        <xdr:cNvPr id="658" name="直線コネクタ 657">
          <a:extLst>
            <a:ext uri="{FF2B5EF4-FFF2-40B4-BE49-F238E27FC236}">
              <a16:creationId xmlns:a16="http://schemas.microsoft.com/office/drawing/2014/main" id="{138614BD-C556-4C82-A879-500FCA67C132}"/>
            </a:ext>
          </a:extLst>
        </xdr:cNvPr>
        <xdr:cNvCxnSpPr/>
      </xdr:nvCxnSpPr>
      <xdr:spPr>
        <a:xfrm>
          <a:off x="12344400" y="9951085"/>
          <a:ext cx="8001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109220</xdr:rowOff>
    </xdr:from>
    <xdr:to>
      <xdr:col>67</xdr:col>
      <xdr:colOff>101600</xdr:colOff>
      <xdr:row>61</xdr:row>
      <xdr:rowOff>39370</xdr:rowOff>
    </xdr:to>
    <xdr:sp macro="" textlink="">
      <xdr:nvSpPr>
        <xdr:cNvPr id="659" name="楕円 658">
          <a:extLst>
            <a:ext uri="{FF2B5EF4-FFF2-40B4-BE49-F238E27FC236}">
              <a16:creationId xmlns:a16="http://schemas.microsoft.com/office/drawing/2014/main" id="{B8578C4E-6296-418A-87D0-913FDB35D511}"/>
            </a:ext>
          </a:extLst>
        </xdr:cNvPr>
        <xdr:cNvSpPr/>
      </xdr:nvSpPr>
      <xdr:spPr>
        <a:xfrm>
          <a:off x="11487150" y="98310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160020</xdr:rowOff>
    </xdr:from>
    <xdr:to>
      <xdr:col>71</xdr:col>
      <xdr:colOff>177800</xdr:colOff>
      <xdr:row>61</xdr:row>
      <xdr:rowOff>60960</xdr:rowOff>
    </xdr:to>
    <xdr:cxnSp macro="">
      <xdr:nvCxnSpPr>
        <xdr:cNvPr id="660" name="直線コネクタ 659">
          <a:extLst>
            <a:ext uri="{FF2B5EF4-FFF2-40B4-BE49-F238E27FC236}">
              <a16:creationId xmlns:a16="http://schemas.microsoft.com/office/drawing/2014/main" id="{72CD7B0D-B4D9-426A-8717-F9FFDA1E3127}"/>
            </a:ext>
          </a:extLst>
        </xdr:cNvPr>
        <xdr:cNvCxnSpPr/>
      </xdr:nvCxnSpPr>
      <xdr:spPr>
        <a:xfrm>
          <a:off x="11534775" y="9888220"/>
          <a:ext cx="809625"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82567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2893D9B6-357F-435C-B19A-2A9D116311AE}"/>
            </a:ext>
          </a:extLst>
        </xdr:cNvPr>
        <xdr:cNvSpPr txBox="1"/>
      </xdr:nvSpPr>
      <xdr:spPr>
        <a:xfrm>
          <a:off x="13745219" y="916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82567</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C2E146FB-CCA0-46EF-BC72-A2CB941718A7}"/>
            </a:ext>
          </a:extLst>
        </xdr:cNvPr>
        <xdr:cNvSpPr txBox="1"/>
      </xdr:nvSpPr>
      <xdr:spPr>
        <a:xfrm>
          <a:off x="12964169" y="916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25417</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CECC3E21-51D5-434B-B03A-46AD4797E681}"/>
            </a:ext>
          </a:extLst>
        </xdr:cNvPr>
        <xdr:cNvSpPr txBox="1"/>
      </xdr:nvSpPr>
      <xdr:spPr>
        <a:xfrm>
          <a:off x="12164069" y="910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154957</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68A74719-A8DD-42CB-B28C-B1A6EFF5FA46}"/>
            </a:ext>
          </a:extLst>
        </xdr:cNvPr>
        <xdr:cNvSpPr txBox="1"/>
      </xdr:nvSpPr>
      <xdr:spPr>
        <a:xfrm>
          <a:off x="11354444" y="907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76217</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388AF2E5-9FA7-4F73-8B00-2DCD5BADA7E6}"/>
            </a:ext>
          </a:extLst>
        </xdr:cNvPr>
        <xdr:cNvSpPr txBox="1"/>
      </xdr:nvSpPr>
      <xdr:spPr>
        <a:xfrm>
          <a:off x="13745219" y="996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167657</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D8609429-AD91-44AD-B022-1B33A56EAE3F}"/>
            </a:ext>
          </a:extLst>
        </xdr:cNvPr>
        <xdr:cNvSpPr txBox="1"/>
      </xdr:nvSpPr>
      <xdr:spPr>
        <a:xfrm>
          <a:off x="12964169"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102887</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9AE14AD1-C668-4DCA-9B6C-D7A57F662AAA}"/>
            </a:ext>
          </a:extLst>
        </xdr:cNvPr>
        <xdr:cNvSpPr txBox="1"/>
      </xdr:nvSpPr>
      <xdr:spPr>
        <a:xfrm>
          <a:off x="12164069" y="9993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30497</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7FD07DB7-F099-4C7A-A78F-5BC0E2960827}"/>
            </a:ext>
          </a:extLst>
        </xdr:cNvPr>
        <xdr:cNvSpPr txBox="1"/>
      </xdr:nvSpPr>
      <xdr:spPr>
        <a:xfrm>
          <a:off x="113544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60597B76-099F-41D2-AD9C-A3E1A915898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D64554E3-FCBB-4E5D-9327-6588C37335E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696EB719-B0A0-4173-97EB-E9D239AEEAB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C6E92BCD-213B-4B15-8932-819CF48713A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E4CD17B0-BAC0-4ACC-9C20-B2EA111472D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B2BD6D0A-2767-4013-B78F-3377347B8E4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41F50B7C-E085-4E26-B4C6-522CB15AFF4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454218F-B38D-4FE7-82AE-8F2909DF92EE}"/>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5DA5FEA2-20B0-488F-A7D6-752D55EB593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BD7F28E1-A52B-4688-8BE0-0604A3A4798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9" name="直線コネクタ 678">
          <a:extLst>
            <a:ext uri="{FF2B5EF4-FFF2-40B4-BE49-F238E27FC236}">
              <a16:creationId xmlns:a16="http://schemas.microsoft.com/office/drawing/2014/main" id="{7A30F90C-A4F8-45F3-8CF7-1FB48665B82B}"/>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0" name="テキスト ボックス 679">
          <a:extLst>
            <a:ext uri="{FF2B5EF4-FFF2-40B4-BE49-F238E27FC236}">
              <a16:creationId xmlns:a16="http://schemas.microsoft.com/office/drawing/2014/main" id="{AE293718-8F5C-41B9-A203-5FFB2AF520D6}"/>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1" name="直線コネクタ 680">
          <a:extLst>
            <a:ext uri="{FF2B5EF4-FFF2-40B4-BE49-F238E27FC236}">
              <a16:creationId xmlns:a16="http://schemas.microsoft.com/office/drawing/2014/main" id="{514CFE25-C50A-4865-886A-47088A5B9477}"/>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2" name="テキスト ボックス 681">
          <a:extLst>
            <a:ext uri="{FF2B5EF4-FFF2-40B4-BE49-F238E27FC236}">
              <a16:creationId xmlns:a16="http://schemas.microsoft.com/office/drawing/2014/main" id="{0D07AB82-D7AD-42E0-989E-82C028CE2978}"/>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3" name="直線コネクタ 682">
          <a:extLst>
            <a:ext uri="{FF2B5EF4-FFF2-40B4-BE49-F238E27FC236}">
              <a16:creationId xmlns:a16="http://schemas.microsoft.com/office/drawing/2014/main" id="{2BE6DC66-AE77-462D-B8E7-78E4FD2084E4}"/>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4" name="テキスト ボックス 683">
          <a:extLst>
            <a:ext uri="{FF2B5EF4-FFF2-40B4-BE49-F238E27FC236}">
              <a16:creationId xmlns:a16="http://schemas.microsoft.com/office/drawing/2014/main" id="{ECD49085-97A1-4D9B-B22A-6EE258109743}"/>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5" name="直線コネクタ 684">
          <a:extLst>
            <a:ext uri="{FF2B5EF4-FFF2-40B4-BE49-F238E27FC236}">
              <a16:creationId xmlns:a16="http://schemas.microsoft.com/office/drawing/2014/main" id="{E813BD7A-C300-435D-A2E0-ABBF0798840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6" name="テキスト ボックス 685">
          <a:extLst>
            <a:ext uri="{FF2B5EF4-FFF2-40B4-BE49-F238E27FC236}">
              <a16:creationId xmlns:a16="http://schemas.microsoft.com/office/drawing/2014/main" id="{2035BF0E-E6F8-4D3E-8DCE-E7DB0A49E82D}"/>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7" name="直線コネクタ 686">
          <a:extLst>
            <a:ext uri="{FF2B5EF4-FFF2-40B4-BE49-F238E27FC236}">
              <a16:creationId xmlns:a16="http://schemas.microsoft.com/office/drawing/2014/main" id="{415D8D67-4253-438C-BC53-4E05092BA55E}"/>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8" name="テキスト ボックス 687">
          <a:extLst>
            <a:ext uri="{FF2B5EF4-FFF2-40B4-BE49-F238E27FC236}">
              <a16:creationId xmlns:a16="http://schemas.microsoft.com/office/drawing/2014/main" id="{C29D6979-DE34-48AD-9031-3B4494AB7F33}"/>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a:extLst>
            <a:ext uri="{FF2B5EF4-FFF2-40B4-BE49-F238E27FC236}">
              <a16:creationId xmlns:a16="http://schemas.microsoft.com/office/drawing/2014/main" id="{71DEE589-2711-4407-A5E1-A1D508F05F3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a:extLst>
            <a:ext uri="{FF2B5EF4-FFF2-40B4-BE49-F238E27FC236}">
              <a16:creationId xmlns:a16="http://schemas.microsoft.com/office/drawing/2014/main" id="{D148B3EB-C30B-4153-9FC4-4F9676E6BB9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a:extLst>
            <a:ext uri="{FF2B5EF4-FFF2-40B4-BE49-F238E27FC236}">
              <a16:creationId xmlns:a16="http://schemas.microsoft.com/office/drawing/2014/main" id="{3EB41B5D-3528-4795-ADDF-CB196F12BEF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63</xdr:row>
      <xdr:rowOff>95250</xdr:rowOff>
    </xdr:to>
    <xdr:cxnSp macro="">
      <xdr:nvCxnSpPr>
        <xdr:cNvPr id="692" name="直線コネクタ 691">
          <a:extLst>
            <a:ext uri="{FF2B5EF4-FFF2-40B4-BE49-F238E27FC236}">
              <a16:creationId xmlns:a16="http://schemas.microsoft.com/office/drawing/2014/main" id="{0FCE79D7-70EE-4C02-ABD4-5B5A1F62E834}"/>
            </a:ext>
          </a:extLst>
        </xdr:cNvPr>
        <xdr:cNvCxnSpPr/>
      </xdr:nvCxnSpPr>
      <xdr:spPr>
        <a:xfrm flipV="1">
          <a:off x="19954239" y="8934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99077</xdr:rowOff>
    </xdr:from>
    <xdr:ext cx="469744" cy="259045"/>
    <xdr:sp macro="" textlink="">
      <xdr:nvSpPr>
        <xdr:cNvPr id="693" name="【保健センター・保健所】&#10;一人当たり面積最小値テキスト">
          <a:extLst>
            <a:ext uri="{FF2B5EF4-FFF2-40B4-BE49-F238E27FC236}">
              <a16:creationId xmlns:a16="http://schemas.microsoft.com/office/drawing/2014/main" id="{850337B3-3D9E-412D-8749-C4A572CE6F8C}"/>
            </a:ext>
          </a:extLst>
        </xdr:cNvPr>
        <xdr:cNvSpPr txBox="1"/>
      </xdr:nvSpPr>
      <xdr:spPr>
        <a:xfrm>
          <a:off x="19992975" y="1031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95250</xdr:rowOff>
    </xdr:from>
    <xdr:to>
      <xdr:col>116</xdr:col>
      <xdr:colOff>152400</xdr:colOff>
      <xdr:row>63</xdr:row>
      <xdr:rowOff>95250</xdr:rowOff>
    </xdr:to>
    <xdr:cxnSp macro="">
      <xdr:nvCxnSpPr>
        <xdr:cNvPr id="694" name="直線コネクタ 693">
          <a:extLst>
            <a:ext uri="{FF2B5EF4-FFF2-40B4-BE49-F238E27FC236}">
              <a16:creationId xmlns:a16="http://schemas.microsoft.com/office/drawing/2014/main" id="{AE1A0E1C-FA03-4B23-82BA-274587596320}"/>
            </a:ext>
          </a:extLst>
        </xdr:cNvPr>
        <xdr:cNvCxnSpPr/>
      </xdr:nvCxnSpPr>
      <xdr:spPr>
        <a:xfrm>
          <a:off x="19878675" y="10306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695" name="【保健センター・保健所】&#10;一人当たり面積最大値テキスト">
          <a:extLst>
            <a:ext uri="{FF2B5EF4-FFF2-40B4-BE49-F238E27FC236}">
              <a16:creationId xmlns:a16="http://schemas.microsoft.com/office/drawing/2014/main" id="{01E14416-C046-4A70-B7F3-6931C281C100}"/>
            </a:ext>
          </a:extLst>
        </xdr:cNvPr>
        <xdr:cNvSpPr txBox="1"/>
      </xdr:nvSpPr>
      <xdr:spPr>
        <a:xfrm>
          <a:off x="19992975" y="873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696" name="直線コネクタ 695">
          <a:extLst>
            <a:ext uri="{FF2B5EF4-FFF2-40B4-BE49-F238E27FC236}">
              <a16:creationId xmlns:a16="http://schemas.microsoft.com/office/drawing/2014/main" id="{337DC6DC-2CE9-4656-A194-A845A7F2F907}"/>
            </a:ext>
          </a:extLst>
        </xdr:cNvPr>
        <xdr:cNvCxnSpPr/>
      </xdr:nvCxnSpPr>
      <xdr:spPr>
        <a:xfrm>
          <a:off x="19878675" y="89344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162577</xdr:rowOff>
    </xdr:from>
    <xdr:ext cx="469744" cy="259045"/>
    <xdr:sp macro="" textlink="">
      <xdr:nvSpPr>
        <xdr:cNvPr id="697" name="【保健センター・保健所】&#10;一人当たり面積平均値テキスト">
          <a:extLst>
            <a:ext uri="{FF2B5EF4-FFF2-40B4-BE49-F238E27FC236}">
              <a16:creationId xmlns:a16="http://schemas.microsoft.com/office/drawing/2014/main" id="{C0A8C7E4-C0EE-48A3-B6E0-505062EF3AC6}"/>
            </a:ext>
          </a:extLst>
        </xdr:cNvPr>
        <xdr:cNvSpPr txBox="1"/>
      </xdr:nvSpPr>
      <xdr:spPr>
        <a:xfrm>
          <a:off x="19992975" y="9722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139700</xdr:rowOff>
    </xdr:from>
    <xdr:to>
      <xdr:col>116</xdr:col>
      <xdr:colOff>114300</xdr:colOff>
      <xdr:row>61</xdr:row>
      <xdr:rowOff>69850</xdr:rowOff>
    </xdr:to>
    <xdr:sp macro="" textlink="">
      <xdr:nvSpPr>
        <xdr:cNvPr id="698" name="フローチャート: 判断 697">
          <a:extLst>
            <a:ext uri="{FF2B5EF4-FFF2-40B4-BE49-F238E27FC236}">
              <a16:creationId xmlns:a16="http://schemas.microsoft.com/office/drawing/2014/main" id="{D5FAB195-57E5-4FAD-BA29-666AC7B53653}"/>
            </a:ext>
          </a:extLst>
        </xdr:cNvPr>
        <xdr:cNvSpPr/>
      </xdr:nvSpPr>
      <xdr:spPr>
        <a:xfrm>
          <a:off x="19897725"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139700</xdr:rowOff>
    </xdr:from>
    <xdr:to>
      <xdr:col>112</xdr:col>
      <xdr:colOff>38100</xdr:colOff>
      <xdr:row>61</xdr:row>
      <xdr:rowOff>69850</xdr:rowOff>
    </xdr:to>
    <xdr:sp macro="" textlink="">
      <xdr:nvSpPr>
        <xdr:cNvPr id="699" name="フローチャート: 判断 698">
          <a:extLst>
            <a:ext uri="{FF2B5EF4-FFF2-40B4-BE49-F238E27FC236}">
              <a16:creationId xmlns:a16="http://schemas.microsoft.com/office/drawing/2014/main" id="{7E92A2B7-4136-49FD-B2FB-804288BE2CB7}"/>
            </a:ext>
          </a:extLst>
        </xdr:cNvPr>
        <xdr:cNvSpPr/>
      </xdr:nvSpPr>
      <xdr:spPr>
        <a:xfrm>
          <a:off x="19154775" y="98679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139700</xdr:rowOff>
    </xdr:from>
    <xdr:to>
      <xdr:col>107</xdr:col>
      <xdr:colOff>101600</xdr:colOff>
      <xdr:row>61</xdr:row>
      <xdr:rowOff>69850</xdr:rowOff>
    </xdr:to>
    <xdr:sp macro="" textlink="">
      <xdr:nvSpPr>
        <xdr:cNvPr id="700" name="フローチャート: 判断 699">
          <a:extLst>
            <a:ext uri="{FF2B5EF4-FFF2-40B4-BE49-F238E27FC236}">
              <a16:creationId xmlns:a16="http://schemas.microsoft.com/office/drawing/2014/main" id="{0AF1D6E4-E228-489F-B373-5EA5D7BC41DC}"/>
            </a:ext>
          </a:extLst>
        </xdr:cNvPr>
        <xdr:cNvSpPr/>
      </xdr:nvSpPr>
      <xdr:spPr>
        <a:xfrm>
          <a:off x="183451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139700</xdr:rowOff>
    </xdr:from>
    <xdr:to>
      <xdr:col>102</xdr:col>
      <xdr:colOff>165100</xdr:colOff>
      <xdr:row>61</xdr:row>
      <xdr:rowOff>69850</xdr:rowOff>
    </xdr:to>
    <xdr:sp macro="" textlink="">
      <xdr:nvSpPr>
        <xdr:cNvPr id="701" name="フローチャート: 判断 700">
          <a:extLst>
            <a:ext uri="{FF2B5EF4-FFF2-40B4-BE49-F238E27FC236}">
              <a16:creationId xmlns:a16="http://schemas.microsoft.com/office/drawing/2014/main" id="{1FABF81E-1F9A-437B-8555-6BE67CF20989}"/>
            </a:ext>
          </a:extLst>
        </xdr:cNvPr>
        <xdr:cNvSpPr/>
      </xdr:nvSpPr>
      <xdr:spPr>
        <a:xfrm>
          <a:off x="17554575" y="98679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139700</xdr:rowOff>
    </xdr:from>
    <xdr:to>
      <xdr:col>98</xdr:col>
      <xdr:colOff>38100</xdr:colOff>
      <xdr:row>61</xdr:row>
      <xdr:rowOff>69850</xdr:rowOff>
    </xdr:to>
    <xdr:sp macro="" textlink="">
      <xdr:nvSpPr>
        <xdr:cNvPr id="702" name="フローチャート: 判断 701">
          <a:extLst>
            <a:ext uri="{FF2B5EF4-FFF2-40B4-BE49-F238E27FC236}">
              <a16:creationId xmlns:a16="http://schemas.microsoft.com/office/drawing/2014/main" id="{61B07498-43DE-4375-A783-8FB8E38AA4AD}"/>
            </a:ext>
          </a:extLst>
        </xdr:cNvPr>
        <xdr:cNvSpPr/>
      </xdr:nvSpPr>
      <xdr:spPr>
        <a:xfrm>
          <a:off x="16754475" y="98679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2444D6F-32C0-4BE7-8D28-7D1270B99C6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00D9BFF-7887-4ED6-A0FF-05E3ED14543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0DF91B7-7D20-44BB-90EF-163A89C6C6C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B7F28EE-4D56-4E46-B3CA-F36753615C2A}"/>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1338754-44C7-4A26-B952-06982B1DF71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708" name="楕円 707">
          <a:extLst>
            <a:ext uri="{FF2B5EF4-FFF2-40B4-BE49-F238E27FC236}">
              <a16:creationId xmlns:a16="http://schemas.microsoft.com/office/drawing/2014/main" id="{1503DE9D-63CD-4DB3-A00B-BFC4097BBF31}"/>
            </a:ext>
          </a:extLst>
        </xdr:cNvPr>
        <xdr:cNvSpPr/>
      </xdr:nvSpPr>
      <xdr:spPr>
        <a:xfrm>
          <a:off x="19897725" y="989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156227</xdr:rowOff>
    </xdr:from>
    <xdr:ext cx="469744" cy="259045"/>
    <xdr:sp macro="" textlink="">
      <xdr:nvSpPr>
        <xdr:cNvPr id="709" name="【保健センター・保健所】&#10;一人当たり面積該当値テキスト">
          <a:extLst>
            <a:ext uri="{FF2B5EF4-FFF2-40B4-BE49-F238E27FC236}">
              <a16:creationId xmlns:a16="http://schemas.microsoft.com/office/drawing/2014/main" id="{FEECAEC6-D813-49D2-AAFB-3F6B413005A4}"/>
            </a:ext>
          </a:extLst>
        </xdr:cNvPr>
        <xdr:cNvSpPr txBox="1"/>
      </xdr:nvSpPr>
      <xdr:spPr>
        <a:xfrm>
          <a:off x="19992975" y="988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6350</xdr:rowOff>
    </xdr:from>
    <xdr:to>
      <xdr:col>112</xdr:col>
      <xdr:colOff>38100</xdr:colOff>
      <xdr:row>61</xdr:row>
      <xdr:rowOff>107950</xdr:rowOff>
    </xdr:to>
    <xdr:sp macro="" textlink="">
      <xdr:nvSpPr>
        <xdr:cNvPr id="710" name="楕円 709">
          <a:extLst>
            <a:ext uri="{FF2B5EF4-FFF2-40B4-BE49-F238E27FC236}">
              <a16:creationId xmlns:a16="http://schemas.microsoft.com/office/drawing/2014/main" id="{FBFE9F4C-5EAB-4EF9-A405-9CA56F09EECD}"/>
            </a:ext>
          </a:extLst>
        </xdr:cNvPr>
        <xdr:cNvSpPr/>
      </xdr:nvSpPr>
      <xdr:spPr>
        <a:xfrm>
          <a:off x="19154775" y="9896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57150</xdr:rowOff>
    </xdr:from>
    <xdr:to>
      <xdr:col>116</xdr:col>
      <xdr:colOff>63500</xdr:colOff>
      <xdr:row>61</xdr:row>
      <xdr:rowOff>57150</xdr:rowOff>
    </xdr:to>
    <xdr:cxnSp macro="">
      <xdr:nvCxnSpPr>
        <xdr:cNvPr id="711" name="直線コネクタ 710">
          <a:extLst>
            <a:ext uri="{FF2B5EF4-FFF2-40B4-BE49-F238E27FC236}">
              <a16:creationId xmlns:a16="http://schemas.microsoft.com/office/drawing/2014/main" id="{5E60F938-66BD-4CF2-A674-4F38974A8201}"/>
            </a:ext>
          </a:extLst>
        </xdr:cNvPr>
        <xdr:cNvCxnSpPr/>
      </xdr:nvCxnSpPr>
      <xdr:spPr>
        <a:xfrm>
          <a:off x="19202400" y="99441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712" name="楕円 711">
          <a:extLst>
            <a:ext uri="{FF2B5EF4-FFF2-40B4-BE49-F238E27FC236}">
              <a16:creationId xmlns:a16="http://schemas.microsoft.com/office/drawing/2014/main" id="{1F28AB67-26A4-4841-B9C1-59DA6574A2B4}"/>
            </a:ext>
          </a:extLst>
        </xdr:cNvPr>
        <xdr:cNvSpPr/>
      </xdr:nvSpPr>
      <xdr:spPr>
        <a:xfrm>
          <a:off x="18345150" y="10220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57150</xdr:rowOff>
    </xdr:from>
    <xdr:to>
      <xdr:col>111</xdr:col>
      <xdr:colOff>177800</xdr:colOff>
      <xdr:row>63</xdr:row>
      <xdr:rowOff>57150</xdr:rowOff>
    </xdr:to>
    <xdr:cxnSp macro="">
      <xdr:nvCxnSpPr>
        <xdr:cNvPr id="713" name="直線コネクタ 712">
          <a:extLst>
            <a:ext uri="{FF2B5EF4-FFF2-40B4-BE49-F238E27FC236}">
              <a16:creationId xmlns:a16="http://schemas.microsoft.com/office/drawing/2014/main" id="{7333B613-A976-4FCF-B1F9-18E057B1DD69}"/>
            </a:ext>
          </a:extLst>
        </xdr:cNvPr>
        <xdr:cNvCxnSpPr/>
      </xdr:nvCxnSpPr>
      <xdr:spPr>
        <a:xfrm flipV="1">
          <a:off x="18392775" y="9944100"/>
          <a:ext cx="809625"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14" name="楕円 713">
          <a:extLst>
            <a:ext uri="{FF2B5EF4-FFF2-40B4-BE49-F238E27FC236}">
              <a16:creationId xmlns:a16="http://schemas.microsoft.com/office/drawing/2014/main" id="{5758DCD5-F469-49D1-A93D-84F0C22375F2}"/>
            </a:ext>
          </a:extLst>
        </xdr:cNvPr>
        <xdr:cNvSpPr/>
      </xdr:nvSpPr>
      <xdr:spPr>
        <a:xfrm>
          <a:off x="17554575" y="10220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57150</xdr:rowOff>
    </xdr:to>
    <xdr:cxnSp macro="">
      <xdr:nvCxnSpPr>
        <xdr:cNvPr id="715" name="直線コネクタ 714">
          <a:extLst>
            <a:ext uri="{FF2B5EF4-FFF2-40B4-BE49-F238E27FC236}">
              <a16:creationId xmlns:a16="http://schemas.microsoft.com/office/drawing/2014/main" id="{3406BC68-790B-48AE-BB29-5BB55BCFA229}"/>
            </a:ext>
          </a:extLst>
        </xdr:cNvPr>
        <xdr:cNvCxnSpPr/>
      </xdr:nvCxnSpPr>
      <xdr:spPr>
        <a:xfrm>
          <a:off x="17602200" y="102679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716" name="楕円 715">
          <a:extLst>
            <a:ext uri="{FF2B5EF4-FFF2-40B4-BE49-F238E27FC236}">
              <a16:creationId xmlns:a16="http://schemas.microsoft.com/office/drawing/2014/main" id="{6C864414-784A-41A9-AF7F-46A72EF3F910}"/>
            </a:ext>
          </a:extLst>
        </xdr:cNvPr>
        <xdr:cNvSpPr/>
      </xdr:nvSpPr>
      <xdr:spPr>
        <a:xfrm>
          <a:off x="16754475" y="10220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57150</xdr:rowOff>
    </xdr:to>
    <xdr:cxnSp macro="">
      <xdr:nvCxnSpPr>
        <xdr:cNvPr id="717" name="直線コネクタ 716">
          <a:extLst>
            <a:ext uri="{FF2B5EF4-FFF2-40B4-BE49-F238E27FC236}">
              <a16:creationId xmlns:a16="http://schemas.microsoft.com/office/drawing/2014/main" id="{77F8C965-BED3-4601-BEA8-1D64C9DD2EF2}"/>
            </a:ext>
          </a:extLst>
        </xdr:cNvPr>
        <xdr:cNvCxnSpPr/>
      </xdr:nvCxnSpPr>
      <xdr:spPr>
        <a:xfrm>
          <a:off x="16802100" y="102679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86377</xdr:rowOff>
    </xdr:from>
    <xdr:ext cx="469744" cy="259045"/>
    <xdr:sp macro="" textlink="">
      <xdr:nvSpPr>
        <xdr:cNvPr id="718" name="n_1aveValue【保健センター・保健所】&#10;一人当たり面積">
          <a:extLst>
            <a:ext uri="{FF2B5EF4-FFF2-40B4-BE49-F238E27FC236}">
              <a16:creationId xmlns:a16="http://schemas.microsoft.com/office/drawing/2014/main" id="{3D94FFE7-7237-4DBA-8016-15B1D963C77E}"/>
            </a:ext>
          </a:extLst>
        </xdr:cNvPr>
        <xdr:cNvSpPr txBox="1"/>
      </xdr:nvSpPr>
      <xdr:spPr>
        <a:xfrm>
          <a:off x="18983402" y="964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86377</xdr:rowOff>
    </xdr:from>
    <xdr:ext cx="469744" cy="259045"/>
    <xdr:sp macro="" textlink="">
      <xdr:nvSpPr>
        <xdr:cNvPr id="719" name="n_2aveValue【保健センター・保健所】&#10;一人当たり面積">
          <a:extLst>
            <a:ext uri="{FF2B5EF4-FFF2-40B4-BE49-F238E27FC236}">
              <a16:creationId xmlns:a16="http://schemas.microsoft.com/office/drawing/2014/main" id="{0FF3362D-3472-4689-A49B-ED367AD4100F}"/>
            </a:ext>
          </a:extLst>
        </xdr:cNvPr>
        <xdr:cNvSpPr txBox="1"/>
      </xdr:nvSpPr>
      <xdr:spPr>
        <a:xfrm>
          <a:off x="18183302" y="964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86377</xdr:rowOff>
    </xdr:from>
    <xdr:ext cx="469744" cy="259045"/>
    <xdr:sp macro="" textlink="">
      <xdr:nvSpPr>
        <xdr:cNvPr id="720" name="n_3aveValue【保健センター・保健所】&#10;一人当たり面積">
          <a:extLst>
            <a:ext uri="{FF2B5EF4-FFF2-40B4-BE49-F238E27FC236}">
              <a16:creationId xmlns:a16="http://schemas.microsoft.com/office/drawing/2014/main" id="{3D4AC819-A896-4AD4-9D66-2774142FEA2F}"/>
            </a:ext>
          </a:extLst>
        </xdr:cNvPr>
        <xdr:cNvSpPr txBox="1"/>
      </xdr:nvSpPr>
      <xdr:spPr>
        <a:xfrm>
          <a:off x="17383202" y="964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86377</xdr:rowOff>
    </xdr:from>
    <xdr:ext cx="469744" cy="259045"/>
    <xdr:sp macro="" textlink="">
      <xdr:nvSpPr>
        <xdr:cNvPr id="721" name="n_4aveValue【保健センター・保健所】&#10;一人当たり面積">
          <a:extLst>
            <a:ext uri="{FF2B5EF4-FFF2-40B4-BE49-F238E27FC236}">
              <a16:creationId xmlns:a16="http://schemas.microsoft.com/office/drawing/2014/main" id="{50EEF67B-AAC7-4612-B0A3-C213D861DB89}"/>
            </a:ext>
          </a:extLst>
        </xdr:cNvPr>
        <xdr:cNvSpPr txBox="1"/>
      </xdr:nvSpPr>
      <xdr:spPr>
        <a:xfrm>
          <a:off x="16592627" y="964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99077</xdr:rowOff>
    </xdr:from>
    <xdr:ext cx="469744" cy="259045"/>
    <xdr:sp macro="" textlink="">
      <xdr:nvSpPr>
        <xdr:cNvPr id="722" name="n_1mainValue【保健センター・保健所】&#10;一人当たり面積">
          <a:extLst>
            <a:ext uri="{FF2B5EF4-FFF2-40B4-BE49-F238E27FC236}">
              <a16:creationId xmlns:a16="http://schemas.microsoft.com/office/drawing/2014/main" id="{C48AE032-D274-4C9C-8AEA-9A7D85CFCE2E}"/>
            </a:ext>
          </a:extLst>
        </xdr:cNvPr>
        <xdr:cNvSpPr txBox="1"/>
      </xdr:nvSpPr>
      <xdr:spPr>
        <a:xfrm>
          <a:off x="18983402"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723" name="n_2mainValue【保健センター・保健所】&#10;一人当たり面積">
          <a:extLst>
            <a:ext uri="{FF2B5EF4-FFF2-40B4-BE49-F238E27FC236}">
              <a16:creationId xmlns:a16="http://schemas.microsoft.com/office/drawing/2014/main" id="{2134F05B-4BB2-4465-AEDD-2CABFA12D417}"/>
            </a:ext>
          </a:extLst>
        </xdr:cNvPr>
        <xdr:cNvSpPr txBox="1"/>
      </xdr:nvSpPr>
      <xdr:spPr>
        <a:xfrm>
          <a:off x="18183302" y="1031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24" name="n_3mainValue【保健センター・保健所】&#10;一人当たり面積">
          <a:extLst>
            <a:ext uri="{FF2B5EF4-FFF2-40B4-BE49-F238E27FC236}">
              <a16:creationId xmlns:a16="http://schemas.microsoft.com/office/drawing/2014/main" id="{AE85CBEC-4411-4189-A3F2-1A72DDD36F92}"/>
            </a:ext>
          </a:extLst>
        </xdr:cNvPr>
        <xdr:cNvSpPr txBox="1"/>
      </xdr:nvSpPr>
      <xdr:spPr>
        <a:xfrm>
          <a:off x="17383202" y="1031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25" name="n_4mainValue【保健センター・保健所】&#10;一人当たり面積">
          <a:extLst>
            <a:ext uri="{FF2B5EF4-FFF2-40B4-BE49-F238E27FC236}">
              <a16:creationId xmlns:a16="http://schemas.microsoft.com/office/drawing/2014/main" id="{F60D35AC-689B-4D0F-A980-2268AC874105}"/>
            </a:ext>
          </a:extLst>
        </xdr:cNvPr>
        <xdr:cNvSpPr txBox="1"/>
      </xdr:nvSpPr>
      <xdr:spPr>
        <a:xfrm>
          <a:off x="16592627" y="1031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a:extLst>
            <a:ext uri="{FF2B5EF4-FFF2-40B4-BE49-F238E27FC236}">
              <a16:creationId xmlns:a16="http://schemas.microsoft.com/office/drawing/2014/main" id="{2DCF9949-1F0F-4609-91B0-C3A628E871B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a:extLst>
            <a:ext uri="{FF2B5EF4-FFF2-40B4-BE49-F238E27FC236}">
              <a16:creationId xmlns:a16="http://schemas.microsoft.com/office/drawing/2014/main" id="{4D7ECCCB-8561-4DD3-957C-D35E91C13A9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a:extLst>
            <a:ext uri="{FF2B5EF4-FFF2-40B4-BE49-F238E27FC236}">
              <a16:creationId xmlns:a16="http://schemas.microsoft.com/office/drawing/2014/main" id="{44A94D9F-FF18-45E5-8A96-05B04159139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a:extLst>
            <a:ext uri="{FF2B5EF4-FFF2-40B4-BE49-F238E27FC236}">
              <a16:creationId xmlns:a16="http://schemas.microsoft.com/office/drawing/2014/main" id="{C6AC36BC-51A5-4515-A8C3-767AE2AB7BEE}"/>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a:extLst>
            <a:ext uri="{FF2B5EF4-FFF2-40B4-BE49-F238E27FC236}">
              <a16:creationId xmlns:a16="http://schemas.microsoft.com/office/drawing/2014/main" id="{DA67D492-9CB0-4F34-BC33-A32AA9DF11C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a:extLst>
            <a:ext uri="{FF2B5EF4-FFF2-40B4-BE49-F238E27FC236}">
              <a16:creationId xmlns:a16="http://schemas.microsoft.com/office/drawing/2014/main" id="{E4A67F5E-96C4-4EAB-9B1A-46D6F0D915D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a:extLst>
            <a:ext uri="{FF2B5EF4-FFF2-40B4-BE49-F238E27FC236}">
              <a16:creationId xmlns:a16="http://schemas.microsoft.com/office/drawing/2014/main" id="{70FF7859-EA61-40B7-9589-004F146B100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a:extLst>
            <a:ext uri="{FF2B5EF4-FFF2-40B4-BE49-F238E27FC236}">
              <a16:creationId xmlns:a16="http://schemas.microsoft.com/office/drawing/2014/main" id="{AE7CFD2E-A9E5-4816-B419-F8AA6AF9370E}"/>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a:extLst>
            <a:ext uri="{FF2B5EF4-FFF2-40B4-BE49-F238E27FC236}">
              <a16:creationId xmlns:a16="http://schemas.microsoft.com/office/drawing/2014/main" id="{52842066-4467-4030-9773-080CDEB48B8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a:extLst>
            <a:ext uri="{FF2B5EF4-FFF2-40B4-BE49-F238E27FC236}">
              <a16:creationId xmlns:a16="http://schemas.microsoft.com/office/drawing/2014/main" id="{9B229425-CCCC-4A24-840E-4726FE5521F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36" name="テキスト ボックス 735">
          <a:extLst>
            <a:ext uri="{FF2B5EF4-FFF2-40B4-BE49-F238E27FC236}">
              <a16:creationId xmlns:a16="http://schemas.microsoft.com/office/drawing/2014/main" id="{36A89E9F-2890-4DA0-9C23-3E3FB2B02400}"/>
            </a:ext>
          </a:extLst>
        </xdr:cNvPr>
        <xdr:cNvSpPr txBox="1"/>
      </xdr:nvSpPr>
      <xdr:spPr>
        <a:xfrm>
          <a:off x="10845966"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7" name="直線コネクタ 736">
          <a:extLst>
            <a:ext uri="{FF2B5EF4-FFF2-40B4-BE49-F238E27FC236}">
              <a16:creationId xmlns:a16="http://schemas.microsoft.com/office/drawing/2014/main" id="{B846C51B-3190-4AC8-B81C-D979FD9179C0}"/>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8" name="テキスト ボックス 737">
          <a:extLst>
            <a:ext uri="{FF2B5EF4-FFF2-40B4-BE49-F238E27FC236}">
              <a16:creationId xmlns:a16="http://schemas.microsoft.com/office/drawing/2014/main" id="{A5D88D6B-F59F-4EC8-B54C-C24AA59741C8}"/>
            </a:ext>
          </a:extLst>
        </xdr:cNvPr>
        <xdr:cNvSpPr txBox="1"/>
      </xdr:nvSpPr>
      <xdr:spPr>
        <a:xfrm>
          <a:off x="10845966"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9" name="直線コネクタ 738">
          <a:extLst>
            <a:ext uri="{FF2B5EF4-FFF2-40B4-BE49-F238E27FC236}">
              <a16:creationId xmlns:a16="http://schemas.microsoft.com/office/drawing/2014/main" id="{C8FCD8F4-390B-4C55-9C1B-391E341A0869}"/>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0" name="テキスト ボックス 739">
          <a:extLst>
            <a:ext uri="{FF2B5EF4-FFF2-40B4-BE49-F238E27FC236}">
              <a16:creationId xmlns:a16="http://schemas.microsoft.com/office/drawing/2014/main" id="{BCA73A42-3A9E-4D9F-B4EA-D46037EDCE3E}"/>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1" name="直線コネクタ 740">
          <a:extLst>
            <a:ext uri="{FF2B5EF4-FFF2-40B4-BE49-F238E27FC236}">
              <a16:creationId xmlns:a16="http://schemas.microsoft.com/office/drawing/2014/main" id="{DEF97631-8B5B-412F-9681-81D601F2C640}"/>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2" name="テキスト ボックス 741">
          <a:extLst>
            <a:ext uri="{FF2B5EF4-FFF2-40B4-BE49-F238E27FC236}">
              <a16:creationId xmlns:a16="http://schemas.microsoft.com/office/drawing/2014/main" id="{ACC1E53B-604E-49C7-A873-0DA9FF724F22}"/>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3" name="直線コネクタ 742">
          <a:extLst>
            <a:ext uri="{FF2B5EF4-FFF2-40B4-BE49-F238E27FC236}">
              <a16:creationId xmlns:a16="http://schemas.microsoft.com/office/drawing/2014/main" id="{F668E106-EBBC-48C5-8DCD-870D154C6222}"/>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4" name="テキスト ボックス 743">
          <a:extLst>
            <a:ext uri="{FF2B5EF4-FFF2-40B4-BE49-F238E27FC236}">
              <a16:creationId xmlns:a16="http://schemas.microsoft.com/office/drawing/2014/main" id="{6ABAEC63-6444-4C85-86B3-B968B690A8E8}"/>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B1CE5D87-B488-46C2-B4A3-D8794ED8A03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6" name="テキスト ボックス 745">
          <a:extLst>
            <a:ext uri="{FF2B5EF4-FFF2-40B4-BE49-F238E27FC236}">
              <a16:creationId xmlns:a16="http://schemas.microsoft.com/office/drawing/2014/main" id="{CD54CB07-10D6-45BD-BB6F-03A50170A429}"/>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CBE7E275-93E6-42F5-AD9C-A12CCF88B1AA}"/>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74676</xdr:rowOff>
    </xdr:from>
    <xdr:to>
      <xdr:col>85</xdr:col>
      <xdr:colOff>126364</xdr:colOff>
      <xdr:row>86</xdr:row>
      <xdr:rowOff>129539</xdr:rowOff>
    </xdr:to>
    <xdr:cxnSp macro="">
      <xdr:nvCxnSpPr>
        <xdr:cNvPr id="748" name="直線コネクタ 747">
          <a:extLst>
            <a:ext uri="{FF2B5EF4-FFF2-40B4-BE49-F238E27FC236}">
              <a16:creationId xmlns:a16="http://schemas.microsoft.com/office/drawing/2014/main" id="{DA6C791D-4524-4213-9DF9-7E2A07028820}"/>
            </a:ext>
          </a:extLst>
        </xdr:cNvPr>
        <xdr:cNvCxnSpPr/>
      </xdr:nvCxnSpPr>
      <xdr:spPr>
        <a:xfrm flipV="1">
          <a:off x="14696439" y="12714351"/>
          <a:ext cx="0" cy="1347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BC1240D8-8067-49DB-9270-2603EF184E1F}"/>
            </a:ext>
          </a:extLst>
        </xdr:cNvPr>
        <xdr:cNvSpPr txBox="1"/>
      </xdr:nvSpPr>
      <xdr:spPr>
        <a:xfrm>
          <a:off x="14735175"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750" name="直線コネクタ 749">
          <a:extLst>
            <a:ext uri="{FF2B5EF4-FFF2-40B4-BE49-F238E27FC236}">
              <a16:creationId xmlns:a16="http://schemas.microsoft.com/office/drawing/2014/main" id="{2A8B8057-F4A5-444F-A823-CBB6D8C1FB2F}"/>
            </a:ext>
          </a:extLst>
        </xdr:cNvPr>
        <xdr:cNvCxnSpPr/>
      </xdr:nvCxnSpPr>
      <xdr:spPr>
        <a:xfrm>
          <a:off x="14611350"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21353</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8C0633A-B362-4134-A964-D2F8FC4801BA}"/>
            </a:ext>
          </a:extLst>
        </xdr:cNvPr>
        <xdr:cNvSpPr txBox="1"/>
      </xdr:nvSpPr>
      <xdr:spPr>
        <a:xfrm>
          <a:off x="14735175" y="12499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74676</xdr:rowOff>
    </xdr:from>
    <xdr:to>
      <xdr:col>86</xdr:col>
      <xdr:colOff>25400</xdr:colOff>
      <xdr:row>78</xdr:row>
      <xdr:rowOff>74676</xdr:rowOff>
    </xdr:to>
    <xdr:cxnSp macro="">
      <xdr:nvCxnSpPr>
        <xdr:cNvPr id="752" name="直線コネクタ 751">
          <a:extLst>
            <a:ext uri="{FF2B5EF4-FFF2-40B4-BE49-F238E27FC236}">
              <a16:creationId xmlns:a16="http://schemas.microsoft.com/office/drawing/2014/main" id="{64770D70-3D75-466D-BD21-24C7251033CA}"/>
            </a:ext>
          </a:extLst>
        </xdr:cNvPr>
        <xdr:cNvCxnSpPr/>
      </xdr:nvCxnSpPr>
      <xdr:spPr>
        <a:xfrm>
          <a:off x="14611350" y="127143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170197</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3860E89B-78A6-4037-89EB-A1EEBF985B94}"/>
            </a:ext>
          </a:extLst>
        </xdr:cNvPr>
        <xdr:cNvSpPr txBox="1"/>
      </xdr:nvSpPr>
      <xdr:spPr>
        <a:xfrm>
          <a:off x="14735175" y="1328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754" name="フローチャート: 判断 753">
          <a:extLst>
            <a:ext uri="{FF2B5EF4-FFF2-40B4-BE49-F238E27FC236}">
              <a16:creationId xmlns:a16="http://schemas.microsoft.com/office/drawing/2014/main" id="{BFBB4221-1C17-4C5A-BF6E-C719EAEACBDB}"/>
            </a:ext>
          </a:extLst>
        </xdr:cNvPr>
        <xdr:cNvSpPr/>
      </xdr:nvSpPr>
      <xdr:spPr>
        <a:xfrm>
          <a:off x="14649450" y="13431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170180</xdr:rowOff>
    </xdr:from>
    <xdr:to>
      <xdr:col>81</xdr:col>
      <xdr:colOff>101600</xdr:colOff>
      <xdr:row>83</xdr:row>
      <xdr:rowOff>100330</xdr:rowOff>
    </xdr:to>
    <xdr:sp macro="" textlink="">
      <xdr:nvSpPr>
        <xdr:cNvPr id="755" name="フローチャート: 判断 754">
          <a:extLst>
            <a:ext uri="{FF2B5EF4-FFF2-40B4-BE49-F238E27FC236}">
              <a16:creationId xmlns:a16="http://schemas.microsoft.com/office/drawing/2014/main" id="{8E03DDEA-5871-4B87-966B-2FBF4F29493E}"/>
            </a:ext>
          </a:extLst>
        </xdr:cNvPr>
        <xdr:cNvSpPr/>
      </xdr:nvSpPr>
      <xdr:spPr>
        <a:xfrm>
          <a:off x="13887450" y="134480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142748</xdr:rowOff>
    </xdr:from>
    <xdr:to>
      <xdr:col>76</xdr:col>
      <xdr:colOff>165100</xdr:colOff>
      <xdr:row>83</xdr:row>
      <xdr:rowOff>72898</xdr:rowOff>
    </xdr:to>
    <xdr:sp macro="" textlink="">
      <xdr:nvSpPr>
        <xdr:cNvPr id="756" name="フローチャート: 判断 755">
          <a:extLst>
            <a:ext uri="{FF2B5EF4-FFF2-40B4-BE49-F238E27FC236}">
              <a16:creationId xmlns:a16="http://schemas.microsoft.com/office/drawing/2014/main" id="{55016469-0E02-4149-ABAD-1896EB8EA1EC}"/>
            </a:ext>
          </a:extLst>
        </xdr:cNvPr>
        <xdr:cNvSpPr/>
      </xdr:nvSpPr>
      <xdr:spPr>
        <a:xfrm>
          <a:off x="13096875" y="134332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78739</xdr:rowOff>
    </xdr:from>
    <xdr:to>
      <xdr:col>72</xdr:col>
      <xdr:colOff>38100</xdr:colOff>
      <xdr:row>83</xdr:row>
      <xdr:rowOff>8889</xdr:rowOff>
    </xdr:to>
    <xdr:sp macro="" textlink="">
      <xdr:nvSpPr>
        <xdr:cNvPr id="757" name="フローチャート: 判断 756">
          <a:extLst>
            <a:ext uri="{FF2B5EF4-FFF2-40B4-BE49-F238E27FC236}">
              <a16:creationId xmlns:a16="http://schemas.microsoft.com/office/drawing/2014/main" id="{FDFBAE89-D49C-482A-A8C1-B324D0251307}"/>
            </a:ext>
          </a:extLst>
        </xdr:cNvPr>
        <xdr:cNvSpPr/>
      </xdr:nvSpPr>
      <xdr:spPr>
        <a:xfrm>
          <a:off x="12296775" y="133661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69596</xdr:rowOff>
    </xdr:from>
    <xdr:to>
      <xdr:col>67</xdr:col>
      <xdr:colOff>101600</xdr:colOff>
      <xdr:row>82</xdr:row>
      <xdr:rowOff>171196</xdr:rowOff>
    </xdr:to>
    <xdr:sp macro="" textlink="">
      <xdr:nvSpPr>
        <xdr:cNvPr id="758" name="フローチャート: 判断 757">
          <a:extLst>
            <a:ext uri="{FF2B5EF4-FFF2-40B4-BE49-F238E27FC236}">
              <a16:creationId xmlns:a16="http://schemas.microsoft.com/office/drawing/2014/main" id="{3BEA9D1D-37B2-41E1-8C97-7D311922EBDA}"/>
            </a:ext>
          </a:extLst>
        </xdr:cNvPr>
        <xdr:cNvSpPr/>
      </xdr:nvSpPr>
      <xdr:spPr>
        <a:xfrm>
          <a:off x="11487150" y="13353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40667E8-D5AB-4E78-96B0-2BFB6516578A}"/>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C28D504-0935-46E9-A5C0-B9B480EF10A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0928F8D-161F-46A2-B3E0-02EF750EFBC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06E145B-3EE6-4DD3-9B8D-3BA3F7570694}"/>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EC25880-4131-4F61-9640-C446F55F75B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17018</xdr:rowOff>
    </xdr:from>
    <xdr:to>
      <xdr:col>85</xdr:col>
      <xdr:colOff>177800</xdr:colOff>
      <xdr:row>83</xdr:row>
      <xdr:rowOff>118618</xdr:rowOff>
    </xdr:to>
    <xdr:sp macro="" textlink="">
      <xdr:nvSpPr>
        <xdr:cNvPr id="764" name="楕円 763">
          <a:extLst>
            <a:ext uri="{FF2B5EF4-FFF2-40B4-BE49-F238E27FC236}">
              <a16:creationId xmlns:a16="http://schemas.microsoft.com/office/drawing/2014/main" id="{7422E782-9E69-435E-B35A-7A824C1B4BAA}"/>
            </a:ext>
          </a:extLst>
        </xdr:cNvPr>
        <xdr:cNvSpPr/>
      </xdr:nvSpPr>
      <xdr:spPr>
        <a:xfrm>
          <a:off x="14649450" y="134663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166895</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7A476DEF-E5D7-42B2-83B3-4B27C18B7E7B}"/>
            </a:ext>
          </a:extLst>
        </xdr:cNvPr>
        <xdr:cNvSpPr txBox="1"/>
      </xdr:nvSpPr>
      <xdr:spPr>
        <a:xfrm>
          <a:off x="14735175" y="1345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119887</xdr:rowOff>
    </xdr:from>
    <xdr:to>
      <xdr:col>81</xdr:col>
      <xdr:colOff>101600</xdr:colOff>
      <xdr:row>83</xdr:row>
      <xdr:rowOff>50037</xdr:rowOff>
    </xdr:to>
    <xdr:sp macro="" textlink="">
      <xdr:nvSpPr>
        <xdr:cNvPr id="766" name="楕円 765">
          <a:extLst>
            <a:ext uri="{FF2B5EF4-FFF2-40B4-BE49-F238E27FC236}">
              <a16:creationId xmlns:a16="http://schemas.microsoft.com/office/drawing/2014/main" id="{78A6F290-08C1-4112-BFDE-C9AEE3CBAE3C}"/>
            </a:ext>
          </a:extLst>
        </xdr:cNvPr>
        <xdr:cNvSpPr/>
      </xdr:nvSpPr>
      <xdr:spPr>
        <a:xfrm>
          <a:off x="13887450" y="134104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170687</xdr:rowOff>
    </xdr:from>
    <xdr:to>
      <xdr:col>85</xdr:col>
      <xdr:colOff>127000</xdr:colOff>
      <xdr:row>83</xdr:row>
      <xdr:rowOff>67818</xdr:rowOff>
    </xdr:to>
    <xdr:cxnSp macro="">
      <xdr:nvCxnSpPr>
        <xdr:cNvPr id="767" name="直線コネクタ 766">
          <a:extLst>
            <a:ext uri="{FF2B5EF4-FFF2-40B4-BE49-F238E27FC236}">
              <a16:creationId xmlns:a16="http://schemas.microsoft.com/office/drawing/2014/main" id="{D3BD7420-81A7-45F2-9346-E6092F2F89AB}"/>
            </a:ext>
          </a:extLst>
        </xdr:cNvPr>
        <xdr:cNvCxnSpPr/>
      </xdr:nvCxnSpPr>
      <xdr:spPr>
        <a:xfrm>
          <a:off x="13935075" y="13448537"/>
          <a:ext cx="762000" cy="6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69596</xdr:rowOff>
    </xdr:from>
    <xdr:to>
      <xdr:col>76</xdr:col>
      <xdr:colOff>165100</xdr:colOff>
      <xdr:row>82</xdr:row>
      <xdr:rowOff>171196</xdr:rowOff>
    </xdr:to>
    <xdr:sp macro="" textlink="">
      <xdr:nvSpPr>
        <xdr:cNvPr id="768" name="楕円 767">
          <a:extLst>
            <a:ext uri="{FF2B5EF4-FFF2-40B4-BE49-F238E27FC236}">
              <a16:creationId xmlns:a16="http://schemas.microsoft.com/office/drawing/2014/main" id="{D757F5B7-099F-4BFF-B09E-56AF032F5E7E}"/>
            </a:ext>
          </a:extLst>
        </xdr:cNvPr>
        <xdr:cNvSpPr/>
      </xdr:nvSpPr>
      <xdr:spPr>
        <a:xfrm>
          <a:off x="13096875" y="133537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120396</xdr:rowOff>
    </xdr:from>
    <xdr:to>
      <xdr:col>81</xdr:col>
      <xdr:colOff>50800</xdr:colOff>
      <xdr:row>82</xdr:row>
      <xdr:rowOff>170687</xdr:rowOff>
    </xdr:to>
    <xdr:cxnSp macro="">
      <xdr:nvCxnSpPr>
        <xdr:cNvPr id="769" name="直線コネクタ 768">
          <a:extLst>
            <a:ext uri="{FF2B5EF4-FFF2-40B4-BE49-F238E27FC236}">
              <a16:creationId xmlns:a16="http://schemas.microsoft.com/office/drawing/2014/main" id="{FB4582C7-F5B6-4DDF-982C-BFE07DAFC1E1}"/>
            </a:ext>
          </a:extLst>
        </xdr:cNvPr>
        <xdr:cNvCxnSpPr/>
      </xdr:nvCxnSpPr>
      <xdr:spPr>
        <a:xfrm>
          <a:off x="13144500" y="13410946"/>
          <a:ext cx="790575" cy="3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70" name="楕円 769">
          <a:extLst>
            <a:ext uri="{FF2B5EF4-FFF2-40B4-BE49-F238E27FC236}">
              <a16:creationId xmlns:a16="http://schemas.microsoft.com/office/drawing/2014/main" id="{941DA2E5-7341-405F-BEEA-F9FE7F496392}"/>
            </a:ext>
          </a:extLst>
        </xdr:cNvPr>
        <xdr:cNvSpPr/>
      </xdr:nvSpPr>
      <xdr:spPr>
        <a:xfrm>
          <a:off x="12296775" y="132873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38100</xdr:rowOff>
    </xdr:from>
    <xdr:to>
      <xdr:col>76</xdr:col>
      <xdr:colOff>114300</xdr:colOff>
      <xdr:row>82</xdr:row>
      <xdr:rowOff>120396</xdr:rowOff>
    </xdr:to>
    <xdr:cxnSp macro="">
      <xdr:nvCxnSpPr>
        <xdr:cNvPr id="771" name="直線コネクタ 770">
          <a:extLst>
            <a:ext uri="{FF2B5EF4-FFF2-40B4-BE49-F238E27FC236}">
              <a16:creationId xmlns:a16="http://schemas.microsoft.com/office/drawing/2014/main" id="{4D8F9079-3D6E-465A-B4C7-84FFE61F0F4D}"/>
            </a:ext>
          </a:extLst>
        </xdr:cNvPr>
        <xdr:cNvCxnSpPr/>
      </xdr:nvCxnSpPr>
      <xdr:spPr>
        <a:xfrm>
          <a:off x="12344400" y="13325475"/>
          <a:ext cx="800100" cy="8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149606</xdr:rowOff>
    </xdr:from>
    <xdr:to>
      <xdr:col>67</xdr:col>
      <xdr:colOff>101600</xdr:colOff>
      <xdr:row>82</xdr:row>
      <xdr:rowOff>79756</xdr:rowOff>
    </xdr:to>
    <xdr:sp macro="" textlink="">
      <xdr:nvSpPr>
        <xdr:cNvPr id="772" name="楕円 771">
          <a:extLst>
            <a:ext uri="{FF2B5EF4-FFF2-40B4-BE49-F238E27FC236}">
              <a16:creationId xmlns:a16="http://schemas.microsoft.com/office/drawing/2014/main" id="{348EEF27-1D41-47FB-906E-834EEB8500A2}"/>
            </a:ext>
          </a:extLst>
        </xdr:cNvPr>
        <xdr:cNvSpPr/>
      </xdr:nvSpPr>
      <xdr:spPr>
        <a:xfrm>
          <a:off x="11487150" y="132750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28956</xdr:rowOff>
    </xdr:from>
    <xdr:to>
      <xdr:col>71</xdr:col>
      <xdr:colOff>177800</xdr:colOff>
      <xdr:row>82</xdr:row>
      <xdr:rowOff>38100</xdr:rowOff>
    </xdr:to>
    <xdr:cxnSp macro="">
      <xdr:nvCxnSpPr>
        <xdr:cNvPr id="773" name="直線コネクタ 772">
          <a:extLst>
            <a:ext uri="{FF2B5EF4-FFF2-40B4-BE49-F238E27FC236}">
              <a16:creationId xmlns:a16="http://schemas.microsoft.com/office/drawing/2014/main" id="{2C380E3E-0BAF-437A-A46F-7F59FEE89627}"/>
            </a:ext>
          </a:extLst>
        </xdr:cNvPr>
        <xdr:cNvCxnSpPr/>
      </xdr:nvCxnSpPr>
      <xdr:spPr>
        <a:xfrm>
          <a:off x="11534775" y="13313156"/>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91457</xdr:rowOff>
    </xdr:from>
    <xdr:ext cx="405111" cy="259045"/>
    <xdr:sp macro="" textlink="">
      <xdr:nvSpPr>
        <xdr:cNvPr id="774" name="n_1aveValue【消防施設】&#10;有形固定資産減価償却率">
          <a:extLst>
            <a:ext uri="{FF2B5EF4-FFF2-40B4-BE49-F238E27FC236}">
              <a16:creationId xmlns:a16="http://schemas.microsoft.com/office/drawing/2014/main" id="{CF70E70A-8669-4281-AED0-9910D7FE0AF9}"/>
            </a:ext>
          </a:extLst>
        </xdr:cNvPr>
        <xdr:cNvSpPr txBox="1"/>
      </xdr:nvSpPr>
      <xdr:spPr>
        <a:xfrm>
          <a:off x="13745219"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64025</xdr:rowOff>
    </xdr:from>
    <xdr:ext cx="405111" cy="259045"/>
    <xdr:sp macro="" textlink="">
      <xdr:nvSpPr>
        <xdr:cNvPr id="775" name="n_2aveValue【消防施設】&#10;有形固定資産減価償却率">
          <a:extLst>
            <a:ext uri="{FF2B5EF4-FFF2-40B4-BE49-F238E27FC236}">
              <a16:creationId xmlns:a16="http://schemas.microsoft.com/office/drawing/2014/main" id="{A56E0A06-CD94-4466-A62E-7529391B4560}"/>
            </a:ext>
          </a:extLst>
        </xdr:cNvPr>
        <xdr:cNvSpPr txBox="1"/>
      </xdr:nvSpPr>
      <xdr:spPr>
        <a:xfrm>
          <a:off x="12964169" y="13516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xdr:rowOff>
    </xdr:from>
    <xdr:ext cx="405111" cy="259045"/>
    <xdr:sp macro="" textlink="">
      <xdr:nvSpPr>
        <xdr:cNvPr id="776" name="n_3aveValue【消防施設】&#10;有形固定資産減価償却率">
          <a:extLst>
            <a:ext uri="{FF2B5EF4-FFF2-40B4-BE49-F238E27FC236}">
              <a16:creationId xmlns:a16="http://schemas.microsoft.com/office/drawing/2014/main" id="{5E38EAB0-1B08-49F3-8351-F65546437951}"/>
            </a:ext>
          </a:extLst>
        </xdr:cNvPr>
        <xdr:cNvSpPr txBox="1"/>
      </xdr:nvSpPr>
      <xdr:spPr>
        <a:xfrm>
          <a:off x="12164069"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162323</xdr:rowOff>
    </xdr:from>
    <xdr:ext cx="405111" cy="259045"/>
    <xdr:sp macro="" textlink="">
      <xdr:nvSpPr>
        <xdr:cNvPr id="777" name="n_4aveValue【消防施設】&#10;有形固定資産減価償却率">
          <a:extLst>
            <a:ext uri="{FF2B5EF4-FFF2-40B4-BE49-F238E27FC236}">
              <a16:creationId xmlns:a16="http://schemas.microsoft.com/office/drawing/2014/main" id="{3209C632-1248-4DF6-8CE3-E0501B75E064}"/>
            </a:ext>
          </a:extLst>
        </xdr:cNvPr>
        <xdr:cNvSpPr txBox="1"/>
      </xdr:nvSpPr>
      <xdr:spPr>
        <a:xfrm>
          <a:off x="11354444" y="1344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66564</xdr:rowOff>
    </xdr:from>
    <xdr:ext cx="405111" cy="259045"/>
    <xdr:sp macro="" textlink="">
      <xdr:nvSpPr>
        <xdr:cNvPr id="778" name="n_1mainValue【消防施設】&#10;有形固定資産減価償却率">
          <a:extLst>
            <a:ext uri="{FF2B5EF4-FFF2-40B4-BE49-F238E27FC236}">
              <a16:creationId xmlns:a16="http://schemas.microsoft.com/office/drawing/2014/main" id="{1C5998C2-B0AF-4B23-A7EB-76696FD293DF}"/>
            </a:ext>
          </a:extLst>
        </xdr:cNvPr>
        <xdr:cNvSpPr txBox="1"/>
      </xdr:nvSpPr>
      <xdr:spPr>
        <a:xfrm>
          <a:off x="13745219" y="13195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16273</xdr:rowOff>
    </xdr:from>
    <xdr:ext cx="405111" cy="259045"/>
    <xdr:sp macro="" textlink="">
      <xdr:nvSpPr>
        <xdr:cNvPr id="779" name="n_2mainValue【消防施設】&#10;有形固定資産減価償却率">
          <a:extLst>
            <a:ext uri="{FF2B5EF4-FFF2-40B4-BE49-F238E27FC236}">
              <a16:creationId xmlns:a16="http://schemas.microsoft.com/office/drawing/2014/main" id="{E446C8B3-8353-42B7-96CC-1CECFE9C0B19}"/>
            </a:ext>
          </a:extLst>
        </xdr:cNvPr>
        <xdr:cNvSpPr txBox="1"/>
      </xdr:nvSpPr>
      <xdr:spPr>
        <a:xfrm>
          <a:off x="12964169" y="13141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80" name="n_3mainValue【消防施設】&#10;有形固定資産減価償却率">
          <a:extLst>
            <a:ext uri="{FF2B5EF4-FFF2-40B4-BE49-F238E27FC236}">
              <a16:creationId xmlns:a16="http://schemas.microsoft.com/office/drawing/2014/main" id="{8BB71B22-B9AF-4DF3-8114-5459159AD023}"/>
            </a:ext>
          </a:extLst>
        </xdr:cNvPr>
        <xdr:cNvSpPr txBox="1"/>
      </xdr:nvSpPr>
      <xdr:spPr>
        <a:xfrm>
          <a:off x="12164069"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96283</xdr:rowOff>
    </xdr:from>
    <xdr:ext cx="405111" cy="259045"/>
    <xdr:sp macro="" textlink="">
      <xdr:nvSpPr>
        <xdr:cNvPr id="781" name="n_4mainValue【消防施設】&#10;有形固定資産減価償却率">
          <a:extLst>
            <a:ext uri="{FF2B5EF4-FFF2-40B4-BE49-F238E27FC236}">
              <a16:creationId xmlns:a16="http://schemas.microsoft.com/office/drawing/2014/main" id="{DC543F93-3FC5-4F2B-94A8-F2DE27D75F90}"/>
            </a:ext>
          </a:extLst>
        </xdr:cNvPr>
        <xdr:cNvSpPr txBox="1"/>
      </xdr:nvSpPr>
      <xdr:spPr>
        <a:xfrm>
          <a:off x="11354444" y="1305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AD297FAB-7A30-4082-BE00-B32C4E7ED04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BA205E1-CF84-47FF-9ABB-BE8D5F15518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809EF755-40FB-4771-B0A1-AA7398E2D5FD}"/>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E3749000-E571-4C7A-8328-6EA98C2169E4}"/>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A0A9E5F1-2E8D-429A-8FD1-E8D527F021C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95C0DBB-C175-4798-977B-14F2077E452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1DE8F7B8-C850-4A4E-871D-F7452049A4B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7AAD48B0-3B00-489B-8E4A-AC4F5C947D2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D3403187-8AE7-4A36-A8B6-8A13DE50D74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9F162E7C-FF45-4C19-B364-5686A9CFD3E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2" name="テキスト ボックス 791">
          <a:extLst>
            <a:ext uri="{FF2B5EF4-FFF2-40B4-BE49-F238E27FC236}">
              <a16:creationId xmlns:a16="http://schemas.microsoft.com/office/drawing/2014/main" id="{85223E4F-90FD-464E-8373-B2EF5A3BF87A}"/>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3" name="直線コネクタ 792">
          <a:extLst>
            <a:ext uri="{FF2B5EF4-FFF2-40B4-BE49-F238E27FC236}">
              <a16:creationId xmlns:a16="http://schemas.microsoft.com/office/drawing/2014/main" id="{AD774716-5AD6-4860-B02C-28F4BE0887FF}"/>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4" name="テキスト ボックス 793">
          <a:extLst>
            <a:ext uri="{FF2B5EF4-FFF2-40B4-BE49-F238E27FC236}">
              <a16:creationId xmlns:a16="http://schemas.microsoft.com/office/drawing/2014/main" id="{4E2B6986-7E3D-4A9C-AAB6-652ED9EB1527}"/>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5" name="直線コネクタ 794">
          <a:extLst>
            <a:ext uri="{FF2B5EF4-FFF2-40B4-BE49-F238E27FC236}">
              <a16:creationId xmlns:a16="http://schemas.microsoft.com/office/drawing/2014/main" id="{CDEA7BEC-631E-44BE-8F95-A4857F300C51}"/>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6" name="テキスト ボックス 795">
          <a:extLst>
            <a:ext uri="{FF2B5EF4-FFF2-40B4-BE49-F238E27FC236}">
              <a16:creationId xmlns:a16="http://schemas.microsoft.com/office/drawing/2014/main" id="{A76CF303-CD58-46E0-9DE0-758EC7D0707A}"/>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7" name="直線コネクタ 796">
          <a:extLst>
            <a:ext uri="{FF2B5EF4-FFF2-40B4-BE49-F238E27FC236}">
              <a16:creationId xmlns:a16="http://schemas.microsoft.com/office/drawing/2014/main" id="{C9D5B1EA-2774-4F89-9C3C-0A86A1996526}"/>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8" name="テキスト ボックス 797">
          <a:extLst>
            <a:ext uri="{FF2B5EF4-FFF2-40B4-BE49-F238E27FC236}">
              <a16:creationId xmlns:a16="http://schemas.microsoft.com/office/drawing/2014/main" id="{074401F0-F754-41EC-85D8-A8912CE0ADE9}"/>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9" name="直線コネクタ 798">
          <a:extLst>
            <a:ext uri="{FF2B5EF4-FFF2-40B4-BE49-F238E27FC236}">
              <a16:creationId xmlns:a16="http://schemas.microsoft.com/office/drawing/2014/main" id="{894706A9-46DF-48AC-9645-C63098A6E251}"/>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0" name="テキスト ボックス 799">
          <a:extLst>
            <a:ext uri="{FF2B5EF4-FFF2-40B4-BE49-F238E27FC236}">
              <a16:creationId xmlns:a16="http://schemas.microsoft.com/office/drawing/2014/main" id="{38D523B8-D3F8-4A2A-A827-6D72EA57AD8F}"/>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1" name="直線コネクタ 800">
          <a:extLst>
            <a:ext uri="{FF2B5EF4-FFF2-40B4-BE49-F238E27FC236}">
              <a16:creationId xmlns:a16="http://schemas.microsoft.com/office/drawing/2014/main" id="{71EE1F11-7E88-458E-B0A6-B242CBC709B9}"/>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2" name="テキスト ボックス 801">
          <a:extLst>
            <a:ext uri="{FF2B5EF4-FFF2-40B4-BE49-F238E27FC236}">
              <a16:creationId xmlns:a16="http://schemas.microsoft.com/office/drawing/2014/main" id="{76818BE1-8D23-4AF3-AC95-8488309395DC}"/>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3" name="直線コネクタ 802">
          <a:extLst>
            <a:ext uri="{FF2B5EF4-FFF2-40B4-BE49-F238E27FC236}">
              <a16:creationId xmlns:a16="http://schemas.microsoft.com/office/drawing/2014/main" id="{51CA8F8F-2E5E-4CA2-87B2-0DEA4756E8FC}"/>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4" name="テキスト ボックス 803">
          <a:extLst>
            <a:ext uri="{FF2B5EF4-FFF2-40B4-BE49-F238E27FC236}">
              <a16:creationId xmlns:a16="http://schemas.microsoft.com/office/drawing/2014/main" id="{6EBB5EE7-A853-4774-BBE8-738D2E4EF7AD}"/>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D4B7CA83-64AC-4645-9815-F9003739CE0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14017AEF-EF64-4926-B554-EABA4FF74F8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86FF8B48-09BE-48EF-8164-87C257A6FC54}"/>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70757</xdr:rowOff>
    </xdr:from>
    <xdr:to>
      <xdr:col>116</xdr:col>
      <xdr:colOff>62864</xdr:colOff>
      <xdr:row>85</xdr:row>
      <xdr:rowOff>111579</xdr:rowOff>
    </xdr:to>
    <xdr:cxnSp macro="">
      <xdr:nvCxnSpPr>
        <xdr:cNvPr id="808" name="直線コネクタ 807">
          <a:extLst>
            <a:ext uri="{FF2B5EF4-FFF2-40B4-BE49-F238E27FC236}">
              <a16:creationId xmlns:a16="http://schemas.microsoft.com/office/drawing/2014/main" id="{7F0EEC07-D77C-4191-A5F0-ECB8DD58E087}"/>
            </a:ext>
          </a:extLst>
        </xdr:cNvPr>
        <xdr:cNvCxnSpPr/>
      </xdr:nvCxnSpPr>
      <xdr:spPr>
        <a:xfrm flipV="1">
          <a:off x="19954239" y="12707257"/>
          <a:ext cx="0" cy="1177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macro="" textlink="">
      <xdr:nvSpPr>
        <xdr:cNvPr id="809" name="【消防施設】&#10;一人当たり面積最小値テキスト">
          <a:extLst>
            <a:ext uri="{FF2B5EF4-FFF2-40B4-BE49-F238E27FC236}">
              <a16:creationId xmlns:a16="http://schemas.microsoft.com/office/drawing/2014/main" id="{B120F126-B6F3-497F-96DD-2A0844586832}"/>
            </a:ext>
          </a:extLst>
        </xdr:cNvPr>
        <xdr:cNvSpPr txBox="1"/>
      </xdr:nvSpPr>
      <xdr:spPr>
        <a:xfrm>
          <a:off x="19992975" y="1388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810" name="直線コネクタ 809">
          <a:extLst>
            <a:ext uri="{FF2B5EF4-FFF2-40B4-BE49-F238E27FC236}">
              <a16:creationId xmlns:a16="http://schemas.microsoft.com/office/drawing/2014/main" id="{93374718-58EC-44A6-B20F-FE7BF0508FFE}"/>
            </a:ext>
          </a:extLst>
        </xdr:cNvPr>
        <xdr:cNvCxnSpPr/>
      </xdr:nvCxnSpPr>
      <xdr:spPr>
        <a:xfrm>
          <a:off x="19878675" y="13884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17434</xdr:rowOff>
    </xdr:from>
    <xdr:ext cx="469744" cy="259045"/>
    <xdr:sp macro="" textlink="">
      <xdr:nvSpPr>
        <xdr:cNvPr id="811" name="【消防施設】&#10;一人当たり面積最大値テキスト">
          <a:extLst>
            <a:ext uri="{FF2B5EF4-FFF2-40B4-BE49-F238E27FC236}">
              <a16:creationId xmlns:a16="http://schemas.microsoft.com/office/drawing/2014/main" id="{59598DF8-4006-4BD5-A6C9-931C7CF3B633}"/>
            </a:ext>
          </a:extLst>
        </xdr:cNvPr>
        <xdr:cNvSpPr txBox="1"/>
      </xdr:nvSpPr>
      <xdr:spPr>
        <a:xfrm>
          <a:off x="19992975" y="124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70757</xdr:rowOff>
    </xdr:from>
    <xdr:to>
      <xdr:col>116</xdr:col>
      <xdr:colOff>152400</xdr:colOff>
      <xdr:row>78</xdr:row>
      <xdr:rowOff>70757</xdr:rowOff>
    </xdr:to>
    <xdr:cxnSp macro="">
      <xdr:nvCxnSpPr>
        <xdr:cNvPr id="812" name="直線コネクタ 811">
          <a:extLst>
            <a:ext uri="{FF2B5EF4-FFF2-40B4-BE49-F238E27FC236}">
              <a16:creationId xmlns:a16="http://schemas.microsoft.com/office/drawing/2014/main" id="{F7FFAA0F-DAA3-4D83-BF0B-EA80C9E5EE7A}"/>
            </a:ext>
          </a:extLst>
        </xdr:cNvPr>
        <xdr:cNvCxnSpPr/>
      </xdr:nvCxnSpPr>
      <xdr:spPr>
        <a:xfrm>
          <a:off x="19878675" y="127072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10177</xdr:rowOff>
    </xdr:from>
    <xdr:ext cx="469744" cy="259045"/>
    <xdr:sp macro="" textlink="">
      <xdr:nvSpPr>
        <xdr:cNvPr id="813" name="【消防施設】&#10;一人当たり面積平均値テキスト">
          <a:extLst>
            <a:ext uri="{FF2B5EF4-FFF2-40B4-BE49-F238E27FC236}">
              <a16:creationId xmlns:a16="http://schemas.microsoft.com/office/drawing/2014/main" id="{07FFACF5-AA72-432D-9EC7-78A13DA97675}"/>
            </a:ext>
          </a:extLst>
        </xdr:cNvPr>
        <xdr:cNvSpPr txBox="1"/>
      </xdr:nvSpPr>
      <xdr:spPr>
        <a:xfrm>
          <a:off x="19992975" y="131324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4" name="フローチャート: 判断 813">
          <a:extLst>
            <a:ext uri="{FF2B5EF4-FFF2-40B4-BE49-F238E27FC236}">
              <a16:creationId xmlns:a16="http://schemas.microsoft.com/office/drawing/2014/main" id="{69BEA72F-159D-4A8A-8AD0-810A17BA873A}"/>
            </a:ext>
          </a:extLst>
        </xdr:cNvPr>
        <xdr:cNvSpPr/>
      </xdr:nvSpPr>
      <xdr:spPr>
        <a:xfrm>
          <a:off x="19897725" y="132873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5" name="フローチャート: 判断 814">
          <a:extLst>
            <a:ext uri="{FF2B5EF4-FFF2-40B4-BE49-F238E27FC236}">
              <a16:creationId xmlns:a16="http://schemas.microsoft.com/office/drawing/2014/main" id="{E9AF33AD-EA39-43C0-B7DF-B1D16B93E61C}"/>
            </a:ext>
          </a:extLst>
        </xdr:cNvPr>
        <xdr:cNvSpPr/>
      </xdr:nvSpPr>
      <xdr:spPr>
        <a:xfrm>
          <a:off x="19154775" y="13336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52614</xdr:rowOff>
    </xdr:from>
    <xdr:to>
      <xdr:col>107</xdr:col>
      <xdr:colOff>101600</xdr:colOff>
      <xdr:row>82</xdr:row>
      <xdr:rowOff>154214</xdr:rowOff>
    </xdr:to>
    <xdr:sp macro="" textlink="">
      <xdr:nvSpPr>
        <xdr:cNvPr id="816" name="フローチャート: 判断 815">
          <a:extLst>
            <a:ext uri="{FF2B5EF4-FFF2-40B4-BE49-F238E27FC236}">
              <a16:creationId xmlns:a16="http://schemas.microsoft.com/office/drawing/2014/main" id="{E7DD5FC1-8019-405A-A38E-FD959146ACDE}"/>
            </a:ext>
          </a:extLst>
        </xdr:cNvPr>
        <xdr:cNvSpPr/>
      </xdr:nvSpPr>
      <xdr:spPr>
        <a:xfrm>
          <a:off x="18345150" y="13336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85271</xdr:rowOff>
    </xdr:from>
    <xdr:to>
      <xdr:col>102</xdr:col>
      <xdr:colOff>165100</xdr:colOff>
      <xdr:row>83</xdr:row>
      <xdr:rowOff>15421</xdr:rowOff>
    </xdr:to>
    <xdr:sp macro="" textlink="">
      <xdr:nvSpPr>
        <xdr:cNvPr id="817" name="フローチャート: 判断 816">
          <a:extLst>
            <a:ext uri="{FF2B5EF4-FFF2-40B4-BE49-F238E27FC236}">
              <a16:creationId xmlns:a16="http://schemas.microsoft.com/office/drawing/2014/main" id="{2484DB81-4640-435F-8D37-098FE99949D6}"/>
            </a:ext>
          </a:extLst>
        </xdr:cNvPr>
        <xdr:cNvSpPr/>
      </xdr:nvSpPr>
      <xdr:spPr>
        <a:xfrm>
          <a:off x="17554575" y="133758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818" name="フローチャート: 判断 817">
          <a:extLst>
            <a:ext uri="{FF2B5EF4-FFF2-40B4-BE49-F238E27FC236}">
              <a16:creationId xmlns:a16="http://schemas.microsoft.com/office/drawing/2014/main" id="{81460090-9284-4990-9619-0B8ABE3C4C20}"/>
            </a:ext>
          </a:extLst>
        </xdr:cNvPr>
        <xdr:cNvSpPr/>
      </xdr:nvSpPr>
      <xdr:spPr>
        <a:xfrm>
          <a:off x="16754475" y="1337582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5A3AA21-E239-43FA-8AD9-799F69876E0B}"/>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E95F8695-B91C-4982-9136-3A0FB8E376D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716EF977-515D-4944-BE55-A4DA413402E9}"/>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8565ADA4-CD21-4B40-8E36-F331D9409DD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7A632D66-D704-4C51-A1DB-F6E5DBEC437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824" name="楕円 823">
          <a:extLst>
            <a:ext uri="{FF2B5EF4-FFF2-40B4-BE49-F238E27FC236}">
              <a16:creationId xmlns:a16="http://schemas.microsoft.com/office/drawing/2014/main" id="{3A22A729-DE2E-4B8F-95AD-C4CF771BE733}"/>
            </a:ext>
          </a:extLst>
        </xdr:cNvPr>
        <xdr:cNvSpPr/>
      </xdr:nvSpPr>
      <xdr:spPr>
        <a:xfrm>
          <a:off x="19897725" y="133368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31041</xdr:rowOff>
    </xdr:from>
    <xdr:ext cx="469744" cy="259045"/>
    <xdr:sp macro="" textlink="">
      <xdr:nvSpPr>
        <xdr:cNvPr id="825" name="【消防施設】&#10;一人当たり面積該当値テキスト">
          <a:extLst>
            <a:ext uri="{FF2B5EF4-FFF2-40B4-BE49-F238E27FC236}">
              <a16:creationId xmlns:a16="http://schemas.microsoft.com/office/drawing/2014/main" id="{55618A94-A4A5-43E2-A828-10D202CEFDDE}"/>
            </a:ext>
          </a:extLst>
        </xdr:cNvPr>
        <xdr:cNvSpPr txBox="1"/>
      </xdr:nvSpPr>
      <xdr:spPr>
        <a:xfrm>
          <a:off x="19992975" y="1331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52614</xdr:rowOff>
    </xdr:from>
    <xdr:to>
      <xdr:col>112</xdr:col>
      <xdr:colOff>38100</xdr:colOff>
      <xdr:row>82</xdr:row>
      <xdr:rowOff>154214</xdr:rowOff>
    </xdr:to>
    <xdr:sp macro="" textlink="">
      <xdr:nvSpPr>
        <xdr:cNvPr id="826" name="楕円 825">
          <a:extLst>
            <a:ext uri="{FF2B5EF4-FFF2-40B4-BE49-F238E27FC236}">
              <a16:creationId xmlns:a16="http://schemas.microsoft.com/office/drawing/2014/main" id="{59E6ED54-55DE-469C-9022-8AC61D6C1A4C}"/>
            </a:ext>
          </a:extLst>
        </xdr:cNvPr>
        <xdr:cNvSpPr/>
      </xdr:nvSpPr>
      <xdr:spPr>
        <a:xfrm>
          <a:off x="19154775" y="133368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103414</xdr:rowOff>
    </xdr:from>
    <xdr:to>
      <xdr:col>116</xdr:col>
      <xdr:colOff>63500</xdr:colOff>
      <xdr:row>82</xdr:row>
      <xdr:rowOff>103414</xdr:rowOff>
    </xdr:to>
    <xdr:cxnSp macro="">
      <xdr:nvCxnSpPr>
        <xdr:cNvPr id="827" name="直線コネクタ 826">
          <a:extLst>
            <a:ext uri="{FF2B5EF4-FFF2-40B4-BE49-F238E27FC236}">
              <a16:creationId xmlns:a16="http://schemas.microsoft.com/office/drawing/2014/main" id="{8191E90F-05FA-4426-AF79-8FD71E1C0A8F}"/>
            </a:ext>
          </a:extLst>
        </xdr:cNvPr>
        <xdr:cNvCxnSpPr/>
      </xdr:nvCxnSpPr>
      <xdr:spPr>
        <a:xfrm>
          <a:off x="19202400" y="1339396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52614</xdr:rowOff>
    </xdr:from>
    <xdr:to>
      <xdr:col>107</xdr:col>
      <xdr:colOff>101600</xdr:colOff>
      <xdr:row>82</xdr:row>
      <xdr:rowOff>154214</xdr:rowOff>
    </xdr:to>
    <xdr:sp macro="" textlink="">
      <xdr:nvSpPr>
        <xdr:cNvPr id="828" name="楕円 827">
          <a:extLst>
            <a:ext uri="{FF2B5EF4-FFF2-40B4-BE49-F238E27FC236}">
              <a16:creationId xmlns:a16="http://schemas.microsoft.com/office/drawing/2014/main" id="{F7740D80-1832-40C9-93E0-F87B3182A47B}"/>
            </a:ext>
          </a:extLst>
        </xdr:cNvPr>
        <xdr:cNvSpPr/>
      </xdr:nvSpPr>
      <xdr:spPr>
        <a:xfrm>
          <a:off x="18345150" y="133368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103414</xdr:rowOff>
    </xdr:from>
    <xdr:to>
      <xdr:col>111</xdr:col>
      <xdr:colOff>177800</xdr:colOff>
      <xdr:row>82</xdr:row>
      <xdr:rowOff>103414</xdr:rowOff>
    </xdr:to>
    <xdr:cxnSp macro="">
      <xdr:nvCxnSpPr>
        <xdr:cNvPr id="829" name="直線コネクタ 828">
          <a:extLst>
            <a:ext uri="{FF2B5EF4-FFF2-40B4-BE49-F238E27FC236}">
              <a16:creationId xmlns:a16="http://schemas.microsoft.com/office/drawing/2014/main" id="{EFBA66FD-80E3-49D5-BEBD-3D047C018720}"/>
            </a:ext>
          </a:extLst>
        </xdr:cNvPr>
        <xdr:cNvCxnSpPr/>
      </xdr:nvCxnSpPr>
      <xdr:spPr>
        <a:xfrm>
          <a:off x="18392775" y="1339396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52614</xdr:rowOff>
    </xdr:from>
    <xdr:to>
      <xdr:col>102</xdr:col>
      <xdr:colOff>165100</xdr:colOff>
      <xdr:row>82</xdr:row>
      <xdr:rowOff>154214</xdr:rowOff>
    </xdr:to>
    <xdr:sp macro="" textlink="">
      <xdr:nvSpPr>
        <xdr:cNvPr id="830" name="楕円 829">
          <a:extLst>
            <a:ext uri="{FF2B5EF4-FFF2-40B4-BE49-F238E27FC236}">
              <a16:creationId xmlns:a16="http://schemas.microsoft.com/office/drawing/2014/main" id="{13648CE7-9987-468A-A448-CEDACEC6BCBB}"/>
            </a:ext>
          </a:extLst>
        </xdr:cNvPr>
        <xdr:cNvSpPr/>
      </xdr:nvSpPr>
      <xdr:spPr>
        <a:xfrm>
          <a:off x="17554575" y="133368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103414</xdr:rowOff>
    </xdr:from>
    <xdr:to>
      <xdr:col>107</xdr:col>
      <xdr:colOff>50800</xdr:colOff>
      <xdr:row>82</xdr:row>
      <xdr:rowOff>103414</xdr:rowOff>
    </xdr:to>
    <xdr:cxnSp macro="">
      <xdr:nvCxnSpPr>
        <xdr:cNvPr id="831" name="直線コネクタ 830">
          <a:extLst>
            <a:ext uri="{FF2B5EF4-FFF2-40B4-BE49-F238E27FC236}">
              <a16:creationId xmlns:a16="http://schemas.microsoft.com/office/drawing/2014/main" id="{ADE7860D-A351-44B6-AB8B-412578153E6D}"/>
            </a:ext>
          </a:extLst>
        </xdr:cNvPr>
        <xdr:cNvCxnSpPr/>
      </xdr:nvCxnSpPr>
      <xdr:spPr>
        <a:xfrm>
          <a:off x="17602200" y="1339396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52614</xdr:rowOff>
    </xdr:from>
    <xdr:to>
      <xdr:col>98</xdr:col>
      <xdr:colOff>38100</xdr:colOff>
      <xdr:row>82</xdr:row>
      <xdr:rowOff>154214</xdr:rowOff>
    </xdr:to>
    <xdr:sp macro="" textlink="">
      <xdr:nvSpPr>
        <xdr:cNvPr id="832" name="楕円 831">
          <a:extLst>
            <a:ext uri="{FF2B5EF4-FFF2-40B4-BE49-F238E27FC236}">
              <a16:creationId xmlns:a16="http://schemas.microsoft.com/office/drawing/2014/main" id="{B5284900-4F16-4600-A2DB-2673ECE94A02}"/>
            </a:ext>
          </a:extLst>
        </xdr:cNvPr>
        <xdr:cNvSpPr/>
      </xdr:nvSpPr>
      <xdr:spPr>
        <a:xfrm>
          <a:off x="16754475" y="133368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103414</xdr:rowOff>
    </xdr:from>
    <xdr:to>
      <xdr:col>102</xdr:col>
      <xdr:colOff>114300</xdr:colOff>
      <xdr:row>82</xdr:row>
      <xdr:rowOff>103414</xdr:rowOff>
    </xdr:to>
    <xdr:cxnSp macro="">
      <xdr:nvCxnSpPr>
        <xdr:cNvPr id="833" name="直線コネクタ 832">
          <a:extLst>
            <a:ext uri="{FF2B5EF4-FFF2-40B4-BE49-F238E27FC236}">
              <a16:creationId xmlns:a16="http://schemas.microsoft.com/office/drawing/2014/main" id="{69FAB36A-C450-444E-AF3E-10E253F63B26}"/>
            </a:ext>
          </a:extLst>
        </xdr:cNvPr>
        <xdr:cNvCxnSpPr/>
      </xdr:nvCxnSpPr>
      <xdr:spPr>
        <a:xfrm>
          <a:off x="16802100" y="1339396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834" name="n_1aveValue【消防施設】&#10;一人当たり面積">
          <a:extLst>
            <a:ext uri="{FF2B5EF4-FFF2-40B4-BE49-F238E27FC236}">
              <a16:creationId xmlns:a16="http://schemas.microsoft.com/office/drawing/2014/main" id="{6E7D328D-5CC6-4D02-B6E1-914CC3834810}"/>
            </a:ext>
          </a:extLst>
        </xdr:cNvPr>
        <xdr:cNvSpPr txBox="1"/>
      </xdr:nvSpPr>
      <xdr:spPr>
        <a:xfrm>
          <a:off x="18983402" y="1342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145341</xdr:rowOff>
    </xdr:from>
    <xdr:ext cx="469744" cy="259045"/>
    <xdr:sp macro="" textlink="">
      <xdr:nvSpPr>
        <xdr:cNvPr id="835" name="n_2aveValue【消防施設】&#10;一人当たり面積">
          <a:extLst>
            <a:ext uri="{FF2B5EF4-FFF2-40B4-BE49-F238E27FC236}">
              <a16:creationId xmlns:a16="http://schemas.microsoft.com/office/drawing/2014/main" id="{248071A1-F465-4A60-9F31-C8629C27F9CC}"/>
            </a:ext>
          </a:extLst>
        </xdr:cNvPr>
        <xdr:cNvSpPr txBox="1"/>
      </xdr:nvSpPr>
      <xdr:spPr>
        <a:xfrm>
          <a:off x="18183302" y="1342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6548</xdr:rowOff>
    </xdr:from>
    <xdr:ext cx="469744" cy="259045"/>
    <xdr:sp macro="" textlink="">
      <xdr:nvSpPr>
        <xdr:cNvPr id="836" name="n_3aveValue【消防施設】&#10;一人当たり面積">
          <a:extLst>
            <a:ext uri="{FF2B5EF4-FFF2-40B4-BE49-F238E27FC236}">
              <a16:creationId xmlns:a16="http://schemas.microsoft.com/office/drawing/2014/main" id="{89F430AB-8683-470C-B2A0-5449F3BB6B1A}"/>
            </a:ext>
          </a:extLst>
        </xdr:cNvPr>
        <xdr:cNvSpPr txBox="1"/>
      </xdr:nvSpPr>
      <xdr:spPr>
        <a:xfrm>
          <a:off x="17383202" y="1345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6548</xdr:rowOff>
    </xdr:from>
    <xdr:ext cx="469744" cy="259045"/>
    <xdr:sp macro="" textlink="">
      <xdr:nvSpPr>
        <xdr:cNvPr id="837" name="n_4aveValue【消防施設】&#10;一人当たり面積">
          <a:extLst>
            <a:ext uri="{FF2B5EF4-FFF2-40B4-BE49-F238E27FC236}">
              <a16:creationId xmlns:a16="http://schemas.microsoft.com/office/drawing/2014/main" id="{20B6B9C6-AE70-49BE-B6F9-A5604593ABD5}"/>
            </a:ext>
          </a:extLst>
        </xdr:cNvPr>
        <xdr:cNvSpPr txBox="1"/>
      </xdr:nvSpPr>
      <xdr:spPr>
        <a:xfrm>
          <a:off x="16592627" y="1345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170741</xdr:rowOff>
    </xdr:from>
    <xdr:ext cx="469744" cy="259045"/>
    <xdr:sp macro="" textlink="">
      <xdr:nvSpPr>
        <xdr:cNvPr id="838" name="n_1mainValue【消防施設】&#10;一人当たり面積">
          <a:extLst>
            <a:ext uri="{FF2B5EF4-FFF2-40B4-BE49-F238E27FC236}">
              <a16:creationId xmlns:a16="http://schemas.microsoft.com/office/drawing/2014/main" id="{97A27F90-ECC1-4760-A7E2-39D6DE259709}"/>
            </a:ext>
          </a:extLst>
        </xdr:cNvPr>
        <xdr:cNvSpPr txBox="1"/>
      </xdr:nvSpPr>
      <xdr:spPr>
        <a:xfrm>
          <a:off x="18983402" y="1312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170741</xdr:rowOff>
    </xdr:from>
    <xdr:ext cx="469744" cy="259045"/>
    <xdr:sp macro="" textlink="">
      <xdr:nvSpPr>
        <xdr:cNvPr id="839" name="n_2mainValue【消防施設】&#10;一人当たり面積">
          <a:extLst>
            <a:ext uri="{FF2B5EF4-FFF2-40B4-BE49-F238E27FC236}">
              <a16:creationId xmlns:a16="http://schemas.microsoft.com/office/drawing/2014/main" id="{6891EEC2-D80D-4086-9D3F-2B0BCB10D8F1}"/>
            </a:ext>
          </a:extLst>
        </xdr:cNvPr>
        <xdr:cNvSpPr txBox="1"/>
      </xdr:nvSpPr>
      <xdr:spPr>
        <a:xfrm>
          <a:off x="18183302" y="1312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170741</xdr:rowOff>
    </xdr:from>
    <xdr:ext cx="469744" cy="259045"/>
    <xdr:sp macro="" textlink="">
      <xdr:nvSpPr>
        <xdr:cNvPr id="840" name="n_3mainValue【消防施設】&#10;一人当たり面積">
          <a:extLst>
            <a:ext uri="{FF2B5EF4-FFF2-40B4-BE49-F238E27FC236}">
              <a16:creationId xmlns:a16="http://schemas.microsoft.com/office/drawing/2014/main" id="{FC91A901-7980-469A-AF17-C98A64B98DF0}"/>
            </a:ext>
          </a:extLst>
        </xdr:cNvPr>
        <xdr:cNvSpPr txBox="1"/>
      </xdr:nvSpPr>
      <xdr:spPr>
        <a:xfrm>
          <a:off x="17383202" y="1312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841" name="n_4mainValue【消防施設】&#10;一人当たり面積">
          <a:extLst>
            <a:ext uri="{FF2B5EF4-FFF2-40B4-BE49-F238E27FC236}">
              <a16:creationId xmlns:a16="http://schemas.microsoft.com/office/drawing/2014/main" id="{E6CA52A3-0123-409C-AD92-1C70807E2722}"/>
            </a:ext>
          </a:extLst>
        </xdr:cNvPr>
        <xdr:cNvSpPr txBox="1"/>
      </xdr:nvSpPr>
      <xdr:spPr>
        <a:xfrm>
          <a:off x="16592627" y="1312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408066D8-37FA-4AF9-944C-9E3EB6E879E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98C7B652-7703-4C0D-A04F-4EAFE7CA997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963B3C0B-15E9-41DC-B5FA-C849F387A2D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5B957D57-64FC-4815-A858-40CCC59289F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C394D687-902F-4A94-A291-1BCA941D7EB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3E664F4C-AC7A-4A14-86C2-F0AD67B8752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D577A83B-30DC-49D2-923B-37E01372F6F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65C9D937-D6D2-42A8-8461-D8D371D95CE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30030BAE-94E6-4689-AB0E-22D0F72795F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1E0FE35B-89EF-4DDE-94D4-BA00B5F03C0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2" name="テキスト ボックス 851">
          <a:extLst>
            <a:ext uri="{FF2B5EF4-FFF2-40B4-BE49-F238E27FC236}">
              <a16:creationId xmlns:a16="http://schemas.microsoft.com/office/drawing/2014/main" id="{CF0161D9-28E0-429A-8BA1-834C21431FA9}"/>
            </a:ext>
          </a:extLst>
        </xdr:cNvPr>
        <xdr:cNvSpPr txBox="1"/>
      </xdr:nvSpPr>
      <xdr:spPr>
        <a:xfrm>
          <a:off x="10845966"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2FCF3AB7-75C0-4268-B716-BE80122EA931}"/>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4" name="テキスト ボックス 853">
          <a:extLst>
            <a:ext uri="{FF2B5EF4-FFF2-40B4-BE49-F238E27FC236}">
              <a16:creationId xmlns:a16="http://schemas.microsoft.com/office/drawing/2014/main" id="{F64EEAD7-699E-4A5B-9338-98526FDDE57B}"/>
            </a:ext>
          </a:extLst>
        </xdr:cNvPr>
        <xdr:cNvSpPr txBox="1"/>
      </xdr:nvSpPr>
      <xdr:spPr>
        <a:xfrm>
          <a:off x="10845966" y="1772713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8A29D32D-C4FF-48C3-A87C-EBAFA97021EC}"/>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2682642E-596D-48CF-BB4E-5E6D59DC0A25}"/>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36D98824-105F-4EFE-9377-C168B50D30D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B527FA69-4ED7-4FE3-B47A-EDC964057986}"/>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B57A83C0-AF15-4F6B-A754-D54D39C8513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F60CA6D0-E702-46A8-8637-91D4158135C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420F102B-FB42-4BF5-A5D4-3B02E1DBDA74}"/>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38C083D5-D1A3-47DD-9D06-149F34FDEF7F}"/>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D191DD9A-81C8-41B4-B58E-79265954191B}"/>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4" name="テキスト ボックス 863">
          <a:extLst>
            <a:ext uri="{FF2B5EF4-FFF2-40B4-BE49-F238E27FC236}">
              <a16:creationId xmlns:a16="http://schemas.microsoft.com/office/drawing/2014/main" id="{5EA0ACC5-EAA8-49E3-8BC7-E2F443F57E36}"/>
            </a:ext>
          </a:extLst>
        </xdr:cNvPr>
        <xdr:cNvSpPr txBox="1"/>
      </xdr:nvSpPr>
      <xdr:spPr>
        <a:xfrm>
          <a:off x="10845966" y="160879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848774D8-0650-48E0-9022-38DD0963756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6" name="テキスト ボックス 865">
          <a:extLst>
            <a:ext uri="{FF2B5EF4-FFF2-40B4-BE49-F238E27FC236}">
              <a16:creationId xmlns:a16="http://schemas.microsoft.com/office/drawing/2014/main" id="{37BC6565-5745-49DE-998B-DBBF7A36C9D3}"/>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6CEB5285-AF29-4E6D-99A4-8F97B54FB5E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112123</xdr:rowOff>
    </xdr:from>
    <xdr:to>
      <xdr:col>85</xdr:col>
      <xdr:colOff>126364</xdr:colOff>
      <xdr:row>107</xdr:row>
      <xdr:rowOff>152944</xdr:rowOff>
    </xdr:to>
    <xdr:cxnSp macro="">
      <xdr:nvCxnSpPr>
        <xdr:cNvPr id="868" name="直線コネクタ 867">
          <a:extLst>
            <a:ext uri="{FF2B5EF4-FFF2-40B4-BE49-F238E27FC236}">
              <a16:creationId xmlns:a16="http://schemas.microsoft.com/office/drawing/2014/main" id="{A40FA311-5DE7-40C1-B45A-ADE7F81416F4}"/>
            </a:ext>
          </a:extLst>
        </xdr:cNvPr>
        <xdr:cNvCxnSpPr/>
      </xdr:nvCxnSpPr>
      <xdr:spPr>
        <a:xfrm flipV="1">
          <a:off x="14696439" y="16399873"/>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156771</xdr:rowOff>
    </xdr:from>
    <xdr:ext cx="405111" cy="259045"/>
    <xdr:sp macro="" textlink="">
      <xdr:nvSpPr>
        <xdr:cNvPr id="869" name="【庁舎】&#10;有形固定資産減価償却率最小値テキスト">
          <a:extLst>
            <a:ext uri="{FF2B5EF4-FFF2-40B4-BE49-F238E27FC236}">
              <a16:creationId xmlns:a16="http://schemas.microsoft.com/office/drawing/2014/main" id="{C221F6DA-F5C0-48E1-BE3B-8CE45AB08D19}"/>
            </a:ext>
          </a:extLst>
        </xdr:cNvPr>
        <xdr:cNvSpPr txBox="1"/>
      </xdr:nvSpPr>
      <xdr:spPr>
        <a:xfrm>
          <a:off x="14735175" y="17647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152944</xdr:rowOff>
    </xdr:from>
    <xdr:to>
      <xdr:col>86</xdr:col>
      <xdr:colOff>25400</xdr:colOff>
      <xdr:row>107</xdr:row>
      <xdr:rowOff>152944</xdr:rowOff>
    </xdr:to>
    <xdr:cxnSp macro="">
      <xdr:nvCxnSpPr>
        <xdr:cNvPr id="870" name="直線コネクタ 869">
          <a:extLst>
            <a:ext uri="{FF2B5EF4-FFF2-40B4-BE49-F238E27FC236}">
              <a16:creationId xmlns:a16="http://schemas.microsoft.com/office/drawing/2014/main" id="{79C3FE49-E7D0-4C62-833C-4743914DF137}"/>
            </a:ext>
          </a:extLst>
        </xdr:cNvPr>
        <xdr:cNvCxnSpPr/>
      </xdr:nvCxnSpPr>
      <xdr:spPr>
        <a:xfrm>
          <a:off x="14611350" y="176408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58800</xdr:rowOff>
    </xdr:from>
    <xdr:ext cx="405111" cy="259045"/>
    <xdr:sp macro="" textlink="">
      <xdr:nvSpPr>
        <xdr:cNvPr id="871" name="【庁舎】&#10;有形固定資産減価償却率最大値テキスト">
          <a:extLst>
            <a:ext uri="{FF2B5EF4-FFF2-40B4-BE49-F238E27FC236}">
              <a16:creationId xmlns:a16="http://schemas.microsoft.com/office/drawing/2014/main" id="{C5BA7E75-26E1-43A3-A3B9-D88E008D6D08}"/>
            </a:ext>
          </a:extLst>
        </xdr:cNvPr>
        <xdr:cNvSpPr txBox="1"/>
      </xdr:nvSpPr>
      <xdr:spPr>
        <a:xfrm>
          <a:off x="14735175" y="16175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112123</xdr:rowOff>
    </xdr:from>
    <xdr:to>
      <xdr:col>86</xdr:col>
      <xdr:colOff>25400</xdr:colOff>
      <xdr:row>100</xdr:row>
      <xdr:rowOff>112123</xdr:rowOff>
    </xdr:to>
    <xdr:cxnSp macro="">
      <xdr:nvCxnSpPr>
        <xdr:cNvPr id="872" name="直線コネクタ 871">
          <a:extLst>
            <a:ext uri="{FF2B5EF4-FFF2-40B4-BE49-F238E27FC236}">
              <a16:creationId xmlns:a16="http://schemas.microsoft.com/office/drawing/2014/main" id="{406DBA15-1F63-47FF-9A7B-1910242751B2}"/>
            </a:ext>
          </a:extLst>
        </xdr:cNvPr>
        <xdr:cNvCxnSpPr/>
      </xdr:nvCxnSpPr>
      <xdr:spPr>
        <a:xfrm>
          <a:off x="14611350" y="163998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118490</xdr:rowOff>
    </xdr:from>
    <xdr:ext cx="405111" cy="259045"/>
    <xdr:sp macro="" textlink="">
      <xdr:nvSpPr>
        <xdr:cNvPr id="873" name="【庁舎】&#10;有形固定資産減価償却率平均値テキスト">
          <a:extLst>
            <a:ext uri="{FF2B5EF4-FFF2-40B4-BE49-F238E27FC236}">
              <a16:creationId xmlns:a16="http://schemas.microsoft.com/office/drawing/2014/main" id="{0F426492-03D8-43E3-9140-BF7631DDA196}"/>
            </a:ext>
          </a:extLst>
        </xdr:cNvPr>
        <xdr:cNvSpPr txBox="1"/>
      </xdr:nvSpPr>
      <xdr:spPr>
        <a:xfrm>
          <a:off x="14735175" y="16752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95613</xdr:rowOff>
    </xdr:from>
    <xdr:to>
      <xdr:col>85</xdr:col>
      <xdr:colOff>177800</xdr:colOff>
      <xdr:row>104</xdr:row>
      <xdr:rowOff>25763</xdr:rowOff>
    </xdr:to>
    <xdr:sp macro="" textlink="">
      <xdr:nvSpPr>
        <xdr:cNvPr id="874" name="フローチャート: 判断 873">
          <a:extLst>
            <a:ext uri="{FF2B5EF4-FFF2-40B4-BE49-F238E27FC236}">
              <a16:creationId xmlns:a16="http://schemas.microsoft.com/office/drawing/2014/main" id="{A22E74C9-6A67-4D42-8818-CD582BB20EF0}"/>
            </a:ext>
          </a:extLst>
        </xdr:cNvPr>
        <xdr:cNvSpPr/>
      </xdr:nvSpPr>
      <xdr:spPr>
        <a:xfrm>
          <a:off x="14649450" y="168977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98879</xdr:rowOff>
    </xdr:from>
    <xdr:to>
      <xdr:col>81</xdr:col>
      <xdr:colOff>101600</xdr:colOff>
      <xdr:row>104</xdr:row>
      <xdr:rowOff>29029</xdr:rowOff>
    </xdr:to>
    <xdr:sp macro="" textlink="">
      <xdr:nvSpPr>
        <xdr:cNvPr id="875" name="フローチャート: 判断 874">
          <a:extLst>
            <a:ext uri="{FF2B5EF4-FFF2-40B4-BE49-F238E27FC236}">
              <a16:creationId xmlns:a16="http://schemas.microsoft.com/office/drawing/2014/main" id="{EF9B9F73-3750-41B8-AF11-FA38691C34B9}"/>
            </a:ext>
          </a:extLst>
        </xdr:cNvPr>
        <xdr:cNvSpPr/>
      </xdr:nvSpPr>
      <xdr:spPr>
        <a:xfrm>
          <a:off x="13887450" y="169041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115207</xdr:rowOff>
    </xdr:from>
    <xdr:to>
      <xdr:col>76</xdr:col>
      <xdr:colOff>165100</xdr:colOff>
      <xdr:row>104</xdr:row>
      <xdr:rowOff>45357</xdr:rowOff>
    </xdr:to>
    <xdr:sp macro="" textlink="">
      <xdr:nvSpPr>
        <xdr:cNvPr id="876" name="フローチャート: 判断 875">
          <a:extLst>
            <a:ext uri="{FF2B5EF4-FFF2-40B4-BE49-F238E27FC236}">
              <a16:creationId xmlns:a16="http://schemas.microsoft.com/office/drawing/2014/main" id="{158F3208-5F87-472D-82CC-82C40A0A70F9}"/>
            </a:ext>
          </a:extLst>
        </xdr:cNvPr>
        <xdr:cNvSpPr/>
      </xdr:nvSpPr>
      <xdr:spPr>
        <a:xfrm>
          <a:off x="13096875" y="1691730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134801</xdr:rowOff>
    </xdr:from>
    <xdr:to>
      <xdr:col>72</xdr:col>
      <xdr:colOff>38100</xdr:colOff>
      <xdr:row>104</xdr:row>
      <xdr:rowOff>64951</xdr:rowOff>
    </xdr:to>
    <xdr:sp macro="" textlink="">
      <xdr:nvSpPr>
        <xdr:cNvPr id="877" name="フローチャート: 判断 876">
          <a:extLst>
            <a:ext uri="{FF2B5EF4-FFF2-40B4-BE49-F238E27FC236}">
              <a16:creationId xmlns:a16="http://schemas.microsoft.com/office/drawing/2014/main" id="{91135B99-FB95-4540-8359-0A9502934F10}"/>
            </a:ext>
          </a:extLst>
        </xdr:cNvPr>
        <xdr:cNvSpPr/>
      </xdr:nvSpPr>
      <xdr:spPr>
        <a:xfrm>
          <a:off x="12296775" y="169369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134801</xdr:rowOff>
    </xdr:from>
    <xdr:to>
      <xdr:col>67</xdr:col>
      <xdr:colOff>101600</xdr:colOff>
      <xdr:row>104</xdr:row>
      <xdr:rowOff>64951</xdr:rowOff>
    </xdr:to>
    <xdr:sp macro="" textlink="">
      <xdr:nvSpPr>
        <xdr:cNvPr id="878" name="フローチャート: 判断 877">
          <a:extLst>
            <a:ext uri="{FF2B5EF4-FFF2-40B4-BE49-F238E27FC236}">
              <a16:creationId xmlns:a16="http://schemas.microsoft.com/office/drawing/2014/main" id="{5A422625-3096-423F-9566-6F0491831454}"/>
            </a:ext>
          </a:extLst>
        </xdr:cNvPr>
        <xdr:cNvSpPr/>
      </xdr:nvSpPr>
      <xdr:spPr>
        <a:xfrm>
          <a:off x="11487150" y="169369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2D80446-CF99-41F1-A55D-FE8A412ACA2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C3D2AF5F-F602-438D-B735-92B71D19DA3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3F7A8CFC-FABE-4DD8-B0E3-32961C0D546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46304763-3A4A-41FD-B54E-FCA0DD456CA1}"/>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BFDD86E2-4E09-4BDA-A365-C64DD7DD63C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884" name="楕円 883">
          <a:extLst>
            <a:ext uri="{FF2B5EF4-FFF2-40B4-BE49-F238E27FC236}">
              <a16:creationId xmlns:a16="http://schemas.microsoft.com/office/drawing/2014/main" id="{99061CD9-950C-4590-89D3-822332FE5310}"/>
            </a:ext>
          </a:extLst>
        </xdr:cNvPr>
        <xdr:cNvSpPr/>
      </xdr:nvSpPr>
      <xdr:spPr>
        <a:xfrm>
          <a:off x="14649450" y="174038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62609</xdr:rowOff>
    </xdr:from>
    <xdr:ext cx="405111" cy="259045"/>
    <xdr:sp macro="" textlink="">
      <xdr:nvSpPr>
        <xdr:cNvPr id="885" name="【庁舎】&#10;有形固定資産減価償却率該当値テキスト">
          <a:extLst>
            <a:ext uri="{FF2B5EF4-FFF2-40B4-BE49-F238E27FC236}">
              <a16:creationId xmlns:a16="http://schemas.microsoft.com/office/drawing/2014/main" id="{96A82A2E-F19C-417F-8513-D8E9B81881C4}"/>
            </a:ext>
          </a:extLst>
        </xdr:cNvPr>
        <xdr:cNvSpPr txBox="1"/>
      </xdr:nvSpPr>
      <xdr:spPr>
        <a:xfrm>
          <a:off x="14735175" y="17382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31931</xdr:rowOff>
    </xdr:from>
    <xdr:to>
      <xdr:col>81</xdr:col>
      <xdr:colOff>101600</xdr:colOff>
      <xdr:row>106</xdr:row>
      <xdr:rowOff>133531</xdr:rowOff>
    </xdr:to>
    <xdr:sp macro="" textlink="">
      <xdr:nvSpPr>
        <xdr:cNvPr id="886" name="楕円 885">
          <a:extLst>
            <a:ext uri="{FF2B5EF4-FFF2-40B4-BE49-F238E27FC236}">
              <a16:creationId xmlns:a16="http://schemas.microsoft.com/office/drawing/2014/main" id="{7A9F926F-82CE-45C5-83D2-AD4FB7DF4CFA}"/>
            </a:ext>
          </a:extLst>
        </xdr:cNvPr>
        <xdr:cNvSpPr/>
      </xdr:nvSpPr>
      <xdr:spPr>
        <a:xfrm>
          <a:off x="13887450" y="1734520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82731</xdr:rowOff>
    </xdr:from>
    <xdr:to>
      <xdr:col>85</xdr:col>
      <xdr:colOff>127000</xdr:colOff>
      <xdr:row>106</xdr:row>
      <xdr:rowOff>134982</xdr:rowOff>
    </xdr:to>
    <xdr:cxnSp macro="">
      <xdr:nvCxnSpPr>
        <xdr:cNvPr id="887" name="直線コネクタ 886">
          <a:extLst>
            <a:ext uri="{FF2B5EF4-FFF2-40B4-BE49-F238E27FC236}">
              <a16:creationId xmlns:a16="http://schemas.microsoft.com/office/drawing/2014/main" id="{E1254A13-0338-44AA-935F-E7DC3AD9196B}"/>
            </a:ext>
          </a:extLst>
        </xdr:cNvPr>
        <xdr:cNvCxnSpPr/>
      </xdr:nvCxnSpPr>
      <xdr:spPr>
        <a:xfrm>
          <a:off x="13935075" y="17402356"/>
          <a:ext cx="76200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141332</xdr:rowOff>
    </xdr:from>
    <xdr:to>
      <xdr:col>76</xdr:col>
      <xdr:colOff>165100</xdr:colOff>
      <xdr:row>106</xdr:row>
      <xdr:rowOff>71482</xdr:rowOff>
    </xdr:to>
    <xdr:sp macro="" textlink="">
      <xdr:nvSpPr>
        <xdr:cNvPr id="888" name="楕円 887">
          <a:extLst>
            <a:ext uri="{FF2B5EF4-FFF2-40B4-BE49-F238E27FC236}">
              <a16:creationId xmlns:a16="http://schemas.microsoft.com/office/drawing/2014/main" id="{15CBAC3B-5DD6-477A-B663-E59B5E35AAE1}"/>
            </a:ext>
          </a:extLst>
        </xdr:cNvPr>
        <xdr:cNvSpPr/>
      </xdr:nvSpPr>
      <xdr:spPr>
        <a:xfrm>
          <a:off x="13096875" y="172895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20682</xdr:rowOff>
    </xdr:from>
    <xdr:to>
      <xdr:col>81</xdr:col>
      <xdr:colOff>50800</xdr:colOff>
      <xdr:row>106</xdr:row>
      <xdr:rowOff>82731</xdr:rowOff>
    </xdr:to>
    <xdr:cxnSp macro="">
      <xdr:nvCxnSpPr>
        <xdr:cNvPr id="889" name="直線コネクタ 888">
          <a:extLst>
            <a:ext uri="{FF2B5EF4-FFF2-40B4-BE49-F238E27FC236}">
              <a16:creationId xmlns:a16="http://schemas.microsoft.com/office/drawing/2014/main" id="{5D6605F0-7EDC-4215-95F4-8D7658424E2B}"/>
            </a:ext>
          </a:extLst>
        </xdr:cNvPr>
        <xdr:cNvCxnSpPr/>
      </xdr:nvCxnSpPr>
      <xdr:spPr>
        <a:xfrm>
          <a:off x="13144500" y="17337132"/>
          <a:ext cx="790575"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154395</xdr:rowOff>
    </xdr:from>
    <xdr:to>
      <xdr:col>72</xdr:col>
      <xdr:colOff>38100</xdr:colOff>
      <xdr:row>106</xdr:row>
      <xdr:rowOff>84545</xdr:rowOff>
    </xdr:to>
    <xdr:sp macro="" textlink="">
      <xdr:nvSpPr>
        <xdr:cNvPr id="890" name="楕円 889">
          <a:extLst>
            <a:ext uri="{FF2B5EF4-FFF2-40B4-BE49-F238E27FC236}">
              <a16:creationId xmlns:a16="http://schemas.microsoft.com/office/drawing/2014/main" id="{1B76F10B-0E7A-483D-A59F-678088203192}"/>
            </a:ext>
          </a:extLst>
        </xdr:cNvPr>
        <xdr:cNvSpPr/>
      </xdr:nvSpPr>
      <xdr:spPr>
        <a:xfrm>
          <a:off x="12296775" y="172993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20682</xdr:rowOff>
    </xdr:from>
    <xdr:to>
      <xdr:col>76</xdr:col>
      <xdr:colOff>114300</xdr:colOff>
      <xdr:row>106</xdr:row>
      <xdr:rowOff>33745</xdr:rowOff>
    </xdr:to>
    <xdr:cxnSp macro="">
      <xdr:nvCxnSpPr>
        <xdr:cNvPr id="891" name="直線コネクタ 890">
          <a:extLst>
            <a:ext uri="{FF2B5EF4-FFF2-40B4-BE49-F238E27FC236}">
              <a16:creationId xmlns:a16="http://schemas.microsoft.com/office/drawing/2014/main" id="{7E13E372-F792-4DE3-99ED-3161845916D5}"/>
            </a:ext>
          </a:extLst>
        </xdr:cNvPr>
        <xdr:cNvCxnSpPr/>
      </xdr:nvCxnSpPr>
      <xdr:spPr>
        <a:xfrm flipV="1">
          <a:off x="12344400" y="17337132"/>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92348</xdr:rowOff>
    </xdr:from>
    <xdr:to>
      <xdr:col>67</xdr:col>
      <xdr:colOff>101600</xdr:colOff>
      <xdr:row>106</xdr:row>
      <xdr:rowOff>22498</xdr:rowOff>
    </xdr:to>
    <xdr:sp macro="" textlink="">
      <xdr:nvSpPr>
        <xdr:cNvPr id="892" name="楕円 891">
          <a:extLst>
            <a:ext uri="{FF2B5EF4-FFF2-40B4-BE49-F238E27FC236}">
              <a16:creationId xmlns:a16="http://schemas.microsoft.com/office/drawing/2014/main" id="{09B01BE1-1922-4CF2-B746-5731162F8F9E}"/>
            </a:ext>
          </a:extLst>
        </xdr:cNvPr>
        <xdr:cNvSpPr/>
      </xdr:nvSpPr>
      <xdr:spPr>
        <a:xfrm>
          <a:off x="11487150" y="172373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143148</xdr:rowOff>
    </xdr:from>
    <xdr:to>
      <xdr:col>71</xdr:col>
      <xdr:colOff>177800</xdr:colOff>
      <xdr:row>106</xdr:row>
      <xdr:rowOff>33745</xdr:rowOff>
    </xdr:to>
    <xdr:cxnSp macro="">
      <xdr:nvCxnSpPr>
        <xdr:cNvPr id="893" name="直線コネクタ 892">
          <a:extLst>
            <a:ext uri="{FF2B5EF4-FFF2-40B4-BE49-F238E27FC236}">
              <a16:creationId xmlns:a16="http://schemas.microsoft.com/office/drawing/2014/main" id="{3031015B-682F-4428-9A50-A86270085E11}"/>
            </a:ext>
          </a:extLst>
        </xdr:cNvPr>
        <xdr:cNvCxnSpPr/>
      </xdr:nvCxnSpPr>
      <xdr:spPr>
        <a:xfrm>
          <a:off x="11534775" y="17284973"/>
          <a:ext cx="809625"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45556</xdr:rowOff>
    </xdr:from>
    <xdr:ext cx="405111" cy="259045"/>
    <xdr:sp macro="" textlink="">
      <xdr:nvSpPr>
        <xdr:cNvPr id="894" name="n_1aveValue【庁舎】&#10;有形固定資産減価償却率">
          <a:extLst>
            <a:ext uri="{FF2B5EF4-FFF2-40B4-BE49-F238E27FC236}">
              <a16:creationId xmlns:a16="http://schemas.microsoft.com/office/drawing/2014/main" id="{7C40665D-A73F-4E77-A004-A58D8B14CADE}"/>
            </a:ext>
          </a:extLst>
        </xdr:cNvPr>
        <xdr:cNvSpPr txBox="1"/>
      </xdr:nvSpPr>
      <xdr:spPr>
        <a:xfrm>
          <a:off x="13745219" y="1667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61884</xdr:rowOff>
    </xdr:from>
    <xdr:ext cx="405111" cy="259045"/>
    <xdr:sp macro="" textlink="">
      <xdr:nvSpPr>
        <xdr:cNvPr id="895" name="n_2aveValue【庁舎】&#10;有形固定資産減価償却率">
          <a:extLst>
            <a:ext uri="{FF2B5EF4-FFF2-40B4-BE49-F238E27FC236}">
              <a16:creationId xmlns:a16="http://schemas.microsoft.com/office/drawing/2014/main" id="{BEAE548A-6D33-4FDB-A91E-3F074060F64A}"/>
            </a:ext>
          </a:extLst>
        </xdr:cNvPr>
        <xdr:cNvSpPr txBox="1"/>
      </xdr:nvSpPr>
      <xdr:spPr>
        <a:xfrm>
          <a:off x="12964169" y="16695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81478</xdr:rowOff>
    </xdr:from>
    <xdr:ext cx="405111" cy="259045"/>
    <xdr:sp macro="" textlink="">
      <xdr:nvSpPr>
        <xdr:cNvPr id="896" name="n_3aveValue【庁舎】&#10;有形固定資産減価償却率">
          <a:extLst>
            <a:ext uri="{FF2B5EF4-FFF2-40B4-BE49-F238E27FC236}">
              <a16:creationId xmlns:a16="http://schemas.microsoft.com/office/drawing/2014/main" id="{BD898A26-D123-4E92-979C-3EB2949402C9}"/>
            </a:ext>
          </a:extLst>
        </xdr:cNvPr>
        <xdr:cNvSpPr txBox="1"/>
      </xdr:nvSpPr>
      <xdr:spPr>
        <a:xfrm>
          <a:off x="12164069" y="1671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81478</xdr:rowOff>
    </xdr:from>
    <xdr:ext cx="405111" cy="259045"/>
    <xdr:sp macro="" textlink="">
      <xdr:nvSpPr>
        <xdr:cNvPr id="897" name="n_4aveValue【庁舎】&#10;有形固定資産減価償却率">
          <a:extLst>
            <a:ext uri="{FF2B5EF4-FFF2-40B4-BE49-F238E27FC236}">
              <a16:creationId xmlns:a16="http://schemas.microsoft.com/office/drawing/2014/main" id="{662B2AE6-ECD6-4E87-B4D8-98E40F332665}"/>
            </a:ext>
          </a:extLst>
        </xdr:cNvPr>
        <xdr:cNvSpPr txBox="1"/>
      </xdr:nvSpPr>
      <xdr:spPr>
        <a:xfrm>
          <a:off x="11354444" y="1671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124658</xdr:rowOff>
    </xdr:from>
    <xdr:ext cx="405111" cy="259045"/>
    <xdr:sp macro="" textlink="">
      <xdr:nvSpPr>
        <xdr:cNvPr id="898" name="n_1mainValue【庁舎】&#10;有形固定資産減価償却率">
          <a:extLst>
            <a:ext uri="{FF2B5EF4-FFF2-40B4-BE49-F238E27FC236}">
              <a16:creationId xmlns:a16="http://schemas.microsoft.com/office/drawing/2014/main" id="{510EBA37-1F2F-4755-B40B-2908977C2056}"/>
            </a:ext>
          </a:extLst>
        </xdr:cNvPr>
        <xdr:cNvSpPr txBox="1"/>
      </xdr:nvSpPr>
      <xdr:spPr>
        <a:xfrm>
          <a:off x="13745219" y="174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62609</xdr:rowOff>
    </xdr:from>
    <xdr:ext cx="405111" cy="259045"/>
    <xdr:sp macro="" textlink="">
      <xdr:nvSpPr>
        <xdr:cNvPr id="899" name="n_2mainValue【庁舎】&#10;有形固定資産減価償却率">
          <a:extLst>
            <a:ext uri="{FF2B5EF4-FFF2-40B4-BE49-F238E27FC236}">
              <a16:creationId xmlns:a16="http://schemas.microsoft.com/office/drawing/2014/main" id="{62A2B1CA-9B43-4A87-AF2D-784D14F141D4}"/>
            </a:ext>
          </a:extLst>
        </xdr:cNvPr>
        <xdr:cNvSpPr txBox="1"/>
      </xdr:nvSpPr>
      <xdr:spPr>
        <a:xfrm>
          <a:off x="12964169" y="17382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75672</xdr:rowOff>
    </xdr:from>
    <xdr:ext cx="405111" cy="259045"/>
    <xdr:sp macro="" textlink="">
      <xdr:nvSpPr>
        <xdr:cNvPr id="900" name="n_3mainValue【庁舎】&#10;有形固定資産減価償却率">
          <a:extLst>
            <a:ext uri="{FF2B5EF4-FFF2-40B4-BE49-F238E27FC236}">
              <a16:creationId xmlns:a16="http://schemas.microsoft.com/office/drawing/2014/main" id="{07D0888A-1715-4599-B9B1-A4D9CABE0A0E}"/>
            </a:ext>
          </a:extLst>
        </xdr:cNvPr>
        <xdr:cNvSpPr txBox="1"/>
      </xdr:nvSpPr>
      <xdr:spPr>
        <a:xfrm>
          <a:off x="12164069" y="1739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901" name="n_4mainValue【庁舎】&#10;有形固定資産減価償却率">
          <a:extLst>
            <a:ext uri="{FF2B5EF4-FFF2-40B4-BE49-F238E27FC236}">
              <a16:creationId xmlns:a16="http://schemas.microsoft.com/office/drawing/2014/main" id="{1DFBC5BB-BC38-4E16-AC7B-1A91960D2752}"/>
            </a:ext>
          </a:extLst>
        </xdr:cNvPr>
        <xdr:cNvSpPr txBox="1"/>
      </xdr:nvSpPr>
      <xdr:spPr>
        <a:xfrm>
          <a:off x="11354444" y="17326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219F329E-F125-4A9A-A01E-1B198E94347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01DACFEE-DF7B-413F-B30E-01FDFD684406}"/>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91CE270A-D791-43C0-9B35-279F60F3D10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EA98A48E-0B01-405D-8698-4EEDCAB10C6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BB0779D3-09CA-4957-8780-169FC9CCE2A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D786EF7D-CD00-4502-B449-E5F73C791081}"/>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954E4890-D691-4314-BD7D-E37ECEB1C0D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E1F71679-F9AC-4342-9DD0-E826EB949BE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862FC5D9-2187-4DCB-AAE5-D16CEE03D60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372AADBB-EB8B-4F4C-B5B4-B8F85F7A141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2" name="テキスト ボックス 911">
          <a:extLst>
            <a:ext uri="{FF2B5EF4-FFF2-40B4-BE49-F238E27FC236}">
              <a16:creationId xmlns:a16="http://schemas.microsoft.com/office/drawing/2014/main" id="{54CB1DFC-36AD-4C80-B3DF-D24B0CFF5C76}"/>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3" name="直線コネクタ 912">
          <a:extLst>
            <a:ext uri="{FF2B5EF4-FFF2-40B4-BE49-F238E27FC236}">
              <a16:creationId xmlns:a16="http://schemas.microsoft.com/office/drawing/2014/main" id="{F1546134-C89C-40BB-84DB-6CD3C30A6D28}"/>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4" name="テキスト ボックス 913">
          <a:extLst>
            <a:ext uri="{FF2B5EF4-FFF2-40B4-BE49-F238E27FC236}">
              <a16:creationId xmlns:a16="http://schemas.microsoft.com/office/drawing/2014/main" id="{33FB7C67-CC55-4398-AE1D-ED8BB0EE904B}"/>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5" name="直線コネクタ 914">
          <a:extLst>
            <a:ext uri="{FF2B5EF4-FFF2-40B4-BE49-F238E27FC236}">
              <a16:creationId xmlns:a16="http://schemas.microsoft.com/office/drawing/2014/main" id="{0E88FEEC-DC7C-4EF8-9320-5A6AE98A18D4}"/>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6" name="テキスト ボックス 915">
          <a:extLst>
            <a:ext uri="{FF2B5EF4-FFF2-40B4-BE49-F238E27FC236}">
              <a16:creationId xmlns:a16="http://schemas.microsoft.com/office/drawing/2014/main" id="{DEBF538B-526A-4886-8779-7D8245DA0970}"/>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7" name="直線コネクタ 916">
          <a:extLst>
            <a:ext uri="{FF2B5EF4-FFF2-40B4-BE49-F238E27FC236}">
              <a16:creationId xmlns:a16="http://schemas.microsoft.com/office/drawing/2014/main" id="{32E484DF-021F-46EB-ADF5-566B4E076E34}"/>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8" name="テキスト ボックス 917">
          <a:extLst>
            <a:ext uri="{FF2B5EF4-FFF2-40B4-BE49-F238E27FC236}">
              <a16:creationId xmlns:a16="http://schemas.microsoft.com/office/drawing/2014/main" id="{3D5B701E-915E-45C0-8106-78075085EBCD}"/>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9" name="直線コネクタ 918">
          <a:extLst>
            <a:ext uri="{FF2B5EF4-FFF2-40B4-BE49-F238E27FC236}">
              <a16:creationId xmlns:a16="http://schemas.microsoft.com/office/drawing/2014/main" id="{84C7EA30-4BC6-4479-9681-D9204D1207E3}"/>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0" name="テキスト ボックス 919">
          <a:extLst>
            <a:ext uri="{FF2B5EF4-FFF2-40B4-BE49-F238E27FC236}">
              <a16:creationId xmlns:a16="http://schemas.microsoft.com/office/drawing/2014/main" id="{77F1A775-9545-48D4-9769-FEAC278B7F3A}"/>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C0620463-AC28-466C-87B7-E9490048B54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D22CA007-662B-45B3-99E5-B6A013667BE9}"/>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31593B02-B0C9-41C5-80C8-B7A75416E73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19050</xdr:rowOff>
    </xdr:from>
    <xdr:to>
      <xdr:col>116</xdr:col>
      <xdr:colOff>62864</xdr:colOff>
      <xdr:row>108</xdr:row>
      <xdr:rowOff>140208</xdr:rowOff>
    </xdr:to>
    <xdr:cxnSp macro="">
      <xdr:nvCxnSpPr>
        <xdr:cNvPr id="924" name="直線コネクタ 923">
          <a:extLst>
            <a:ext uri="{FF2B5EF4-FFF2-40B4-BE49-F238E27FC236}">
              <a16:creationId xmlns:a16="http://schemas.microsoft.com/office/drawing/2014/main" id="{0A7C722D-BCBB-40BA-9AE9-F5639A621F96}"/>
            </a:ext>
          </a:extLst>
        </xdr:cNvPr>
        <xdr:cNvCxnSpPr/>
      </xdr:nvCxnSpPr>
      <xdr:spPr>
        <a:xfrm flipV="1">
          <a:off x="19954239" y="16478250"/>
          <a:ext cx="0" cy="1324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144035</xdr:rowOff>
    </xdr:from>
    <xdr:ext cx="469744" cy="259045"/>
    <xdr:sp macro="" textlink="">
      <xdr:nvSpPr>
        <xdr:cNvPr id="925" name="【庁舎】&#10;一人当たり面積最小値テキスト">
          <a:extLst>
            <a:ext uri="{FF2B5EF4-FFF2-40B4-BE49-F238E27FC236}">
              <a16:creationId xmlns:a16="http://schemas.microsoft.com/office/drawing/2014/main" id="{08C41684-0844-4C11-B617-B7629441AE59}"/>
            </a:ext>
          </a:extLst>
        </xdr:cNvPr>
        <xdr:cNvSpPr txBox="1"/>
      </xdr:nvSpPr>
      <xdr:spPr>
        <a:xfrm>
          <a:off x="19992975" y="1780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140208</xdr:rowOff>
    </xdr:from>
    <xdr:to>
      <xdr:col>116</xdr:col>
      <xdr:colOff>152400</xdr:colOff>
      <xdr:row>108</xdr:row>
      <xdr:rowOff>140208</xdr:rowOff>
    </xdr:to>
    <xdr:cxnSp macro="">
      <xdr:nvCxnSpPr>
        <xdr:cNvPr id="926" name="直線コネクタ 925">
          <a:extLst>
            <a:ext uri="{FF2B5EF4-FFF2-40B4-BE49-F238E27FC236}">
              <a16:creationId xmlns:a16="http://schemas.microsoft.com/office/drawing/2014/main" id="{3F16785D-A13F-42A9-8FE9-DB50D1672C4D}"/>
            </a:ext>
          </a:extLst>
        </xdr:cNvPr>
        <xdr:cNvCxnSpPr/>
      </xdr:nvCxnSpPr>
      <xdr:spPr>
        <a:xfrm>
          <a:off x="19878675" y="17802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137177</xdr:rowOff>
    </xdr:from>
    <xdr:ext cx="469744" cy="259045"/>
    <xdr:sp macro="" textlink="">
      <xdr:nvSpPr>
        <xdr:cNvPr id="927" name="【庁舎】&#10;一人当たり面積最大値テキスト">
          <a:extLst>
            <a:ext uri="{FF2B5EF4-FFF2-40B4-BE49-F238E27FC236}">
              <a16:creationId xmlns:a16="http://schemas.microsoft.com/office/drawing/2014/main" id="{51BBEE87-44AD-4239-8E30-CF4897A3B526}"/>
            </a:ext>
          </a:extLst>
        </xdr:cNvPr>
        <xdr:cNvSpPr txBox="1"/>
      </xdr:nvSpPr>
      <xdr:spPr>
        <a:xfrm>
          <a:off x="19992975" y="1625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19050</xdr:rowOff>
    </xdr:from>
    <xdr:to>
      <xdr:col>116</xdr:col>
      <xdr:colOff>152400</xdr:colOff>
      <xdr:row>101</xdr:row>
      <xdr:rowOff>19050</xdr:rowOff>
    </xdr:to>
    <xdr:cxnSp macro="">
      <xdr:nvCxnSpPr>
        <xdr:cNvPr id="928" name="直線コネクタ 927">
          <a:extLst>
            <a:ext uri="{FF2B5EF4-FFF2-40B4-BE49-F238E27FC236}">
              <a16:creationId xmlns:a16="http://schemas.microsoft.com/office/drawing/2014/main" id="{EE80D386-8A3F-488B-A466-BEFFD3C28093}"/>
            </a:ext>
          </a:extLst>
        </xdr:cNvPr>
        <xdr:cNvCxnSpPr/>
      </xdr:nvCxnSpPr>
      <xdr:spPr>
        <a:xfrm>
          <a:off x="19878675" y="16478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27703</xdr:rowOff>
    </xdr:from>
    <xdr:ext cx="469744" cy="259045"/>
    <xdr:sp macro="" textlink="">
      <xdr:nvSpPr>
        <xdr:cNvPr id="929" name="【庁舎】&#10;一人当たり面積平均値テキスト">
          <a:extLst>
            <a:ext uri="{FF2B5EF4-FFF2-40B4-BE49-F238E27FC236}">
              <a16:creationId xmlns:a16="http://schemas.microsoft.com/office/drawing/2014/main" id="{4BB73B96-E327-4445-98A2-A2D6AC60AA11}"/>
            </a:ext>
          </a:extLst>
        </xdr:cNvPr>
        <xdr:cNvSpPr txBox="1"/>
      </xdr:nvSpPr>
      <xdr:spPr>
        <a:xfrm>
          <a:off x="19992975" y="17347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4826</xdr:rowOff>
    </xdr:from>
    <xdr:to>
      <xdr:col>116</xdr:col>
      <xdr:colOff>114300</xdr:colOff>
      <xdr:row>107</xdr:row>
      <xdr:rowOff>106426</xdr:rowOff>
    </xdr:to>
    <xdr:sp macro="" textlink="">
      <xdr:nvSpPr>
        <xdr:cNvPr id="930" name="フローチャート: 判断 929">
          <a:extLst>
            <a:ext uri="{FF2B5EF4-FFF2-40B4-BE49-F238E27FC236}">
              <a16:creationId xmlns:a16="http://schemas.microsoft.com/office/drawing/2014/main" id="{AD18537A-E7FB-460B-BA34-987CB9FE2118}"/>
            </a:ext>
          </a:extLst>
        </xdr:cNvPr>
        <xdr:cNvSpPr/>
      </xdr:nvSpPr>
      <xdr:spPr>
        <a:xfrm>
          <a:off x="19897725" y="174959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9398</xdr:rowOff>
    </xdr:from>
    <xdr:to>
      <xdr:col>112</xdr:col>
      <xdr:colOff>38100</xdr:colOff>
      <xdr:row>107</xdr:row>
      <xdr:rowOff>110998</xdr:rowOff>
    </xdr:to>
    <xdr:sp macro="" textlink="">
      <xdr:nvSpPr>
        <xdr:cNvPr id="931" name="フローチャート: 判断 930">
          <a:extLst>
            <a:ext uri="{FF2B5EF4-FFF2-40B4-BE49-F238E27FC236}">
              <a16:creationId xmlns:a16="http://schemas.microsoft.com/office/drawing/2014/main" id="{E414F931-F14C-4577-983B-738908A75C42}"/>
            </a:ext>
          </a:extLst>
        </xdr:cNvPr>
        <xdr:cNvSpPr/>
      </xdr:nvSpPr>
      <xdr:spPr>
        <a:xfrm>
          <a:off x="19154775" y="175004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13970</xdr:rowOff>
    </xdr:from>
    <xdr:to>
      <xdr:col>107</xdr:col>
      <xdr:colOff>101600</xdr:colOff>
      <xdr:row>107</xdr:row>
      <xdr:rowOff>115570</xdr:rowOff>
    </xdr:to>
    <xdr:sp macro="" textlink="">
      <xdr:nvSpPr>
        <xdr:cNvPr id="932" name="フローチャート: 判断 931">
          <a:extLst>
            <a:ext uri="{FF2B5EF4-FFF2-40B4-BE49-F238E27FC236}">
              <a16:creationId xmlns:a16="http://schemas.microsoft.com/office/drawing/2014/main" id="{162A0D80-A3BD-4B9F-A3FE-AC1C72C7CDD6}"/>
            </a:ext>
          </a:extLst>
        </xdr:cNvPr>
        <xdr:cNvSpPr/>
      </xdr:nvSpPr>
      <xdr:spPr>
        <a:xfrm>
          <a:off x="18345150" y="17498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23113</xdr:rowOff>
    </xdr:from>
    <xdr:to>
      <xdr:col>102</xdr:col>
      <xdr:colOff>165100</xdr:colOff>
      <xdr:row>107</xdr:row>
      <xdr:rowOff>124713</xdr:rowOff>
    </xdr:to>
    <xdr:sp macro="" textlink="">
      <xdr:nvSpPr>
        <xdr:cNvPr id="933" name="フローチャート: 判断 932">
          <a:extLst>
            <a:ext uri="{FF2B5EF4-FFF2-40B4-BE49-F238E27FC236}">
              <a16:creationId xmlns:a16="http://schemas.microsoft.com/office/drawing/2014/main" id="{1A089F6D-9DB0-4B8C-B31B-E5DB25CB2EC2}"/>
            </a:ext>
          </a:extLst>
        </xdr:cNvPr>
        <xdr:cNvSpPr/>
      </xdr:nvSpPr>
      <xdr:spPr>
        <a:xfrm>
          <a:off x="17554575" y="175141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934" name="フローチャート: 判断 933">
          <a:extLst>
            <a:ext uri="{FF2B5EF4-FFF2-40B4-BE49-F238E27FC236}">
              <a16:creationId xmlns:a16="http://schemas.microsoft.com/office/drawing/2014/main" id="{FC67F975-D2EA-424B-BF5B-C004C0570A03}"/>
            </a:ext>
          </a:extLst>
        </xdr:cNvPr>
        <xdr:cNvSpPr/>
      </xdr:nvSpPr>
      <xdr:spPr>
        <a:xfrm>
          <a:off x="16754475" y="1752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B603E3DD-A52C-4B67-933E-5223C36FE0A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96F33BD-015C-4991-A9E7-DAD8ABF39EE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2273548-BC8D-4D0F-A10D-CF28E8C502D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5102B2E3-9675-4EE1-9509-EA1DE9E786E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457C954A-14B7-4340-8158-07EEA1204FC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169418</xdr:rowOff>
    </xdr:from>
    <xdr:to>
      <xdr:col>116</xdr:col>
      <xdr:colOff>114300</xdr:colOff>
      <xdr:row>108</xdr:row>
      <xdr:rowOff>99568</xdr:rowOff>
    </xdr:to>
    <xdr:sp macro="" textlink="">
      <xdr:nvSpPr>
        <xdr:cNvPr id="940" name="楕円 939">
          <a:extLst>
            <a:ext uri="{FF2B5EF4-FFF2-40B4-BE49-F238E27FC236}">
              <a16:creationId xmlns:a16="http://schemas.microsoft.com/office/drawing/2014/main" id="{3EC956A8-CB3B-4626-B3B4-934B916D9214}"/>
            </a:ext>
          </a:extLst>
        </xdr:cNvPr>
        <xdr:cNvSpPr/>
      </xdr:nvSpPr>
      <xdr:spPr>
        <a:xfrm>
          <a:off x="19897725" y="176573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84345</xdr:rowOff>
    </xdr:from>
    <xdr:ext cx="469744" cy="259045"/>
    <xdr:sp macro="" textlink="">
      <xdr:nvSpPr>
        <xdr:cNvPr id="941" name="【庁舎】&#10;一人当たり面積該当値テキスト">
          <a:extLst>
            <a:ext uri="{FF2B5EF4-FFF2-40B4-BE49-F238E27FC236}">
              <a16:creationId xmlns:a16="http://schemas.microsoft.com/office/drawing/2014/main" id="{8FF6BD12-B113-41EC-AEEF-43C97E25E81F}"/>
            </a:ext>
          </a:extLst>
        </xdr:cNvPr>
        <xdr:cNvSpPr txBox="1"/>
      </xdr:nvSpPr>
      <xdr:spPr>
        <a:xfrm>
          <a:off x="19992975" y="1757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169418</xdr:rowOff>
    </xdr:from>
    <xdr:to>
      <xdr:col>112</xdr:col>
      <xdr:colOff>38100</xdr:colOff>
      <xdr:row>108</xdr:row>
      <xdr:rowOff>99568</xdr:rowOff>
    </xdr:to>
    <xdr:sp macro="" textlink="">
      <xdr:nvSpPr>
        <xdr:cNvPr id="942" name="楕円 941">
          <a:extLst>
            <a:ext uri="{FF2B5EF4-FFF2-40B4-BE49-F238E27FC236}">
              <a16:creationId xmlns:a16="http://schemas.microsoft.com/office/drawing/2014/main" id="{F83A7124-A95A-475D-97A2-077175A06ADF}"/>
            </a:ext>
          </a:extLst>
        </xdr:cNvPr>
        <xdr:cNvSpPr/>
      </xdr:nvSpPr>
      <xdr:spPr>
        <a:xfrm>
          <a:off x="19154775" y="176573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48768</xdr:rowOff>
    </xdr:from>
    <xdr:to>
      <xdr:col>116</xdr:col>
      <xdr:colOff>63500</xdr:colOff>
      <xdr:row>108</xdr:row>
      <xdr:rowOff>48768</xdr:rowOff>
    </xdr:to>
    <xdr:cxnSp macro="">
      <xdr:nvCxnSpPr>
        <xdr:cNvPr id="943" name="直線コネクタ 942">
          <a:extLst>
            <a:ext uri="{FF2B5EF4-FFF2-40B4-BE49-F238E27FC236}">
              <a16:creationId xmlns:a16="http://schemas.microsoft.com/office/drawing/2014/main" id="{C18B2F09-2362-4E6B-8B53-1797F2E36E25}"/>
            </a:ext>
          </a:extLst>
        </xdr:cNvPr>
        <xdr:cNvCxnSpPr/>
      </xdr:nvCxnSpPr>
      <xdr:spPr>
        <a:xfrm>
          <a:off x="19202400" y="1770494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109982</xdr:rowOff>
    </xdr:from>
    <xdr:to>
      <xdr:col>107</xdr:col>
      <xdr:colOff>101600</xdr:colOff>
      <xdr:row>108</xdr:row>
      <xdr:rowOff>40132</xdr:rowOff>
    </xdr:to>
    <xdr:sp macro="" textlink="">
      <xdr:nvSpPr>
        <xdr:cNvPr id="944" name="楕円 943">
          <a:extLst>
            <a:ext uri="{FF2B5EF4-FFF2-40B4-BE49-F238E27FC236}">
              <a16:creationId xmlns:a16="http://schemas.microsoft.com/office/drawing/2014/main" id="{85E878F0-7AD8-4CCA-89C4-49B8E09A93F5}"/>
            </a:ext>
          </a:extLst>
        </xdr:cNvPr>
        <xdr:cNvSpPr/>
      </xdr:nvSpPr>
      <xdr:spPr>
        <a:xfrm>
          <a:off x="18345150" y="175947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160782</xdr:rowOff>
    </xdr:from>
    <xdr:to>
      <xdr:col>111</xdr:col>
      <xdr:colOff>177800</xdr:colOff>
      <xdr:row>108</xdr:row>
      <xdr:rowOff>48768</xdr:rowOff>
    </xdr:to>
    <xdr:cxnSp macro="">
      <xdr:nvCxnSpPr>
        <xdr:cNvPr id="945" name="直線コネクタ 944">
          <a:extLst>
            <a:ext uri="{FF2B5EF4-FFF2-40B4-BE49-F238E27FC236}">
              <a16:creationId xmlns:a16="http://schemas.microsoft.com/office/drawing/2014/main" id="{5E8C3D85-60D2-4354-8966-17267E8B03CD}"/>
            </a:ext>
          </a:extLst>
        </xdr:cNvPr>
        <xdr:cNvCxnSpPr/>
      </xdr:nvCxnSpPr>
      <xdr:spPr>
        <a:xfrm>
          <a:off x="18392775" y="17651857"/>
          <a:ext cx="809625"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109982</xdr:rowOff>
    </xdr:from>
    <xdr:to>
      <xdr:col>102</xdr:col>
      <xdr:colOff>165100</xdr:colOff>
      <xdr:row>108</xdr:row>
      <xdr:rowOff>40132</xdr:rowOff>
    </xdr:to>
    <xdr:sp macro="" textlink="">
      <xdr:nvSpPr>
        <xdr:cNvPr id="946" name="楕円 945">
          <a:extLst>
            <a:ext uri="{FF2B5EF4-FFF2-40B4-BE49-F238E27FC236}">
              <a16:creationId xmlns:a16="http://schemas.microsoft.com/office/drawing/2014/main" id="{1980727A-A6B7-4A89-85AC-9B3A737508FA}"/>
            </a:ext>
          </a:extLst>
        </xdr:cNvPr>
        <xdr:cNvSpPr/>
      </xdr:nvSpPr>
      <xdr:spPr>
        <a:xfrm>
          <a:off x="17554575" y="175947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160782</xdr:rowOff>
    </xdr:from>
    <xdr:to>
      <xdr:col>107</xdr:col>
      <xdr:colOff>50800</xdr:colOff>
      <xdr:row>107</xdr:row>
      <xdr:rowOff>160782</xdr:rowOff>
    </xdr:to>
    <xdr:cxnSp macro="">
      <xdr:nvCxnSpPr>
        <xdr:cNvPr id="947" name="直線コネクタ 946">
          <a:extLst>
            <a:ext uri="{FF2B5EF4-FFF2-40B4-BE49-F238E27FC236}">
              <a16:creationId xmlns:a16="http://schemas.microsoft.com/office/drawing/2014/main" id="{165A1632-A690-4A9D-AA15-841FF11E2E6F}"/>
            </a:ext>
          </a:extLst>
        </xdr:cNvPr>
        <xdr:cNvCxnSpPr/>
      </xdr:nvCxnSpPr>
      <xdr:spPr>
        <a:xfrm>
          <a:off x="17602200" y="1765185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151130</xdr:rowOff>
    </xdr:from>
    <xdr:to>
      <xdr:col>98</xdr:col>
      <xdr:colOff>38100</xdr:colOff>
      <xdr:row>108</xdr:row>
      <xdr:rowOff>81280</xdr:rowOff>
    </xdr:to>
    <xdr:sp macro="" textlink="">
      <xdr:nvSpPr>
        <xdr:cNvPr id="948" name="楕円 947">
          <a:extLst>
            <a:ext uri="{FF2B5EF4-FFF2-40B4-BE49-F238E27FC236}">
              <a16:creationId xmlns:a16="http://schemas.microsoft.com/office/drawing/2014/main" id="{FF23F351-7841-4165-804D-68228DA2826C}"/>
            </a:ext>
          </a:extLst>
        </xdr:cNvPr>
        <xdr:cNvSpPr/>
      </xdr:nvSpPr>
      <xdr:spPr>
        <a:xfrm>
          <a:off x="16754475" y="17639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160782</xdr:rowOff>
    </xdr:from>
    <xdr:to>
      <xdr:col>102</xdr:col>
      <xdr:colOff>114300</xdr:colOff>
      <xdr:row>108</xdr:row>
      <xdr:rowOff>30480</xdr:rowOff>
    </xdr:to>
    <xdr:cxnSp macro="">
      <xdr:nvCxnSpPr>
        <xdr:cNvPr id="949" name="直線コネクタ 948">
          <a:extLst>
            <a:ext uri="{FF2B5EF4-FFF2-40B4-BE49-F238E27FC236}">
              <a16:creationId xmlns:a16="http://schemas.microsoft.com/office/drawing/2014/main" id="{6300422D-32F1-4635-ACE7-02935ECF0E22}"/>
            </a:ext>
          </a:extLst>
        </xdr:cNvPr>
        <xdr:cNvCxnSpPr/>
      </xdr:nvCxnSpPr>
      <xdr:spPr>
        <a:xfrm flipV="1">
          <a:off x="16802100" y="17651857"/>
          <a:ext cx="8001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127525</xdr:rowOff>
    </xdr:from>
    <xdr:ext cx="469744" cy="259045"/>
    <xdr:sp macro="" textlink="">
      <xdr:nvSpPr>
        <xdr:cNvPr id="950" name="n_1aveValue【庁舎】&#10;一人当たり面積">
          <a:extLst>
            <a:ext uri="{FF2B5EF4-FFF2-40B4-BE49-F238E27FC236}">
              <a16:creationId xmlns:a16="http://schemas.microsoft.com/office/drawing/2014/main" id="{9A92CB35-13B6-4ADE-A5B7-F657D06EB36A}"/>
            </a:ext>
          </a:extLst>
        </xdr:cNvPr>
        <xdr:cNvSpPr txBox="1"/>
      </xdr:nvSpPr>
      <xdr:spPr>
        <a:xfrm>
          <a:off x="18983402" y="1726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132097</xdr:rowOff>
    </xdr:from>
    <xdr:ext cx="469744" cy="259045"/>
    <xdr:sp macro="" textlink="">
      <xdr:nvSpPr>
        <xdr:cNvPr id="951" name="n_2aveValue【庁舎】&#10;一人当たり面積">
          <a:extLst>
            <a:ext uri="{FF2B5EF4-FFF2-40B4-BE49-F238E27FC236}">
              <a16:creationId xmlns:a16="http://schemas.microsoft.com/office/drawing/2014/main" id="{A41DF565-CE35-44C0-B3BB-B770032926B3}"/>
            </a:ext>
          </a:extLst>
        </xdr:cNvPr>
        <xdr:cNvSpPr txBox="1"/>
      </xdr:nvSpPr>
      <xdr:spPr>
        <a:xfrm>
          <a:off x="18183302" y="1727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141240</xdr:rowOff>
    </xdr:from>
    <xdr:ext cx="469744" cy="259045"/>
    <xdr:sp macro="" textlink="">
      <xdr:nvSpPr>
        <xdr:cNvPr id="952" name="n_3aveValue【庁舎】&#10;一人当たり面積">
          <a:extLst>
            <a:ext uri="{FF2B5EF4-FFF2-40B4-BE49-F238E27FC236}">
              <a16:creationId xmlns:a16="http://schemas.microsoft.com/office/drawing/2014/main" id="{0BA28FE4-111E-46BB-800E-FC293E35FDBF}"/>
            </a:ext>
          </a:extLst>
        </xdr:cNvPr>
        <xdr:cNvSpPr txBox="1"/>
      </xdr:nvSpPr>
      <xdr:spPr>
        <a:xfrm>
          <a:off x="17383202" y="1728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154957</xdr:rowOff>
    </xdr:from>
    <xdr:ext cx="469744" cy="259045"/>
    <xdr:sp macro="" textlink="">
      <xdr:nvSpPr>
        <xdr:cNvPr id="953" name="n_4aveValue【庁舎】&#10;一人当たり面積">
          <a:extLst>
            <a:ext uri="{FF2B5EF4-FFF2-40B4-BE49-F238E27FC236}">
              <a16:creationId xmlns:a16="http://schemas.microsoft.com/office/drawing/2014/main" id="{D605576B-9852-423D-9E41-59AE3EE9FF29}"/>
            </a:ext>
          </a:extLst>
        </xdr:cNvPr>
        <xdr:cNvSpPr txBox="1"/>
      </xdr:nvSpPr>
      <xdr:spPr>
        <a:xfrm>
          <a:off x="16592627" y="1729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90695</xdr:rowOff>
    </xdr:from>
    <xdr:ext cx="469744" cy="259045"/>
    <xdr:sp macro="" textlink="">
      <xdr:nvSpPr>
        <xdr:cNvPr id="954" name="n_1mainValue【庁舎】&#10;一人当たり面積">
          <a:extLst>
            <a:ext uri="{FF2B5EF4-FFF2-40B4-BE49-F238E27FC236}">
              <a16:creationId xmlns:a16="http://schemas.microsoft.com/office/drawing/2014/main" id="{634C9B2B-82BB-451D-A333-D290919E13F6}"/>
            </a:ext>
          </a:extLst>
        </xdr:cNvPr>
        <xdr:cNvSpPr txBox="1"/>
      </xdr:nvSpPr>
      <xdr:spPr>
        <a:xfrm>
          <a:off x="18983402" y="1774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31259</xdr:rowOff>
    </xdr:from>
    <xdr:ext cx="469744" cy="259045"/>
    <xdr:sp macro="" textlink="">
      <xdr:nvSpPr>
        <xdr:cNvPr id="955" name="n_2mainValue【庁舎】&#10;一人当たり面積">
          <a:extLst>
            <a:ext uri="{FF2B5EF4-FFF2-40B4-BE49-F238E27FC236}">
              <a16:creationId xmlns:a16="http://schemas.microsoft.com/office/drawing/2014/main" id="{13AF67F0-8AE7-47EF-9DE3-3B60454A8225}"/>
            </a:ext>
          </a:extLst>
        </xdr:cNvPr>
        <xdr:cNvSpPr txBox="1"/>
      </xdr:nvSpPr>
      <xdr:spPr>
        <a:xfrm>
          <a:off x="18183302" y="1768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31259</xdr:rowOff>
    </xdr:from>
    <xdr:ext cx="469744" cy="259045"/>
    <xdr:sp macro="" textlink="">
      <xdr:nvSpPr>
        <xdr:cNvPr id="956" name="n_3mainValue【庁舎】&#10;一人当たり面積">
          <a:extLst>
            <a:ext uri="{FF2B5EF4-FFF2-40B4-BE49-F238E27FC236}">
              <a16:creationId xmlns:a16="http://schemas.microsoft.com/office/drawing/2014/main" id="{500C97E9-F484-4780-B070-F2295F439AFF}"/>
            </a:ext>
          </a:extLst>
        </xdr:cNvPr>
        <xdr:cNvSpPr txBox="1"/>
      </xdr:nvSpPr>
      <xdr:spPr>
        <a:xfrm>
          <a:off x="17383202" y="1768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72407</xdr:rowOff>
    </xdr:from>
    <xdr:ext cx="469744" cy="259045"/>
    <xdr:sp macro="" textlink="">
      <xdr:nvSpPr>
        <xdr:cNvPr id="957" name="n_4mainValue【庁舎】&#10;一人当たり面積">
          <a:extLst>
            <a:ext uri="{FF2B5EF4-FFF2-40B4-BE49-F238E27FC236}">
              <a16:creationId xmlns:a16="http://schemas.microsoft.com/office/drawing/2014/main" id="{B315A43D-B819-45F5-AD8F-5ECDE38FD154}"/>
            </a:ext>
          </a:extLst>
        </xdr:cNvPr>
        <xdr:cNvSpPr txBox="1"/>
      </xdr:nvSpPr>
      <xdr:spPr>
        <a:xfrm>
          <a:off x="16592627"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E9C4B8B4-92DA-4D19-ACE5-6437922CEB2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236F1BEE-5703-4313-8850-846593CEAF0A}"/>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2C784774-28AF-4E04-A990-8F2DF8AA3C8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本市では、高度経済成長期及び人口増加が著しかった昭和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年代を中心に、多くの公共施設を集中的に整備してきた。そのため、これらの時期に整備された施設を多く含む施設分類においては、有形固定資産減価償却率が類似団体の中でも高い水準に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12304;&#36001;&#25919;&#29366;&#27841;&#36039;&#26009;&#38598;&#12305;_431001_&#29066;&#26412;&#24066;_2024(2&#22238;&#30446;).xlsx" TargetMode="External"/><Relationship Id="rId1" Type="http://schemas.openxmlformats.org/officeDocument/2006/relationships/externalLinkPath" Target="&#12304;&#36001;&#25919;&#29366;&#27841;&#36039;&#26009;&#38598;&#12305;_431001_&#29066;&#26412;&#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121.9</v>
          </cell>
          <cell r="BX51">
            <v>104.6</v>
          </cell>
          <cell r="CF51">
            <v>102.2</v>
          </cell>
          <cell r="CN51">
            <v>92.9</v>
          </cell>
          <cell r="CV51">
            <v>93.1</v>
          </cell>
        </row>
        <row r="53">
          <cell r="BP53">
            <v>59.8</v>
          </cell>
          <cell r="BX53">
            <v>60.8</v>
          </cell>
          <cell r="CF53">
            <v>62.3</v>
          </cell>
          <cell r="CN53">
            <v>63.7</v>
          </cell>
          <cell r="CV53">
            <v>64.5</v>
          </cell>
        </row>
        <row r="55">
          <cell r="AN55" t="str">
            <v>類似団体内平均値</v>
          </cell>
          <cell r="BP55">
            <v>86.1</v>
          </cell>
          <cell r="BX55">
            <v>72.8</v>
          </cell>
          <cell r="CF55">
            <v>67.599999999999994</v>
          </cell>
          <cell r="CN55">
            <v>63</v>
          </cell>
          <cell r="CV55">
            <v>59.1</v>
          </cell>
        </row>
        <row r="57">
          <cell r="BP57">
            <v>64.3</v>
          </cell>
          <cell r="BX57">
            <v>65.2</v>
          </cell>
          <cell r="CF57">
            <v>66.2</v>
          </cell>
          <cell r="CN57">
            <v>66.400000000000006</v>
          </cell>
          <cell r="CV57">
            <v>66.900000000000006</v>
          </cell>
        </row>
        <row r="72">
          <cell r="BP72" t="str">
            <v>R02</v>
          </cell>
          <cell r="BX72" t="str">
            <v>R03</v>
          </cell>
          <cell r="CF72" t="str">
            <v>R04</v>
          </cell>
          <cell r="CN72" t="str">
            <v>R05</v>
          </cell>
          <cell r="CV72" t="str">
            <v>R06</v>
          </cell>
        </row>
        <row r="73">
          <cell r="AN73" t="str">
            <v>当該団体値</v>
          </cell>
          <cell r="BP73">
            <v>121.9</v>
          </cell>
          <cell r="BX73">
            <v>104.6</v>
          </cell>
          <cell r="CF73">
            <v>102.2</v>
          </cell>
          <cell r="CN73">
            <v>92.9</v>
          </cell>
          <cell r="CV73">
            <v>93.1</v>
          </cell>
        </row>
        <row r="75">
          <cell r="BP75">
            <v>6</v>
          </cell>
          <cell r="BX75">
            <v>5.4</v>
          </cell>
          <cell r="CF75">
            <v>5.4</v>
          </cell>
          <cell r="CN75">
            <v>5.5</v>
          </cell>
          <cell r="CV75">
            <v>5.9</v>
          </cell>
        </row>
        <row r="77">
          <cell r="AN77" t="str">
            <v>類似団体内平均値</v>
          </cell>
          <cell r="BP77">
            <v>86.1</v>
          </cell>
          <cell r="BX77">
            <v>72.8</v>
          </cell>
          <cell r="CF77">
            <v>67.599999999999994</v>
          </cell>
          <cell r="CN77">
            <v>63</v>
          </cell>
          <cell r="CV77">
            <v>59.1</v>
          </cell>
        </row>
        <row r="79">
          <cell r="BP79">
            <v>7.3</v>
          </cell>
          <cell r="BX79">
            <v>7.1</v>
          </cell>
          <cell r="CF79">
            <v>6.8</v>
          </cell>
          <cell r="CN79">
            <v>6.6</v>
          </cell>
          <cell r="CV79">
            <v>6.4</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CD7" sqref="CD7:CS7"/>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82" t="s">
        <v>76</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2"/>
      <c r="AT1" s="382"/>
      <c r="AU1" s="382"/>
      <c r="AV1" s="382"/>
      <c r="AW1" s="382"/>
      <c r="AX1" s="382"/>
      <c r="AY1" s="382"/>
      <c r="AZ1" s="382"/>
      <c r="BA1" s="382"/>
      <c r="BB1" s="382"/>
      <c r="BC1" s="382"/>
      <c r="BD1" s="382"/>
      <c r="BE1" s="382"/>
      <c r="BF1" s="382"/>
      <c r="BG1" s="382"/>
      <c r="BH1" s="382"/>
      <c r="BI1" s="382"/>
      <c r="BJ1" s="382"/>
      <c r="BK1" s="382"/>
      <c r="BL1" s="382"/>
      <c r="BM1" s="382"/>
      <c r="BN1" s="382"/>
      <c r="BO1" s="382"/>
      <c r="BP1" s="382"/>
      <c r="BQ1" s="382"/>
      <c r="BR1" s="382"/>
      <c r="BS1" s="382"/>
      <c r="BT1" s="382"/>
      <c r="BU1" s="382"/>
      <c r="BV1" s="382"/>
      <c r="BW1" s="382"/>
      <c r="BX1" s="382"/>
      <c r="BY1" s="382"/>
      <c r="BZ1" s="382"/>
      <c r="CA1" s="382"/>
      <c r="CB1" s="382"/>
      <c r="CC1" s="382"/>
      <c r="CD1" s="382"/>
      <c r="CE1" s="382"/>
      <c r="CF1" s="382"/>
      <c r="CG1" s="382"/>
      <c r="CH1" s="382"/>
      <c r="CI1" s="382"/>
      <c r="CJ1" s="382"/>
      <c r="CK1" s="382"/>
      <c r="CL1" s="382"/>
      <c r="CM1" s="382"/>
      <c r="CN1" s="382"/>
      <c r="CO1" s="382"/>
      <c r="CP1" s="382"/>
      <c r="CQ1" s="382"/>
      <c r="CR1" s="382"/>
      <c r="CS1" s="382"/>
      <c r="CT1" s="382"/>
      <c r="CU1" s="382"/>
      <c r="CV1" s="382"/>
      <c r="CW1" s="382"/>
      <c r="CX1" s="382"/>
      <c r="CY1" s="382"/>
      <c r="CZ1" s="382"/>
      <c r="DA1" s="382"/>
      <c r="DB1" s="382"/>
      <c r="DC1" s="382"/>
      <c r="DD1" s="382"/>
      <c r="DE1" s="382"/>
      <c r="DF1" s="382"/>
      <c r="DG1" s="382"/>
      <c r="DH1" s="382"/>
      <c r="DI1" s="382"/>
      <c r="DJ1" s="163"/>
      <c r="DK1" s="163"/>
      <c r="DL1" s="163"/>
      <c r="DM1" s="163"/>
      <c r="DN1" s="163"/>
      <c r="DO1" s="163"/>
    </row>
    <row r="2" spans="1:119" ht="24" thickBot="1" x14ac:dyDescent="0.25">
      <c r="B2" s="164" t="s">
        <v>77</v>
      </c>
      <c r="C2" s="164"/>
      <c r="D2" s="165"/>
    </row>
    <row r="3" spans="1:119" ht="18.75" customHeight="1" thickBot="1" x14ac:dyDescent="0.25">
      <c r="A3" s="163"/>
      <c r="B3" s="383" t="s">
        <v>78</v>
      </c>
      <c r="C3" s="384"/>
      <c r="D3" s="384"/>
      <c r="E3" s="385"/>
      <c r="F3" s="385"/>
      <c r="G3" s="385"/>
      <c r="H3" s="385"/>
      <c r="I3" s="385"/>
      <c r="J3" s="385"/>
      <c r="K3" s="385"/>
      <c r="L3" s="385" t="s">
        <v>79</v>
      </c>
      <c r="M3" s="385"/>
      <c r="N3" s="385"/>
      <c r="O3" s="385"/>
      <c r="P3" s="385"/>
      <c r="Q3" s="385"/>
      <c r="R3" s="392"/>
      <c r="S3" s="392"/>
      <c r="T3" s="392"/>
      <c r="U3" s="392"/>
      <c r="V3" s="393"/>
      <c r="W3" s="367" t="s">
        <v>80</v>
      </c>
      <c r="X3" s="368"/>
      <c r="Y3" s="368"/>
      <c r="Z3" s="368"/>
      <c r="AA3" s="368"/>
      <c r="AB3" s="384"/>
      <c r="AC3" s="392" t="s">
        <v>81</v>
      </c>
      <c r="AD3" s="368"/>
      <c r="AE3" s="368"/>
      <c r="AF3" s="368"/>
      <c r="AG3" s="368"/>
      <c r="AH3" s="368"/>
      <c r="AI3" s="368"/>
      <c r="AJ3" s="368"/>
      <c r="AK3" s="368"/>
      <c r="AL3" s="369"/>
      <c r="AM3" s="367" t="s">
        <v>82</v>
      </c>
      <c r="AN3" s="368"/>
      <c r="AO3" s="368"/>
      <c r="AP3" s="368"/>
      <c r="AQ3" s="368"/>
      <c r="AR3" s="368"/>
      <c r="AS3" s="368"/>
      <c r="AT3" s="368"/>
      <c r="AU3" s="368"/>
      <c r="AV3" s="368"/>
      <c r="AW3" s="368"/>
      <c r="AX3" s="369"/>
      <c r="AY3" s="404" t="s">
        <v>1</v>
      </c>
      <c r="AZ3" s="405"/>
      <c r="BA3" s="405"/>
      <c r="BB3" s="405"/>
      <c r="BC3" s="405"/>
      <c r="BD3" s="405"/>
      <c r="BE3" s="405"/>
      <c r="BF3" s="405"/>
      <c r="BG3" s="405"/>
      <c r="BH3" s="405"/>
      <c r="BI3" s="405"/>
      <c r="BJ3" s="405"/>
      <c r="BK3" s="405"/>
      <c r="BL3" s="405"/>
      <c r="BM3" s="406"/>
      <c r="BN3" s="367" t="s">
        <v>83</v>
      </c>
      <c r="BO3" s="368"/>
      <c r="BP3" s="368"/>
      <c r="BQ3" s="368"/>
      <c r="BR3" s="368"/>
      <c r="BS3" s="368"/>
      <c r="BT3" s="368"/>
      <c r="BU3" s="369"/>
      <c r="BV3" s="367" t="s">
        <v>84</v>
      </c>
      <c r="BW3" s="368"/>
      <c r="BX3" s="368"/>
      <c r="BY3" s="368"/>
      <c r="BZ3" s="368"/>
      <c r="CA3" s="368"/>
      <c r="CB3" s="368"/>
      <c r="CC3" s="369"/>
      <c r="CD3" s="404" t="s">
        <v>1</v>
      </c>
      <c r="CE3" s="405"/>
      <c r="CF3" s="405"/>
      <c r="CG3" s="405"/>
      <c r="CH3" s="405"/>
      <c r="CI3" s="405"/>
      <c r="CJ3" s="405"/>
      <c r="CK3" s="405"/>
      <c r="CL3" s="405"/>
      <c r="CM3" s="405"/>
      <c r="CN3" s="405"/>
      <c r="CO3" s="405"/>
      <c r="CP3" s="405"/>
      <c r="CQ3" s="405"/>
      <c r="CR3" s="405"/>
      <c r="CS3" s="406"/>
      <c r="CT3" s="367" t="s">
        <v>85</v>
      </c>
      <c r="CU3" s="368"/>
      <c r="CV3" s="368"/>
      <c r="CW3" s="368"/>
      <c r="CX3" s="368"/>
      <c r="CY3" s="368"/>
      <c r="CZ3" s="368"/>
      <c r="DA3" s="369"/>
      <c r="DB3" s="367" t="s">
        <v>86</v>
      </c>
      <c r="DC3" s="368"/>
      <c r="DD3" s="368"/>
      <c r="DE3" s="368"/>
      <c r="DF3" s="368"/>
      <c r="DG3" s="368"/>
      <c r="DH3" s="368"/>
      <c r="DI3" s="369"/>
    </row>
    <row r="4" spans="1:119" ht="18.75" customHeight="1" x14ac:dyDescent="0.2">
      <c r="A4" s="163"/>
      <c r="B4" s="386"/>
      <c r="C4" s="387"/>
      <c r="D4" s="387"/>
      <c r="E4" s="388"/>
      <c r="F4" s="388"/>
      <c r="G4" s="388"/>
      <c r="H4" s="388"/>
      <c r="I4" s="388"/>
      <c r="J4" s="388"/>
      <c r="K4" s="388"/>
      <c r="L4" s="388"/>
      <c r="M4" s="388"/>
      <c r="N4" s="388"/>
      <c r="O4" s="388"/>
      <c r="P4" s="388"/>
      <c r="Q4" s="388"/>
      <c r="R4" s="394"/>
      <c r="S4" s="394"/>
      <c r="T4" s="394"/>
      <c r="U4" s="394"/>
      <c r="V4" s="395"/>
      <c r="W4" s="398"/>
      <c r="X4" s="399"/>
      <c r="Y4" s="399"/>
      <c r="Z4" s="399"/>
      <c r="AA4" s="399"/>
      <c r="AB4" s="387"/>
      <c r="AC4" s="394"/>
      <c r="AD4" s="399"/>
      <c r="AE4" s="399"/>
      <c r="AF4" s="399"/>
      <c r="AG4" s="399"/>
      <c r="AH4" s="399"/>
      <c r="AI4" s="399"/>
      <c r="AJ4" s="399"/>
      <c r="AK4" s="399"/>
      <c r="AL4" s="402"/>
      <c r="AM4" s="400"/>
      <c r="AN4" s="401"/>
      <c r="AO4" s="401"/>
      <c r="AP4" s="401"/>
      <c r="AQ4" s="401"/>
      <c r="AR4" s="401"/>
      <c r="AS4" s="401"/>
      <c r="AT4" s="401"/>
      <c r="AU4" s="401"/>
      <c r="AV4" s="401"/>
      <c r="AW4" s="401"/>
      <c r="AX4" s="403"/>
      <c r="AY4" s="370" t="s">
        <v>87</v>
      </c>
      <c r="AZ4" s="371"/>
      <c r="BA4" s="371"/>
      <c r="BB4" s="371"/>
      <c r="BC4" s="371"/>
      <c r="BD4" s="371"/>
      <c r="BE4" s="371"/>
      <c r="BF4" s="371"/>
      <c r="BG4" s="371"/>
      <c r="BH4" s="371"/>
      <c r="BI4" s="371"/>
      <c r="BJ4" s="371"/>
      <c r="BK4" s="371"/>
      <c r="BL4" s="371"/>
      <c r="BM4" s="372"/>
      <c r="BN4" s="373">
        <v>431338303</v>
      </c>
      <c r="BO4" s="374"/>
      <c r="BP4" s="374"/>
      <c r="BQ4" s="374"/>
      <c r="BR4" s="374"/>
      <c r="BS4" s="374"/>
      <c r="BT4" s="374"/>
      <c r="BU4" s="375"/>
      <c r="BV4" s="373">
        <v>416919228</v>
      </c>
      <c r="BW4" s="374"/>
      <c r="BX4" s="374"/>
      <c r="BY4" s="374"/>
      <c r="BZ4" s="374"/>
      <c r="CA4" s="374"/>
      <c r="CB4" s="374"/>
      <c r="CC4" s="375"/>
      <c r="CD4" s="376" t="s">
        <v>88</v>
      </c>
      <c r="CE4" s="377"/>
      <c r="CF4" s="377"/>
      <c r="CG4" s="377"/>
      <c r="CH4" s="377"/>
      <c r="CI4" s="377"/>
      <c r="CJ4" s="377"/>
      <c r="CK4" s="377"/>
      <c r="CL4" s="377"/>
      <c r="CM4" s="377"/>
      <c r="CN4" s="377"/>
      <c r="CO4" s="377"/>
      <c r="CP4" s="377"/>
      <c r="CQ4" s="377"/>
      <c r="CR4" s="377"/>
      <c r="CS4" s="378"/>
      <c r="CT4" s="379">
        <v>3.2</v>
      </c>
      <c r="CU4" s="380"/>
      <c r="CV4" s="380"/>
      <c r="CW4" s="380"/>
      <c r="CX4" s="380"/>
      <c r="CY4" s="380"/>
      <c r="CZ4" s="380"/>
      <c r="DA4" s="381"/>
      <c r="DB4" s="379">
        <v>3.4</v>
      </c>
      <c r="DC4" s="380"/>
      <c r="DD4" s="380"/>
      <c r="DE4" s="380"/>
      <c r="DF4" s="380"/>
      <c r="DG4" s="380"/>
      <c r="DH4" s="380"/>
      <c r="DI4" s="381"/>
    </row>
    <row r="5" spans="1:119" ht="18.75" customHeight="1" x14ac:dyDescent="0.2">
      <c r="A5" s="163"/>
      <c r="B5" s="389"/>
      <c r="C5" s="390"/>
      <c r="D5" s="390"/>
      <c r="E5" s="391"/>
      <c r="F5" s="391"/>
      <c r="G5" s="391"/>
      <c r="H5" s="391"/>
      <c r="I5" s="391"/>
      <c r="J5" s="391"/>
      <c r="K5" s="391"/>
      <c r="L5" s="391"/>
      <c r="M5" s="391"/>
      <c r="N5" s="391"/>
      <c r="O5" s="391"/>
      <c r="P5" s="391"/>
      <c r="Q5" s="391"/>
      <c r="R5" s="396"/>
      <c r="S5" s="396"/>
      <c r="T5" s="396"/>
      <c r="U5" s="396"/>
      <c r="V5" s="397"/>
      <c r="W5" s="400"/>
      <c r="X5" s="401"/>
      <c r="Y5" s="401"/>
      <c r="Z5" s="401"/>
      <c r="AA5" s="401"/>
      <c r="AB5" s="390"/>
      <c r="AC5" s="396"/>
      <c r="AD5" s="401"/>
      <c r="AE5" s="401"/>
      <c r="AF5" s="401"/>
      <c r="AG5" s="401"/>
      <c r="AH5" s="401"/>
      <c r="AI5" s="401"/>
      <c r="AJ5" s="401"/>
      <c r="AK5" s="401"/>
      <c r="AL5" s="403"/>
      <c r="AM5" s="439" t="s">
        <v>89</v>
      </c>
      <c r="AN5" s="440"/>
      <c r="AO5" s="440"/>
      <c r="AP5" s="440"/>
      <c r="AQ5" s="440"/>
      <c r="AR5" s="440"/>
      <c r="AS5" s="440"/>
      <c r="AT5" s="441"/>
      <c r="AU5" s="442" t="s">
        <v>90</v>
      </c>
      <c r="AV5" s="443"/>
      <c r="AW5" s="443"/>
      <c r="AX5" s="443"/>
      <c r="AY5" s="444" t="s">
        <v>91</v>
      </c>
      <c r="AZ5" s="445"/>
      <c r="BA5" s="445"/>
      <c r="BB5" s="445"/>
      <c r="BC5" s="445"/>
      <c r="BD5" s="445"/>
      <c r="BE5" s="445"/>
      <c r="BF5" s="445"/>
      <c r="BG5" s="445"/>
      <c r="BH5" s="445"/>
      <c r="BI5" s="445"/>
      <c r="BJ5" s="445"/>
      <c r="BK5" s="445"/>
      <c r="BL5" s="445"/>
      <c r="BM5" s="446"/>
      <c r="BN5" s="410">
        <v>421832522</v>
      </c>
      <c r="BO5" s="411"/>
      <c r="BP5" s="411"/>
      <c r="BQ5" s="411"/>
      <c r="BR5" s="411"/>
      <c r="BS5" s="411"/>
      <c r="BT5" s="411"/>
      <c r="BU5" s="412"/>
      <c r="BV5" s="410">
        <v>405529703</v>
      </c>
      <c r="BW5" s="411"/>
      <c r="BX5" s="411"/>
      <c r="BY5" s="411"/>
      <c r="BZ5" s="411"/>
      <c r="CA5" s="411"/>
      <c r="CB5" s="411"/>
      <c r="CC5" s="412"/>
      <c r="CD5" s="413" t="s">
        <v>92</v>
      </c>
      <c r="CE5" s="414"/>
      <c r="CF5" s="414"/>
      <c r="CG5" s="414"/>
      <c r="CH5" s="414"/>
      <c r="CI5" s="414"/>
      <c r="CJ5" s="414"/>
      <c r="CK5" s="414"/>
      <c r="CL5" s="414"/>
      <c r="CM5" s="414"/>
      <c r="CN5" s="414"/>
      <c r="CO5" s="414"/>
      <c r="CP5" s="414"/>
      <c r="CQ5" s="414"/>
      <c r="CR5" s="414"/>
      <c r="CS5" s="415"/>
      <c r="CT5" s="407">
        <v>95.4</v>
      </c>
      <c r="CU5" s="408"/>
      <c r="CV5" s="408"/>
      <c r="CW5" s="408"/>
      <c r="CX5" s="408"/>
      <c r="CY5" s="408"/>
      <c r="CZ5" s="408"/>
      <c r="DA5" s="409"/>
      <c r="DB5" s="407">
        <v>93</v>
      </c>
      <c r="DC5" s="408"/>
      <c r="DD5" s="408"/>
      <c r="DE5" s="408"/>
      <c r="DF5" s="408"/>
      <c r="DG5" s="408"/>
      <c r="DH5" s="408"/>
      <c r="DI5" s="409"/>
    </row>
    <row r="6" spans="1:119" ht="18.75" customHeight="1" x14ac:dyDescent="0.2">
      <c r="A6" s="163"/>
      <c r="B6" s="416" t="s">
        <v>93</v>
      </c>
      <c r="C6" s="417"/>
      <c r="D6" s="417"/>
      <c r="E6" s="418"/>
      <c r="F6" s="418"/>
      <c r="G6" s="418"/>
      <c r="H6" s="418"/>
      <c r="I6" s="418"/>
      <c r="J6" s="418"/>
      <c r="K6" s="418"/>
      <c r="L6" s="418" t="s">
        <v>94</v>
      </c>
      <c r="M6" s="418"/>
      <c r="N6" s="418"/>
      <c r="O6" s="418"/>
      <c r="P6" s="418"/>
      <c r="Q6" s="418"/>
      <c r="R6" s="422"/>
      <c r="S6" s="422"/>
      <c r="T6" s="422"/>
      <c r="U6" s="422"/>
      <c r="V6" s="423"/>
      <c r="W6" s="426" t="s">
        <v>95</v>
      </c>
      <c r="X6" s="427"/>
      <c r="Y6" s="427"/>
      <c r="Z6" s="427"/>
      <c r="AA6" s="427"/>
      <c r="AB6" s="417"/>
      <c r="AC6" s="430" t="s">
        <v>96</v>
      </c>
      <c r="AD6" s="431"/>
      <c r="AE6" s="431"/>
      <c r="AF6" s="431"/>
      <c r="AG6" s="431"/>
      <c r="AH6" s="431"/>
      <c r="AI6" s="431"/>
      <c r="AJ6" s="431"/>
      <c r="AK6" s="431"/>
      <c r="AL6" s="432"/>
      <c r="AM6" s="439" t="s">
        <v>97</v>
      </c>
      <c r="AN6" s="440"/>
      <c r="AO6" s="440"/>
      <c r="AP6" s="440"/>
      <c r="AQ6" s="440"/>
      <c r="AR6" s="440"/>
      <c r="AS6" s="440"/>
      <c r="AT6" s="441"/>
      <c r="AU6" s="442" t="s">
        <v>90</v>
      </c>
      <c r="AV6" s="443"/>
      <c r="AW6" s="443"/>
      <c r="AX6" s="443"/>
      <c r="AY6" s="444" t="s">
        <v>98</v>
      </c>
      <c r="AZ6" s="445"/>
      <c r="BA6" s="445"/>
      <c r="BB6" s="445"/>
      <c r="BC6" s="445"/>
      <c r="BD6" s="445"/>
      <c r="BE6" s="445"/>
      <c r="BF6" s="445"/>
      <c r="BG6" s="445"/>
      <c r="BH6" s="445"/>
      <c r="BI6" s="445"/>
      <c r="BJ6" s="445"/>
      <c r="BK6" s="445"/>
      <c r="BL6" s="445"/>
      <c r="BM6" s="446"/>
      <c r="BN6" s="410">
        <v>9505781</v>
      </c>
      <c r="BO6" s="411"/>
      <c r="BP6" s="411"/>
      <c r="BQ6" s="411"/>
      <c r="BR6" s="411"/>
      <c r="BS6" s="411"/>
      <c r="BT6" s="411"/>
      <c r="BU6" s="412"/>
      <c r="BV6" s="410">
        <v>11389525</v>
      </c>
      <c r="BW6" s="411"/>
      <c r="BX6" s="411"/>
      <c r="BY6" s="411"/>
      <c r="BZ6" s="411"/>
      <c r="CA6" s="411"/>
      <c r="CB6" s="411"/>
      <c r="CC6" s="412"/>
      <c r="CD6" s="413" t="s">
        <v>99</v>
      </c>
      <c r="CE6" s="414"/>
      <c r="CF6" s="414"/>
      <c r="CG6" s="414"/>
      <c r="CH6" s="414"/>
      <c r="CI6" s="414"/>
      <c r="CJ6" s="414"/>
      <c r="CK6" s="414"/>
      <c r="CL6" s="414"/>
      <c r="CM6" s="414"/>
      <c r="CN6" s="414"/>
      <c r="CO6" s="414"/>
      <c r="CP6" s="414"/>
      <c r="CQ6" s="414"/>
      <c r="CR6" s="414"/>
      <c r="CS6" s="415"/>
      <c r="CT6" s="447">
        <v>97.4</v>
      </c>
      <c r="CU6" s="448"/>
      <c r="CV6" s="448"/>
      <c r="CW6" s="448"/>
      <c r="CX6" s="448"/>
      <c r="CY6" s="448"/>
      <c r="CZ6" s="448"/>
      <c r="DA6" s="449"/>
      <c r="DB6" s="447">
        <v>97.3</v>
      </c>
      <c r="DC6" s="448"/>
      <c r="DD6" s="448"/>
      <c r="DE6" s="448"/>
      <c r="DF6" s="448"/>
      <c r="DG6" s="448"/>
      <c r="DH6" s="448"/>
      <c r="DI6" s="449"/>
    </row>
    <row r="7" spans="1:119" ht="18.75" customHeight="1" x14ac:dyDescent="0.2">
      <c r="A7" s="163"/>
      <c r="B7" s="386"/>
      <c r="C7" s="387"/>
      <c r="D7" s="387"/>
      <c r="E7" s="388"/>
      <c r="F7" s="388"/>
      <c r="G7" s="388"/>
      <c r="H7" s="388"/>
      <c r="I7" s="388"/>
      <c r="J7" s="388"/>
      <c r="K7" s="388"/>
      <c r="L7" s="388"/>
      <c r="M7" s="388"/>
      <c r="N7" s="388"/>
      <c r="O7" s="388"/>
      <c r="P7" s="388"/>
      <c r="Q7" s="388"/>
      <c r="R7" s="394"/>
      <c r="S7" s="394"/>
      <c r="T7" s="394"/>
      <c r="U7" s="394"/>
      <c r="V7" s="395"/>
      <c r="W7" s="398"/>
      <c r="X7" s="399"/>
      <c r="Y7" s="399"/>
      <c r="Z7" s="399"/>
      <c r="AA7" s="399"/>
      <c r="AB7" s="387"/>
      <c r="AC7" s="433"/>
      <c r="AD7" s="434"/>
      <c r="AE7" s="434"/>
      <c r="AF7" s="434"/>
      <c r="AG7" s="434"/>
      <c r="AH7" s="434"/>
      <c r="AI7" s="434"/>
      <c r="AJ7" s="434"/>
      <c r="AK7" s="434"/>
      <c r="AL7" s="435"/>
      <c r="AM7" s="439" t="s">
        <v>100</v>
      </c>
      <c r="AN7" s="440"/>
      <c r="AO7" s="440"/>
      <c r="AP7" s="440"/>
      <c r="AQ7" s="440"/>
      <c r="AR7" s="440"/>
      <c r="AS7" s="440"/>
      <c r="AT7" s="441"/>
      <c r="AU7" s="442" t="s">
        <v>90</v>
      </c>
      <c r="AV7" s="443"/>
      <c r="AW7" s="443"/>
      <c r="AX7" s="443"/>
      <c r="AY7" s="444" t="s">
        <v>101</v>
      </c>
      <c r="AZ7" s="445"/>
      <c r="BA7" s="445"/>
      <c r="BB7" s="445"/>
      <c r="BC7" s="445"/>
      <c r="BD7" s="445"/>
      <c r="BE7" s="445"/>
      <c r="BF7" s="445"/>
      <c r="BG7" s="445"/>
      <c r="BH7" s="445"/>
      <c r="BI7" s="445"/>
      <c r="BJ7" s="445"/>
      <c r="BK7" s="445"/>
      <c r="BL7" s="445"/>
      <c r="BM7" s="446"/>
      <c r="BN7" s="410">
        <v>2666315</v>
      </c>
      <c r="BO7" s="411"/>
      <c r="BP7" s="411"/>
      <c r="BQ7" s="411"/>
      <c r="BR7" s="411"/>
      <c r="BS7" s="411"/>
      <c r="BT7" s="411"/>
      <c r="BU7" s="412"/>
      <c r="BV7" s="410">
        <v>4409296</v>
      </c>
      <c r="BW7" s="411"/>
      <c r="BX7" s="411"/>
      <c r="BY7" s="411"/>
      <c r="BZ7" s="411"/>
      <c r="CA7" s="411"/>
      <c r="CB7" s="411"/>
      <c r="CC7" s="412"/>
      <c r="CD7" s="413" t="s">
        <v>102</v>
      </c>
      <c r="CE7" s="414"/>
      <c r="CF7" s="414"/>
      <c r="CG7" s="414"/>
      <c r="CH7" s="414"/>
      <c r="CI7" s="414"/>
      <c r="CJ7" s="414"/>
      <c r="CK7" s="414"/>
      <c r="CL7" s="414"/>
      <c r="CM7" s="414"/>
      <c r="CN7" s="414"/>
      <c r="CO7" s="414"/>
      <c r="CP7" s="414"/>
      <c r="CQ7" s="414"/>
      <c r="CR7" s="414"/>
      <c r="CS7" s="415"/>
      <c r="CT7" s="410">
        <v>214885728</v>
      </c>
      <c r="CU7" s="411"/>
      <c r="CV7" s="411"/>
      <c r="CW7" s="411"/>
      <c r="CX7" s="411"/>
      <c r="CY7" s="411"/>
      <c r="CZ7" s="411"/>
      <c r="DA7" s="412"/>
      <c r="DB7" s="410">
        <v>207948832</v>
      </c>
      <c r="DC7" s="411"/>
      <c r="DD7" s="411"/>
      <c r="DE7" s="411"/>
      <c r="DF7" s="411"/>
      <c r="DG7" s="411"/>
      <c r="DH7" s="411"/>
      <c r="DI7" s="412"/>
    </row>
    <row r="8" spans="1:119" ht="18.75" customHeight="1" thickBot="1" x14ac:dyDescent="0.25">
      <c r="A8" s="163"/>
      <c r="B8" s="419"/>
      <c r="C8" s="420"/>
      <c r="D8" s="420"/>
      <c r="E8" s="421"/>
      <c r="F8" s="421"/>
      <c r="G8" s="421"/>
      <c r="H8" s="421"/>
      <c r="I8" s="421"/>
      <c r="J8" s="421"/>
      <c r="K8" s="421"/>
      <c r="L8" s="421"/>
      <c r="M8" s="421"/>
      <c r="N8" s="421"/>
      <c r="O8" s="421"/>
      <c r="P8" s="421"/>
      <c r="Q8" s="421"/>
      <c r="R8" s="424"/>
      <c r="S8" s="424"/>
      <c r="T8" s="424"/>
      <c r="U8" s="424"/>
      <c r="V8" s="425"/>
      <c r="W8" s="428"/>
      <c r="X8" s="429"/>
      <c r="Y8" s="429"/>
      <c r="Z8" s="429"/>
      <c r="AA8" s="429"/>
      <c r="AB8" s="420"/>
      <c r="AC8" s="436"/>
      <c r="AD8" s="437"/>
      <c r="AE8" s="437"/>
      <c r="AF8" s="437"/>
      <c r="AG8" s="437"/>
      <c r="AH8" s="437"/>
      <c r="AI8" s="437"/>
      <c r="AJ8" s="437"/>
      <c r="AK8" s="437"/>
      <c r="AL8" s="438"/>
      <c r="AM8" s="439" t="s">
        <v>103</v>
      </c>
      <c r="AN8" s="440"/>
      <c r="AO8" s="440"/>
      <c r="AP8" s="440"/>
      <c r="AQ8" s="440"/>
      <c r="AR8" s="440"/>
      <c r="AS8" s="440"/>
      <c r="AT8" s="441"/>
      <c r="AU8" s="442" t="s">
        <v>90</v>
      </c>
      <c r="AV8" s="443"/>
      <c r="AW8" s="443"/>
      <c r="AX8" s="443"/>
      <c r="AY8" s="444" t="s">
        <v>104</v>
      </c>
      <c r="AZ8" s="445"/>
      <c r="BA8" s="445"/>
      <c r="BB8" s="445"/>
      <c r="BC8" s="445"/>
      <c r="BD8" s="445"/>
      <c r="BE8" s="445"/>
      <c r="BF8" s="445"/>
      <c r="BG8" s="445"/>
      <c r="BH8" s="445"/>
      <c r="BI8" s="445"/>
      <c r="BJ8" s="445"/>
      <c r="BK8" s="445"/>
      <c r="BL8" s="445"/>
      <c r="BM8" s="446"/>
      <c r="BN8" s="410">
        <v>6839466</v>
      </c>
      <c r="BO8" s="411"/>
      <c r="BP8" s="411"/>
      <c r="BQ8" s="411"/>
      <c r="BR8" s="411"/>
      <c r="BS8" s="411"/>
      <c r="BT8" s="411"/>
      <c r="BU8" s="412"/>
      <c r="BV8" s="410">
        <v>6980229</v>
      </c>
      <c r="BW8" s="411"/>
      <c r="BX8" s="411"/>
      <c r="BY8" s="411"/>
      <c r="BZ8" s="411"/>
      <c r="CA8" s="411"/>
      <c r="CB8" s="411"/>
      <c r="CC8" s="412"/>
      <c r="CD8" s="413" t="s">
        <v>105</v>
      </c>
      <c r="CE8" s="414"/>
      <c r="CF8" s="414"/>
      <c r="CG8" s="414"/>
      <c r="CH8" s="414"/>
      <c r="CI8" s="414"/>
      <c r="CJ8" s="414"/>
      <c r="CK8" s="414"/>
      <c r="CL8" s="414"/>
      <c r="CM8" s="414"/>
      <c r="CN8" s="414"/>
      <c r="CO8" s="414"/>
      <c r="CP8" s="414"/>
      <c r="CQ8" s="414"/>
      <c r="CR8" s="414"/>
      <c r="CS8" s="415"/>
      <c r="CT8" s="450">
        <v>0.68</v>
      </c>
      <c r="CU8" s="451"/>
      <c r="CV8" s="451"/>
      <c r="CW8" s="451"/>
      <c r="CX8" s="451"/>
      <c r="CY8" s="451"/>
      <c r="CZ8" s="451"/>
      <c r="DA8" s="452"/>
      <c r="DB8" s="450">
        <v>0.69</v>
      </c>
      <c r="DC8" s="451"/>
      <c r="DD8" s="451"/>
      <c r="DE8" s="451"/>
      <c r="DF8" s="451"/>
      <c r="DG8" s="451"/>
      <c r="DH8" s="451"/>
      <c r="DI8" s="452"/>
    </row>
    <row r="9" spans="1:119" ht="18.75" customHeight="1" thickBot="1" x14ac:dyDescent="0.25">
      <c r="A9" s="163"/>
      <c r="B9" s="404" t="s">
        <v>106</v>
      </c>
      <c r="C9" s="405"/>
      <c r="D9" s="405"/>
      <c r="E9" s="405"/>
      <c r="F9" s="405"/>
      <c r="G9" s="405"/>
      <c r="H9" s="405"/>
      <c r="I9" s="405"/>
      <c r="J9" s="405"/>
      <c r="K9" s="453"/>
      <c r="L9" s="454" t="s">
        <v>107</v>
      </c>
      <c r="M9" s="455"/>
      <c r="N9" s="455"/>
      <c r="O9" s="455"/>
      <c r="P9" s="455"/>
      <c r="Q9" s="456"/>
      <c r="R9" s="457">
        <v>738865</v>
      </c>
      <c r="S9" s="458"/>
      <c r="T9" s="458"/>
      <c r="U9" s="458"/>
      <c r="V9" s="459"/>
      <c r="W9" s="367" t="s">
        <v>108</v>
      </c>
      <c r="X9" s="368"/>
      <c r="Y9" s="368"/>
      <c r="Z9" s="368"/>
      <c r="AA9" s="368"/>
      <c r="AB9" s="368"/>
      <c r="AC9" s="368"/>
      <c r="AD9" s="368"/>
      <c r="AE9" s="368"/>
      <c r="AF9" s="368"/>
      <c r="AG9" s="368"/>
      <c r="AH9" s="368"/>
      <c r="AI9" s="368"/>
      <c r="AJ9" s="368"/>
      <c r="AK9" s="368"/>
      <c r="AL9" s="369"/>
      <c r="AM9" s="439" t="s">
        <v>109</v>
      </c>
      <c r="AN9" s="440"/>
      <c r="AO9" s="440"/>
      <c r="AP9" s="440"/>
      <c r="AQ9" s="440"/>
      <c r="AR9" s="440"/>
      <c r="AS9" s="440"/>
      <c r="AT9" s="441"/>
      <c r="AU9" s="442" t="s">
        <v>90</v>
      </c>
      <c r="AV9" s="443"/>
      <c r="AW9" s="443"/>
      <c r="AX9" s="443"/>
      <c r="AY9" s="444" t="s">
        <v>110</v>
      </c>
      <c r="AZ9" s="445"/>
      <c r="BA9" s="445"/>
      <c r="BB9" s="445"/>
      <c r="BC9" s="445"/>
      <c r="BD9" s="445"/>
      <c r="BE9" s="445"/>
      <c r="BF9" s="445"/>
      <c r="BG9" s="445"/>
      <c r="BH9" s="445"/>
      <c r="BI9" s="445"/>
      <c r="BJ9" s="445"/>
      <c r="BK9" s="445"/>
      <c r="BL9" s="445"/>
      <c r="BM9" s="446"/>
      <c r="BN9" s="410">
        <v>-140763</v>
      </c>
      <c r="BO9" s="411"/>
      <c r="BP9" s="411"/>
      <c r="BQ9" s="411"/>
      <c r="BR9" s="411"/>
      <c r="BS9" s="411"/>
      <c r="BT9" s="411"/>
      <c r="BU9" s="412"/>
      <c r="BV9" s="410">
        <v>-596256</v>
      </c>
      <c r="BW9" s="411"/>
      <c r="BX9" s="411"/>
      <c r="BY9" s="411"/>
      <c r="BZ9" s="411"/>
      <c r="CA9" s="411"/>
      <c r="CB9" s="411"/>
      <c r="CC9" s="412"/>
      <c r="CD9" s="413" t="s">
        <v>111</v>
      </c>
      <c r="CE9" s="414"/>
      <c r="CF9" s="414"/>
      <c r="CG9" s="414"/>
      <c r="CH9" s="414"/>
      <c r="CI9" s="414"/>
      <c r="CJ9" s="414"/>
      <c r="CK9" s="414"/>
      <c r="CL9" s="414"/>
      <c r="CM9" s="414"/>
      <c r="CN9" s="414"/>
      <c r="CO9" s="414"/>
      <c r="CP9" s="414"/>
      <c r="CQ9" s="414"/>
      <c r="CR9" s="414"/>
      <c r="CS9" s="415"/>
      <c r="CT9" s="407">
        <v>13.1</v>
      </c>
      <c r="CU9" s="408"/>
      <c r="CV9" s="408"/>
      <c r="CW9" s="408"/>
      <c r="CX9" s="408"/>
      <c r="CY9" s="408"/>
      <c r="CZ9" s="408"/>
      <c r="DA9" s="409"/>
      <c r="DB9" s="407">
        <v>13.4</v>
      </c>
      <c r="DC9" s="408"/>
      <c r="DD9" s="408"/>
      <c r="DE9" s="408"/>
      <c r="DF9" s="408"/>
      <c r="DG9" s="408"/>
      <c r="DH9" s="408"/>
      <c r="DI9" s="409"/>
    </row>
    <row r="10" spans="1:119" ht="18.75" customHeight="1" thickBot="1" x14ac:dyDescent="0.25">
      <c r="A10" s="163"/>
      <c r="B10" s="404"/>
      <c r="C10" s="405"/>
      <c r="D10" s="405"/>
      <c r="E10" s="405"/>
      <c r="F10" s="405"/>
      <c r="G10" s="405"/>
      <c r="H10" s="405"/>
      <c r="I10" s="405"/>
      <c r="J10" s="405"/>
      <c r="K10" s="453"/>
      <c r="L10" s="460" t="s">
        <v>112</v>
      </c>
      <c r="M10" s="440"/>
      <c r="N10" s="440"/>
      <c r="O10" s="440"/>
      <c r="P10" s="440"/>
      <c r="Q10" s="441"/>
      <c r="R10" s="461">
        <v>740822</v>
      </c>
      <c r="S10" s="462"/>
      <c r="T10" s="462"/>
      <c r="U10" s="462"/>
      <c r="V10" s="463"/>
      <c r="W10" s="398"/>
      <c r="X10" s="399"/>
      <c r="Y10" s="399"/>
      <c r="Z10" s="399"/>
      <c r="AA10" s="399"/>
      <c r="AB10" s="399"/>
      <c r="AC10" s="399"/>
      <c r="AD10" s="399"/>
      <c r="AE10" s="399"/>
      <c r="AF10" s="399"/>
      <c r="AG10" s="399"/>
      <c r="AH10" s="399"/>
      <c r="AI10" s="399"/>
      <c r="AJ10" s="399"/>
      <c r="AK10" s="399"/>
      <c r="AL10" s="402"/>
      <c r="AM10" s="439" t="s">
        <v>113</v>
      </c>
      <c r="AN10" s="440"/>
      <c r="AO10" s="440"/>
      <c r="AP10" s="440"/>
      <c r="AQ10" s="440"/>
      <c r="AR10" s="440"/>
      <c r="AS10" s="440"/>
      <c r="AT10" s="441"/>
      <c r="AU10" s="442" t="s">
        <v>90</v>
      </c>
      <c r="AV10" s="443"/>
      <c r="AW10" s="443"/>
      <c r="AX10" s="443"/>
      <c r="AY10" s="444" t="s">
        <v>114</v>
      </c>
      <c r="AZ10" s="445"/>
      <c r="BA10" s="445"/>
      <c r="BB10" s="445"/>
      <c r="BC10" s="445"/>
      <c r="BD10" s="445"/>
      <c r="BE10" s="445"/>
      <c r="BF10" s="445"/>
      <c r="BG10" s="445"/>
      <c r="BH10" s="445"/>
      <c r="BI10" s="445"/>
      <c r="BJ10" s="445"/>
      <c r="BK10" s="445"/>
      <c r="BL10" s="445"/>
      <c r="BM10" s="446"/>
      <c r="BN10" s="410">
        <v>3819249</v>
      </c>
      <c r="BO10" s="411"/>
      <c r="BP10" s="411"/>
      <c r="BQ10" s="411"/>
      <c r="BR10" s="411"/>
      <c r="BS10" s="411"/>
      <c r="BT10" s="411"/>
      <c r="BU10" s="412"/>
      <c r="BV10" s="410">
        <v>3359188</v>
      </c>
      <c r="BW10" s="411"/>
      <c r="BX10" s="411"/>
      <c r="BY10" s="411"/>
      <c r="BZ10" s="411"/>
      <c r="CA10" s="411"/>
      <c r="CB10" s="411"/>
      <c r="CC10" s="41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04"/>
      <c r="C11" s="405"/>
      <c r="D11" s="405"/>
      <c r="E11" s="405"/>
      <c r="F11" s="405"/>
      <c r="G11" s="405"/>
      <c r="H11" s="405"/>
      <c r="I11" s="405"/>
      <c r="J11" s="405"/>
      <c r="K11" s="453"/>
      <c r="L11" s="464" t="s">
        <v>116</v>
      </c>
      <c r="M11" s="465"/>
      <c r="N11" s="465"/>
      <c r="O11" s="465"/>
      <c r="P11" s="465"/>
      <c r="Q11" s="466"/>
      <c r="R11" s="467" t="s">
        <v>117</v>
      </c>
      <c r="S11" s="468"/>
      <c r="T11" s="468"/>
      <c r="U11" s="468"/>
      <c r="V11" s="469"/>
      <c r="W11" s="398"/>
      <c r="X11" s="399"/>
      <c r="Y11" s="399"/>
      <c r="Z11" s="399"/>
      <c r="AA11" s="399"/>
      <c r="AB11" s="399"/>
      <c r="AC11" s="399"/>
      <c r="AD11" s="399"/>
      <c r="AE11" s="399"/>
      <c r="AF11" s="399"/>
      <c r="AG11" s="399"/>
      <c r="AH11" s="399"/>
      <c r="AI11" s="399"/>
      <c r="AJ11" s="399"/>
      <c r="AK11" s="399"/>
      <c r="AL11" s="402"/>
      <c r="AM11" s="439" t="s">
        <v>118</v>
      </c>
      <c r="AN11" s="440"/>
      <c r="AO11" s="440"/>
      <c r="AP11" s="440"/>
      <c r="AQ11" s="440"/>
      <c r="AR11" s="440"/>
      <c r="AS11" s="440"/>
      <c r="AT11" s="441"/>
      <c r="AU11" s="442" t="s">
        <v>90</v>
      </c>
      <c r="AV11" s="443"/>
      <c r="AW11" s="443"/>
      <c r="AX11" s="443"/>
      <c r="AY11" s="444" t="s">
        <v>119</v>
      </c>
      <c r="AZ11" s="445"/>
      <c r="BA11" s="445"/>
      <c r="BB11" s="445"/>
      <c r="BC11" s="445"/>
      <c r="BD11" s="445"/>
      <c r="BE11" s="445"/>
      <c r="BF11" s="445"/>
      <c r="BG11" s="445"/>
      <c r="BH11" s="445"/>
      <c r="BI11" s="445"/>
      <c r="BJ11" s="445"/>
      <c r="BK11" s="445"/>
      <c r="BL11" s="445"/>
      <c r="BM11" s="446"/>
      <c r="BN11" s="410">
        <v>0</v>
      </c>
      <c r="BO11" s="411"/>
      <c r="BP11" s="411"/>
      <c r="BQ11" s="411"/>
      <c r="BR11" s="411"/>
      <c r="BS11" s="411"/>
      <c r="BT11" s="411"/>
      <c r="BU11" s="412"/>
      <c r="BV11" s="410">
        <v>0</v>
      </c>
      <c r="BW11" s="411"/>
      <c r="BX11" s="411"/>
      <c r="BY11" s="411"/>
      <c r="BZ11" s="411"/>
      <c r="CA11" s="411"/>
      <c r="CB11" s="411"/>
      <c r="CC11" s="412"/>
      <c r="CD11" s="413" t="s">
        <v>120</v>
      </c>
      <c r="CE11" s="414"/>
      <c r="CF11" s="414"/>
      <c r="CG11" s="414"/>
      <c r="CH11" s="414"/>
      <c r="CI11" s="414"/>
      <c r="CJ11" s="414"/>
      <c r="CK11" s="414"/>
      <c r="CL11" s="414"/>
      <c r="CM11" s="414"/>
      <c r="CN11" s="414"/>
      <c r="CO11" s="414"/>
      <c r="CP11" s="414"/>
      <c r="CQ11" s="414"/>
      <c r="CR11" s="414"/>
      <c r="CS11" s="415"/>
      <c r="CT11" s="450" t="s">
        <v>121</v>
      </c>
      <c r="CU11" s="451"/>
      <c r="CV11" s="451"/>
      <c r="CW11" s="451"/>
      <c r="CX11" s="451"/>
      <c r="CY11" s="451"/>
      <c r="CZ11" s="451"/>
      <c r="DA11" s="452"/>
      <c r="DB11" s="450" t="s">
        <v>121</v>
      </c>
      <c r="DC11" s="451"/>
      <c r="DD11" s="451"/>
      <c r="DE11" s="451"/>
      <c r="DF11" s="451"/>
      <c r="DG11" s="451"/>
      <c r="DH11" s="451"/>
      <c r="DI11" s="452"/>
    </row>
    <row r="12" spans="1:119" ht="18.75" customHeight="1" x14ac:dyDescent="0.2">
      <c r="A12" s="163"/>
      <c r="B12" s="470" t="s">
        <v>122</v>
      </c>
      <c r="C12" s="471"/>
      <c r="D12" s="471"/>
      <c r="E12" s="471"/>
      <c r="F12" s="471"/>
      <c r="G12" s="471"/>
      <c r="H12" s="471"/>
      <c r="I12" s="471"/>
      <c r="J12" s="471"/>
      <c r="K12" s="472"/>
      <c r="L12" s="479" t="s">
        <v>123</v>
      </c>
      <c r="M12" s="480"/>
      <c r="N12" s="480"/>
      <c r="O12" s="480"/>
      <c r="P12" s="480"/>
      <c r="Q12" s="481"/>
      <c r="R12" s="482">
        <v>731331</v>
      </c>
      <c r="S12" s="483"/>
      <c r="T12" s="483"/>
      <c r="U12" s="483"/>
      <c r="V12" s="484"/>
      <c r="W12" s="485" t="s">
        <v>1</v>
      </c>
      <c r="X12" s="443"/>
      <c r="Y12" s="443"/>
      <c r="Z12" s="443"/>
      <c r="AA12" s="443"/>
      <c r="AB12" s="486"/>
      <c r="AC12" s="487" t="s">
        <v>124</v>
      </c>
      <c r="AD12" s="488"/>
      <c r="AE12" s="488"/>
      <c r="AF12" s="488"/>
      <c r="AG12" s="489"/>
      <c r="AH12" s="487" t="s">
        <v>125</v>
      </c>
      <c r="AI12" s="488"/>
      <c r="AJ12" s="488"/>
      <c r="AK12" s="488"/>
      <c r="AL12" s="490"/>
      <c r="AM12" s="439" t="s">
        <v>126</v>
      </c>
      <c r="AN12" s="440"/>
      <c r="AO12" s="440"/>
      <c r="AP12" s="440"/>
      <c r="AQ12" s="440"/>
      <c r="AR12" s="440"/>
      <c r="AS12" s="440"/>
      <c r="AT12" s="441"/>
      <c r="AU12" s="442" t="s">
        <v>90</v>
      </c>
      <c r="AV12" s="443"/>
      <c r="AW12" s="443"/>
      <c r="AX12" s="443"/>
      <c r="AY12" s="444" t="s">
        <v>127</v>
      </c>
      <c r="AZ12" s="445"/>
      <c r="BA12" s="445"/>
      <c r="BB12" s="445"/>
      <c r="BC12" s="445"/>
      <c r="BD12" s="445"/>
      <c r="BE12" s="445"/>
      <c r="BF12" s="445"/>
      <c r="BG12" s="445"/>
      <c r="BH12" s="445"/>
      <c r="BI12" s="445"/>
      <c r="BJ12" s="445"/>
      <c r="BK12" s="445"/>
      <c r="BL12" s="445"/>
      <c r="BM12" s="446"/>
      <c r="BN12" s="410">
        <v>3790000</v>
      </c>
      <c r="BO12" s="411"/>
      <c r="BP12" s="411"/>
      <c r="BQ12" s="411"/>
      <c r="BR12" s="411"/>
      <c r="BS12" s="411"/>
      <c r="BT12" s="411"/>
      <c r="BU12" s="412"/>
      <c r="BV12" s="410">
        <v>2659188</v>
      </c>
      <c r="BW12" s="411"/>
      <c r="BX12" s="411"/>
      <c r="BY12" s="411"/>
      <c r="BZ12" s="411"/>
      <c r="CA12" s="411"/>
      <c r="CB12" s="411"/>
      <c r="CC12" s="412"/>
      <c r="CD12" s="413" t="s">
        <v>128</v>
      </c>
      <c r="CE12" s="414"/>
      <c r="CF12" s="414"/>
      <c r="CG12" s="414"/>
      <c r="CH12" s="414"/>
      <c r="CI12" s="414"/>
      <c r="CJ12" s="414"/>
      <c r="CK12" s="414"/>
      <c r="CL12" s="414"/>
      <c r="CM12" s="414"/>
      <c r="CN12" s="414"/>
      <c r="CO12" s="414"/>
      <c r="CP12" s="414"/>
      <c r="CQ12" s="414"/>
      <c r="CR12" s="414"/>
      <c r="CS12" s="415"/>
      <c r="CT12" s="450" t="s">
        <v>121</v>
      </c>
      <c r="CU12" s="451"/>
      <c r="CV12" s="451"/>
      <c r="CW12" s="451"/>
      <c r="CX12" s="451"/>
      <c r="CY12" s="451"/>
      <c r="CZ12" s="451"/>
      <c r="DA12" s="452"/>
      <c r="DB12" s="450" t="s">
        <v>121</v>
      </c>
      <c r="DC12" s="451"/>
      <c r="DD12" s="451"/>
      <c r="DE12" s="451"/>
      <c r="DF12" s="451"/>
      <c r="DG12" s="451"/>
      <c r="DH12" s="451"/>
      <c r="DI12" s="452"/>
    </row>
    <row r="13" spans="1:119" ht="18.75" customHeight="1" x14ac:dyDescent="0.2">
      <c r="A13" s="163"/>
      <c r="B13" s="473"/>
      <c r="C13" s="474"/>
      <c r="D13" s="474"/>
      <c r="E13" s="474"/>
      <c r="F13" s="474"/>
      <c r="G13" s="474"/>
      <c r="H13" s="474"/>
      <c r="I13" s="474"/>
      <c r="J13" s="474"/>
      <c r="K13" s="475"/>
      <c r="L13" s="178"/>
      <c r="M13" s="501" t="s">
        <v>129</v>
      </c>
      <c r="N13" s="502"/>
      <c r="O13" s="502"/>
      <c r="P13" s="502"/>
      <c r="Q13" s="503"/>
      <c r="R13" s="494">
        <v>720714</v>
      </c>
      <c r="S13" s="495"/>
      <c r="T13" s="495"/>
      <c r="U13" s="495"/>
      <c r="V13" s="496"/>
      <c r="W13" s="426" t="s">
        <v>130</v>
      </c>
      <c r="X13" s="427"/>
      <c r="Y13" s="427"/>
      <c r="Z13" s="427"/>
      <c r="AA13" s="427"/>
      <c r="AB13" s="417"/>
      <c r="AC13" s="461">
        <v>10994</v>
      </c>
      <c r="AD13" s="462"/>
      <c r="AE13" s="462"/>
      <c r="AF13" s="462"/>
      <c r="AG13" s="504"/>
      <c r="AH13" s="461">
        <v>12472</v>
      </c>
      <c r="AI13" s="462"/>
      <c r="AJ13" s="462"/>
      <c r="AK13" s="462"/>
      <c r="AL13" s="463"/>
      <c r="AM13" s="439" t="s">
        <v>131</v>
      </c>
      <c r="AN13" s="440"/>
      <c r="AO13" s="440"/>
      <c r="AP13" s="440"/>
      <c r="AQ13" s="440"/>
      <c r="AR13" s="440"/>
      <c r="AS13" s="440"/>
      <c r="AT13" s="441"/>
      <c r="AU13" s="442" t="s">
        <v>132</v>
      </c>
      <c r="AV13" s="443"/>
      <c r="AW13" s="443"/>
      <c r="AX13" s="443"/>
      <c r="AY13" s="444" t="s">
        <v>133</v>
      </c>
      <c r="AZ13" s="445"/>
      <c r="BA13" s="445"/>
      <c r="BB13" s="445"/>
      <c r="BC13" s="445"/>
      <c r="BD13" s="445"/>
      <c r="BE13" s="445"/>
      <c r="BF13" s="445"/>
      <c r="BG13" s="445"/>
      <c r="BH13" s="445"/>
      <c r="BI13" s="445"/>
      <c r="BJ13" s="445"/>
      <c r="BK13" s="445"/>
      <c r="BL13" s="445"/>
      <c r="BM13" s="446"/>
      <c r="BN13" s="410">
        <v>-111514</v>
      </c>
      <c r="BO13" s="411"/>
      <c r="BP13" s="411"/>
      <c r="BQ13" s="411"/>
      <c r="BR13" s="411"/>
      <c r="BS13" s="411"/>
      <c r="BT13" s="411"/>
      <c r="BU13" s="412"/>
      <c r="BV13" s="410">
        <v>103744</v>
      </c>
      <c r="BW13" s="411"/>
      <c r="BX13" s="411"/>
      <c r="BY13" s="411"/>
      <c r="BZ13" s="411"/>
      <c r="CA13" s="411"/>
      <c r="CB13" s="411"/>
      <c r="CC13" s="412"/>
      <c r="CD13" s="413" t="s">
        <v>134</v>
      </c>
      <c r="CE13" s="414"/>
      <c r="CF13" s="414"/>
      <c r="CG13" s="414"/>
      <c r="CH13" s="414"/>
      <c r="CI13" s="414"/>
      <c r="CJ13" s="414"/>
      <c r="CK13" s="414"/>
      <c r="CL13" s="414"/>
      <c r="CM13" s="414"/>
      <c r="CN13" s="414"/>
      <c r="CO13" s="414"/>
      <c r="CP13" s="414"/>
      <c r="CQ13" s="414"/>
      <c r="CR13" s="414"/>
      <c r="CS13" s="415"/>
      <c r="CT13" s="407">
        <v>5.9</v>
      </c>
      <c r="CU13" s="408"/>
      <c r="CV13" s="408"/>
      <c r="CW13" s="408"/>
      <c r="CX13" s="408"/>
      <c r="CY13" s="408"/>
      <c r="CZ13" s="408"/>
      <c r="DA13" s="409"/>
      <c r="DB13" s="407">
        <v>5.5</v>
      </c>
      <c r="DC13" s="408"/>
      <c r="DD13" s="408"/>
      <c r="DE13" s="408"/>
      <c r="DF13" s="408"/>
      <c r="DG13" s="408"/>
      <c r="DH13" s="408"/>
      <c r="DI13" s="409"/>
    </row>
    <row r="14" spans="1:119" ht="18.75" customHeight="1" thickBot="1" x14ac:dyDescent="0.25">
      <c r="A14" s="163"/>
      <c r="B14" s="473"/>
      <c r="C14" s="474"/>
      <c r="D14" s="474"/>
      <c r="E14" s="474"/>
      <c r="F14" s="474"/>
      <c r="G14" s="474"/>
      <c r="H14" s="474"/>
      <c r="I14" s="474"/>
      <c r="J14" s="474"/>
      <c r="K14" s="475"/>
      <c r="L14" s="491" t="s">
        <v>135</v>
      </c>
      <c r="M14" s="492"/>
      <c r="N14" s="492"/>
      <c r="O14" s="492"/>
      <c r="P14" s="492"/>
      <c r="Q14" s="493"/>
      <c r="R14" s="494">
        <v>731722</v>
      </c>
      <c r="S14" s="495"/>
      <c r="T14" s="495"/>
      <c r="U14" s="495"/>
      <c r="V14" s="496"/>
      <c r="W14" s="400"/>
      <c r="X14" s="401"/>
      <c r="Y14" s="401"/>
      <c r="Z14" s="401"/>
      <c r="AA14" s="401"/>
      <c r="AB14" s="390"/>
      <c r="AC14" s="497">
        <v>3.3</v>
      </c>
      <c r="AD14" s="498"/>
      <c r="AE14" s="498"/>
      <c r="AF14" s="498"/>
      <c r="AG14" s="499"/>
      <c r="AH14" s="497">
        <v>3.8</v>
      </c>
      <c r="AI14" s="498"/>
      <c r="AJ14" s="498"/>
      <c r="AK14" s="498"/>
      <c r="AL14" s="500"/>
      <c r="AM14" s="439"/>
      <c r="AN14" s="440"/>
      <c r="AO14" s="440"/>
      <c r="AP14" s="440"/>
      <c r="AQ14" s="440"/>
      <c r="AR14" s="440"/>
      <c r="AS14" s="440"/>
      <c r="AT14" s="441"/>
      <c r="AU14" s="442"/>
      <c r="AV14" s="443"/>
      <c r="AW14" s="443"/>
      <c r="AX14" s="443"/>
      <c r="AY14" s="444"/>
      <c r="AZ14" s="445"/>
      <c r="BA14" s="445"/>
      <c r="BB14" s="445"/>
      <c r="BC14" s="445"/>
      <c r="BD14" s="445"/>
      <c r="BE14" s="445"/>
      <c r="BF14" s="445"/>
      <c r="BG14" s="445"/>
      <c r="BH14" s="445"/>
      <c r="BI14" s="445"/>
      <c r="BJ14" s="445"/>
      <c r="BK14" s="445"/>
      <c r="BL14" s="445"/>
      <c r="BM14" s="446"/>
      <c r="BN14" s="410"/>
      <c r="BO14" s="411"/>
      <c r="BP14" s="411"/>
      <c r="BQ14" s="411"/>
      <c r="BR14" s="411"/>
      <c r="BS14" s="411"/>
      <c r="BT14" s="411"/>
      <c r="BU14" s="412"/>
      <c r="BV14" s="410"/>
      <c r="BW14" s="411"/>
      <c r="BX14" s="411"/>
      <c r="BY14" s="411"/>
      <c r="BZ14" s="411"/>
      <c r="CA14" s="411"/>
      <c r="CB14" s="411"/>
      <c r="CC14" s="412"/>
      <c r="CD14" s="505" t="s">
        <v>136</v>
      </c>
      <c r="CE14" s="506"/>
      <c r="CF14" s="506"/>
      <c r="CG14" s="506"/>
      <c r="CH14" s="506"/>
      <c r="CI14" s="506"/>
      <c r="CJ14" s="506"/>
      <c r="CK14" s="506"/>
      <c r="CL14" s="506"/>
      <c r="CM14" s="506"/>
      <c r="CN14" s="506"/>
      <c r="CO14" s="506"/>
      <c r="CP14" s="506"/>
      <c r="CQ14" s="506"/>
      <c r="CR14" s="506"/>
      <c r="CS14" s="507"/>
      <c r="CT14" s="508">
        <v>93.1</v>
      </c>
      <c r="CU14" s="509"/>
      <c r="CV14" s="509"/>
      <c r="CW14" s="509"/>
      <c r="CX14" s="509"/>
      <c r="CY14" s="509"/>
      <c r="CZ14" s="509"/>
      <c r="DA14" s="510"/>
      <c r="DB14" s="508">
        <v>92.9</v>
      </c>
      <c r="DC14" s="509"/>
      <c r="DD14" s="509"/>
      <c r="DE14" s="509"/>
      <c r="DF14" s="509"/>
      <c r="DG14" s="509"/>
      <c r="DH14" s="509"/>
      <c r="DI14" s="510"/>
    </row>
    <row r="15" spans="1:119" ht="18.75" customHeight="1" x14ac:dyDescent="0.2">
      <c r="A15" s="163"/>
      <c r="B15" s="473"/>
      <c r="C15" s="474"/>
      <c r="D15" s="474"/>
      <c r="E15" s="474"/>
      <c r="F15" s="474"/>
      <c r="G15" s="474"/>
      <c r="H15" s="474"/>
      <c r="I15" s="474"/>
      <c r="J15" s="474"/>
      <c r="K15" s="475"/>
      <c r="L15" s="178"/>
      <c r="M15" s="501" t="s">
        <v>129</v>
      </c>
      <c r="N15" s="502"/>
      <c r="O15" s="502"/>
      <c r="P15" s="502"/>
      <c r="Q15" s="503"/>
      <c r="R15" s="494">
        <v>722658</v>
      </c>
      <c r="S15" s="495"/>
      <c r="T15" s="495"/>
      <c r="U15" s="495"/>
      <c r="V15" s="496"/>
      <c r="W15" s="426" t="s">
        <v>137</v>
      </c>
      <c r="X15" s="427"/>
      <c r="Y15" s="427"/>
      <c r="Z15" s="427"/>
      <c r="AA15" s="427"/>
      <c r="AB15" s="417"/>
      <c r="AC15" s="461">
        <v>55842</v>
      </c>
      <c r="AD15" s="462"/>
      <c r="AE15" s="462"/>
      <c r="AF15" s="462"/>
      <c r="AG15" s="504"/>
      <c r="AH15" s="461">
        <v>55443</v>
      </c>
      <c r="AI15" s="462"/>
      <c r="AJ15" s="462"/>
      <c r="AK15" s="462"/>
      <c r="AL15" s="463"/>
      <c r="AM15" s="439"/>
      <c r="AN15" s="440"/>
      <c r="AO15" s="440"/>
      <c r="AP15" s="440"/>
      <c r="AQ15" s="440"/>
      <c r="AR15" s="440"/>
      <c r="AS15" s="440"/>
      <c r="AT15" s="441"/>
      <c r="AU15" s="442"/>
      <c r="AV15" s="443"/>
      <c r="AW15" s="443"/>
      <c r="AX15" s="443"/>
      <c r="AY15" s="370" t="s">
        <v>138</v>
      </c>
      <c r="AZ15" s="371"/>
      <c r="BA15" s="371"/>
      <c r="BB15" s="371"/>
      <c r="BC15" s="371"/>
      <c r="BD15" s="371"/>
      <c r="BE15" s="371"/>
      <c r="BF15" s="371"/>
      <c r="BG15" s="371"/>
      <c r="BH15" s="371"/>
      <c r="BI15" s="371"/>
      <c r="BJ15" s="371"/>
      <c r="BK15" s="371"/>
      <c r="BL15" s="371"/>
      <c r="BM15" s="372"/>
      <c r="BN15" s="373">
        <v>119147984</v>
      </c>
      <c r="BO15" s="374"/>
      <c r="BP15" s="374"/>
      <c r="BQ15" s="374"/>
      <c r="BR15" s="374"/>
      <c r="BS15" s="374"/>
      <c r="BT15" s="374"/>
      <c r="BU15" s="375"/>
      <c r="BV15" s="373">
        <v>116673957</v>
      </c>
      <c r="BW15" s="374"/>
      <c r="BX15" s="374"/>
      <c r="BY15" s="374"/>
      <c r="BZ15" s="374"/>
      <c r="CA15" s="374"/>
      <c r="CB15" s="374"/>
      <c r="CC15" s="375"/>
      <c r="CD15" s="511" t="s">
        <v>139</v>
      </c>
      <c r="CE15" s="512"/>
      <c r="CF15" s="512"/>
      <c r="CG15" s="512"/>
      <c r="CH15" s="512"/>
      <c r="CI15" s="512"/>
      <c r="CJ15" s="512"/>
      <c r="CK15" s="512"/>
      <c r="CL15" s="512"/>
      <c r="CM15" s="512"/>
      <c r="CN15" s="512"/>
      <c r="CO15" s="512"/>
      <c r="CP15" s="512"/>
      <c r="CQ15" s="512"/>
      <c r="CR15" s="512"/>
      <c r="CS15" s="51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73"/>
      <c r="C16" s="474"/>
      <c r="D16" s="474"/>
      <c r="E16" s="474"/>
      <c r="F16" s="474"/>
      <c r="G16" s="474"/>
      <c r="H16" s="474"/>
      <c r="I16" s="474"/>
      <c r="J16" s="474"/>
      <c r="K16" s="475"/>
      <c r="L16" s="491" t="s">
        <v>140</v>
      </c>
      <c r="M16" s="514"/>
      <c r="N16" s="514"/>
      <c r="O16" s="514"/>
      <c r="P16" s="514"/>
      <c r="Q16" s="515"/>
      <c r="R16" s="516" t="s">
        <v>141</v>
      </c>
      <c r="S16" s="517"/>
      <c r="T16" s="517"/>
      <c r="U16" s="517"/>
      <c r="V16" s="518"/>
      <c r="W16" s="400"/>
      <c r="X16" s="401"/>
      <c r="Y16" s="401"/>
      <c r="Z16" s="401"/>
      <c r="AA16" s="401"/>
      <c r="AB16" s="390"/>
      <c r="AC16" s="497">
        <v>16.899999999999999</v>
      </c>
      <c r="AD16" s="498"/>
      <c r="AE16" s="498"/>
      <c r="AF16" s="498"/>
      <c r="AG16" s="499"/>
      <c r="AH16" s="497">
        <v>17</v>
      </c>
      <c r="AI16" s="498"/>
      <c r="AJ16" s="498"/>
      <c r="AK16" s="498"/>
      <c r="AL16" s="500"/>
      <c r="AM16" s="439"/>
      <c r="AN16" s="440"/>
      <c r="AO16" s="440"/>
      <c r="AP16" s="440"/>
      <c r="AQ16" s="440"/>
      <c r="AR16" s="440"/>
      <c r="AS16" s="440"/>
      <c r="AT16" s="441"/>
      <c r="AU16" s="442"/>
      <c r="AV16" s="443"/>
      <c r="AW16" s="443"/>
      <c r="AX16" s="443"/>
      <c r="AY16" s="444" t="s">
        <v>142</v>
      </c>
      <c r="AZ16" s="445"/>
      <c r="BA16" s="445"/>
      <c r="BB16" s="445"/>
      <c r="BC16" s="445"/>
      <c r="BD16" s="445"/>
      <c r="BE16" s="445"/>
      <c r="BF16" s="445"/>
      <c r="BG16" s="445"/>
      <c r="BH16" s="445"/>
      <c r="BI16" s="445"/>
      <c r="BJ16" s="445"/>
      <c r="BK16" s="445"/>
      <c r="BL16" s="445"/>
      <c r="BM16" s="446"/>
      <c r="BN16" s="410">
        <v>181215399</v>
      </c>
      <c r="BO16" s="411"/>
      <c r="BP16" s="411"/>
      <c r="BQ16" s="411"/>
      <c r="BR16" s="411"/>
      <c r="BS16" s="411"/>
      <c r="BT16" s="411"/>
      <c r="BU16" s="412"/>
      <c r="BV16" s="410">
        <v>169860333</v>
      </c>
      <c r="BW16" s="411"/>
      <c r="BX16" s="411"/>
      <c r="BY16" s="411"/>
      <c r="BZ16" s="411"/>
      <c r="CA16" s="411"/>
      <c r="CB16" s="411"/>
      <c r="CC16" s="412"/>
      <c r="CD16" s="172"/>
      <c r="CE16" s="524"/>
      <c r="CF16" s="524"/>
      <c r="CG16" s="524"/>
      <c r="CH16" s="524"/>
      <c r="CI16" s="524"/>
      <c r="CJ16" s="524"/>
      <c r="CK16" s="524"/>
      <c r="CL16" s="524"/>
      <c r="CM16" s="524"/>
      <c r="CN16" s="524"/>
      <c r="CO16" s="524"/>
      <c r="CP16" s="524"/>
      <c r="CQ16" s="524"/>
      <c r="CR16" s="524"/>
      <c r="CS16" s="525"/>
      <c r="CT16" s="407"/>
      <c r="CU16" s="408"/>
      <c r="CV16" s="408"/>
      <c r="CW16" s="408"/>
      <c r="CX16" s="408"/>
      <c r="CY16" s="408"/>
      <c r="CZ16" s="408"/>
      <c r="DA16" s="409"/>
      <c r="DB16" s="407"/>
      <c r="DC16" s="408"/>
      <c r="DD16" s="408"/>
      <c r="DE16" s="408"/>
      <c r="DF16" s="408"/>
      <c r="DG16" s="408"/>
      <c r="DH16" s="408"/>
      <c r="DI16" s="409"/>
    </row>
    <row r="17" spans="1:113" ht="18.75" customHeight="1" thickBot="1" x14ac:dyDescent="0.25">
      <c r="A17" s="163"/>
      <c r="B17" s="476"/>
      <c r="C17" s="477"/>
      <c r="D17" s="477"/>
      <c r="E17" s="477"/>
      <c r="F17" s="477"/>
      <c r="G17" s="477"/>
      <c r="H17" s="477"/>
      <c r="I17" s="477"/>
      <c r="J17" s="477"/>
      <c r="K17" s="478"/>
      <c r="L17" s="182"/>
      <c r="M17" s="521" t="s">
        <v>143</v>
      </c>
      <c r="N17" s="522"/>
      <c r="O17" s="522"/>
      <c r="P17" s="522"/>
      <c r="Q17" s="523"/>
      <c r="R17" s="516" t="s">
        <v>117</v>
      </c>
      <c r="S17" s="517"/>
      <c r="T17" s="517"/>
      <c r="U17" s="517"/>
      <c r="V17" s="518"/>
      <c r="W17" s="426" t="s">
        <v>144</v>
      </c>
      <c r="X17" s="427"/>
      <c r="Y17" s="427"/>
      <c r="Z17" s="427"/>
      <c r="AA17" s="427"/>
      <c r="AB17" s="417"/>
      <c r="AC17" s="461">
        <v>264029</v>
      </c>
      <c r="AD17" s="462"/>
      <c r="AE17" s="462"/>
      <c r="AF17" s="462"/>
      <c r="AG17" s="504"/>
      <c r="AH17" s="461">
        <v>257637</v>
      </c>
      <c r="AI17" s="462"/>
      <c r="AJ17" s="462"/>
      <c r="AK17" s="462"/>
      <c r="AL17" s="463"/>
      <c r="AM17" s="439"/>
      <c r="AN17" s="440"/>
      <c r="AO17" s="440"/>
      <c r="AP17" s="440"/>
      <c r="AQ17" s="440"/>
      <c r="AR17" s="440"/>
      <c r="AS17" s="440"/>
      <c r="AT17" s="441"/>
      <c r="AU17" s="442"/>
      <c r="AV17" s="443"/>
      <c r="AW17" s="443"/>
      <c r="AX17" s="443"/>
      <c r="AY17" s="444" t="s">
        <v>145</v>
      </c>
      <c r="AZ17" s="445"/>
      <c r="BA17" s="445"/>
      <c r="BB17" s="445"/>
      <c r="BC17" s="445"/>
      <c r="BD17" s="445"/>
      <c r="BE17" s="445"/>
      <c r="BF17" s="445"/>
      <c r="BG17" s="445"/>
      <c r="BH17" s="445"/>
      <c r="BI17" s="445"/>
      <c r="BJ17" s="445"/>
      <c r="BK17" s="445"/>
      <c r="BL17" s="445"/>
      <c r="BM17" s="446"/>
      <c r="BN17" s="410">
        <v>148148917</v>
      </c>
      <c r="BO17" s="411"/>
      <c r="BP17" s="411"/>
      <c r="BQ17" s="411"/>
      <c r="BR17" s="411"/>
      <c r="BS17" s="411"/>
      <c r="BT17" s="411"/>
      <c r="BU17" s="412"/>
      <c r="BV17" s="410">
        <v>145192702</v>
      </c>
      <c r="BW17" s="411"/>
      <c r="BX17" s="411"/>
      <c r="BY17" s="411"/>
      <c r="BZ17" s="411"/>
      <c r="CA17" s="411"/>
      <c r="CB17" s="411"/>
      <c r="CC17" s="412"/>
      <c r="CD17" s="172"/>
      <c r="CE17" s="524"/>
      <c r="CF17" s="524"/>
      <c r="CG17" s="524"/>
      <c r="CH17" s="524"/>
      <c r="CI17" s="524"/>
      <c r="CJ17" s="524"/>
      <c r="CK17" s="524"/>
      <c r="CL17" s="524"/>
      <c r="CM17" s="524"/>
      <c r="CN17" s="524"/>
      <c r="CO17" s="524"/>
      <c r="CP17" s="524"/>
      <c r="CQ17" s="524"/>
      <c r="CR17" s="524"/>
      <c r="CS17" s="525"/>
      <c r="CT17" s="407"/>
      <c r="CU17" s="408"/>
      <c r="CV17" s="408"/>
      <c r="CW17" s="408"/>
      <c r="CX17" s="408"/>
      <c r="CY17" s="408"/>
      <c r="CZ17" s="408"/>
      <c r="DA17" s="409"/>
      <c r="DB17" s="407"/>
      <c r="DC17" s="408"/>
      <c r="DD17" s="408"/>
      <c r="DE17" s="408"/>
      <c r="DF17" s="408"/>
      <c r="DG17" s="408"/>
      <c r="DH17" s="408"/>
      <c r="DI17" s="409"/>
    </row>
    <row r="18" spans="1:113" ht="18.75" customHeight="1" thickBot="1" x14ac:dyDescent="0.25">
      <c r="A18" s="163"/>
      <c r="B18" s="532" t="s">
        <v>146</v>
      </c>
      <c r="C18" s="453"/>
      <c r="D18" s="453"/>
      <c r="E18" s="533"/>
      <c r="F18" s="533"/>
      <c r="G18" s="533"/>
      <c r="H18" s="533"/>
      <c r="I18" s="533"/>
      <c r="J18" s="533"/>
      <c r="K18" s="533"/>
      <c r="L18" s="534">
        <v>390.32</v>
      </c>
      <c r="M18" s="534"/>
      <c r="N18" s="534"/>
      <c r="O18" s="534"/>
      <c r="P18" s="534"/>
      <c r="Q18" s="534"/>
      <c r="R18" s="535"/>
      <c r="S18" s="535"/>
      <c r="T18" s="535"/>
      <c r="U18" s="535"/>
      <c r="V18" s="536"/>
      <c r="W18" s="428"/>
      <c r="X18" s="429"/>
      <c r="Y18" s="429"/>
      <c r="Z18" s="429"/>
      <c r="AA18" s="429"/>
      <c r="AB18" s="420"/>
      <c r="AC18" s="537">
        <v>79.8</v>
      </c>
      <c r="AD18" s="538"/>
      <c r="AE18" s="538"/>
      <c r="AF18" s="538"/>
      <c r="AG18" s="539"/>
      <c r="AH18" s="537">
        <v>79.099999999999994</v>
      </c>
      <c r="AI18" s="538"/>
      <c r="AJ18" s="538"/>
      <c r="AK18" s="538"/>
      <c r="AL18" s="540"/>
      <c r="AM18" s="439"/>
      <c r="AN18" s="440"/>
      <c r="AO18" s="440"/>
      <c r="AP18" s="440"/>
      <c r="AQ18" s="440"/>
      <c r="AR18" s="440"/>
      <c r="AS18" s="440"/>
      <c r="AT18" s="441"/>
      <c r="AU18" s="442"/>
      <c r="AV18" s="443"/>
      <c r="AW18" s="443"/>
      <c r="AX18" s="443"/>
      <c r="AY18" s="444" t="s">
        <v>147</v>
      </c>
      <c r="AZ18" s="445"/>
      <c r="BA18" s="445"/>
      <c r="BB18" s="445"/>
      <c r="BC18" s="445"/>
      <c r="BD18" s="445"/>
      <c r="BE18" s="445"/>
      <c r="BF18" s="445"/>
      <c r="BG18" s="445"/>
      <c r="BH18" s="445"/>
      <c r="BI18" s="445"/>
      <c r="BJ18" s="445"/>
      <c r="BK18" s="445"/>
      <c r="BL18" s="445"/>
      <c r="BM18" s="446"/>
      <c r="BN18" s="410">
        <v>210339010</v>
      </c>
      <c r="BO18" s="411"/>
      <c r="BP18" s="411"/>
      <c r="BQ18" s="411"/>
      <c r="BR18" s="411"/>
      <c r="BS18" s="411"/>
      <c r="BT18" s="411"/>
      <c r="BU18" s="412"/>
      <c r="BV18" s="410">
        <v>196148093</v>
      </c>
      <c r="BW18" s="411"/>
      <c r="BX18" s="411"/>
      <c r="BY18" s="411"/>
      <c r="BZ18" s="411"/>
      <c r="CA18" s="411"/>
      <c r="CB18" s="411"/>
      <c r="CC18" s="412"/>
      <c r="CD18" s="172"/>
      <c r="CE18" s="524"/>
      <c r="CF18" s="524"/>
      <c r="CG18" s="524"/>
      <c r="CH18" s="524"/>
      <c r="CI18" s="524"/>
      <c r="CJ18" s="524"/>
      <c r="CK18" s="524"/>
      <c r="CL18" s="524"/>
      <c r="CM18" s="524"/>
      <c r="CN18" s="524"/>
      <c r="CO18" s="524"/>
      <c r="CP18" s="524"/>
      <c r="CQ18" s="524"/>
      <c r="CR18" s="524"/>
      <c r="CS18" s="525"/>
      <c r="CT18" s="407"/>
      <c r="CU18" s="408"/>
      <c r="CV18" s="408"/>
      <c r="CW18" s="408"/>
      <c r="CX18" s="408"/>
      <c r="CY18" s="408"/>
      <c r="CZ18" s="408"/>
      <c r="DA18" s="409"/>
      <c r="DB18" s="407"/>
      <c r="DC18" s="408"/>
      <c r="DD18" s="408"/>
      <c r="DE18" s="408"/>
      <c r="DF18" s="408"/>
      <c r="DG18" s="408"/>
      <c r="DH18" s="408"/>
      <c r="DI18" s="409"/>
    </row>
    <row r="19" spans="1:113" ht="18.75" customHeight="1" thickBot="1" x14ac:dyDescent="0.25">
      <c r="A19" s="163"/>
      <c r="B19" s="532" t="s">
        <v>148</v>
      </c>
      <c r="C19" s="453"/>
      <c r="D19" s="453"/>
      <c r="E19" s="533"/>
      <c r="F19" s="533"/>
      <c r="G19" s="533"/>
      <c r="H19" s="533"/>
      <c r="I19" s="533"/>
      <c r="J19" s="533"/>
      <c r="K19" s="533"/>
      <c r="L19" s="541">
        <v>1893</v>
      </c>
      <c r="M19" s="541"/>
      <c r="N19" s="541"/>
      <c r="O19" s="541"/>
      <c r="P19" s="541"/>
      <c r="Q19" s="541"/>
      <c r="R19" s="542"/>
      <c r="S19" s="542"/>
      <c r="T19" s="542"/>
      <c r="U19" s="542"/>
      <c r="V19" s="543"/>
      <c r="W19" s="367"/>
      <c r="X19" s="368"/>
      <c r="Y19" s="368"/>
      <c r="Z19" s="368"/>
      <c r="AA19" s="368"/>
      <c r="AB19" s="368"/>
      <c r="AC19" s="519"/>
      <c r="AD19" s="519"/>
      <c r="AE19" s="519"/>
      <c r="AF19" s="519"/>
      <c r="AG19" s="519"/>
      <c r="AH19" s="519"/>
      <c r="AI19" s="519"/>
      <c r="AJ19" s="519"/>
      <c r="AK19" s="519"/>
      <c r="AL19" s="520"/>
      <c r="AM19" s="439"/>
      <c r="AN19" s="440"/>
      <c r="AO19" s="440"/>
      <c r="AP19" s="440"/>
      <c r="AQ19" s="440"/>
      <c r="AR19" s="440"/>
      <c r="AS19" s="440"/>
      <c r="AT19" s="441"/>
      <c r="AU19" s="442"/>
      <c r="AV19" s="443"/>
      <c r="AW19" s="443"/>
      <c r="AX19" s="443"/>
      <c r="AY19" s="444" t="s">
        <v>149</v>
      </c>
      <c r="AZ19" s="445"/>
      <c r="BA19" s="445"/>
      <c r="BB19" s="445"/>
      <c r="BC19" s="445"/>
      <c r="BD19" s="445"/>
      <c r="BE19" s="445"/>
      <c r="BF19" s="445"/>
      <c r="BG19" s="445"/>
      <c r="BH19" s="445"/>
      <c r="BI19" s="445"/>
      <c r="BJ19" s="445"/>
      <c r="BK19" s="445"/>
      <c r="BL19" s="445"/>
      <c r="BM19" s="446"/>
      <c r="BN19" s="410">
        <v>266963199</v>
      </c>
      <c r="BO19" s="411"/>
      <c r="BP19" s="411"/>
      <c r="BQ19" s="411"/>
      <c r="BR19" s="411"/>
      <c r="BS19" s="411"/>
      <c r="BT19" s="411"/>
      <c r="BU19" s="412"/>
      <c r="BV19" s="410">
        <v>260517123</v>
      </c>
      <c r="BW19" s="411"/>
      <c r="BX19" s="411"/>
      <c r="BY19" s="411"/>
      <c r="BZ19" s="411"/>
      <c r="CA19" s="411"/>
      <c r="CB19" s="411"/>
      <c r="CC19" s="412"/>
      <c r="CD19" s="172"/>
      <c r="CE19" s="524"/>
      <c r="CF19" s="524"/>
      <c r="CG19" s="524"/>
      <c r="CH19" s="524"/>
      <c r="CI19" s="524"/>
      <c r="CJ19" s="524"/>
      <c r="CK19" s="524"/>
      <c r="CL19" s="524"/>
      <c r="CM19" s="524"/>
      <c r="CN19" s="524"/>
      <c r="CO19" s="524"/>
      <c r="CP19" s="524"/>
      <c r="CQ19" s="524"/>
      <c r="CR19" s="524"/>
      <c r="CS19" s="525"/>
      <c r="CT19" s="407"/>
      <c r="CU19" s="408"/>
      <c r="CV19" s="408"/>
      <c r="CW19" s="408"/>
      <c r="CX19" s="408"/>
      <c r="CY19" s="408"/>
      <c r="CZ19" s="408"/>
      <c r="DA19" s="409"/>
      <c r="DB19" s="407"/>
      <c r="DC19" s="408"/>
      <c r="DD19" s="408"/>
      <c r="DE19" s="408"/>
      <c r="DF19" s="408"/>
      <c r="DG19" s="408"/>
      <c r="DH19" s="408"/>
      <c r="DI19" s="409"/>
    </row>
    <row r="20" spans="1:113" ht="18.75" customHeight="1" thickBot="1" x14ac:dyDescent="0.25">
      <c r="A20" s="163"/>
      <c r="B20" s="532" t="s">
        <v>150</v>
      </c>
      <c r="C20" s="453"/>
      <c r="D20" s="453"/>
      <c r="E20" s="533"/>
      <c r="F20" s="533"/>
      <c r="G20" s="533"/>
      <c r="H20" s="533"/>
      <c r="I20" s="533"/>
      <c r="J20" s="533"/>
      <c r="K20" s="533"/>
      <c r="L20" s="541">
        <v>326920</v>
      </c>
      <c r="M20" s="541"/>
      <c r="N20" s="541"/>
      <c r="O20" s="541"/>
      <c r="P20" s="541"/>
      <c r="Q20" s="541"/>
      <c r="R20" s="542"/>
      <c r="S20" s="542"/>
      <c r="T20" s="542"/>
      <c r="U20" s="542"/>
      <c r="V20" s="543"/>
      <c r="W20" s="428"/>
      <c r="X20" s="429"/>
      <c r="Y20" s="429"/>
      <c r="Z20" s="429"/>
      <c r="AA20" s="429"/>
      <c r="AB20" s="429"/>
      <c r="AC20" s="544"/>
      <c r="AD20" s="544"/>
      <c r="AE20" s="544"/>
      <c r="AF20" s="544"/>
      <c r="AG20" s="544"/>
      <c r="AH20" s="544"/>
      <c r="AI20" s="544"/>
      <c r="AJ20" s="544"/>
      <c r="AK20" s="544"/>
      <c r="AL20" s="545"/>
      <c r="AM20" s="546"/>
      <c r="AN20" s="465"/>
      <c r="AO20" s="465"/>
      <c r="AP20" s="465"/>
      <c r="AQ20" s="465"/>
      <c r="AR20" s="465"/>
      <c r="AS20" s="465"/>
      <c r="AT20" s="466"/>
      <c r="AU20" s="547"/>
      <c r="AV20" s="548"/>
      <c r="AW20" s="548"/>
      <c r="AX20" s="549"/>
      <c r="AY20" s="444"/>
      <c r="AZ20" s="445"/>
      <c r="BA20" s="445"/>
      <c r="BB20" s="445"/>
      <c r="BC20" s="445"/>
      <c r="BD20" s="445"/>
      <c r="BE20" s="445"/>
      <c r="BF20" s="445"/>
      <c r="BG20" s="445"/>
      <c r="BH20" s="445"/>
      <c r="BI20" s="445"/>
      <c r="BJ20" s="445"/>
      <c r="BK20" s="445"/>
      <c r="BL20" s="445"/>
      <c r="BM20" s="446"/>
      <c r="BN20" s="410"/>
      <c r="BO20" s="411"/>
      <c r="BP20" s="411"/>
      <c r="BQ20" s="411"/>
      <c r="BR20" s="411"/>
      <c r="BS20" s="411"/>
      <c r="BT20" s="411"/>
      <c r="BU20" s="412"/>
      <c r="BV20" s="410"/>
      <c r="BW20" s="411"/>
      <c r="BX20" s="411"/>
      <c r="BY20" s="411"/>
      <c r="BZ20" s="411"/>
      <c r="CA20" s="411"/>
      <c r="CB20" s="411"/>
      <c r="CC20" s="412"/>
      <c r="CD20" s="172"/>
      <c r="CE20" s="524"/>
      <c r="CF20" s="524"/>
      <c r="CG20" s="524"/>
      <c r="CH20" s="524"/>
      <c r="CI20" s="524"/>
      <c r="CJ20" s="524"/>
      <c r="CK20" s="524"/>
      <c r="CL20" s="524"/>
      <c r="CM20" s="524"/>
      <c r="CN20" s="524"/>
      <c r="CO20" s="524"/>
      <c r="CP20" s="524"/>
      <c r="CQ20" s="524"/>
      <c r="CR20" s="524"/>
      <c r="CS20" s="525"/>
      <c r="CT20" s="407"/>
      <c r="CU20" s="408"/>
      <c r="CV20" s="408"/>
      <c r="CW20" s="408"/>
      <c r="CX20" s="408"/>
      <c r="CY20" s="408"/>
      <c r="CZ20" s="408"/>
      <c r="DA20" s="409"/>
      <c r="DB20" s="407"/>
      <c r="DC20" s="408"/>
      <c r="DD20" s="408"/>
      <c r="DE20" s="408"/>
      <c r="DF20" s="408"/>
      <c r="DG20" s="408"/>
      <c r="DH20" s="408"/>
      <c r="DI20" s="409"/>
    </row>
    <row r="21" spans="1:113" ht="18.75" customHeight="1" thickBot="1" x14ac:dyDescent="0.25">
      <c r="A21" s="163"/>
      <c r="B21" s="550" t="s">
        <v>151</v>
      </c>
      <c r="C21" s="551"/>
      <c r="D21" s="551"/>
      <c r="E21" s="551"/>
      <c r="F21" s="551"/>
      <c r="G21" s="551"/>
      <c r="H21" s="551"/>
      <c r="I21" s="551"/>
      <c r="J21" s="551"/>
      <c r="K21" s="551"/>
      <c r="L21" s="551"/>
      <c r="M21" s="551"/>
      <c r="N21" s="551"/>
      <c r="O21" s="551"/>
      <c r="P21" s="551"/>
      <c r="Q21" s="551"/>
      <c r="R21" s="551"/>
      <c r="S21" s="551"/>
      <c r="T21" s="551"/>
      <c r="U21" s="551"/>
      <c r="V21" s="551"/>
      <c r="W21" s="551"/>
      <c r="X21" s="551"/>
      <c r="Y21" s="551"/>
      <c r="Z21" s="551"/>
      <c r="AA21" s="551"/>
      <c r="AB21" s="551"/>
      <c r="AC21" s="551"/>
      <c r="AD21" s="551"/>
      <c r="AE21" s="551"/>
      <c r="AF21" s="551"/>
      <c r="AG21" s="551"/>
      <c r="AH21" s="551"/>
      <c r="AI21" s="551"/>
      <c r="AJ21" s="551"/>
      <c r="AK21" s="551"/>
      <c r="AL21" s="551"/>
      <c r="AM21" s="551"/>
      <c r="AN21" s="551"/>
      <c r="AO21" s="551"/>
      <c r="AP21" s="551"/>
      <c r="AQ21" s="551"/>
      <c r="AR21" s="551"/>
      <c r="AS21" s="551"/>
      <c r="AT21" s="551"/>
      <c r="AU21" s="551"/>
      <c r="AV21" s="551"/>
      <c r="AW21" s="551"/>
      <c r="AX21" s="552"/>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72"/>
      <c r="CE21" s="524"/>
      <c r="CF21" s="524"/>
      <c r="CG21" s="524"/>
      <c r="CH21" s="524"/>
      <c r="CI21" s="524"/>
      <c r="CJ21" s="524"/>
      <c r="CK21" s="524"/>
      <c r="CL21" s="524"/>
      <c r="CM21" s="524"/>
      <c r="CN21" s="524"/>
      <c r="CO21" s="524"/>
      <c r="CP21" s="524"/>
      <c r="CQ21" s="524"/>
      <c r="CR21" s="524"/>
      <c r="CS21" s="525"/>
      <c r="CT21" s="407"/>
      <c r="CU21" s="408"/>
      <c r="CV21" s="408"/>
      <c r="CW21" s="408"/>
      <c r="CX21" s="408"/>
      <c r="CY21" s="408"/>
      <c r="CZ21" s="408"/>
      <c r="DA21" s="409"/>
      <c r="DB21" s="407"/>
      <c r="DC21" s="408"/>
      <c r="DD21" s="408"/>
      <c r="DE21" s="408"/>
      <c r="DF21" s="408"/>
      <c r="DG21" s="408"/>
      <c r="DH21" s="408"/>
      <c r="DI21" s="409"/>
    </row>
    <row r="22" spans="1:113" ht="18.75" customHeight="1" x14ac:dyDescent="0.2">
      <c r="A22" s="163"/>
      <c r="B22" s="580" t="s">
        <v>152</v>
      </c>
      <c r="C22" s="554"/>
      <c r="D22" s="555"/>
      <c r="E22" s="422" t="s">
        <v>1</v>
      </c>
      <c r="F22" s="427"/>
      <c r="G22" s="427"/>
      <c r="H22" s="427"/>
      <c r="I22" s="427"/>
      <c r="J22" s="427"/>
      <c r="K22" s="417"/>
      <c r="L22" s="422" t="s">
        <v>153</v>
      </c>
      <c r="M22" s="427"/>
      <c r="N22" s="427"/>
      <c r="O22" s="427"/>
      <c r="P22" s="417"/>
      <c r="Q22" s="585" t="s">
        <v>154</v>
      </c>
      <c r="R22" s="586"/>
      <c r="S22" s="586"/>
      <c r="T22" s="586"/>
      <c r="U22" s="586"/>
      <c r="V22" s="587"/>
      <c r="W22" s="553" t="s">
        <v>155</v>
      </c>
      <c r="X22" s="554"/>
      <c r="Y22" s="555"/>
      <c r="Z22" s="422" t="s">
        <v>1</v>
      </c>
      <c r="AA22" s="427"/>
      <c r="AB22" s="427"/>
      <c r="AC22" s="427"/>
      <c r="AD22" s="427"/>
      <c r="AE22" s="427"/>
      <c r="AF22" s="427"/>
      <c r="AG22" s="417"/>
      <c r="AH22" s="591" t="s">
        <v>156</v>
      </c>
      <c r="AI22" s="427"/>
      <c r="AJ22" s="427"/>
      <c r="AK22" s="427"/>
      <c r="AL22" s="417"/>
      <c r="AM22" s="591" t="s">
        <v>157</v>
      </c>
      <c r="AN22" s="592"/>
      <c r="AO22" s="592"/>
      <c r="AP22" s="592"/>
      <c r="AQ22" s="592"/>
      <c r="AR22" s="593"/>
      <c r="AS22" s="585" t="s">
        <v>154</v>
      </c>
      <c r="AT22" s="586"/>
      <c r="AU22" s="586"/>
      <c r="AV22" s="586"/>
      <c r="AW22" s="586"/>
      <c r="AX22" s="597"/>
      <c r="AY22" s="370" t="s">
        <v>158</v>
      </c>
      <c r="AZ22" s="371"/>
      <c r="BA22" s="371"/>
      <c r="BB22" s="371"/>
      <c r="BC22" s="371"/>
      <c r="BD22" s="371"/>
      <c r="BE22" s="371"/>
      <c r="BF22" s="371"/>
      <c r="BG22" s="371"/>
      <c r="BH22" s="371"/>
      <c r="BI22" s="371"/>
      <c r="BJ22" s="371"/>
      <c r="BK22" s="371"/>
      <c r="BL22" s="371"/>
      <c r="BM22" s="372"/>
      <c r="BN22" s="373">
        <v>493247935</v>
      </c>
      <c r="BO22" s="374"/>
      <c r="BP22" s="374"/>
      <c r="BQ22" s="374"/>
      <c r="BR22" s="374"/>
      <c r="BS22" s="374"/>
      <c r="BT22" s="374"/>
      <c r="BU22" s="375"/>
      <c r="BV22" s="373">
        <v>496140908</v>
      </c>
      <c r="BW22" s="374"/>
      <c r="BX22" s="374"/>
      <c r="BY22" s="374"/>
      <c r="BZ22" s="374"/>
      <c r="CA22" s="374"/>
      <c r="CB22" s="374"/>
      <c r="CC22" s="375"/>
      <c r="CD22" s="172"/>
      <c r="CE22" s="524"/>
      <c r="CF22" s="524"/>
      <c r="CG22" s="524"/>
      <c r="CH22" s="524"/>
      <c r="CI22" s="524"/>
      <c r="CJ22" s="524"/>
      <c r="CK22" s="524"/>
      <c r="CL22" s="524"/>
      <c r="CM22" s="524"/>
      <c r="CN22" s="524"/>
      <c r="CO22" s="524"/>
      <c r="CP22" s="524"/>
      <c r="CQ22" s="524"/>
      <c r="CR22" s="524"/>
      <c r="CS22" s="525"/>
      <c r="CT22" s="407"/>
      <c r="CU22" s="408"/>
      <c r="CV22" s="408"/>
      <c r="CW22" s="408"/>
      <c r="CX22" s="408"/>
      <c r="CY22" s="408"/>
      <c r="CZ22" s="408"/>
      <c r="DA22" s="409"/>
      <c r="DB22" s="407"/>
      <c r="DC22" s="408"/>
      <c r="DD22" s="408"/>
      <c r="DE22" s="408"/>
      <c r="DF22" s="408"/>
      <c r="DG22" s="408"/>
      <c r="DH22" s="408"/>
      <c r="DI22" s="409"/>
    </row>
    <row r="23" spans="1:113" ht="18.75" customHeight="1" x14ac:dyDescent="0.2">
      <c r="A23" s="163"/>
      <c r="B23" s="581"/>
      <c r="C23" s="557"/>
      <c r="D23" s="558"/>
      <c r="E23" s="396"/>
      <c r="F23" s="401"/>
      <c r="G23" s="401"/>
      <c r="H23" s="401"/>
      <c r="I23" s="401"/>
      <c r="J23" s="401"/>
      <c r="K23" s="390"/>
      <c r="L23" s="396"/>
      <c r="M23" s="401"/>
      <c r="N23" s="401"/>
      <c r="O23" s="401"/>
      <c r="P23" s="390"/>
      <c r="Q23" s="588"/>
      <c r="R23" s="589"/>
      <c r="S23" s="589"/>
      <c r="T23" s="589"/>
      <c r="U23" s="589"/>
      <c r="V23" s="590"/>
      <c r="W23" s="556"/>
      <c r="X23" s="557"/>
      <c r="Y23" s="558"/>
      <c r="Z23" s="396"/>
      <c r="AA23" s="401"/>
      <c r="AB23" s="401"/>
      <c r="AC23" s="401"/>
      <c r="AD23" s="401"/>
      <c r="AE23" s="401"/>
      <c r="AF23" s="401"/>
      <c r="AG23" s="390"/>
      <c r="AH23" s="396"/>
      <c r="AI23" s="401"/>
      <c r="AJ23" s="401"/>
      <c r="AK23" s="401"/>
      <c r="AL23" s="390"/>
      <c r="AM23" s="594"/>
      <c r="AN23" s="595"/>
      <c r="AO23" s="595"/>
      <c r="AP23" s="595"/>
      <c r="AQ23" s="595"/>
      <c r="AR23" s="596"/>
      <c r="AS23" s="588"/>
      <c r="AT23" s="589"/>
      <c r="AU23" s="589"/>
      <c r="AV23" s="589"/>
      <c r="AW23" s="589"/>
      <c r="AX23" s="598"/>
      <c r="AY23" s="444" t="s">
        <v>159</v>
      </c>
      <c r="AZ23" s="445"/>
      <c r="BA23" s="445"/>
      <c r="BB23" s="445"/>
      <c r="BC23" s="445"/>
      <c r="BD23" s="445"/>
      <c r="BE23" s="445"/>
      <c r="BF23" s="445"/>
      <c r="BG23" s="445"/>
      <c r="BH23" s="445"/>
      <c r="BI23" s="445"/>
      <c r="BJ23" s="445"/>
      <c r="BK23" s="445"/>
      <c r="BL23" s="445"/>
      <c r="BM23" s="446"/>
      <c r="BN23" s="410">
        <v>181242484</v>
      </c>
      <c r="BO23" s="411"/>
      <c r="BP23" s="411"/>
      <c r="BQ23" s="411"/>
      <c r="BR23" s="411"/>
      <c r="BS23" s="411"/>
      <c r="BT23" s="411"/>
      <c r="BU23" s="412"/>
      <c r="BV23" s="410">
        <v>196682418</v>
      </c>
      <c r="BW23" s="411"/>
      <c r="BX23" s="411"/>
      <c r="BY23" s="411"/>
      <c r="BZ23" s="411"/>
      <c r="CA23" s="411"/>
      <c r="CB23" s="411"/>
      <c r="CC23" s="412"/>
      <c r="CD23" s="172"/>
      <c r="CE23" s="524"/>
      <c r="CF23" s="524"/>
      <c r="CG23" s="524"/>
      <c r="CH23" s="524"/>
      <c r="CI23" s="524"/>
      <c r="CJ23" s="524"/>
      <c r="CK23" s="524"/>
      <c r="CL23" s="524"/>
      <c r="CM23" s="524"/>
      <c r="CN23" s="524"/>
      <c r="CO23" s="524"/>
      <c r="CP23" s="524"/>
      <c r="CQ23" s="524"/>
      <c r="CR23" s="524"/>
      <c r="CS23" s="525"/>
      <c r="CT23" s="407"/>
      <c r="CU23" s="408"/>
      <c r="CV23" s="408"/>
      <c r="CW23" s="408"/>
      <c r="CX23" s="408"/>
      <c r="CY23" s="408"/>
      <c r="CZ23" s="408"/>
      <c r="DA23" s="409"/>
      <c r="DB23" s="407"/>
      <c r="DC23" s="408"/>
      <c r="DD23" s="408"/>
      <c r="DE23" s="408"/>
      <c r="DF23" s="408"/>
      <c r="DG23" s="408"/>
      <c r="DH23" s="408"/>
      <c r="DI23" s="409"/>
    </row>
    <row r="24" spans="1:113" ht="18.75" customHeight="1" thickBot="1" x14ac:dyDescent="0.25">
      <c r="A24" s="163"/>
      <c r="B24" s="581"/>
      <c r="C24" s="557"/>
      <c r="D24" s="558"/>
      <c r="E24" s="460" t="s">
        <v>160</v>
      </c>
      <c r="F24" s="440"/>
      <c r="G24" s="440"/>
      <c r="H24" s="440"/>
      <c r="I24" s="440"/>
      <c r="J24" s="440"/>
      <c r="K24" s="441"/>
      <c r="L24" s="461">
        <v>1</v>
      </c>
      <c r="M24" s="462"/>
      <c r="N24" s="462"/>
      <c r="O24" s="462"/>
      <c r="P24" s="504"/>
      <c r="Q24" s="461">
        <v>11930</v>
      </c>
      <c r="R24" s="462"/>
      <c r="S24" s="462"/>
      <c r="T24" s="462"/>
      <c r="U24" s="462"/>
      <c r="V24" s="504"/>
      <c r="W24" s="556"/>
      <c r="X24" s="557"/>
      <c r="Y24" s="558"/>
      <c r="Z24" s="460" t="s">
        <v>161</v>
      </c>
      <c r="AA24" s="440"/>
      <c r="AB24" s="440"/>
      <c r="AC24" s="440"/>
      <c r="AD24" s="440"/>
      <c r="AE24" s="440"/>
      <c r="AF24" s="440"/>
      <c r="AG24" s="441"/>
      <c r="AH24" s="461">
        <v>4992</v>
      </c>
      <c r="AI24" s="462"/>
      <c r="AJ24" s="462"/>
      <c r="AK24" s="462"/>
      <c r="AL24" s="504"/>
      <c r="AM24" s="461">
        <v>15964416</v>
      </c>
      <c r="AN24" s="462"/>
      <c r="AO24" s="462"/>
      <c r="AP24" s="462"/>
      <c r="AQ24" s="462"/>
      <c r="AR24" s="504"/>
      <c r="AS24" s="461">
        <v>3198</v>
      </c>
      <c r="AT24" s="462"/>
      <c r="AU24" s="462"/>
      <c r="AV24" s="462"/>
      <c r="AW24" s="462"/>
      <c r="AX24" s="463"/>
      <c r="AY24" s="526" t="s">
        <v>162</v>
      </c>
      <c r="AZ24" s="527"/>
      <c r="BA24" s="527"/>
      <c r="BB24" s="527"/>
      <c r="BC24" s="527"/>
      <c r="BD24" s="527"/>
      <c r="BE24" s="527"/>
      <c r="BF24" s="527"/>
      <c r="BG24" s="527"/>
      <c r="BH24" s="527"/>
      <c r="BI24" s="527"/>
      <c r="BJ24" s="527"/>
      <c r="BK24" s="527"/>
      <c r="BL24" s="527"/>
      <c r="BM24" s="528"/>
      <c r="BN24" s="410">
        <v>295278624</v>
      </c>
      <c r="BO24" s="411"/>
      <c r="BP24" s="411"/>
      <c r="BQ24" s="411"/>
      <c r="BR24" s="411"/>
      <c r="BS24" s="411"/>
      <c r="BT24" s="411"/>
      <c r="BU24" s="412"/>
      <c r="BV24" s="410">
        <v>291229708</v>
      </c>
      <c r="BW24" s="411"/>
      <c r="BX24" s="411"/>
      <c r="BY24" s="411"/>
      <c r="BZ24" s="411"/>
      <c r="CA24" s="411"/>
      <c r="CB24" s="411"/>
      <c r="CC24" s="412"/>
      <c r="CD24" s="172"/>
      <c r="CE24" s="524"/>
      <c r="CF24" s="524"/>
      <c r="CG24" s="524"/>
      <c r="CH24" s="524"/>
      <c r="CI24" s="524"/>
      <c r="CJ24" s="524"/>
      <c r="CK24" s="524"/>
      <c r="CL24" s="524"/>
      <c r="CM24" s="524"/>
      <c r="CN24" s="524"/>
      <c r="CO24" s="524"/>
      <c r="CP24" s="524"/>
      <c r="CQ24" s="524"/>
      <c r="CR24" s="524"/>
      <c r="CS24" s="525"/>
      <c r="CT24" s="407"/>
      <c r="CU24" s="408"/>
      <c r="CV24" s="408"/>
      <c r="CW24" s="408"/>
      <c r="CX24" s="408"/>
      <c r="CY24" s="408"/>
      <c r="CZ24" s="408"/>
      <c r="DA24" s="409"/>
      <c r="DB24" s="407"/>
      <c r="DC24" s="408"/>
      <c r="DD24" s="408"/>
      <c r="DE24" s="408"/>
      <c r="DF24" s="408"/>
      <c r="DG24" s="408"/>
      <c r="DH24" s="408"/>
      <c r="DI24" s="409"/>
    </row>
    <row r="25" spans="1:113" ht="18.75" customHeight="1" x14ac:dyDescent="0.2">
      <c r="A25" s="163"/>
      <c r="B25" s="581"/>
      <c r="C25" s="557"/>
      <c r="D25" s="558"/>
      <c r="E25" s="460" t="s">
        <v>163</v>
      </c>
      <c r="F25" s="440"/>
      <c r="G25" s="440"/>
      <c r="H25" s="440"/>
      <c r="I25" s="440"/>
      <c r="J25" s="440"/>
      <c r="K25" s="441"/>
      <c r="L25" s="461">
        <v>2</v>
      </c>
      <c r="M25" s="462"/>
      <c r="N25" s="462"/>
      <c r="O25" s="462"/>
      <c r="P25" s="504"/>
      <c r="Q25" s="461">
        <v>9490</v>
      </c>
      <c r="R25" s="462"/>
      <c r="S25" s="462"/>
      <c r="T25" s="462"/>
      <c r="U25" s="462"/>
      <c r="V25" s="504"/>
      <c r="W25" s="556"/>
      <c r="X25" s="557"/>
      <c r="Y25" s="558"/>
      <c r="Z25" s="460" t="s">
        <v>164</v>
      </c>
      <c r="AA25" s="440"/>
      <c r="AB25" s="440"/>
      <c r="AC25" s="440"/>
      <c r="AD25" s="440"/>
      <c r="AE25" s="440"/>
      <c r="AF25" s="440"/>
      <c r="AG25" s="441"/>
      <c r="AH25" s="461">
        <v>807</v>
      </c>
      <c r="AI25" s="462"/>
      <c r="AJ25" s="462"/>
      <c r="AK25" s="462"/>
      <c r="AL25" s="504"/>
      <c r="AM25" s="461">
        <v>2593698</v>
      </c>
      <c r="AN25" s="462"/>
      <c r="AO25" s="462"/>
      <c r="AP25" s="462"/>
      <c r="AQ25" s="462"/>
      <c r="AR25" s="504"/>
      <c r="AS25" s="461">
        <v>3214</v>
      </c>
      <c r="AT25" s="462"/>
      <c r="AU25" s="462"/>
      <c r="AV25" s="462"/>
      <c r="AW25" s="462"/>
      <c r="AX25" s="463"/>
      <c r="AY25" s="370" t="s">
        <v>165</v>
      </c>
      <c r="AZ25" s="371"/>
      <c r="BA25" s="371"/>
      <c r="BB25" s="371"/>
      <c r="BC25" s="371"/>
      <c r="BD25" s="371"/>
      <c r="BE25" s="371"/>
      <c r="BF25" s="371"/>
      <c r="BG25" s="371"/>
      <c r="BH25" s="371"/>
      <c r="BI25" s="371"/>
      <c r="BJ25" s="371"/>
      <c r="BK25" s="371"/>
      <c r="BL25" s="371"/>
      <c r="BM25" s="372"/>
      <c r="BN25" s="373">
        <v>112144298</v>
      </c>
      <c r="BO25" s="374"/>
      <c r="BP25" s="374"/>
      <c r="BQ25" s="374"/>
      <c r="BR25" s="374"/>
      <c r="BS25" s="374"/>
      <c r="BT25" s="374"/>
      <c r="BU25" s="375"/>
      <c r="BV25" s="373">
        <v>97751151</v>
      </c>
      <c r="BW25" s="374"/>
      <c r="BX25" s="374"/>
      <c r="BY25" s="374"/>
      <c r="BZ25" s="374"/>
      <c r="CA25" s="374"/>
      <c r="CB25" s="374"/>
      <c r="CC25" s="375"/>
      <c r="CD25" s="172"/>
      <c r="CE25" s="524"/>
      <c r="CF25" s="524"/>
      <c r="CG25" s="524"/>
      <c r="CH25" s="524"/>
      <c r="CI25" s="524"/>
      <c r="CJ25" s="524"/>
      <c r="CK25" s="524"/>
      <c r="CL25" s="524"/>
      <c r="CM25" s="524"/>
      <c r="CN25" s="524"/>
      <c r="CO25" s="524"/>
      <c r="CP25" s="524"/>
      <c r="CQ25" s="524"/>
      <c r="CR25" s="524"/>
      <c r="CS25" s="525"/>
      <c r="CT25" s="407"/>
      <c r="CU25" s="408"/>
      <c r="CV25" s="408"/>
      <c r="CW25" s="408"/>
      <c r="CX25" s="408"/>
      <c r="CY25" s="408"/>
      <c r="CZ25" s="408"/>
      <c r="DA25" s="409"/>
      <c r="DB25" s="407"/>
      <c r="DC25" s="408"/>
      <c r="DD25" s="408"/>
      <c r="DE25" s="408"/>
      <c r="DF25" s="408"/>
      <c r="DG25" s="408"/>
      <c r="DH25" s="408"/>
      <c r="DI25" s="409"/>
    </row>
    <row r="26" spans="1:113" ht="18.75" customHeight="1" x14ac:dyDescent="0.2">
      <c r="A26" s="163"/>
      <c r="B26" s="581"/>
      <c r="C26" s="557"/>
      <c r="D26" s="558"/>
      <c r="E26" s="460" t="s">
        <v>166</v>
      </c>
      <c r="F26" s="440"/>
      <c r="G26" s="440"/>
      <c r="H26" s="440"/>
      <c r="I26" s="440"/>
      <c r="J26" s="440"/>
      <c r="K26" s="441"/>
      <c r="L26" s="461">
        <v>1</v>
      </c>
      <c r="M26" s="462"/>
      <c r="N26" s="462"/>
      <c r="O26" s="462"/>
      <c r="P26" s="504"/>
      <c r="Q26" s="461">
        <v>7070</v>
      </c>
      <c r="R26" s="462"/>
      <c r="S26" s="462"/>
      <c r="T26" s="462"/>
      <c r="U26" s="462"/>
      <c r="V26" s="504"/>
      <c r="W26" s="556"/>
      <c r="X26" s="557"/>
      <c r="Y26" s="558"/>
      <c r="Z26" s="460" t="s">
        <v>167</v>
      </c>
      <c r="AA26" s="562"/>
      <c r="AB26" s="562"/>
      <c r="AC26" s="562"/>
      <c r="AD26" s="562"/>
      <c r="AE26" s="562"/>
      <c r="AF26" s="562"/>
      <c r="AG26" s="563"/>
      <c r="AH26" s="461">
        <v>358</v>
      </c>
      <c r="AI26" s="462"/>
      <c r="AJ26" s="462"/>
      <c r="AK26" s="462"/>
      <c r="AL26" s="504"/>
      <c r="AM26" s="461">
        <v>1241186</v>
      </c>
      <c r="AN26" s="462"/>
      <c r="AO26" s="462"/>
      <c r="AP26" s="462"/>
      <c r="AQ26" s="462"/>
      <c r="AR26" s="504"/>
      <c r="AS26" s="461">
        <v>3467</v>
      </c>
      <c r="AT26" s="462"/>
      <c r="AU26" s="462"/>
      <c r="AV26" s="462"/>
      <c r="AW26" s="462"/>
      <c r="AX26" s="463"/>
      <c r="AY26" s="413" t="s">
        <v>168</v>
      </c>
      <c r="AZ26" s="414"/>
      <c r="BA26" s="414"/>
      <c r="BB26" s="414"/>
      <c r="BC26" s="414"/>
      <c r="BD26" s="414"/>
      <c r="BE26" s="414"/>
      <c r="BF26" s="414"/>
      <c r="BG26" s="414"/>
      <c r="BH26" s="414"/>
      <c r="BI26" s="414"/>
      <c r="BJ26" s="414"/>
      <c r="BK26" s="414"/>
      <c r="BL26" s="414"/>
      <c r="BM26" s="415"/>
      <c r="BN26" s="410">
        <v>1683840</v>
      </c>
      <c r="BO26" s="411"/>
      <c r="BP26" s="411"/>
      <c r="BQ26" s="411"/>
      <c r="BR26" s="411"/>
      <c r="BS26" s="411"/>
      <c r="BT26" s="411"/>
      <c r="BU26" s="412"/>
      <c r="BV26" s="410">
        <v>1837735</v>
      </c>
      <c r="BW26" s="411"/>
      <c r="BX26" s="411"/>
      <c r="BY26" s="411"/>
      <c r="BZ26" s="411"/>
      <c r="CA26" s="411"/>
      <c r="CB26" s="411"/>
      <c r="CC26" s="412"/>
      <c r="CD26" s="172"/>
      <c r="CE26" s="524"/>
      <c r="CF26" s="524"/>
      <c r="CG26" s="524"/>
      <c r="CH26" s="524"/>
      <c r="CI26" s="524"/>
      <c r="CJ26" s="524"/>
      <c r="CK26" s="524"/>
      <c r="CL26" s="524"/>
      <c r="CM26" s="524"/>
      <c r="CN26" s="524"/>
      <c r="CO26" s="524"/>
      <c r="CP26" s="524"/>
      <c r="CQ26" s="524"/>
      <c r="CR26" s="524"/>
      <c r="CS26" s="525"/>
      <c r="CT26" s="407"/>
      <c r="CU26" s="408"/>
      <c r="CV26" s="408"/>
      <c r="CW26" s="408"/>
      <c r="CX26" s="408"/>
      <c r="CY26" s="408"/>
      <c r="CZ26" s="408"/>
      <c r="DA26" s="409"/>
      <c r="DB26" s="407"/>
      <c r="DC26" s="408"/>
      <c r="DD26" s="408"/>
      <c r="DE26" s="408"/>
      <c r="DF26" s="408"/>
      <c r="DG26" s="408"/>
      <c r="DH26" s="408"/>
      <c r="DI26" s="409"/>
    </row>
    <row r="27" spans="1:113" ht="18.75" customHeight="1" thickBot="1" x14ac:dyDescent="0.25">
      <c r="A27" s="163"/>
      <c r="B27" s="581"/>
      <c r="C27" s="557"/>
      <c r="D27" s="558"/>
      <c r="E27" s="460" t="s">
        <v>169</v>
      </c>
      <c r="F27" s="440"/>
      <c r="G27" s="440"/>
      <c r="H27" s="440"/>
      <c r="I27" s="440"/>
      <c r="J27" s="440"/>
      <c r="K27" s="441"/>
      <c r="L27" s="461">
        <v>1</v>
      </c>
      <c r="M27" s="462"/>
      <c r="N27" s="462"/>
      <c r="O27" s="462"/>
      <c r="P27" s="504"/>
      <c r="Q27" s="461">
        <v>8220</v>
      </c>
      <c r="R27" s="462"/>
      <c r="S27" s="462"/>
      <c r="T27" s="462"/>
      <c r="U27" s="462"/>
      <c r="V27" s="504"/>
      <c r="W27" s="556"/>
      <c r="X27" s="557"/>
      <c r="Y27" s="558"/>
      <c r="Z27" s="460" t="s">
        <v>170</v>
      </c>
      <c r="AA27" s="440"/>
      <c r="AB27" s="440"/>
      <c r="AC27" s="440"/>
      <c r="AD27" s="440"/>
      <c r="AE27" s="440"/>
      <c r="AF27" s="440"/>
      <c r="AG27" s="441"/>
      <c r="AH27" s="461">
        <v>3881</v>
      </c>
      <c r="AI27" s="462"/>
      <c r="AJ27" s="462"/>
      <c r="AK27" s="462"/>
      <c r="AL27" s="504"/>
      <c r="AM27" s="461">
        <v>13835854</v>
      </c>
      <c r="AN27" s="462"/>
      <c r="AO27" s="462"/>
      <c r="AP27" s="462"/>
      <c r="AQ27" s="462"/>
      <c r="AR27" s="504"/>
      <c r="AS27" s="461">
        <v>3565</v>
      </c>
      <c r="AT27" s="462"/>
      <c r="AU27" s="462"/>
      <c r="AV27" s="462"/>
      <c r="AW27" s="462"/>
      <c r="AX27" s="463"/>
      <c r="AY27" s="505" t="s">
        <v>171</v>
      </c>
      <c r="AZ27" s="506"/>
      <c r="BA27" s="506"/>
      <c r="BB27" s="506"/>
      <c r="BC27" s="506"/>
      <c r="BD27" s="506"/>
      <c r="BE27" s="506"/>
      <c r="BF27" s="506"/>
      <c r="BG27" s="506"/>
      <c r="BH27" s="506"/>
      <c r="BI27" s="506"/>
      <c r="BJ27" s="506"/>
      <c r="BK27" s="506"/>
      <c r="BL27" s="506"/>
      <c r="BM27" s="507"/>
      <c r="BN27" s="529" t="s">
        <v>121</v>
      </c>
      <c r="BO27" s="530"/>
      <c r="BP27" s="530"/>
      <c r="BQ27" s="530"/>
      <c r="BR27" s="530"/>
      <c r="BS27" s="530"/>
      <c r="BT27" s="530"/>
      <c r="BU27" s="531"/>
      <c r="BV27" s="529" t="s">
        <v>121</v>
      </c>
      <c r="BW27" s="530"/>
      <c r="BX27" s="530"/>
      <c r="BY27" s="530"/>
      <c r="BZ27" s="530"/>
      <c r="CA27" s="530"/>
      <c r="CB27" s="530"/>
      <c r="CC27" s="531"/>
      <c r="CD27" s="166"/>
      <c r="CE27" s="524"/>
      <c r="CF27" s="524"/>
      <c r="CG27" s="524"/>
      <c r="CH27" s="524"/>
      <c r="CI27" s="524"/>
      <c r="CJ27" s="524"/>
      <c r="CK27" s="524"/>
      <c r="CL27" s="524"/>
      <c r="CM27" s="524"/>
      <c r="CN27" s="524"/>
      <c r="CO27" s="524"/>
      <c r="CP27" s="524"/>
      <c r="CQ27" s="524"/>
      <c r="CR27" s="524"/>
      <c r="CS27" s="525"/>
      <c r="CT27" s="407"/>
      <c r="CU27" s="408"/>
      <c r="CV27" s="408"/>
      <c r="CW27" s="408"/>
      <c r="CX27" s="408"/>
      <c r="CY27" s="408"/>
      <c r="CZ27" s="408"/>
      <c r="DA27" s="409"/>
      <c r="DB27" s="407"/>
      <c r="DC27" s="408"/>
      <c r="DD27" s="408"/>
      <c r="DE27" s="408"/>
      <c r="DF27" s="408"/>
      <c r="DG27" s="408"/>
      <c r="DH27" s="408"/>
      <c r="DI27" s="409"/>
    </row>
    <row r="28" spans="1:113" ht="18.75" customHeight="1" x14ac:dyDescent="0.2">
      <c r="A28" s="163"/>
      <c r="B28" s="581"/>
      <c r="C28" s="557"/>
      <c r="D28" s="558"/>
      <c r="E28" s="460" t="s">
        <v>172</v>
      </c>
      <c r="F28" s="440"/>
      <c r="G28" s="440"/>
      <c r="H28" s="440"/>
      <c r="I28" s="440"/>
      <c r="J28" s="440"/>
      <c r="K28" s="441"/>
      <c r="L28" s="461">
        <v>1</v>
      </c>
      <c r="M28" s="462"/>
      <c r="N28" s="462"/>
      <c r="O28" s="462"/>
      <c r="P28" s="504"/>
      <c r="Q28" s="461">
        <v>7480</v>
      </c>
      <c r="R28" s="462"/>
      <c r="S28" s="462"/>
      <c r="T28" s="462"/>
      <c r="U28" s="462"/>
      <c r="V28" s="504"/>
      <c r="W28" s="556"/>
      <c r="X28" s="557"/>
      <c r="Y28" s="558"/>
      <c r="Z28" s="460" t="s">
        <v>173</v>
      </c>
      <c r="AA28" s="440"/>
      <c r="AB28" s="440"/>
      <c r="AC28" s="440"/>
      <c r="AD28" s="440"/>
      <c r="AE28" s="440"/>
      <c r="AF28" s="440"/>
      <c r="AG28" s="441"/>
      <c r="AH28" s="461">
        <v>384</v>
      </c>
      <c r="AI28" s="462"/>
      <c r="AJ28" s="462"/>
      <c r="AK28" s="462"/>
      <c r="AL28" s="504"/>
      <c r="AM28" s="461">
        <v>1072128</v>
      </c>
      <c r="AN28" s="462"/>
      <c r="AO28" s="462"/>
      <c r="AP28" s="462"/>
      <c r="AQ28" s="462"/>
      <c r="AR28" s="504"/>
      <c r="AS28" s="461">
        <v>2792</v>
      </c>
      <c r="AT28" s="462"/>
      <c r="AU28" s="462"/>
      <c r="AV28" s="462"/>
      <c r="AW28" s="462"/>
      <c r="AX28" s="463"/>
      <c r="AY28" s="564" t="s">
        <v>174</v>
      </c>
      <c r="AZ28" s="565"/>
      <c r="BA28" s="565"/>
      <c r="BB28" s="566"/>
      <c r="BC28" s="370" t="s">
        <v>46</v>
      </c>
      <c r="BD28" s="371"/>
      <c r="BE28" s="371"/>
      <c r="BF28" s="371"/>
      <c r="BG28" s="371"/>
      <c r="BH28" s="371"/>
      <c r="BI28" s="371"/>
      <c r="BJ28" s="371"/>
      <c r="BK28" s="371"/>
      <c r="BL28" s="371"/>
      <c r="BM28" s="372"/>
      <c r="BN28" s="373">
        <v>5031832</v>
      </c>
      <c r="BO28" s="374"/>
      <c r="BP28" s="374"/>
      <c r="BQ28" s="374"/>
      <c r="BR28" s="374"/>
      <c r="BS28" s="374"/>
      <c r="BT28" s="374"/>
      <c r="BU28" s="375"/>
      <c r="BV28" s="373">
        <v>5002583</v>
      </c>
      <c r="BW28" s="374"/>
      <c r="BX28" s="374"/>
      <c r="BY28" s="374"/>
      <c r="BZ28" s="374"/>
      <c r="CA28" s="374"/>
      <c r="CB28" s="374"/>
      <c r="CC28" s="375"/>
      <c r="CD28" s="172"/>
      <c r="CE28" s="524"/>
      <c r="CF28" s="524"/>
      <c r="CG28" s="524"/>
      <c r="CH28" s="524"/>
      <c r="CI28" s="524"/>
      <c r="CJ28" s="524"/>
      <c r="CK28" s="524"/>
      <c r="CL28" s="524"/>
      <c r="CM28" s="524"/>
      <c r="CN28" s="524"/>
      <c r="CO28" s="524"/>
      <c r="CP28" s="524"/>
      <c r="CQ28" s="524"/>
      <c r="CR28" s="524"/>
      <c r="CS28" s="525"/>
      <c r="CT28" s="407"/>
      <c r="CU28" s="408"/>
      <c r="CV28" s="408"/>
      <c r="CW28" s="408"/>
      <c r="CX28" s="408"/>
      <c r="CY28" s="408"/>
      <c r="CZ28" s="408"/>
      <c r="DA28" s="409"/>
      <c r="DB28" s="407"/>
      <c r="DC28" s="408"/>
      <c r="DD28" s="408"/>
      <c r="DE28" s="408"/>
      <c r="DF28" s="408"/>
      <c r="DG28" s="408"/>
      <c r="DH28" s="408"/>
      <c r="DI28" s="409"/>
    </row>
    <row r="29" spans="1:113" ht="18.75" customHeight="1" x14ac:dyDescent="0.2">
      <c r="A29" s="163"/>
      <c r="B29" s="581"/>
      <c r="C29" s="557"/>
      <c r="D29" s="558"/>
      <c r="E29" s="460" t="s">
        <v>175</v>
      </c>
      <c r="F29" s="440"/>
      <c r="G29" s="440"/>
      <c r="H29" s="440"/>
      <c r="I29" s="440"/>
      <c r="J29" s="440"/>
      <c r="K29" s="441"/>
      <c r="L29" s="461">
        <v>46</v>
      </c>
      <c r="M29" s="462"/>
      <c r="N29" s="462"/>
      <c r="O29" s="462"/>
      <c r="P29" s="504"/>
      <c r="Q29" s="461">
        <v>6780</v>
      </c>
      <c r="R29" s="462"/>
      <c r="S29" s="462"/>
      <c r="T29" s="462"/>
      <c r="U29" s="462"/>
      <c r="V29" s="504"/>
      <c r="W29" s="559"/>
      <c r="X29" s="560"/>
      <c r="Y29" s="561"/>
      <c r="Z29" s="460" t="s">
        <v>176</v>
      </c>
      <c r="AA29" s="440"/>
      <c r="AB29" s="440"/>
      <c r="AC29" s="440"/>
      <c r="AD29" s="440"/>
      <c r="AE29" s="440"/>
      <c r="AF29" s="440"/>
      <c r="AG29" s="441"/>
      <c r="AH29" s="461">
        <v>9257</v>
      </c>
      <c r="AI29" s="462"/>
      <c r="AJ29" s="462"/>
      <c r="AK29" s="462"/>
      <c r="AL29" s="504"/>
      <c r="AM29" s="461">
        <v>30872398</v>
      </c>
      <c r="AN29" s="462"/>
      <c r="AO29" s="462"/>
      <c r="AP29" s="462"/>
      <c r="AQ29" s="462"/>
      <c r="AR29" s="504"/>
      <c r="AS29" s="461">
        <v>3335</v>
      </c>
      <c r="AT29" s="462"/>
      <c r="AU29" s="462"/>
      <c r="AV29" s="462"/>
      <c r="AW29" s="462"/>
      <c r="AX29" s="463"/>
      <c r="AY29" s="567"/>
      <c r="AZ29" s="568"/>
      <c r="BA29" s="568"/>
      <c r="BB29" s="569"/>
      <c r="BC29" s="444" t="s">
        <v>177</v>
      </c>
      <c r="BD29" s="445"/>
      <c r="BE29" s="445"/>
      <c r="BF29" s="445"/>
      <c r="BG29" s="445"/>
      <c r="BH29" s="445"/>
      <c r="BI29" s="445"/>
      <c r="BJ29" s="445"/>
      <c r="BK29" s="445"/>
      <c r="BL29" s="445"/>
      <c r="BM29" s="446"/>
      <c r="BN29" s="410">
        <v>6999574</v>
      </c>
      <c r="BO29" s="411"/>
      <c r="BP29" s="411"/>
      <c r="BQ29" s="411"/>
      <c r="BR29" s="411"/>
      <c r="BS29" s="411"/>
      <c r="BT29" s="411"/>
      <c r="BU29" s="412"/>
      <c r="BV29" s="410">
        <v>6545911</v>
      </c>
      <c r="BW29" s="411"/>
      <c r="BX29" s="411"/>
      <c r="BY29" s="411"/>
      <c r="BZ29" s="411"/>
      <c r="CA29" s="411"/>
      <c r="CB29" s="411"/>
      <c r="CC29" s="412"/>
      <c r="CD29" s="166"/>
      <c r="CE29" s="524"/>
      <c r="CF29" s="524"/>
      <c r="CG29" s="524"/>
      <c r="CH29" s="524"/>
      <c r="CI29" s="524"/>
      <c r="CJ29" s="524"/>
      <c r="CK29" s="524"/>
      <c r="CL29" s="524"/>
      <c r="CM29" s="524"/>
      <c r="CN29" s="524"/>
      <c r="CO29" s="524"/>
      <c r="CP29" s="524"/>
      <c r="CQ29" s="524"/>
      <c r="CR29" s="524"/>
      <c r="CS29" s="525"/>
      <c r="CT29" s="407"/>
      <c r="CU29" s="408"/>
      <c r="CV29" s="408"/>
      <c r="CW29" s="408"/>
      <c r="CX29" s="408"/>
      <c r="CY29" s="408"/>
      <c r="CZ29" s="408"/>
      <c r="DA29" s="409"/>
      <c r="DB29" s="407"/>
      <c r="DC29" s="408"/>
      <c r="DD29" s="408"/>
      <c r="DE29" s="408"/>
      <c r="DF29" s="408"/>
      <c r="DG29" s="408"/>
      <c r="DH29" s="408"/>
      <c r="DI29" s="409"/>
    </row>
    <row r="30" spans="1:113" ht="18.75" customHeight="1" thickBot="1" x14ac:dyDescent="0.25">
      <c r="A30" s="163"/>
      <c r="B30" s="582"/>
      <c r="C30" s="583"/>
      <c r="D30" s="584"/>
      <c r="E30" s="464"/>
      <c r="F30" s="465"/>
      <c r="G30" s="465"/>
      <c r="H30" s="465"/>
      <c r="I30" s="465"/>
      <c r="J30" s="465"/>
      <c r="K30" s="466"/>
      <c r="L30" s="574"/>
      <c r="M30" s="575"/>
      <c r="N30" s="575"/>
      <c r="O30" s="575"/>
      <c r="P30" s="576"/>
      <c r="Q30" s="574"/>
      <c r="R30" s="575"/>
      <c r="S30" s="575"/>
      <c r="T30" s="575"/>
      <c r="U30" s="575"/>
      <c r="V30" s="576"/>
      <c r="W30" s="577" t="s">
        <v>178</v>
      </c>
      <c r="X30" s="578"/>
      <c r="Y30" s="578"/>
      <c r="Z30" s="578"/>
      <c r="AA30" s="578"/>
      <c r="AB30" s="578"/>
      <c r="AC30" s="578"/>
      <c r="AD30" s="578"/>
      <c r="AE30" s="578"/>
      <c r="AF30" s="578"/>
      <c r="AG30" s="579"/>
      <c r="AH30" s="537">
        <v>99.8</v>
      </c>
      <c r="AI30" s="538"/>
      <c r="AJ30" s="538"/>
      <c r="AK30" s="538"/>
      <c r="AL30" s="538"/>
      <c r="AM30" s="538"/>
      <c r="AN30" s="538"/>
      <c r="AO30" s="538"/>
      <c r="AP30" s="538"/>
      <c r="AQ30" s="538"/>
      <c r="AR30" s="538"/>
      <c r="AS30" s="538"/>
      <c r="AT30" s="538"/>
      <c r="AU30" s="538"/>
      <c r="AV30" s="538"/>
      <c r="AW30" s="538"/>
      <c r="AX30" s="540"/>
      <c r="AY30" s="570"/>
      <c r="AZ30" s="571"/>
      <c r="BA30" s="571"/>
      <c r="BB30" s="572"/>
      <c r="BC30" s="526" t="s">
        <v>48</v>
      </c>
      <c r="BD30" s="527"/>
      <c r="BE30" s="527"/>
      <c r="BF30" s="527"/>
      <c r="BG30" s="527"/>
      <c r="BH30" s="527"/>
      <c r="BI30" s="527"/>
      <c r="BJ30" s="527"/>
      <c r="BK30" s="527"/>
      <c r="BL30" s="527"/>
      <c r="BM30" s="528"/>
      <c r="BN30" s="529">
        <v>22751086</v>
      </c>
      <c r="BO30" s="530"/>
      <c r="BP30" s="530"/>
      <c r="BQ30" s="530"/>
      <c r="BR30" s="530"/>
      <c r="BS30" s="530"/>
      <c r="BT30" s="530"/>
      <c r="BU30" s="531"/>
      <c r="BV30" s="529">
        <v>23962041</v>
      </c>
      <c r="BW30" s="530"/>
      <c r="BX30" s="530"/>
      <c r="BY30" s="530"/>
      <c r="BZ30" s="530"/>
      <c r="CA30" s="530"/>
      <c r="CB30" s="530"/>
      <c r="CC30" s="53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73" t="s">
        <v>179</v>
      </c>
      <c r="D32" s="573"/>
      <c r="E32" s="573"/>
      <c r="F32" s="573"/>
      <c r="G32" s="573"/>
      <c r="H32" s="573"/>
      <c r="I32" s="573"/>
      <c r="J32" s="573"/>
      <c r="K32" s="573"/>
      <c r="L32" s="573"/>
      <c r="M32" s="573"/>
      <c r="N32" s="573"/>
      <c r="O32" s="573"/>
      <c r="P32" s="573"/>
      <c r="Q32" s="573"/>
      <c r="R32" s="573"/>
      <c r="S32" s="573"/>
      <c r="U32" s="414" t="s">
        <v>180</v>
      </c>
      <c r="V32" s="414"/>
      <c r="W32" s="414"/>
      <c r="X32" s="414"/>
      <c r="Y32" s="414"/>
      <c r="Z32" s="414"/>
      <c r="AA32" s="414"/>
      <c r="AB32" s="414"/>
      <c r="AC32" s="414"/>
      <c r="AD32" s="414"/>
      <c r="AE32" s="414"/>
      <c r="AF32" s="414"/>
      <c r="AG32" s="414"/>
      <c r="AH32" s="414"/>
      <c r="AI32" s="414"/>
      <c r="AJ32" s="414"/>
      <c r="AK32" s="414"/>
      <c r="AM32" s="414" t="s">
        <v>181</v>
      </c>
      <c r="AN32" s="414"/>
      <c r="AO32" s="414"/>
      <c r="AP32" s="414"/>
      <c r="AQ32" s="414"/>
      <c r="AR32" s="414"/>
      <c r="AS32" s="414"/>
      <c r="AT32" s="414"/>
      <c r="AU32" s="414"/>
      <c r="AV32" s="414"/>
      <c r="AW32" s="414"/>
      <c r="AX32" s="414"/>
      <c r="AY32" s="414"/>
      <c r="AZ32" s="414"/>
      <c r="BA32" s="414"/>
      <c r="BB32" s="414"/>
      <c r="BC32" s="414"/>
      <c r="BE32" s="414" t="s">
        <v>182</v>
      </c>
      <c r="BF32" s="414"/>
      <c r="BG32" s="414"/>
      <c r="BH32" s="414"/>
      <c r="BI32" s="414"/>
      <c r="BJ32" s="414"/>
      <c r="BK32" s="414"/>
      <c r="BL32" s="414"/>
      <c r="BM32" s="414"/>
      <c r="BN32" s="414"/>
      <c r="BO32" s="414"/>
      <c r="BP32" s="414"/>
      <c r="BQ32" s="414"/>
      <c r="BR32" s="414"/>
      <c r="BS32" s="414"/>
      <c r="BT32" s="414"/>
      <c r="BU32" s="414"/>
      <c r="BW32" s="414" t="s">
        <v>183</v>
      </c>
      <c r="BX32" s="414"/>
      <c r="BY32" s="414"/>
      <c r="BZ32" s="414"/>
      <c r="CA32" s="414"/>
      <c r="CB32" s="414"/>
      <c r="CC32" s="414"/>
      <c r="CD32" s="414"/>
      <c r="CE32" s="414"/>
      <c r="CF32" s="414"/>
      <c r="CG32" s="414"/>
      <c r="CH32" s="414"/>
      <c r="CI32" s="414"/>
      <c r="CJ32" s="414"/>
      <c r="CK32" s="414"/>
      <c r="CL32" s="414"/>
      <c r="CM32" s="414"/>
      <c r="CO32" s="414" t="s">
        <v>184</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
      <c r="A33" s="163"/>
      <c r="B33" s="190"/>
      <c r="C33" s="434" t="s">
        <v>185</v>
      </c>
      <c r="D33" s="434"/>
      <c r="E33" s="399" t="s">
        <v>186</v>
      </c>
      <c r="F33" s="399"/>
      <c r="G33" s="399"/>
      <c r="H33" s="399"/>
      <c r="I33" s="399"/>
      <c r="J33" s="399"/>
      <c r="K33" s="399"/>
      <c r="L33" s="399"/>
      <c r="M33" s="399"/>
      <c r="N33" s="399"/>
      <c r="O33" s="399"/>
      <c r="P33" s="399"/>
      <c r="Q33" s="399"/>
      <c r="R33" s="399"/>
      <c r="S33" s="399"/>
      <c r="T33" s="167"/>
      <c r="U33" s="434" t="s">
        <v>185</v>
      </c>
      <c r="V33" s="434"/>
      <c r="W33" s="399" t="s">
        <v>186</v>
      </c>
      <c r="X33" s="399"/>
      <c r="Y33" s="399"/>
      <c r="Z33" s="399"/>
      <c r="AA33" s="399"/>
      <c r="AB33" s="399"/>
      <c r="AC33" s="399"/>
      <c r="AD33" s="399"/>
      <c r="AE33" s="399"/>
      <c r="AF33" s="399"/>
      <c r="AG33" s="399"/>
      <c r="AH33" s="399"/>
      <c r="AI33" s="399"/>
      <c r="AJ33" s="399"/>
      <c r="AK33" s="399"/>
      <c r="AL33" s="167"/>
      <c r="AM33" s="434" t="s">
        <v>185</v>
      </c>
      <c r="AN33" s="434"/>
      <c r="AO33" s="399" t="s">
        <v>186</v>
      </c>
      <c r="AP33" s="399"/>
      <c r="AQ33" s="399"/>
      <c r="AR33" s="399"/>
      <c r="AS33" s="399"/>
      <c r="AT33" s="399"/>
      <c r="AU33" s="399"/>
      <c r="AV33" s="399"/>
      <c r="AW33" s="399"/>
      <c r="AX33" s="399"/>
      <c r="AY33" s="399"/>
      <c r="AZ33" s="399"/>
      <c r="BA33" s="399"/>
      <c r="BB33" s="399"/>
      <c r="BC33" s="399"/>
      <c r="BD33" s="173"/>
      <c r="BE33" s="399" t="s">
        <v>187</v>
      </c>
      <c r="BF33" s="399"/>
      <c r="BG33" s="399" t="s">
        <v>188</v>
      </c>
      <c r="BH33" s="399"/>
      <c r="BI33" s="399"/>
      <c r="BJ33" s="399"/>
      <c r="BK33" s="399"/>
      <c r="BL33" s="399"/>
      <c r="BM33" s="399"/>
      <c r="BN33" s="399"/>
      <c r="BO33" s="399"/>
      <c r="BP33" s="399"/>
      <c r="BQ33" s="399"/>
      <c r="BR33" s="399"/>
      <c r="BS33" s="399"/>
      <c r="BT33" s="399"/>
      <c r="BU33" s="399"/>
      <c r="BV33" s="173"/>
      <c r="BW33" s="434" t="s">
        <v>187</v>
      </c>
      <c r="BX33" s="434"/>
      <c r="BY33" s="399" t="s">
        <v>189</v>
      </c>
      <c r="BZ33" s="399"/>
      <c r="CA33" s="399"/>
      <c r="CB33" s="399"/>
      <c r="CC33" s="399"/>
      <c r="CD33" s="399"/>
      <c r="CE33" s="399"/>
      <c r="CF33" s="399"/>
      <c r="CG33" s="399"/>
      <c r="CH33" s="399"/>
      <c r="CI33" s="399"/>
      <c r="CJ33" s="399"/>
      <c r="CK33" s="399"/>
      <c r="CL33" s="399"/>
      <c r="CM33" s="399"/>
      <c r="CN33" s="167"/>
      <c r="CO33" s="434" t="s">
        <v>185</v>
      </c>
      <c r="CP33" s="434"/>
      <c r="CQ33" s="399" t="s">
        <v>190</v>
      </c>
      <c r="CR33" s="399"/>
      <c r="CS33" s="399"/>
      <c r="CT33" s="399"/>
      <c r="CU33" s="399"/>
      <c r="CV33" s="399"/>
      <c r="CW33" s="399"/>
      <c r="CX33" s="399"/>
      <c r="CY33" s="399"/>
      <c r="CZ33" s="399"/>
      <c r="DA33" s="399"/>
      <c r="DB33" s="399"/>
      <c r="DC33" s="399"/>
      <c r="DD33" s="399"/>
      <c r="DE33" s="399"/>
      <c r="DF33" s="167"/>
      <c r="DG33" s="599" t="s">
        <v>191</v>
      </c>
      <c r="DH33" s="599"/>
      <c r="DI33" s="168"/>
    </row>
    <row r="34" spans="1:113" ht="32.25" customHeight="1" x14ac:dyDescent="0.2">
      <c r="A34" s="163"/>
      <c r="B34" s="190"/>
      <c r="C34" s="600">
        <f>IF(E34="","",1)</f>
        <v>1</v>
      </c>
      <c r="D34" s="600"/>
      <c r="E34" s="601" t="str">
        <f>IF('各会計、関係団体の財政状況及び健全化判断比率'!B7="","",'各会計、関係団体の財政状況及び健全化判断比率'!B7)</f>
        <v>一般会計</v>
      </c>
      <c r="F34" s="601"/>
      <c r="G34" s="601"/>
      <c r="H34" s="601"/>
      <c r="I34" s="601"/>
      <c r="J34" s="601"/>
      <c r="K34" s="601"/>
      <c r="L34" s="601"/>
      <c r="M34" s="601"/>
      <c r="N34" s="601"/>
      <c r="O34" s="601"/>
      <c r="P34" s="601"/>
      <c r="Q34" s="601"/>
      <c r="R34" s="601"/>
      <c r="S34" s="601"/>
      <c r="T34" s="163"/>
      <c r="U34" s="600">
        <f>IF(W34="","",MAX(C34:D43)+1)</f>
        <v>7</v>
      </c>
      <c r="V34" s="600"/>
      <c r="W34" s="601" t="str">
        <f>IF('各会計、関係団体の財政状況及び健全化判断比率'!B28="","",'各会計、関係団体の財政状況及び健全化判断比率'!B28)</f>
        <v>国民健康保険会計</v>
      </c>
      <c r="X34" s="601"/>
      <c r="Y34" s="601"/>
      <c r="Z34" s="601"/>
      <c r="AA34" s="601"/>
      <c r="AB34" s="601"/>
      <c r="AC34" s="601"/>
      <c r="AD34" s="601"/>
      <c r="AE34" s="601"/>
      <c r="AF34" s="601"/>
      <c r="AG34" s="601"/>
      <c r="AH34" s="601"/>
      <c r="AI34" s="601"/>
      <c r="AJ34" s="601"/>
      <c r="AK34" s="601"/>
      <c r="AL34" s="163"/>
      <c r="AM34" s="600">
        <f>IF(AO34="","",MAX(C34:D43,U34:V43)+1)</f>
        <v>11</v>
      </c>
      <c r="AN34" s="600"/>
      <c r="AO34" s="601" t="str">
        <f>IF('各会計、関係団体の財政状況及び健全化判断比率'!B32="","",'各会計、関係団体の財政状況及び健全化判断比率'!B32)</f>
        <v>病院事業会計</v>
      </c>
      <c r="AP34" s="601"/>
      <c r="AQ34" s="601"/>
      <c r="AR34" s="601"/>
      <c r="AS34" s="601"/>
      <c r="AT34" s="601"/>
      <c r="AU34" s="601"/>
      <c r="AV34" s="601"/>
      <c r="AW34" s="601"/>
      <c r="AX34" s="601"/>
      <c r="AY34" s="601"/>
      <c r="AZ34" s="601"/>
      <c r="BA34" s="601"/>
      <c r="BB34" s="601"/>
      <c r="BC34" s="601"/>
      <c r="BD34" s="163"/>
      <c r="BE34" s="600">
        <f>IF(BG34="","",MAX(C34:D43,U34:V43,AM34:AN43)+1)</f>
        <v>16</v>
      </c>
      <c r="BF34" s="600"/>
      <c r="BG34" s="601" t="str">
        <f>IF('各会計、関係団体の財政状況及び健全化判断比率'!B37="","",'各会計、関係団体の財政状況及び健全化判断比率'!B37)</f>
        <v>農業集落排水事業会計</v>
      </c>
      <c r="BH34" s="601"/>
      <c r="BI34" s="601"/>
      <c r="BJ34" s="601"/>
      <c r="BK34" s="601"/>
      <c r="BL34" s="601"/>
      <c r="BM34" s="601"/>
      <c r="BN34" s="601"/>
      <c r="BO34" s="601"/>
      <c r="BP34" s="601"/>
      <c r="BQ34" s="601"/>
      <c r="BR34" s="601"/>
      <c r="BS34" s="601"/>
      <c r="BT34" s="601"/>
      <c r="BU34" s="601"/>
      <c r="BV34" s="163"/>
      <c r="BW34" s="600">
        <v>17</v>
      </c>
      <c r="BX34" s="600"/>
      <c r="BY34" s="601" t="s">
        <v>564</v>
      </c>
      <c r="BZ34" s="601"/>
      <c r="CA34" s="601"/>
      <c r="CB34" s="601"/>
      <c r="CC34" s="601"/>
      <c r="CD34" s="601"/>
      <c r="CE34" s="601"/>
      <c r="CF34" s="601"/>
      <c r="CG34" s="601"/>
      <c r="CH34" s="601"/>
      <c r="CI34" s="601"/>
      <c r="CJ34" s="601"/>
      <c r="CK34" s="601"/>
      <c r="CL34" s="601"/>
      <c r="CM34" s="601"/>
      <c r="CN34" s="163"/>
      <c r="CO34" s="600">
        <v>20</v>
      </c>
      <c r="CP34" s="600"/>
      <c r="CQ34" s="601" t="s">
        <v>565</v>
      </c>
      <c r="CR34" s="601"/>
      <c r="CS34" s="601"/>
      <c r="CT34" s="601"/>
      <c r="CU34" s="601"/>
      <c r="CV34" s="601"/>
      <c r="CW34" s="601"/>
      <c r="CX34" s="601"/>
      <c r="CY34" s="601"/>
      <c r="CZ34" s="601"/>
      <c r="DA34" s="601"/>
      <c r="DB34" s="601"/>
      <c r="DC34" s="601"/>
      <c r="DD34" s="601"/>
      <c r="DE34" s="601"/>
      <c r="DG34" s="602" t="str">
        <f>IF('各会計、関係団体の財政状況及び健全化判断比率'!BR7="","",'各会計、関係団体の財政状況及び健全化判断比率'!BR7)</f>
        <v/>
      </c>
      <c r="DH34" s="602"/>
      <c r="DI34" s="168"/>
    </row>
    <row r="35" spans="1:113" ht="32.25" customHeight="1" x14ac:dyDescent="0.2">
      <c r="A35" s="163"/>
      <c r="B35" s="190"/>
      <c r="C35" s="600">
        <f>IF(E35="","",C34+1)</f>
        <v>2</v>
      </c>
      <c r="D35" s="600"/>
      <c r="E35" s="601" t="str">
        <f>IF('各会計、関係団体の財政状況及び健全化判断比率'!B8="","",'各会計、関係団体の財政状況及び健全化判断比率'!B8)</f>
        <v>母子父子寡婦福祉資金貸付事業会計</v>
      </c>
      <c r="F35" s="601"/>
      <c r="G35" s="601"/>
      <c r="H35" s="601"/>
      <c r="I35" s="601"/>
      <c r="J35" s="601"/>
      <c r="K35" s="601"/>
      <c r="L35" s="601"/>
      <c r="M35" s="601"/>
      <c r="N35" s="601"/>
      <c r="O35" s="601"/>
      <c r="P35" s="601"/>
      <c r="Q35" s="601"/>
      <c r="R35" s="601"/>
      <c r="S35" s="601"/>
      <c r="T35" s="163"/>
      <c r="U35" s="600">
        <f>IF(W35="","",U34+1)</f>
        <v>8</v>
      </c>
      <c r="V35" s="600"/>
      <c r="W35" s="601" t="str">
        <f>IF('各会計、関係団体の財政状況及び健全化判断比率'!B29="","",'各会計、関係団体の財政状況及び健全化判断比率'!B29)</f>
        <v>介護保険会計</v>
      </c>
      <c r="X35" s="601"/>
      <c r="Y35" s="601"/>
      <c r="Z35" s="601"/>
      <c r="AA35" s="601"/>
      <c r="AB35" s="601"/>
      <c r="AC35" s="601"/>
      <c r="AD35" s="601"/>
      <c r="AE35" s="601"/>
      <c r="AF35" s="601"/>
      <c r="AG35" s="601"/>
      <c r="AH35" s="601"/>
      <c r="AI35" s="601"/>
      <c r="AJ35" s="601"/>
      <c r="AK35" s="601"/>
      <c r="AL35" s="163"/>
      <c r="AM35" s="600">
        <f t="shared" ref="AM35:AM43" si="0">IF(AO35="","",AM34+1)</f>
        <v>12</v>
      </c>
      <c r="AN35" s="600"/>
      <c r="AO35" s="601" t="str">
        <f>IF('各会計、関係団体の財政状況及び健全化判断比率'!B33="","",'各会計、関係団体の財政状況及び健全化判断比率'!B33)</f>
        <v>水道事業会計</v>
      </c>
      <c r="AP35" s="601"/>
      <c r="AQ35" s="601"/>
      <c r="AR35" s="601"/>
      <c r="AS35" s="601"/>
      <c r="AT35" s="601"/>
      <c r="AU35" s="601"/>
      <c r="AV35" s="601"/>
      <c r="AW35" s="601"/>
      <c r="AX35" s="601"/>
      <c r="AY35" s="601"/>
      <c r="AZ35" s="601"/>
      <c r="BA35" s="601"/>
      <c r="BB35" s="601"/>
      <c r="BC35" s="601"/>
      <c r="BD35" s="163"/>
      <c r="BE35" s="600" t="str">
        <f t="shared" ref="BE35:BE43" si="1">IF(BG35="","",BE34+1)</f>
        <v/>
      </c>
      <c r="BF35" s="600"/>
      <c r="BG35" s="601"/>
      <c r="BH35" s="601"/>
      <c r="BI35" s="601"/>
      <c r="BJ35" s="601"/>
      <c r="BK35" s="601"/>
      <c r="BL35" s="601"/>
      <c r="BM35" s="601"/>
      <c r="BN35" s="601"/>
      <c r="BO35" s="601"/>
      <c r="BP35" s="601"/>
      <c r="BQ35" s="601"/>
      <c r="BR35" s="601"/>
      <c r="BS35" s="601"/>
      <c r="BT35" s="601"/>
      <c r="BU35" s="601"/>
      <c r="BV35" s="163"/>
      <c r="BW35" s="600">
        <v>18</v>
      </c>
      <c r="BX35" s="600"/>
      <c r="BY35" s="601" t="s">
        <v>566</v>
      </c>
      <c r="BZ35" s="601"/>
      <c r="CA35" s="601"/>
      <c r="CB35" s="601"/>
      <c r="CC35" s="601"/>
      <c r="CD35" s="601"/>
      <c r="CE35" s="601"/>
      <c r="CF35" s="601"/>
      <c r="CG35" s="601"/>
      <c r="CH35" s="601"/>
      <c r="CI35" s="601"/>
      <c r="CJ35" s="601"/>
      <c r="CK35" s="601"/>
      <c r="CL35" s="601"/>
      <c r="CM35" s="601"/>
      <c r="CN35" s="163"/>
      <c r="CO35" s="600">
        <v>21</v>
      </c>
      <c r="CP35" s="600"/>
      <c r="CQ35" s="601" t="s">
        <v>567</v>
      </c>
      <c r="CR35" s="601"/>
      <c r="CS35" s="601"/>
      <c r="CT35" s="601"/>
      <c r="CU35" s="601"/>
      <c r="CV35" s="601"/>
      <c r="CW35" s="601"/>
      <c r="CX35" s="601"/>
      <c r="CY35" s="601"/>
      <c r="CZ35" s="601"/>
      <c r="DA35" s="601"/>
      <c r="DB35" s="601"/>
      <c r="DC35" s="601"/>
      <c r="DD35" s="601"/>
      <c r="DE35" s="601"/>
      <c r="DG35" s="602" t="str">
        <f>IF('各会計、関係団体の財政状況及び健全化判断比率'!BR8="","",'各会計、関係団体の財政状況及び健全化判断比率'!BR8)</f>
        <v/>
      </c>
      <c r="DH35" s="602"/>
      <c r="DI35" s="168"/>
    </row>
    <row r="36" spans="1:113" ht="32.25" customHeight="1" x14ac:dyDescent="0.2">
      <c r="A36" s="163"/>
      <c r="B36" s="190"/>
      <c r="C36" s="600">
        <f>IF(E36="","",C35+1)</f>
        <v>3</v>
      </c>
      <c r="D36" s="600"/>
      <c r="E36" s="601" t="str">
        <f>IF('各会計、関係団体の財政状況及び健全化判断比率'!B9="","",'各会計、関係団体の財政状況及び健全化判断比率'!B9)</f>
        <v>産業振興資金会計</v>
      </c>
      <c r="F36" s="601"/>
      <c r="G36" s="601"/>
      <c r="H36" s="601"/>
      <c r="I36" s="601"/>
      <c r="J36" s="601"/>
      <c r="K36" s="601"/>
      <c r="L36" s="601"/>
      <c r="M36" s="601"/>
      <c r="N36" s="601"/>
      <c r="O36" s="601"/>
      <c r="P36" s="601"/>
      <c r="Q36" s="601"/>
      <c r="R36" s="601"/>
      <c r="S36" s="601"/>
      <c r="T36" s="163"/>
      <c r="U36" s="600">
        <f t="shared" ref="U36:U43" si="2">IF(W36="","",U35+1)</f>
        <v>9</v>
      </c>
      <c r="V36" s="600"/>
      <c r="W36" s="601" t="str">
        <f>IF('各会計、関係団体の財政状況及び健全化判断比率'!B30="","",'各会計、関係団体の財政状況及び健全化判断比率'!B30)</f>
        <v>後期高齢者医療会計</v>
      </c>
      <c r="X36" s="601"/>
      <c r="Y36" s="601"/>
      <c r="Z36" s="601"/>
      <c r="AA36" s="601"/>
      <c r="AB36" s="601"/>
      <c r="AC36" s="601"/>
      <c r="AD36" s="601"/>
      <c r="AE36" s="601"/>
      <c r="AF36" s="601"/>
      <c r="AG36" s="601"/>
      <c r="AH36" s="601"/>
      <c r="AI36" s="601"/>
      <c r="AJ36" s="601"/>
      <c r="AK36" s="601"/>
      <c r="AL36" s="163"/>
      <c r="AM36" s="600">
        <f t="shared" si="0"/>
        <v>13</v>
      </c>
      <c r="AN36" s="600"/>
      <c r="AO36" s="601" t="str">
        <f>IF('各会計、関係団体の財政状況及び健全化判断比率'!B34="","",'各会計、関係団体の財政状況及び健全化判断比率'!B34)</f>
        <v>工業用水道事業会計</v>
      </c>
      <c r="AP36" s="601"/>
      <c r="AQ36" s="601"/>
      <c r="AR36" s="601"/>
      <c r="AS36" s="601"/>
      <c r="AT36" s="601"/>
      <c r="AU36" s="601"/>
      <c r="AV36" s="601"/>
      <c r="AW36" s="601"/>
      <c r="AX36" s="601"/>
      <c r="AY36" s="601"/>
      <c r="AZ36" s="601"/>
      <c r="BA36" s="601"/>
      <c r="BB36" s="601"/>
      <c r="BC36" s="601"/>
      <c r="BD36" s="163"/>
      <c r="BE36" s="600" t="str">
        <f t="shared" si="1"/>
        <v/>
      </c>
      <c r="BF36" s="600"/>
      <c r="BG36" s="601"/>
      <c r="BH36" s="601"/>
      <c r="BI36" s="601"/>
      <c r="BJ36" s="601"/>
      <c r="BK36" s="601"/>
      <c r="BL36" s="601"/>
      <c r="BM36" s="601"/>
      <c r="BN36" s="601"/>
      <c r="BO36" s="601"/>
      <c r="BP36" s="601"/>
      <c r="BQ36" s="601"/>
      <c r="BR36" s="601"/>
      <c r="BS36" s="601"/>
      <c r="BT36" s="601"/>
      <c r="BU36" s="601"/>
      <c r="BV36" s="163"/>
      <c r="BW36" s="600">
        <v>19</v>
      </c>
      <c r="BX36" s="600"/>
      <c r="BY36" s="601" t="s">
        <v>568</v>
      </c>
      <c r="BZ36" s="601"/>
      <c r="CA36" s="601"/>
      <c r="CB36" s="601"/>
      <c r="CC36" s="601"/>
      <c r="CD36" s="601"/>
      <c r="CE36" s="601"/>
      <c r="CF36" s="601"/>
      <c r="CG36" s="601"/>
      <c r="CH36" s="601"/>
      <c r="CI36" s="601"/>
      <c r="CJ36" s="601"/>
      <c r="CK36" s="601"/>
      <c r="CL36" s="601"/>
      <c r="CM36" s="601"/>
      <c r="CN36" s="163"/>
      <c r="CO36" s="600">
        <v>22</v>
      </c>
      <c r="CP36" s="600"/>
      <c r="CQ36" s="601" t="s">
        <v>569</v>
      </c>
      <c r="CR36" s="601"/>
      <c r="CS36" s="601"/>
      <c r="CT36" s="601"/>
      <c r="CU36" s="601"/>
      <c r="CV36" s="601"/>
      <c r="CW36" s="601"/>
      <c r="CX36" s="601"/>
      <c r="CY36" s="601"/>
      <c r="CZ36" s="601"/>
      <c r="DA36" s="601"/>
      <c r="DB36" s="601"/>
      <c r="DC36" s="601"/>
      <c r="DD36" s="601"/>
      <c r="DE36" s="601"/>
      <c r="DG36" s="602" t="str">
        <f>IF('各会計、関係団体の財政状況及び健全化判断比率'!BR9="","",'各会計、関係団体の財政状況及び健全化判断比率'!BR9)</f>
        <v/>
      </c>
      <c r="DH36" s="602"/>
      <c r="DI36" s="168"/>
    </row>
    <row r="37" spans="1:113" ht="32.25" customHeight="1" x14ac:dyDescent="0.2">
      <c r="A37" s="163"/>
      <c r="B37" s="190"/>
      <c r="C37" s="600">
        <f>IF(E37="","",C36+1)</f>
        <v>4</v>
      </c>
      <c r="D37" s="600"/>
      <c r="E37" s="601" t="str">
        <f>IF('各会計、関係団体の財政状況及び健全化判断比率'!B10="","",'各会計、関係団体の財政状況及び健全化判断比率'!B10)</f>
        <v>植木中央土地区画整理事業会計</v>
      </c>
      <c r="F37" s="601"/>
      <c r="G37" s="601"/>
      <c r="H37" s="601"/>
      <c r="I37" s="601"/>
      <c r="J37" s="601"/>
      <c r="K37" s="601"/>
      <c r="L37" s="601"/>
      <c r="M37" s="601"/>
      <c r="N37" s="601"/>
      <c r="O37" s="601"/>
      <c r="P37" s="601"/>
      <c r="Q37" s="601"/>
      <c r="R37" s="601"/>
      <c r="S37" s="601"/>
      <c r="T37" s="163"/>
      <c r="U37" s="600">
        <f t="shared" si="2"/>
        <v>10</v>
      </c>
      <c r="V37" s="600"/>
      <c r="W37" s="601" t="str">
        <f>IF('各会計、関係団体の財政状況及び健全化判断比率'!B31="","",'各会計、関係団体の財政状況及び健全化判断比率'!B31)</f>
        <v>競輪事業会計</v>
      </c>
      <c r="X37" s="601"/>
      <c r="Y37" s="601"/>
      <c r="Z37" s="601"/>
      <c r="AA37" s="601"/>
      <c r="AB37" s="601"/>
      <c r="AC37" s="601"/>
      <c r="AD37" s="601"/>
      <c r="AE37" s="601"/>
      <c r="AF37" s="601"/>
      <c r="AG37" s="601"/>
      <c r="AH37" s="601"/>
      <c r="AI37" s="601"/>
      <c r="AJ37" s="601"/>
      <c r="AK37" s="601"/>
      <c r="AL37" s="163"/>
      <c r="AM37" s="600">
        <f t="shared" si="0"/>
        <v>14</v>
      </c>
      <c r="AN37" s="600"/>
      <c r="AO37" s="601" t="str">
        <f>IF('各会計、関係団体の財政状況及び健全化判断比率'!B35="","",'各会計、関係団体の財政状況及び健全化判断比率'!B35)</f>
        <v>下水道事業会計</v>
      </c>
      <c r="AP37" s="601"/>
      <c r="AQ37" s="601"/>
      <c r="AR37" s="601"/>
      <c r="AS37" s="601"/>
      <c r="AT37" s="601"/>
      <c r="AU37" s="601"/>
      <c r="AV37" s="601"/>
      <c r="AW37" s="601"/>
      <c r="AX37" s="601"/>
      <c r="AY37" s="601"/>
      <c r="AZ37" s="601"/>
      <c r="BA37" s="601"/>
      <c r="BB37" s="601"/>
      <c r="BC37" s="601"/>
      <c r="BD37" s="163"/>
      <c r="BE37" s="600" t="str">
        <f t="shared" si="1"/>
        <v/>
      </c>
      <c r="BF37" s="600"/>
      <c r="BG37" s="601"/>
      <c r="BH37" s="601"/>
      <c r="BI37" s="601"/>
      <c r="BJ37" s="601"/>
      <c r="BK37" s="601"/>
      <c r="BL37" s="601"/>
      <c r="BM37" s="601"/>
      <c r="BN37" s="601"/>
      <c r="BO37" s="601"/>
      <c r="BP37" s="601"/>
      <c r="BQ37" s="601"/>
      <c r="BR37" s="601"/>
      <c r="BS37" s="601"/>
      <c r="BT37" s="601"/>
      <c r="BU37" s="601"/>
      <c r="BV37" s="163"/>
      <c r="BW37" s="600" t="s">
        <v>570</v>
      </c>
      <c r="BX37" s="600"/>
      <c r="BY37" s="601" t="s">
        <v>570</v>
      </c>
      <c r="BZ37" s="601"/>
      <c r="CA37" s="601"/>
      <c r="CB37" s="601"/>
      <c r="CC37" s="601"/>
      <c r="CD37" s="601"/>
      <c r="CE37" s="601"/>
      <c r="CF37" s="601"/>
      <c r="CG37" s="601"/>
      <c r="CH37" s="601"/>
      <c r="CI37" s="601"/>
      <c r="CJ37" s="601"/>
      <c r="CK37" s="601"/>
      <c r="CL37" s="601"/>
      <c r="CM37" s="601"/>
      <c r="CN37" s="163"/>
      <c r="CO37" s="600">
        <v>23</v>
      </c>
      <c r="CP37" s="600"/>
      <c r="CQ37" s="601" t="s">
        <v>571</v>
      </c>
      <c r="CR37" s="601"/>
      <c r="CS37" s="601"/>
      <c r="CT37" s="601"/>
      <c r="CU37" s="601"/>
      <c r="CV37" s="601"/>
      <c r="CW37" s="601"/>
      <c r="CX37" s="601"/>
      <c r="CY37" s="601"/>
      <c r="CZ37" s="601"/>
      <c r="DA37" s="601"/>
      <c r="DB37" s="601"/>
      <c r="DC37" s="601"/>
      <c r="DD37" s="601"/>
      <c r="DE37" s="601"/>
      <c r="DG37" s="602" t="str">
        <f>IF('各会計、関係団体の財政状況及び健全化判断比率'!BR10="","",'各会計、関係団体の財政状況及び健全化判断比率'!BR10)</f>
        <v/>
      </c>
      <c r="DH37" s="602"/>
      <c r="DI37" s="168"/>
    </row>
    <row r="38" spans="1:113" ht="32.25" customHeight="1" x14ac:dyDescent="0.2">
      <c r="A38" s="163"/>
      <c r="B38" s="190"/>
      <c r="C38" s="600">
        <f t="shared" ref="C38:C43" si="3">IF(E38="","",C37+1)</f>
        <v>5</v>
      </c>
      <c r="D38" s="600"/>
      <c r="E38" s="601" t="str">
        <f>IF('各会計、関係団体の財政状況及び健全化判断比率'!B11="","",'各会計、関係団体の財政状況及び健全化判断比率'!B11)</f>
        <v>奨学金貸付事業会計</v>
      </c>
      <c r="F38" s="601"/>
      <c r="G38" s="601"/>
      <c r="H38" s="601"/>
      <c r="I38" s="601"/>
      <c r="J38" s="601"/>
      <c r="K38" s="601"/>
      <c r="L38" s="601"/>
      <c r="M38" s="601"/>
      <c r="N38" s="601"/>
      <c r="O38" s="601"/>
      <c r="P38" s="601"/>
      <c r="Q38" s="601"/>
      <c r="R38" s="601"/>
      <c r="S38" s="601"/>
      <c r="T38" s="163"/>
      <c r="U38" s="600" t="str">
        <f t="shared" si="2"/>
        <v/>
      </c>
      <c r="V38" s="600"/>
      <c r="W38" s="601"/>
      <c r="X38" s="601"/>
      <c r="Y38" s="601"/>
      <c r="Z38" s="601"/>
      <c r="AA38" s="601"/>
      <c r="AB38" s="601"/>
      <c r="AC38" s="601"/>
      <c r="AD38" s="601"/>
      <c r="AE38" s="601"/>
      <c r="AF38" s="601"/>
      <c r="AG38" s="601"/>
      <c r="AH38" s="601"/>
      <c r="AI38" s="601"/>
      <c r="AJ38" s="601"/>
      <c r="AK38" s="601"/>
      <c r="AL38" s="163"/>
      <c r="AM38" s="600">
        <f t="shared" si="0"/>
        <v>15</v>
      </c>
      <c r="AN38" s="600"/>
      <c r="AO38" s="601" t="str">
        <f>IF('各会計、関係団体の財政状況及び健全化判断比率'!B36="","",'各会計、関係団体の財政状況及び健全化判断比率'!B36)</f>
        <v>交通事業会計</v>
      </c>
      <c r="AP38" s="601"/>
      <c r="AQ38" s="601"/>
      <c r="AR38" s="601"/>
      <c r="AS38" s="601"/>
      <c r="AT38" s="601"/>
      <c r="AU38" s="601"/>
      <c r="AV38" s="601"/>
      <c r="AW38" s="601"/>
      <c r="AX38" s="601"/>
      <c r="AY38" s="601"/>
      <c r="AZ38" s="601"/>
      <c r="BA38" s="601"/>
      <c r="BB38" s="601"/>
      <c r="BC38" s="601"/>
      <c r="BD38" s="163"/>
      <c r="BE38" s="600" t="str">
        <f t="shared" si="1"/>
        <v/>
      </c>
      <c r="BF38" s="600"/>
      <c r="BG38" s="601"/>
      <c r="BH38" s="601"/>
      <c r="BI38" s="601"/>
      <c r="BJ38" s="601"/>
      <c r="BK38" s="601"/>
      <c r="BL38" s="601"/>
      <c r="BM38" s="601"/>
      <c r="BN38" s="601"/>
      <c r="BO38" s="601"/>
      <c r="BP38" s="601"/>
      <c r="BQ38" s="601"/>
      <c r="BR38" s="601"/>
      <c r="BS38" s="601"/>
      <c r="BT38" s="601"/>
      <c r="BU38" s="601"/>
      <c r="BV38" s="163"/>
      <c r="BW38" s="600" t="s">
        <v>570</v>
      </c>
      <c r="BX38" s="600"/>
      <c r="BY38" s="601" t="s">
        <v>570</v>
      </c>
      <c r="BZ38" s="601"/>
      <c r="CA38" s="601"/>
      <c r="CB38" s="601"/>
      <c r="CC38" s="601"/>
      <c r="CD38" s="601"/>
      <c r="CE38" s="601"/>
      <c r="CF38" s="601"/>
      <c r="CG38" s="601"/>
      <c r="CH38" s="601"/>
      <c r="CI38" s="601"/>
      <c r="CJ38" s="601"/>
      <c r="CK38" s="601"/>
      <c r="CL38" s="601"/>
      <c r="CM38" s="601"/>
      <c r="CN38" s="163"/>
      <c r="CO38" s="600">
        <v>24</v>
      </c>
      <c r="CP38" s="600"/>
      <c r="CQ38" s="601" t="s">
        <v>572</v>
      </c>
      <c r="CR38" s="601"/>
      <c r="CS38" s="601"/>
      <c r="CT38" s="601"/>
      <c r="CU38" s="601"/>
      <c r="CV38" s="601"/>
      <c r="CW38" s="601"/>
      <c r="CX38" s="601"/>
      <c r="CY38" s="601"/>
      <c r="CZ38" s="601"/>
      <c r="DA38" s="601"/>
      <c r="DB38" s="601"/>
      <c r="DC38" s="601"/>
      <c r="DD38" s="601"/>
      <c r="DE38" s="601"/>
      <c r="DG38" s="602" t="str">
        <f>IF('各会計、関係団体の財政状況及び健全化判断比率'!BR11="","",'各会計、関係団体の財政状況及び健全化判断比率'!BR11)</f>
        <v/>
      </c>
      <c r="DH38" s="602"/>
      <c r="DI38" s="168"/>
    </row>
    <row r="39" spans="1:113" ht="32.25" customHeight="1" x14ac:dyDescent="0.2">
      <c r="A39" s="163"/>
      <c r="B39" s="190"/>
      <c r="C39" s="600">
        <f t="shared" si="3"/>
        <v>6</v>
      </c>
      <c r="D39" s="600"/>
      <c r="E39" s="601" t="str">
        <f>IF('各会計、関係団体の財政状況及び健全化判断比率'!B12="","",'各会計、関係団体の財政状況及び健全化判断比率'!B12)</f>
        <v>公債管理会計</v>
      </c>
      <c r="F39" s="601"/>
      <c r="G39" s="601"/>
      <c r="H39" s="601"/>
      <c r="I39" s="601"/>
      <c r="J39" s="601"/>
      <c r="K39" s="601"/>
      <c r="L39" s="601"/>
      <c r="M39" s="601"/>
      <c r="N39" s="601"/>
      <c r="O39" s="601"/>
      <c r="P39" s="601"/>
      <c r="Q39" s="601"/>
      <c r="R39" s="601"/>
      <c r="S39" s="601"/>
      <c r="T39" s="163"/>
      <c r="U39" s="600" t="str">
        <f t="shared" si="2"/>
        <v/>
      </c>
      <c r="V39" s="600"/>
      <c r="W39" s="601"/>
      <c r="X39" s="601"/>
      <c r="Y39" s="601"/>
      <c r="Z39" s="601"/>
      <c r="AA39" s="601"/>
      <c r="AB39" s="601"/>
      <c r="AC39" s="601"/>
      <c r="AD39" s="601"/>
      <c r="AE39" s="601"/>
      <c r="AF39" s="601"/>
      <c r="AG39" s="601"/>
      <c r="AH39" s="601"/>
      <c r="AI39" s="601"/>
      <c r="AJ39" s="601"/>
      <c r="AK39" s="601"/>
      <c r="AL39" s="163"/>
      <c r="AM39" s="600" t="str">
        <f t="shared" si="0"/>
        <v/>
      </c>
      <c r="AN39" s="600"/>
      <c r="AO39" s="601"/>
      <c r="AP39" s="601"/>
      <c r="AQ39" s="601"/>
      <c r="AR39" s="601"/>
      <c r="AS39" s="601"/>
      <c r="AT39" s="601"/>
      <c r="AU39" s="601"/>
      <c r="AV39" s="601"/>
      <c r="AW39" s="601"/>
      <c r="AX39" s="601"/>
      <c r="AY39" s="601"/>
      <c r="AZ39" s="601"/>
      <c r="BA39" s="601"/>
      <c r="BB39" s="601"/>
      <c r="BC39" s="601"/>
      <c r="BD39" s="163"/>
      <c r="BE39" s="600" t="str">
        <f t="shared" si="1"/>
        <v/>
      </c>
      <c r="BF39" s="600"/>
      <c r="BG39" s="601"/>
      <c r="BH39" s="601"/>
      <c r="BI39" s="601"/>
      <c r="BJ39" s="601"/>
      <c r="BK39" s="601"/>
      <c r="BL39" s="601"/>
      <c r="BM39" s="601"/>
      <c r="BN39" s="601"/>
      <c r="BO39" s="601"/>
      <c r="BP39" s="601"/>
      <c r="BQ39" s="601"/>
      <c r="BR39" s="601"/>
      <c r="BS39" s="601"/>
      <c r="BT39" s="601"/>
      <c r="BU39" s="601"/>
      <c r="BV39" s="163"/>
      <c r="BW39" s="600" t="s">
        <v>570</v>
      </c>
      <c r="BX39" s="600"/>
      <c r="BY39" s="601" t="s">
        <v>570</v>
      </c>
      <c r="BZ39" s="601"/>
      <c r="CA39" s="601"/>
      <c r="CB39" s="601"/>
      <c r="CC39" s="601"/>
      <c r="CD39" s="601"/>
      <c r="CE39" s="601"/>
      <c r="CF39" s="601"/>
      <c r="CG39" s="601"/>
      <c r="CH39" s="601"/>
      <c r="CI39" s="601"/>
      <c r="CJ39" s="601"/>
      <c r="CK39" s="601"/>
      <c r="CL39" s="601"/>
      <c r="CM39" s="601"/>
      <c r="CN39" s="163"/>
      <c r="CO39" s="600">
        <v>25</v>
      </c>
      <c r="CP39" s="600"/>
      <c r="CQ39" s="601" t="s">
        <v>573</v>
      </c>
      <c r="CR39" s="601"/>
      <c r="CS39" s="601"/>
      <c r="CT39" s="601"/>
      <c r="CU39" s="601"/>
      <c r="CV39" s="601"/>
      <c r="CW39" s="601"/>
      <c r="CX39" s="601"/>
      <c r="CY39" s="601"/>
      <c r="CZ39" s="601"/>
      <c r="DA39" s="601"/>
      <c r="DB39" s="601"/>
      <c r="DC39" s="601"/>
      <c r="DD39" s="601"/>
      <c r="DE39" s="601"/>
      <c r="DG39" s="602" t="str">
        <f>IF('各会計、関係団体の財政状況及び健全化判断比率'!BR12="","",'各会計、関係団体の財政状況及び健全化判断比率'!BR12)</f>
        <v/>
      </c>
      <c r="DH39" s="602"/>
      <c r="DI39" s="168"/>
    </row>
    <row r="40" spans="1:113" ht="32.25" customHeight="1" x14ac:dyDescent="0.2">
      <c r="A40" s="163"/>
      <c r="B40" s="190"/>
      <c r="C40" s="600" t="str">
        <f t="shared" si="3"/>
        <v/>
      </c>
      <c r="D40" s="600"/>
      <c r="E40" s="601" t="str">
        <f>IF('各会計、関係団体の財政状況及び健全化判断比率'!B13="","",'各会計、関係団体の財政状況及び健全化判断比率'!B13)</f>
        <v/>
      </c>
      <c r="F40" s="601"/>
      <c r="G40" s="601"/>
      <c r="H40" s="601"/>
      <c r="I40" s="601"/>
      <c r="J40" s="601"/>
      <c r="K40" s="601"/>
      <c r="L40" s="601"/>
      <c r="M40" s="601"/>
      <c r="N40" s="601"/>
      <c r="O40" s="601"/>
      <c r="P40" s="601"/>
      <c r="Q40" s="601"/>
      <c r="R40" s="601"/>
      <c r="S40" s="601"/>
      <c r="T40" s="163"/>
      <c r="U40" s="600" t="str">
        <f t="shared" si="2"/>
        <v/>
      </c>
      <c r="V40" s="600"/>
      <c r="W40" s="601"/>
      <c r="X40" s="601"/>
      <c r="Y40" s="601"/>
      <c r="Z40" s="601"/>
      <c r="AA40" s="601"/>
      <c r="AB40" s="601"/>
      <c r="AC40" s="601"/>
      <c r="AD40" s="601"/>
      <c r="AE40" s="601"/>
      <c r="AF40" s="601"/>
      <c r="AG40" s="601"/>
      <c r="AH40" s="601"/>
      <c r="AI40" s="601"/>
      <c r="AJ40" s="601"/>
      <c r="AK40" s="601"/>
      <c r="AL40" s="163"/>
      <c r="AM40" s="600" t="str">
        <f t="shared" si="0"/>
        <v/>
      </c>
      <c r="AN40" s="600"/>
      <c r="AO40" s="601"/>
      <c r="AP40" s="601"/>
      <c r="AQ40" s="601"/>
      <c r="AR40" s="601"/>
      <c r="AS40" s="601"/>
      <c r="AT40" s="601"/>
      <c r="AU40" s="601"/>
      <c r="AV40" s="601"/>
      <c r="AW40" s="601"/>
      <c r="AX40" s="601"/>
      <c r="AY40" s="601"/>
      <c r="AZ40" s="601"/>
      <c r="BA40" s="601"/>
      <c r="BB40" s="601"/>
      <c r="BC40" s="601"/>
      <c r="BD40" s="163"/>
      <c r="BE40" s="600" t="str">
        <f t="shared" si="1"/>
        <v/>
      </c>
      <c r="BF40" s="600"/>
      <c r="BG40" s="601"/>
      <c r="BH40" s="601"/>
      <c r="BI40" s="601"/>
      <c r="BJ40" s="601"/>
      <c r="BK40" s="601"/>
      <c r="BL40" s="601"/>
      <c r="BM40" s="601"/>
      <c r="BN40" s="601"/>
      <c r="BO40" s="601"/>
      <c r="BP40" s="601"/>
      <c r="BQ40" s="601"/>
      <c r="BR40" s="601"/>
      <c r="BS40" s="601"/>
      <c r="BT40" s="601"/>
      <c r="BU40" s="601"/>
      <c r="BV40" s="163"/>
      <c r="BW40" s="600" t="s">
        <v>570</v>
      </c>
      <c r="BX40" s="600"/>
      <c r="BY40" s="601" t="s">
        <v>570</v>
      </c>
      <c r="BZ40" s="601"/>
      <c r="CA40" s="601"/>
      <c r="CB40" s="601"/>
      <c r="CC40" s="601"/>
      <c r="CD40" s="601"/>
      <c r="CE40" s="601"/>
      <c r="CF40" s="601"/>
      <c r="CG40" s="601"/>
      <c r="CH40" s="601"/>
      <c r="CI40" s="601"/>
      <c r="CJ40" s="601"/>
      <c r="CK40" s="601"/>
      <c r="CL40" s="601"/>
      <c r="CM40" s="601"/>
      <c r="CN40" s="163"/>
      <c r="CO40" s="600">
        <v>26</v>
      </c>
      <c r="CP40" s="600"/>
      <c r="CQ40" s="601" t="s">
        <v>574</v>
      </c>
      <c r="CR40" s="601"/>
      <c r="CS40" s="601"/>
      <c r="CT40" s="601"/>
      <c r="CU40" s="601"/>
      <c r="CV40" s="601"/>
      <c r="CW40" s="601"/>
      <c r="CX40" s="601"/>
      <c r="CY40" s="601"/>
      <c r="CZ40" s="601"/>
      <c r="DA40" s="601"/>
      <c r="DB40" s="601"/>
      <c r="DC40" s="601"/>
      <c r="DD40" s="601"/>
      <c r="DE40" s="601"/>
      <c r="DG40" s="602" t="str">
        <f>IF('各会計、関係団体の財政状況及び健全化判断比率'!BR13="","",'各会計、関係団体の財政状況及び健全化判断比率'!BR13)</f>
        <v/>
      </c>
      <c r="DH40" s="602"/>
      <c r="DI40" s="168"/>
    </row>
    <row r="41" spans="1:113" ht="32.25" customHeight="1" x14ac:dyDescent="0.2">
      <c r="A41" s="163"/>
      <c r="B41" s="190"/>
      <c r="C41" s="600" t="str">
        <f t="shared" si="3"/>
        <v/>
      </c>
      <c r="D41" s="600"/>
      <c r="E41" s="601" t="str">
        <f>IF('各会計、関係団体の財政状況及び健全化判断比率'!B14="","",'各会計、関係団体の財政状況及び健全化判断比率'!B14)</f>
        <v/>
      </c>
      <c r="F41" s="601"/>
      <c r="G41" s="601"/>
      <c r="H41" s="601"/>
      <c r="I41" s="601"/>
      <c r="J41" s="601"/>
      <c r="K41" s="601"/>
      <c r="L41" s="601"/>
      <c r="M41" s="601"/>
      <c r="N41" s="601"/>
      <c r="O41" s="601"/>
      <c r="P41" s="601"/>
      <c r="Q41" s="601"/>
      <c r="R41" s="601"/>
      <c r="S41" s="601"/>
      <c r="T41" s="163"/>
      <c r="U41" s="600" t="str">
        <f t="shared" si="2"/>
        <v/>
      </c>
      <c r="V41" s="600"/>
      <c r="W41" s="601"/>
      <c r="X41" s="601"/>
      <c r="Y41" s="601"/>
      <c r="Z41" s="601"/>
      <c r="AA41" s="601"/>
      <c r="AB41" s="601"/>
      <c r="AC41" s="601"/>
      <c r="AD41" s="601"/>
      <c r="AE41" s="601"/>
      <c r="AF41" s="601"/>
      <c r="AG41" s="601"/>
      <c r="AH41" s="601"/>
      <c r="AI41" s="601"/>
      <c r="AJ41" s="601"/>
      <c r="AK41" s="601"/>
      <c r="AL41" s="163"/>
      <c r="AM41" s="600" t="str">
        <f t="shared" si="0"/>
        <v/>
      </c>
      <c r="AN41" s="600"/>
      <c r="AO41" s="601"/>
      <c r="AP41" s="601"/>
      <c r="AQ41" s="601"/>
      <c r="AR41" s="601"/>
      <c r="AS41" s="601"/>
      <c r="AT41" s="601"/>
      <c r="AU41" s="601"/>
      <c r="AV41" s="601"/>
      <c r="AW41" s="601"/>
      <c r="AX41" s="601"/>
      <c r="AY41" s="601"/>
      <c r="AZ41" s="601"/>
      <c r="BA41" s="601"/>
      <c r="BB41" s="601"/>
      <c r="BC41" s="601"/>
      <c r="BD41" s="163"/>
      <c r="BE41" s="600" t="str">
        <f t="shared" si="1"/>
        <v/>
      </c>
      <c r="BF41" s="600"/>
      <c r="BG41" s="601"/>
      <c r="BH41" s="601"/>
      <c r="BI41" s="601"/>
      <c r="BJ41" s="601"/>
      <c r="BK41" s="601"/>
      <c r="BL41" s="601"/>
      <c r="BM41" s="601"/>
      <c r="BN41" s="601"/>
      <c r="BO41" s="601"/>
      <c r="BP41" s="601"/>
      <c r="BQ41" s="601"/>
      <c r="BR41" s="601"/>
      <c r="BS41" s="601"/>
      <c r="BT41" s="601"/>
      <c r="BU41" s="601"/>
      <c r="BV41" s="163"/>
      <c r="BW41" s="600" t="s">
        <v>570</v>
      </c>
      <c r="BX41" s="600"/>
      <c r="BY41" s="601" t="s">
        <v>570</v>
      </c>
      <c r="BZ41" s="601"/>
      <c r="CA41" s="601"/>
      <c r="CB41" s="601"/>
      <c r="CC41" s="601"/>
      <c r="CD41" s="601"/>
      <c r="CE41" s="601"/>
      <c r="CF41" s="601"/>
      <c r="CG41" s="601"/>
      <c r="CH41" s="601"/>
      <c r="CI41" s="601"/>
      <c r="CJ41" s="601"/>
      <c r="CK41" s="601"/>
      <c r="CL41" s="601"/>
      <c r="CM41" s="601"/>
      <c r="CN41" s="163"/>
      <c r="CO41" s="600">
        <v>27</v>
      </c>
      <c r="CP41" s="600"/>
      <c r="CQ41" s="601" t="s">
        <v>575</v>
      </c>
      <c r="CR41" s="601"/>
      <c r="CS41" s="601"/>
      <c r="CT41" s="601"/>
      <c r="CU41" s="601"/>
      <c r="CV41" s="601"/>
      <c r="CW41" s="601"/>
      <c r="CX41" s="601"/>
      <c r="CY41" s="601"/>
      <c r="CZ41" s="601"/>
      <c r="DA41" s="601"/>
      <c r="DB41" s="601"/>
      <c r="DC41" s="601"/>
      <c r="DD41" s="601"/>
      <c r="DE41" s="601"/>
      <c r="DG41" s="602" t="str">
        <f>IF('各会計、関係団体の財政状況及び健全化判断比率'!BR14="","",'各会計、関係団体の財政状況及び健全化判断比率'!BR14)</f>
        <v/>
      </c>
      <c r="DH41" s="602"/>
      <c r="DI41" s="168"/>
    </row>
    <row r="42" spans="1:113" ht="32.25" customHeight="1" x14ac:dyDescent="0.2">
      <c r="B42" s="190"/>
      <c r="C42" s="600" t="str">
        <f t="shared" si="3"/>
        <v/>
      </c>
      <c r="D42" s="600"/>
      <c r="E42" s="601" t="str">
        <f>IF('各会計、関係団体の財政状況及び健全化判断比率'!B15="","",'各会計、関係団体の財政状況及び健全化判断比率'!B15)</f>
        <v/>
      </c>
      <c r="F42" s="601"/>
      <c r="G42" s="601"/>
      <c r="H42" s="601"/>
      <c r="I42" s="601"/>
      <c r="J42" s="601"/>
      <c r="K42" s="601"/>
      <c r="L42" s="601"/>
      <c r="M42" s="601"/>
      <c r="N42" s="601"/>
      <c r="O42" s="601"/>
      <c r="P42" s="601"/>
      <c r="Q42" s="601"/>
      <c r="R42" s="601"/>
      <c r="S42" s="601"/>
      <c r="T42" s="163"/>
      <c r="U42" s="600" t="str">
        <f t="shared" si="2"/>
        <v/>
      </c>
      <c r="V42" s="600"/>
      <c r="W42" s="601"/>
      <c r="X42" s="601"/>
      <c r="Y42" s="601"/>
      <c r="Z42" s="601"/>
      <c r="AA42" s="601"/>
      <c r="AB42" s="601"/>
      <c r="AC42" s="601"/>
      <c r="AD42" s="601"/>
      <c r="AE42" s="601"/>
      <c r="AF42" s="601"/>
      <c r="AG42" s="601"/>
      <c r="AH42" s="601"/>
      <c r="AI42" s="601"/>
      <c r="AJ42" s="601"/>
      <c r="AK42" s="601"/>
      <c r="AL42" s="163"/>
      <c r="AM42" s="600" t="str">
        <f t="shared" si="0"/>
        <v/>
      </c>
      <c r="AN42" s="600"/>
      <c r="AO42" s="601"/>
      <c r="AP42" s="601"/>
      <c r="AQ42" s="601"/>
      <c r="AR42" s="601"/>
      <c r="AS42" s="601"/>
      <c r="AT42" s="601"/>
      <c r="AU42" s="601"/>
      <c r="AV42" s="601"/>
      <c r="AW42" s="601"/>
      <c r="AX42" s="601"/>
      <c r="AY42" s="601"/>
      <c r="AZ42" s="601"/>
      <c r="BA42" s="601"/>
      <c r="BB42" s="601"/>
      <c r="BC42" s="601"/>
      <c r="BD42" s="163"/>
      <c r="BE42" s="600" t="str">
        <f t="shared" si="1"/>
        <v/>
      </c>
      <c r="BF42" s="600"/>
      <c r="BG42" s="601"/>
      <c r="BH42" s="601"/>
      <c r="BI42" s="601"/>
      <c r="BJ42" s="601"/>
      <c r="BK42" s="601"/>
      <c r="BL42" s="601"/>
      <c r="BM42" s="601"/>
      <c r="BN42" s="601"/>
      <c r="BO42" s="601"/>
      <c r="BP42" s="601"/>
      <c r="BQ42" s="601"/>
      <c r="BR42" s="601"/>
      <c r="BS42" s="601"/>
      <c r="BT42" s="601"/>
      <c r="BU42" s="601"/>
      <c r="BV42" s="163"/>
      <c r="BW42" s="600" t="s">
        <v>570</v>
      </c>
      <c r="BX42" s="600"/>
      <c r="BY42" s="601" t="s">
        <v>570</v>
      </c>
      <c r="BZ42" s="601"/>
      <c r="CA42" s="601"/>
      <c r="CB42" s="601"/>
      <c r="CC42" s="601"/>
      <c r="CD42" s="601"/>
      <c r="CE42" s="601"/>
      <c r="CF42" s="601"/>
      <c r="CG42" s="601"/>
      <c r="CH42" s="601"/>
      <c r="CI42" s="601"/>
      <c r="CJ42" s="601"/>
      <c r="CK42" s="601"/>
      <c r="CL42" s="601"/>
      <c r="CM42" s="601"/>
      <c r="CN42" s="163"/>
      <c r="CO42" s="600">
        <v>28</v>
      </c>
      <c r="CP42" s="600"/>
      <c r="CQ42" s="601" t="s">
        <v>576</v>
      </c>
      <c r="CR42" s="601"/>
      <c r="CS42" s="601"/>
      <c r="CT42" s="601"/>
      <c r="CU42" s="601"/>
      <c r="CV42" s="601"/>
      <c r="CW42" s="601"/>
      <c r="CX42" s="601"/>
      <c r="CY42" s="601"/>
      <c r="CZ42" s="601"/>
      <c r="DA42" s="601"/>
      <c r="DB42" s="601"/>
      <c r="DC42" s="601"/>
      <c r="DD42" s="601"/>
      <c r="DE42" s="601"/>
      <c r="DG42" s="602" t="str">
        <f>IF('各会計、関係団体の財政状況及び健全化判断比率'!BR15="","",'各会計、関係団体の財政状況及び健全化判断比率'!BR15)</f>
        <v/>
      </c>
      <c r="DH42" s="602"/>
      <c r="DI42" s="168"/>
    </row>
    <row r="43" spans="1:113" ht="32.25" customHeight="1" x14ac:dyDescent="0.2">
      <c r="B43" s="190"/>
      <c r="C43" s="600" t="str">
        <f t="shared" si="3"/>
        <v/>
      </c>
      <c r="D43" s="600"/>
      <c r="E43" s="601" t="str">
        <f>IF('各会計、関係団体の財政状況及び健全化判断比率'!B16="","",'各会計、関係団体の財政状況及び健全化判断比率'!B16)</f>
        <v/>
      </c>
      <c r="F43" s="601"/>
      <c r="G43" s="601"/>
      <c r="H43" s="601"/>
      <c r="I43" s="601"/>
      <c r="J43" s="601"/>
      <c r="K43" s="601"/>
      <c r="L43" s="601"/>
      <c r="M43" s="601"/>
      <c r="N43" s="601"/>
      <c r="O43" s="601"/>
      <c r="P43" s="601"/>
      <c r="Q43" s="601"/>
      <c r="R43" s="601"/>
      <c r="S43" s="601"/>
      <c r="T43" s="163"/>
      <c r="U43" s="600" t="str">
        <f t="shared" si="2"/>
        <v/>
      </c>
      <c r="V43" s="600"/>
      <c r="W43" s="601"/>
      <c r="X43" s="601"/>
      <c r="Y43" s="601"/>
      <c r="Z43" s="601"/>
      <c r="AA43" s="601"/>
      <c r="AB43" s="601"/>
      <c r="AC43" s="601"/>
      <c r="AD43" s="601"/>
      <c r="AE43" s="601"/>
      <c r="AF43" s="601"/>
      <c r="AG43" s="601"/>
      <c r="AH43" s="601"/>
      <c r="AI43" s="601"/>
      <c r="AJ43" s="601"/>
      <c r="AK43" s="601"/>
      <c r="AL43" s="163"/>
      <c r="AM43" s="600" t="str">
        <f t="shared" si="0"/>
        <v/>
      </c>
      <c r="AN43" s="600"/>
      <c r="AO43" s="601"/>
      <c r="AP43" s="601"/>
      <c r="AQ43" s="601"/>
      <c r="AR43" s="601"/>
      <c r="AS43" s="601"/>
      <c r="AT43" s="601"/>
      <c r="AU43" s="601"/>
      <c r="AV43" s="601"/>
      <c r="AW43" s="601"/>
      <c r="AX43" s="601"/>
      <c r="AY43" s="601"/>
      <c r="AZ43" s="601"/>
      <c r="BA43" s="601"/>
      <c r="BB43" s="601"/>
      <c r="BC43" s="601"/>
      <c r="BD43" s="163"/>
      <c r="BE43" s="600" t="str">
        <f t="shared" si="1"/>
        <v/>
      </c>
      <c r="BF43" s="600"/>
      <c r="BG43" s="601"/>
      <c r="BH43" s="601"/>
      <c r="BI43" s="601"/>
      <c r="BJ43" s="601"/>
      <c r="BK43" s="601"/>
      <c r="BL43" s="601"/>
      <c r="BM43" s="601"/>
      <c r="BN43" s="601"/>
      <c r="BO43" s="601"/>
      <c r="BP43" s="601"/>
      <c r="BQ43" s="601"/>
      <c r="BR43" s="601"/>
      <c r="BS43" s="601"/>
      <c r="BT43" s="601"/>
      <c r="BU43" s="601"/>
      <c r="BV43" s="163"/>
      <c r="BW43" s="600" t="str">
        <f t="shared" ref="BW43" si="4">IF(BY43="","",BW42+1)</f>
        <v/>
      </c>
      <c r="BX43" s="600"/>
      <c r="BY43" s="601" t="str">
        <f>IF('各会計、関係団体の財政状況及び健全化判断比率'!B77="","",'各会計、関係団体の財政状況及び健全化判断比率'!B77)</f>
        <v/>
      </c>
      <c r="BZ43" s="601"/>
      <c r="CA43" s="601"/>
      <c r="CB43" s="601"/>
      <c r="CC43" s="601"/>
      <c r="CD43" s="601"/>
      <c r="CE43" s="601"/>
      <c r="CF43" s="601"/>
      <c r="CG43" s="601"/>
      <c r="CH43" s="601"/>
      <c r="CI43" s="601"/>
      <c r="CJ43" s="601"/>
      <c r="CK43" s="601"/>
      <c r="CL43" s="601"/>
      <c r="CM43" s="601"/>
      <c r="CN43" s="163"/>
      <c r="CO43" s="600" t="str">
        <f t="shared" ref="CO43" si="5">IF(CQ43="","",CO42+1)</f>
        <v/>
      </c>
      <c r="CP43" s="600"/>
      <c r="CQ43" s="601" t="str">
        <f>IF('各会計、関係団体の財政状況及び健全化判断比率'!BS16="","",'各会計、関係団体の財政状況及び健全化判断比率'!BS16)</f>
        <v/>
      </c>
      <c r="CR43" s="601"/>
      <c r="CS43" s="601"/>
      <c r="CT43" s="601"/>
      <c r="CU43" s="601"/>
      <c r="CV43" s="601"/>
      <c r="CW43" s="601"/>
      <c r="CX43" s="601"/>
      <c r="CY43" s="601"/>
      <c r="CZ43" s="601"/>
      <c r="DA43" s="601"/>
      <c r="DB43" s="601"/>
      <c r="DC43" s="601"/>
      <c r="DD43" s="601"/>
      <c r="DE43" s="601"/>
      <c r="DG43" s="602" t="str">
        <f>IF('各会計、関係団体の財政状況及び健全化判断比率'!BR16="","",'各会計、関係団体の財政状況及び健全化判断比率'!BR16)</f>
        <v/>
      </c>
      <c r="DH43" s="60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03" t="s">
        <v>193</v>
      </c>
      <c r="F46" s="603"/>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c r="AO46" s="603"/>
      <c r="AP46" s="603"/>
      <c r="AQ46" s="603"/>
      <c r="AR46" s="603"/>
      <c r="AS46" s="603"/>
      <c r="AT46" s="603"/>
      <c r="AU46" s="603"/>
      <c r="AV46" s="603"/>
      <c r="AW46" s="603"/>
      <c r="AX46" s="603"/>
      <c r="AY46" s="603"/>
      <c r="AZ46" s="603"/>
      <c r="BA46" s="603"/>
      <c r="BB46" s="603"/>
      <c r="BC46" s="603"/>
      <c r="BD46" s="603"/>
      <c r="BE46" s="603"/>
      <c r="BF46" s="603"/>
      <c r="BG46" s="603"/>
      <c r="BH46" s="603"/>
      <c r="BI46" s="603"/>
      <c r="BJ46" s="603"/>
      <c r="BK46" s="603"/>
      <c r="BL46" s="603"/>
      <c r="BM46" s="603"/>
      <c r="BN46" s="603"/>
      <c r="BO46" s="603"/>
      <c r="BP46" s="603"/>
      <c r="BQ46" s="603"/>
      <c r="BR46" s="603"/>
      <c r="BS46" s="603"/>
      <c r="BT46" s="603"/>
      <c r="BU46" s="603"/>
      <c r="BV46" s="603"/>
      <c r="BW46" s="603"/>
      <c r="BX46" s="603"/>
      <c r="BY46" s="603"/>
      <c r="BZ46" s="603"/>
      <c r="CA46" s="603"/>
      <c r="CB46" s="603"/>
      <c r="CC46" s="603"/>
      <c r="CD46" s="603"/>
      <c r="CE46" s="603"/>
      <c r="CF46" s="603"/>
      <c r="CG46" s="603"/>
      <c r="CH46" s="603"/>
      <c r="CI46" s="603"/>
      <c r="CJ46" s="603"/>
      <c r="CK46" s="603"/>
      <c r="CL46" s="603"/>
      <c r="CM46" s="603"/>
      <c r="CN46" s="603"/>
      <c r="CO46" s="603"/>
      <c r="CP46" s="603"/>
      <c r="CQ46" s="603"/>
      <c r="CR46" s="603"/>
      <c r="CS46" s="603"/>
      <c r="CT46" s="603"/>
      <c r="CU46" s="603"/>
      <c r="CV46" s="603"/>
      <c r="CW46" s="603"/>
      <c r="CX46" s="603"/>
      <c r="CY46" s="603"/>
      <c r="CZ46" s="603"/>
      <c r="DA46" s="603"/>
      <c r="DB46" s="603"/>
      <c r="DC46" s="603"/>
      <c r="DD46" s="603"/>
      <c r="DE46" s="603"/>
      <c r="DF46" s="603"/>
      <c r="DG46" s="603"/>
      <c r="DH46" s="603"/>
      <c r="DI46" s="603"/>
    </row>
    <row r="47" spans="1:113" x14ac:dyDescent="0.2">
      <c r="E47" s="603" t="s">
        <v>194</v>
      </c>
      <c r="F47" s="603"/>
      <c r="G47" s="603"/>
      <c r="H47" s="603"/>
      <c r="I47" s="603"/>
      <c r="J47" s="603"/>
      <c r="K47" s="603"/>
      <c r="L47" s="603"/>
      <c r="M47" s="603"/>
      <c r="N47" s="603"/>
      <c r="O47" s="603"/>
      <c r="P47" s="603"/>
      <c r="Q47" s="603"/>
      <c r="R47" s="603"/>
      <c r="S47" s="603"/>
      <c r="T47" s="603"/>
      <c r="U47" s="603"/>
      <c r="V47" s="603"/>
      <c r="W47" s="603"/>
      <c r="X47" s="603"/>
      <c r="Y47" s="603"/>
      <c r="Z47" s="603"/>
      <c r="AA47" s="603"/>
      <c r="AB47" s="603"/>
      <c r="AC47" s="603"/>
      <c r="AD47" s="603"/>
      <c r="AE47" s="603"/>
      <c r="AF47" s="603"/>
      <c r="AG47" s="603"/>
      <c r="AH47" s="603"/>
      <c r="AI47" s="603"/>
      <c r="AJ47" s="603"/>
      <c r="AK47" s="603"/>
      <c r="AL47" s="603"/>
      <c r="AM47" s="603"/>
      <c r="AN47" s="603"/>
      <c r="AO47" s="603"/>
      <c r="AP47" s="603"/>
      <c r="AQ47" s="603"/>
      <c r="AR47" s="603"/>
      <c r="AS47" s="603"/>
      <c r="AT47" s="603"/>
      <c r="AU47" s="603"/>
      <c r="AV47" s="603"/>
      <c r="AW47" s="603"/>
      <c r="AX47" s="603"/>
      <c r="AY47" s="603"/>
      <c r="AZ47" s="603"/>
      <c r="BA47" s="603"/>
      <c r="BB47" s="603"/>
      <c r="BC47" s="603"/>
      <c r="BD47" s="603"/>
      <c r="BE47" s="603"/>
      <c r="BF47" s="603"/>
      <c r="BG47" s="603"/>
      <c r="BH47" s="603"/>
      <c r="BI47" s="603"/>
      <c r="BJ47" s="603"/>
      <c r="BK47" s="603"/>
      <c r="BL47" s="603"/>
      <c r="BM47" s="603"/>
      <c r="BN47" s="603"/>
      <c r="BO47" s="603"/>
      <c r="BP47" s="603"/>
      <c r="BQ47" s="603"/>
      <c r="BR47" s="603"/>
      <c r="BS47" s="603"/>
      <c r="BT47" s="603"/>
      <c r="BU47" s="603"/>
      <c r="BV47" s="603"/>
      <c r="BW47" s="603"/>
      <c r="BX47" s="603"/>
      <c r="BY47" s="603"/>
      <c r="BZ47" s="603"/>
      <c r="CA47" s="603"/>
      <c r="CB47" s="603"/>
      <c r="CC47" s="603"/>
      <c r="CD47" s="603"/>
      <c r="CE47" s="603"/>
      <c r="CF47" s="603"/>
      <c r="CG47" s="603"/>
      <c r="CH47" s="603"/>
      <c r="CI47" s="603"/>
      <c r="CJ47" s="603"/>
      <c r="CK47" s="603"/>
      <c r="CL47" s="603"/>
      <c r="CM47" s="603"/>
      <c r="CN47" s="603"/>
      <c r="CO47" s="603"/>
      <c r="CP47" s="603"/>
      <c r="CQ47" s="603"/>
      <c r="CR47" s="603"/>
      <c r="CS47" s="603"/>
      <c r="CT47" s="603"/>
      <c r="CU47" s="603"/>
      <c r="CV47" s="603"/>
      <c r="CW47" s="603"/>
      <c r="CX47" s="603"/>
      <c r="CY47" s="603"/>
      <c r="CZ47" s="603"/>
      <c r="DA47" s="603"/>
      <c r="DB47" s="603"/>
      <c r="DC47" s="603"/>
      <c r="DD47" s="603"/>
      <c r="DE47" s="603"/>
      <c r="DF47" s="603"/>
      <c r="DG47" s="603"/>
      <c r="DH47" s="603"/>
      <c r="DI47" s="603"/>
    </row>
    <row r="48" spans="1:113" x14ac:dyDescent="0.2">
      <c r="E48" s="603" t="s">
        <v>195</v>
      </c>
      <c r="F48" s="603"/>
      <c r="G48" s="603"/>
      <c r="H48" s="603"/>
      <c r="I48" s="603"/>
      <c r="J48" s="603"/>
      <c r="K48" s="603"/>
      <c r="L48" s="603"/>
      <c r="M48" s="603"/>
      <c r="N48" s="603"/>
      <c r="O48" s="603"/>
      <c r="P48" s="603"/>
      <c r="Q48" s="603"/>
      <c r="R48" s="603"/>
      <c r="S48" s="603"/>
      <c r="T48" s="603"/>
      <c r="U48" s="603"/>
      <c r="V48" s="603"/>
      <c r="W48" s="603"/>
      <c r="X48" s="603"/>
      <c r="Y48" s="603"/>
      <c r="Z48" s="603"/>
      <c r="AA48" s="603"/>
      <c r="AB48" s="603"/>
      <c r="AC48" s="603"/>
      <c r="AD48" s="603"/>
      <c r="AE48" s="603"/>
      <c r="AF48" s="603"/>
      <c r="AG48" s="603"/>
      <c r="AH48" s="603"/>
      <c r="AI48" s="603"/>
      <c r="AJ48" s="603"/>
      <c r="AK48" s="603"/>
      <c r="AL48" s="603"/>
      <c r="AM48" s="603"/>
      <c r="AN48" s="603"/>
      <c r="AO48" s="603"/>
      <c r="AP48" s="603"/>
      <c r="AQ48" s="603"/>
      <c r="AR48" s="603"/>
      <c r="AS48" s="603"/>
      <c r="AT48" s="603"/>
      <c r="AU48" s="603"/>
      <c r="AV48" s="603"/>
      <c r="AW48" s="603"/>
      <c r="AX48" s="603"/>
      <c r="AY48" s="603"/>
      <c r="AZ48" s="603"/>
      <c r="BA48" s="603"/>
      <c r="BB48" s="603"/>
      <c r="BC48" s="603"/>
      <c r="BD48" s="603"/>
      <c r="BE48" s="603"/>
      <c r="BF48" s="603"/>
      <c r="BG48" s="603"/>
      <c r="BH48" s="603"/>
      <c r="BI48" s="603"/>
      <c r="BJ48" s="603"/>
      <c r="BK48" s="603"/>
      <c r="BL48" s="603"/>
      <c r="BM48" s="603"/>
      <c r="BN48" s="603"/>
      <c r="BO48" s="603"/>
      <c r="BP48" s="603"/>
      <c r="BQ48" s="603"/>
      <c r="BR48" s="603"/>
      <c r="BS48" s="603"/>
      <c r="BT48" s="603"/>
      <c r="BU48" s="603"/>
      <c r="BV48" s="603"/>
      <c r="BW48" s="603"/>
      <c r="BX48" s="603"/>
      <c r="BY48" s="603"/>
      <c r="BZ48" s="603"/>
      <c r="CA48" s="603"/>
      <c r="CB48" s="603"/>
      <c r="CC48" s="603"/>
      <c r="CD48" s="603"/>
      <c r="CE48" s="603"/>
      <c r="CF48" s="603"/>
      <c r="CG48" s="603"/>
      <c r="CH48" s="603"/>
      <c r="CI48" s="603"/>
      <c r="CJ48" s="603"/>
      <c r="CK48" s="603"/>
      <c r="CL48" s="603"/>
      <c r="CM48" s="603"/>
      <c r="CN48" s="603"/>
      <c r="CO48" s="603"/>
      <c r="CP48" s="603"/>
      <c r="CQ48" s="603"/>
      <c r="CR48" s="603"/>
      <c r="CS48" s="603"/>
      <c r="CT48" s="603"/>
      <c r="CU48" s="603"/>
      <c r="CV48" s="603"/>
      <c r="CW48" s="603"/>
      <c r="CX48" s="603"/>
      <c r="CY48" s="603"/>
      <c r="CZ48" s="603"/>
      <c r="DA48" s="603"/>
      <c r="DB48" s="603"/>
      <c r="DC48" s="603"/>
      <c r="DD48" s="603"/>
      <c r="DE48" s="603"/>
      <c r="DF48" s="603"/>
      <c r="DG48" s="603"/>
      <c r="DH48" s="603"/>
      <c r="DI48" s="603"/>
    </row>
    <row r="49" spans="5:113" x14ac:dyDescent="0.2">
      <c r="E49" s="604" t="s">
        <v>196</v>
      </c>
      <c r="F49" s="604"/>
      <c r="G49" s="604"/>
      <c r="H49" s="604"/>
      <c r="I49" s="604"/>
      <c r="J49" s="604"/>
      <c r="K49" s="604"/>
      <c r="L49" s="604"/>
      <c r="M49" s="604"/>
      <c r="N49" s="604"/>
      <c r="O49" s="604"/>
      <c r="P49" s="604"/>
      <c r="Q49" s="604"/>
      <c r="R49" s="604"/>
      <c r="S49" s="604"/>
      <c r="T49" s="604"/>
      <c r="U49" s="604"/>
      <c r="V49" s="604"/>
      <c r="W49" s="604"/>
      <c r="X49" s="604"/>
      <c r="Y49" s="604"/>
      <c r="Z49" s="604"/>
      <c r="AA49" s="604"/>
      <c r="AB49" s="604"/>
      <c r="AC49" s="604"/>
      <c r="AD49" s="604"/>
      <c r="AE49" s="604"/>
      <c r="AF49" s="604"/>
      <c r="AG49" s="604"/>
      <c r="AH49" s="604"/>
      <c r="AI49" s="604"/>
      <c r="AJ49" s="604"/>
      <c r="AK49" s="604"/>
      <c r="AL49" s="604"/>
      <c r="AM49" s="604"/>
      <c r="AN49" s="604"/>
      <c r="AO49" s="604"/>
      <c r="AP49" s="604"/>
      <c r="AQ49" s="604"/>
      <c r="AR49" s="604"/>
      <c r="AS49" s="604"/>
      <c r="AT49" s="604"/>
      <c r="AU49" s="604"/>
      <c r="AV49" s="604"/>
      <c r="AW49" s="604"/>
      <c r="AX49" s="604"/>
      <c r="AY49" s="604"/>
      <c r="AZ49" s="604"/>
      <c r="BA49" s="604"/>
      <c r="BB49" s="604"/>
      <c r="BC49" s="604"/>
      <c r="BD49" s="604"/>
      <c r="BE49" s="604"/>
      <c r="BF49" s="604"/>
      <c r="BG49" s="604"/>
      <c r="BH49" s="604"/>
      <c r="BI49" s="604"/>
      <c r="BJ49" s="604"/>
      <c r="BK49" s="604"/>
      <c r="BL49" s="604"/>
      <c r="BM49" s="604"/>
      <c r="BN49" s="604"/>
      <c r="BO49" s="604"/>
      <c r="BP49" s="604"/>
      <c r="BQ49" s="604"/>
      <c r="BR49" s="604"/>
      <c r="BS49" s="604"/>
      <c r="BT49" s="604"/>
      <c r="BU49" s="604"/>
      <c r="BV49" s="604"/>
      <c r="BW49" s="604"/>
      <c r="BX49" s="604"/>
      <c r="BY49" s="604"/>
      <c r="BZ49" s="604"/>
      <c r="CA49" s="604"/>
      <c r="CB49" s="604"/>
      <c r="CC49" s="604"/>
      <c r="CD49" s="604"/>
      <c r="CE49" s="604"/>
      <c r="CF49" s="604"/>
      <c r="CG49" s="604"/>
      <c r="CH49" s="604"/>
      <c r="CI49" s="604"/>
      <c r="CJ49" s="604"/>
      <c r="CK49" s="604"/>
      <c r="CL49" s="604"/>
      <c r="CM49" s="604"/>
      <c r="CN49" s="604"/>
      <c r="CO49" s="604"/>
      <c r="CP49" s="604"/>
      <c r="CQ49" s="604"/>
      <c r="CR49" s="604"/>
      <c r="CS49" s="604"/>
      <c r="CT49" s="604"/>
      <c r="CU49" s="604"/>
      <c r="CV49" s="604"/>
      <c r="CW49" s="604"/>
      <c r="CX49" s="604"/>
      <c r="CY49" s="604"/>
      <c r="CZ49" s="604"/>
      <c r="DA49" s="604"/>
      <c r="DB49" s="604"/>
      <c r="DC49" s="604"/>
      <c r="DD49" s="604"/>
      <c r="DE49" s="604"/>
      <c r="DF49" s="604"/>
      <c r="DG49" s="604"/>
      <c r="DH49" s="604"/>
      <c r="DI49" s="604"/>
    </row>
    <row r="50" spans="5:113" x14ac:dyDescent="0.2">
      <c r="E50" s="603" t="s">
        <v>197</v>
      </c>
      <c r="F50" s="603"/>
      <c r="G50" s="603"/>
      <c r="H50" s="603"/>
      <c r="I50" s="603"/>
      <c r="J50" s="603"/>
      <c r="K50" s="603"/>
      <c r="L50" s="603"/>
      <c r="M50" s="603"/>
      <c r="N50" s="603"/>
      <c r="O50" s="603"/>
      <c r="P50" s="603"/>
      <c r="Q50" s="603"/>
      <c r="R50" s="603"/>
      <c r="S50" s="603"/>
      <c r="T50" s="603"/>
      <c r="U50" s="603"/>
      <c r="V50" s="603"/>
      <c r="W50" s="603"/>
      <c r="X50" s="603"/>
      <c r="Y50" s="603"/>
      <c r="Z50" s="603"/>
      <c r="AA50" s="603"/>
      <c r="AB50" s="603"/>
      <c r="AC50" s="603"/>
      <c r="AD50" s="603"/>
      <c r="AE50" s="603"/>
      <c r="AF50" s="603"/>
      <c r="AG50" s="603"/>
      <c r="AH50" s="603"/>
      <c r="AI50" s="603"/>
      <c r="AJ50" s="603"/>
      <c r="AK50" s="603"/>
      <c r="AL50" s="603"/>
      <c r="AM50" s="603"/>
      <c r="AN50" s="603"/>
      <c r="AO50" s="603"/>
      <c r="AP50" s="603"/>
      <c r="AQ50" s="603"/>
      <c r="AR50" s="603"/>
      <c r="AS50" s="603"/>
      <c r="AT50" s="603"/>
      <c r="AU50" s="603"/>
      <c r="AV50" s="603"/>
      <c r="AW50" s="603"/>
      <c r="AX50" s="603"/>
      <c r="AY50" s="603"/>
      <c r="AZ50" s="603"/>
      <c r="BA50" s="603"/>
      <c r="BB50" s="603"/>
      <c r="BC50" s="603"/>
      <c r="BD50" s="603"/>
      <c r="BE50" s="603"/>
      <c r="BF50" s="603"/>
      <c r="BG50" s="603"/>
      <c r="BH50" s="603"/>
      <c r="BI50" s="603"/>
      <c r="BJ50" s="603"/>
      <c r="BK50" s="603"/>
      <c r="BL50" s="603"/>
      <c r="BM50" s="603"/>
      <c r="BN50" s="603"/>
      <c r="BO50" s="603"/>
      <c r="BP50" s="603"/>
      <c r="BQ50" s="603"/>
      <c r="BR50" s="603"/>
      <c r="BS50" s="603"/>
      <c r="BT50" s="603"/>
      <c r="BU50" s="603"/>
      <c r="BV50" s="603"/>
      <c r="BW50" s="603"/>
      <c r="BX50" s="603"/>
      <c r="BY50" s="603"/>
      <c r="BZ50" s="603"/>
      <c r="CA50" s="603"/>
      <c r="CB50" s="603"/>
      <c r="CC50" s="603"/>
      <c r="CD50" s="603"/>
      <c r="CE50" s="603"/>
      <c r="CF50" s="603"/>
      <c r="CG50" s="603"/>
      <c r="CH50" s="603"/>
      <c r="CI50" s="603"/>
      <c r="CJ50" s="603"/>
      <c r="CK50" s="603"/>
      <c r="CL50" s="603"/>
      <c r="CM50" s="603"/>
      <c r="CN50" s="603"/>
      <c r="CO50" s="603"/>
      <c r="CP50" s="603"/>
      <c r="CQ50" s="603"/>
      <c r="CR50" s="603"/>
      <c r="CS50" s="603"/>
      <c r="CT50" s="603"/>
      <c r="CU50" s="603"/>
      <c r="CV50" s="603"/>
      <c r="CW50" s="603"/>
      <c r="CX50" s="603"/>
      <c r="CY50" s="603"/>
      <c r="CZ50" s="603"/>
      <c r="DA50" s="603"/>
      <c r="DB50" s="603"/>
      <c r="DC50" s="603"/>
      <c r="DD50" s="603"/>
      <c r="DE50" s="603"/>
      <c r="DF50" s="603"/>
      <c r="DG50" s="603"/>
      <c r="DH50" s="603"/>
      <c r="DI50" s="603"/>
    </row>
    <row r="51" spans="5:113" x14ac:dyDescent="0.2">
      <c r="E51" s="603" t="s">
        <v>198</v>
      </c>
      <c r="F51" s="603"/>
      <c r="G51" s="603"/>
      <c r="H51" s="603"/>
      <c r="I51" s="603"/>
      <c r="J51" s="603"/>
      <c r="K51" s="603"/>
      <c r="L51" s="603"/>
      <c r="M51" s="603"/>
      <c r="N51" s="603"/>
      <c r="O51" s="603"/>
      <c r="P51" s="603"/>
      <c r="Q51" s="603"/>
      <c r="R51" s="603"/>
      <c r="S51" s="603"/>
      <c r="T51" s="603"/>
      <c r="U51" s="603"/>
      <c r="V51" s="603"/>
      <c r="W51" s="603"/>
      <c r="X51" s="603"/>
      <c r="Y51" s="603"/>
      <c r="Z51" s="603"/>
      <c r="AA51" s="603"/>
      <c r="AB51" s="603"/>
      <c r="AC51" s="603"/>
      <c r="AD51" s="603"/>
      <c r="AE51" s="603"/>
      <c r="AF51" s="603"/>
      <c r="AG51" s="603"/>
      <c r="AH51" s="603"/>
      <c r="AI51" s="603"/>
      <c r="AJ51" s="603"/>
      <c r="AK51" s="603"/>
      <c r="AL51" s="603"/>
      <c r="AM51" s="603"/>
      <c r="AN51" s="603"/>
      <c r="AO51" s="603"/>
      <c r="AP51" s="603"/>
      <c r="AQ51" s="603"/>
      <c r="AR51" s="603"/>
      <c r="AS51" s="603"/>
      <c r="AT51" s="603"/>
      <c r="AU51" s="603"/>
      <c r="AV51" s="603"/>
      <c r="AW51" s="603"/>
      <c r="AX51" s="603"/>
      <c r="AY51" s="603"/>
      <c r="AZ51" s="603"/>
      <c r="BA51" s="603"/>
      <c r="BB51" s="603"/>
      <c r="BC51" s="603"/>
      <c r="BD51" s="603"/>
      <c r="BE51" s="603"/>
      <c r="BF51" s="603"/>
      <c r="BG51" s="603"/>
      <c r="BH51" s="603"/>
      <c r="BI51" s="603"/>
      <c r="BJ51" s="603"/>
      <c r="BK51" s="603"/>
      <c r="BL51" s="603"/>
      <c r="BM51" s="603"/>
      <c r="BN51" s="603"/>
      <c r="BO51" s="603"/>
      <c r="BP51" s="603"/>
      <c r="BQ51" s="603"/>
      <c r="BR51" s="603"/>
      <c r="BS51" s="603"/>
      <c r="BT51" s="603"/>
      <c r="BU51" s="603"/>
      <c r="BV51" s="603"/>
      <c r="BW51" s="603"/>
      <c r="BX51" s="603"/>
      <c r="BY51" s="603"/>
      <c r="BZ51" s="603"/>
      <c r="CA51" s="603"/>
      <c r="CB51" s="603"/>
      <c r="CC51" s="603"/>
      <c r="CD51" s="603"/>
      <c r="CE51" s="603"/>
      <c r="CF51" s="603"/>
      <c r="CG51" s="603"/>
      <c r="CH51" s="603"/>
      <c r="CI51" s="603"/>
      <c r="CJ51" s="603"/>
      <c r="CK51" s="603"/>
      <c r="CL51" s="603"/>
      <c r="CM51" s="603"/>
      <c r="CN51" s="603"/>
      <c r="CO51" s="603"/>
      <c r="CP51" s="603"/>
      <c r="CQ51" s="603"/>
      <c r="CR51" s="603"/>
      <c r="CS51" s="603"/>
      <c r="CT51" s="603"/>
      <c r="CU51" s="603"/>
      <c r="CV51" s="603"/>
      <c r="CW51" s="603"/>
      <c r="CX51" s="603"/>
      <c r="CY51" s="603"/>
      <c r="CZ51" s="603"/>
      <c r="DA51" s="603"/>
      <c r="DB51" s="603"/>
      <c r="DC51" s="603"/>
      <c r="DD51" s="603"/>
      <c r="DE51" s="603"/>
      <c r="DF51" s="603"/>
      <c r="DG51" s="603"/>
      <c r="DH51" s="603"/>
      <c r="DI51" s="603"/>
    </row>
    <row r="52" spans="5:113" x14ac:dyDescent="0.2">
      <c r="E52" s="603" t="s">
        <v>199</v>
      </c>
      <c r="F52" s="603"/>
      <c r="G52" s="603"/>
      <c r="H52" s="603"/>
      <c r="I52" s="603"/>
      <c r="J52" s="603"/>
      <c r="K52" s="603"/>
      <c r="L52" s="603"/>
      <c r="M52" s="603"/>
      <c r="N52" s="603"/>
      <c r="O52" s="603"/>
      <c r="P52" s="603"/>
      <c r="Q52" s="603"/>
      <c r="R52" s="603"/>
      <c r="S52" s="603"/>
      <c r="T52" s="603"/>
      <c r="U52" s="603"/>
      <c r="V52" s="603"/>
      <c r="W52" s="603"/>
      <c r="X52" s="603"/>
      <c r="Y52" s="603"/>
      <c r="Z52" s="603"/>
      <c r="AA52" s="603"/>
      <c r="AB52" s="603"/>
      <c r="AC52" s="603"/>
      <c r="AD52" s="603"/>
      <c r="AE52" s="603"/>
      <c r="AF52" s="603"/>
      <c r="AG52" s="603"/>
      <c r="AH52" s="603"/>
      <c r="AI52" s="603"/>
      <c r="AJ52" s="603"/>
      <c r="AK52" s="603"/>
      <c r="AL52" s="603"/>
      <c r="AM52" s="603"/>
      <c r="AN52" s="603"/>
      <c r="AO52" s="603"/>
      <c r="AP52" s="603"/>
      <c r="AQ52" s="603"/>
      <c r="AR52" s="603"/>
      <c r="AS52" s="603"/>
      <c r="AT52" s="603"/>
      <c r="AU52" s="603"/>
      <c r="AV52" s="603"/>
      <c r="AW52" s="603"/>
      <c r="AX52" s="603"/>
      <c r="AY52" s="603"/>
      <c r="AZ52" s="603"/>
      <c r="BA52" s="603"/>
      <c r="BB52" s="603"/>
      <c r="BC52" s="603"/>
      <c r="BD52" s="603"/>
      <c r="BE52" s="603"/>
      <c r="BF52" s="603"/>
      <c r="BG52" s="603"/>
      <c r="BH52" s="603"/>
      <c r="BI52" s="603"/>
      <c r="BJ52" s="603"/>
      <c r="BK52" s="603"/>
      <c r="BL52" s="603"/>
      <c r="BM52" s="603"/>
      <c r="BN52" s="603"/>
      <c r="BO52" s="603"/>
      <c r="BP52" s="603"/>
      <c r="BQ52" s="603"/>
      <c r="BR52" s="603"/>
      <c r="BS52" s="603"/>
      <c r="BT52" s="603"/>
      <c r="BU52" s="603"/>
      <c r="BV52" s="603"/>
      <c r="BW52" s="603"/>
      <c r="BX52" s="603"/>
      <c r="BY52" s="603"/>
      <c r="BZ52" s="603"/>
      <c r="CA52" s="603"/>
      <c r="CB52" s="603"/>
      <c r="CC52" s="603"/>
      <c r="CD52" s="603"/>
      <c r="CE52" s="603"/>
      <c r="CF52" s="603"/>
      <c r="CG52" s="603"/>
      <c r="CH52" s="603"/>
      <c r="CI52" s="603"/>
      <c r="CJ52" s="603"/>
      <c r="CK52" s="603"/>
      <c r="CL52" s="603"/>
      <c r="CM52" s="603"/>
      <c r="CN52" s="603"/>
      <c r="CO52" s="603"/>
      <c r="CP52" s="603"/>
      <c r="CQ52" s="603"/>
      <c r="CR52" s="603"/>
      <c r="CS52" s="603"/>
      <c r="CT52" s="603"/>
      <c r="CU52" s="603"/>
      <c r="CV52" s="603"/>
      <c r="CW52" s="603"/>
      <c r="CX52" s="603"/>
      <c r="CY52" s="603"/>
      <c r="CZ52" s="603"/>
      <c r="DA52" s="603"/>
      <c r="DB52" s="603"/>
      <c r="DC52" s="603"/>
      <c r="DD52" s="603"/>
      <c r="DE52" s="603"/>
      <c r="DF52" s="603"/>
      <c r="DG52" s="603"/>
      <c r="DH52" s="603"/>
      <c r="DI52" s="603"/>
    </row>
    <row r="53" spans="5:113" x14ac:dyDescent="0.2">
      <c r="E53" s="603" t="s">
        <v>200</v>
      </c>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c r="BC53" s="603"/>
      <c r="BD53" s="603"/>
      <c r="BE53" s="603"/>
      <c r="BF53" s="603"/>
      <c r="BG53" s="603"/>
      <c r="BH53" s="603"/>
      <c r="BI53" s="603"/>
      <c r="BJ53" s="603"/>
      <c r="BK53" s="603"/>
      <c r="BL53" s="603"/>
      <c r="BM53" s="603"/>
      <c r="BN53" s="603"/>
      <c r="BO53" s="603"/>
      <c r="BP53" s="603"/>
      <c r="BQ53" s="603"/>
      <c r="BR53" s="603"/>
      <c r="BS53" s="603"/>
      <c r="BT53" s="603"/>
      <c r="BU53" s="603"/>
      <c r="BV53" s="603"/>
      <c r="BW53" s="603"/>
      <c r="BX53" s="603"/>
      <c r="BY53" s="603"/>
      <c r="BZ53" s="603"/>
      <c r="CA53" s="603"/>
      <c r="CB53" s="603"/>
      <c r="CC53" s="603"/>
      <c r="CD53" s="603"/>
      <c r="CE53" s="603"/>
      <c r="CF53" s="603"/>
      <c r="CG53" s="603"/>
      <c r="CH53" s="603"/>
      <c r="CI53" s="603"/>
      <c r="CJ53" s="603"/>
      <c r="CK53" s="603"/>
      <c r="CL53" s="603"/>
      <c r="CM53" s="603"/>
      <c r="CN53" s="603"/>
      <c r="CO53" s="603"/>
      <c r="CP53" s="603"/>
      <c r="CQ53" s="603"/>
      <c r="CR53" s="603"/>
      <c r="CS53" s="603"/>
      <c r="CT53" s="603"/>
      <c r="CU53" s="603"/>
      <c r="CV53" s="603"/>
      <c r="CW53" s="603"/>
      <c r="CX53" s="603"/>
      <c r="CY53" s="603"/>
      <c r="CZ53" s="603"/>
      <c r="DA53" s="603"/>
      <c r="DB53" s="603"/>
      <c r="DC53" s="603"/>
      <c r="DD53" s="603"/>
      <c r="DE53" s="603"/>
      <c r="DF53" s="603"/>
      <c r="DG53" s="603"/>
      <c r="DH53" s="603"/>
      <c r="DI53" s="603"/>
    </row>
    <row r="54" spans="5:113" x14ac:dyDescent="0.2"/>
    <row r="55" spans="5:113" x14ac:dyDescent="0.2"/>
    <row r="56" spans="5:113" x14ac:dyDescent="0.2"/>
  </sheetData>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7"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AU1" sqref="AU1"/>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05" t="s">
        <v>201</v>
      </c>
      <c r="DI1" s="606"/>
      <c r="DJ1" s="606"/>
      <c r="DK1" s="606"/>
      <c r="DL1" s="606"/>
      <c r="DM1" s="606"/>
      <c r="DN1" s="607"/>
      <c r="DO1" s="196"/>
      <c r="DP1" s="605" t="s">
        <v>202</v>
      </c>
      <c r="DQ1" s="606"/>
      <c r="DR1" s="606"/>
      <c r="DS1" s="606"/>
      <c r="DT1" s="606"/>
      <c r="DU1" s="606"/>
      <c r="DV1" s="606"/>
      <c r="DW1" s="606"/>
      <c r="DX1" s="606"/>
      <c r="DY1" s="606"/>
      <c r="DZ1" s="606"/>
      <c r="EA1" s="606"/>
      <c r="EB1" s="606"/>
      <c r="EC1" s="607"/>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08" t="s">
        <v>204</v>
      </c>
      <c r="C3" s="609"/>
      <c r="D3" s="609"/>
      <c r="E3" s="609"/>
      <c r="F3" s="609"/>
      <c r="G3" s="609"/>
      <c r="H3" s="609"/>
      <c r="I3" s="609"/>
      <c r="J3" s="609"/>
      <c r="K3" s="609"/>
      <c r="L3" s="609"/>
      <c r="M3" s="609"/>
      <c r="N3" s="609"/>
      <c r="O3" s="609"/>
      <c r="P3" s="609"/>
      <c r="Q3" s="609"/>
      <c r="R3" s="609"/>
      <c r="S3" s="609"/>
      <c r="T3" s="609"/>
      <c r="U3" s="609"/>
      <c r="V3" s="609"/>
      <c r="W3" s="609"/>
      <c r="X3" s="609"/>
      <c r="Y3" s="609"/>
      <c r="Z3" s="609"/>
      <c r="AA3" s="609"/>
      <c r="AB3" s="609"/>
      <c r="AC3" s="609"/>
      <c r="AD3" s="609"/>
      <c r="AE3" s="609"/>
      <c r="AF3" s="609"/>
      <c r="AG3" s="609"/>
      <c r="AH3" s="609"/>
      <c r="AI3" s="609"/>
      <c r="AJ3" s="609"/>
      <c r="AK3" s="609"/>
      <c r="AL3" s="609"/>
      <c r="AM3" s="609"/>
      <c r="AN3" s="609"/>
      <c r="AO3" s="609"/>
      <c r="AP3" s="608" t="s">
        <v>205</v>
      </c>
      <c r="AQ3" s="609"/>
      <c r="AR3" s="609"/>
      <c r="AS3" s="609"/>
      <c r="AT3" s="609"/>
      <c r="AU3" s="609"/>
      <c r="AV3" s="609"/>
      <c r="AW3" s="609"/>
      <c r="AX3" s="609"/>
      <c r="AY3" s="609"/>
      <c r="AZ3" s="609"/>
      <c r="BA3" s="609"/>
      <c r="BB3" s="609"/>
      <c r="BC3" s="609"/>
      <c r="BD3" s="609"/>
      <c r="BE3" s="609"/>
      <c r="BF3" s="609"/>
      <c r="BG3" s="609"/>
      <c r="BH3" s="609"/>
      <c r="BI3" s="609"/>
      <c r="BJ3" s="609"/>
      <c r="BK3" s="609"/>
      <c r="BL3" s="609"/>
      <c r="BM3" s="609"/>
      <c r="BN3" s="609"/>
      <c r="BO3" s="609"/>
      <c r="BP3" s="609"/>
      <c r="BQ3" s="609"/>
      <c r="BR3" s="609"/>
      <c r="BS3" s="609"/>
      <c r="BT3" s="609"/>
      <c r="BU3" s="609"/>
      <c r="BV3" s="609"/>
      <c r="BW3" s="609"/>
      <c r="BX3" s="609"/>
      <c r="BY3" s="609"/>
      <c r="BZ3" s="609"/>
      <c r="CA3" s="609"/>
      <c r="CB3" s="610"/>
      <c r="CD3" s="608" t="s">
        <v>206</v>
      </c>
      <c r="CE3" s="609"/>
      <c r="CF3" s="609"/>
      <c r="CG3" s="609"/>
      <c r="CH3" s="609"/>
      <c r="CI3" s="609"/>
      <c r="CJ3" s="609"/>
      <c r="CK3" s="609"/>
      <c r="CL3" s="609"/>
      <c r="CM3" s="609"/>
      <c r="CN3" s="609"/>
      <c r="CO3" s="609"/>
      <c r="CP3" s="609"/>
      <c r="CQ3" s="609"/>
      <c r="CR3" s="609"/>
      <c r="CS3" s="609"/>
      <c r="CT3" s="609"/>
      <c r="CU3" s="609"/>
      <c r="CV3" s="609"/>
      <c r="CW3" s="609"/>
      <c r="CX3" s="609"/>
      <c r="CY3" s="609"/>
      <c r="CZ3" s="609"/>
      <c r="DA3" s="609"/>
      <c r="DB3" s="609"/>
      <c r="DC3" s="609"/>
      <c r="DD3" s="609"/>
      <c r="DE3" s="609"/>
      <c r="DF3" s="609"/>
      <c r="DG3" s="609"/>
      <c r="DH3" s="609"/>
      <c r="DI3" s="609"/>
      <c r="DJ3" s="609"/>
      <c r="DK3" s="609"/>
      <c r="DL3" s="609"/>
      <c r="DM3" s="609"/>
      <c r="DN3" s="609"/>
      <c r="DO3" s="609"/>
      <c r="DP3" s="609"/>
      <c r="DQ3" s="609"/>
      <c r="DR3" s="609"/>
      <c r="DS3" s="609"/>
      <c r="DT3" s="609"/>
      <c r="DU3" s="609"/>
      <c r="DV3" s="609"/>
      <c r="DW3" s="609"/>
      <c r="DX3" s="609"/>
      <c r="DY3" s="609"/>
      <c r="DZ3" s="609"/>
      <c r="EA3" s="609"/>
      <c r="EB3" s="609"/>
      <c r="EC3" s="610"/>
    </row>
    <row r="4" spans="2:143" ht="11.25" customHeight="1" x14ac:dyDescent="0.2">
      <c r="B4" s="608" t="s">
        <v>1</v>
      </c>
      <c r="C4" s="609"/>
      <c r="D4" s="609"/>
      <c r="E4" s="609"/>
      <c r="F4" s="609"/>
      <c r="G4" s="609"/>
      <c r="H4" s="609"/>
      <c r="I4" s="609"/>
      <c r="J4" s="609"/>
      <c r="K4" s="609"/>
      <c r="L4" s="609"/>
      <c r="M4" s="609"/>
      <c r="N4" s="609"/>
      <c r="O4" s="609"/>
      <c r="P4" s="609"/>
      <c r="Q4" s="610"/>
      <c r="R4" s="608" t="s">
        <v>207</v>
      </c>
      <c r="S4" s="609"/>
      <c r="T4" s="609"/>
      <c r="U4" s="609"/>
      <c r="V4" s="609"/>
      <c r="W4" s="609"/>
      <c r="X4" s="609"/>
      <c r="Y4" s="610"/>
      <c r="Z4" s="608" t="s">
        <v>208</v>
      </c>
      <c r="AA4" s="609"/>
      <c r="AB4" s="609"/>
      <c r="AC4" s="610"/>
      <c r="AD4" s="608" t="s">
        <v>209</v>
      </c>
      <c r="AE4" s="609"/>
      <c r="AF4" s="609"/>
      <c r="AG4" s="609"/>
      <c r="AH4" s="609"/>
      <c r="AI4" s="609"/>
      <c r="AJ4" s="609"/>
      <c r="AK4" s="610"/>
      <c r="AL4" s="608" t="s">
        <v>208</v>
      </c>
      <c r="AM4" s="609"/>
      <c r="AN4" s="609"/>
      <c r="AO4" s="610"/>
      <c r="AP4" s="611" t="s">
        <v>210</v>
      </c>
      <c r="AQ4" s="611"/>
      <c r="AR4" s="611"/>
      <c r="AS4" s="611"/>
      <c r="AT4" s="611"/>
      <c r="AU4" s="611"/>
      <c r="AV4" s="611"/>
      <c r="AW4" s="611"/>
      <c r="AX4" s="611"/>
      <c r="AY4" s="611"/>
      <c r="AZ4" s="611"/>
      <c r="BA4" s="611"/>
      <c r="BB4" s="611"/>
      <c r="BC4" s="611"/>
      <c r="BD4" s="611"/>
      <c r="BE4" s="611"/>
      <c r="BF4" s="611"/>
      <c r="BG4" s="611" t="s">
        <v>211</v>
      </c>
      <c r="BH4" s="611"/>
      <c r="BI4" s="611"/>
      <c r="BJ4" s="611"/>
      <c r="BK4" s="611"/>
      <c r="BL4" s="611"/>
      <c r="BM4" s="611"/>
      <c r="BN4" s="611"/>
      <c r="BO4" s="611" t="s">
        <v>208</v>
      </c>
      <c r="BP4" s="611"/>
      <c r="BQ4" s="611"/>
      <c r="BR4" s="611"/>
      <c r="BS4" s="611" t="s">
        <v>212</v>
      </c>
      <c r="BT4" s="611"/>
      <c r="BU4" s="611"/>
      <c r="BV4" s="611"/>
      <c r="BW4" s="611"/>
      <c r="BX4" s="611"/>
      <c r="BY4" s="611"/>
      <c r="BZ4" s="611"/>
      <c r="CA4" s="611"/>
      <c r="CB4" s="611"/>
      <c r="CD4" s="608" t="s">
        <v>213</v>
      </c>
      <c r="CE4" s="609"/>
      <c r="CF4" s="609"/>
      <c r="CG4" s="609"/>
      <c r="CH4" s="609"/>
      <c r="CI4" s="609"/>
      <c r="CJ4" s="609"/>
      <c r="CK4" s="609"/>
      <c r="CL4" s="609"/>
      <c r="CM4" s="609"/>
      <c r="CN4" s="609"/>
      <c r="CO4" s="609"/>
      <c r="CP4" s="609"/>
      <c r="CQ4" s="609"/>
      <c r="CR4" s="609"/>
      <c r="CS4" s="609"/>
      <c r="CT4" s="609"/>
      <c r="CU4" s="609"/>
      <c r="CV4" s="609"/>
      <c r="CW4" s="609"/>
      <c r="CX4" s="609"/>
      <c r="CY4" s="609"/>
      <c r="CZ4" s="609"/>
      <c r="DA4" s="609"/>
      <c r="DB4" s="609"/>
      <c r="DC4" s="609"/>
      <c r="DD4" s="609"/>
      <c r="DE4" s="609"/>
      <c r="DF4" s="609"/>
      <c r="DG4" s="609"/>
      <c r="DH4" s="609"/>
      <c r="DI4" s="609"/>
      <c r="DJ4" s="609"/>
      <c r="DK4" s="609"/>
      <c r="DL4" s="609"/>
      <c r="DM4" s="609"/>
      <c r="DN4" s="609"/>
      <c r="DO4" s="609"/>
      <c r="DP4" s="609"/>
      <c r="DQ4" s="609"/>
      <c r="DR4" s="609"/>
      <c r="DS4" s="609"/>
      <c r="DT4" s="609"/>
      <c r="DU4" s="609"/>
      <c r="DV4" s="609"/>
      <c r="DW4" s="609"/>
      <c r="DX4" s="609"/>
      <c r="DY4" s="609"/>
      <c r="DZ4" s="609"/>
      <c r="EA4" s="609"/>
      <c r="EB4" s="609"/>
      <c r="EC4" s="610"/>
    </row>
    <row r="5" spans="2:143" ht="11.25" customHeight="1" x14ac:dyDescent="0.2">
      <c r="B5" s="612" t="s">
        <v>214</v>
      </c>
      <c r="C5" s="613"/>
      <c r="D5" s="613"/>
      <c r="E5" s="613"/>
      <c r="F5" s="613"/>
      <c r="G5" s="613"/>
      <c r="H5" s="613"/>
      <c r="I5" s="613"/>
      <c r="J5" s="613"/>
      <c r="K5" s="613"/>
      <c r="L5" s="613"/>
      <c r="M5" s="613"/>
      <c r="N5" s="613"/>
      <c r="O5" s="613"/>
      <c r="P5" s="613"/>
      <c r="Q5" s="614"/>
      <c r="R5" s="615">
        <v>127753091</v>
      </c>
      <c r="S5" s="616"/>
      <c r="T5" s="616"/>
      <c r="U5" s="616"/>
      <c r="V5" s="616"/>
      <c r="W5" s="616"/>
      <c r="X5" s="616"/>
      <c r="Y5" s="617"/>
      <c r="Z5" s="618">
        <v>29.6</v>
      </c>
      <c r="AA5" s="618"/>
      <c r="AB5" s="618"/>
      <c r="AC5" s="618"/>
      <c r="AD5" s="619">
        <v>118628697</v>
      </c>
      <c r="AE5" s="619"/>
      <c r="AF5" s="619"/>
      <c r="AG5" s="619"/>
      <c r="AH5" s="619"/>
      <c r="AI5" s="619"/>
      <c r="AJ5" s="619"/>
      <c r="AK5" s="619"/>
      <c r="AL5" s="620">
        <v>55</v>
      </c>
      <c r="AM5" s="621"/>
      <c r="AN5" s="621"/>
      <c r="AO5" s="622"/>
      <c r="AP5" s="612" t="s">
        <v>215</v>
      </c>
      <c r="AQ5" s="613"/>
      <c r="AR5" s="613"/>
      <c r="AS5" s="613"/>
      <c r="AT5" s="613"/>
      <c r="AU5" s="613"/>
      <c r="AV5" s="613"/>
      <c r="AW5" s="613"/>
      <c r="AX5" s="613"/>
      <c r="AY5" s="613"/>
      <c r="AZ5" s="613"/>
      <c r="BA5" s="613"/>
      <c r="BB5" s="613"/>
      <c r="BC5" s="613"/>
      <c r="BD5" s="613"/>
      <c r="BE5" s="613"/>
      <c r="BF5" s="614"/>
      <c r="BG5" s="626">
        <v>116020873</v>
      </c>
      <c r="BH5" s="627"/>
      <c r="BI5" s="627"/>
      <c r="BJ5" s="627"/>
      <c r="BK5" s="627"/>
      <c r="BL5" s="627"/>
      <c r="BM5" s="627"/>
      <c r="BN5" s="628"/>
      <c r="BO5" s="629">
        <v>90.8</v>
      </c>
      <c r="BP5" s="629"/>
      <c r="BQ5" s="629"/>
      <c r="BR5" s="629"/>
      <c r="BS5" s="630">
        <v>2279739</v>
      </c>
      <c r="BT5" s="630"/>
      <c r="BU5" s="630"/>
      <c r="BV5" s="630"/>
      <c r="BW5" s="630"/>
      <c r="BX5" s="630"/>
      <c r="BY5" s="630"/>
      <c r="BZ5" s="630"/>
      <c r="CA5" s="630"/>
      <c r="CB5" s="634"/>
      <c r="CD5" s="608" t="s">
        <v>210</v>
      </c>
      <c r="CE5" s="609"/>
      <c r="CF5" s="609"/>
      <c r="CG5" s="609"/>
      <c r="CH5" s="609"/>
      <c r="CI5" s="609"/>
      <c r="CJ5" s="609"/>
      <c r="CK5" s="609"/>
      <c r="CL5" s="609"/>
      <c r="CM5" s="609"/>
      <c r="CN5" s="609"/>
      <c r="CO5" s="609"/>
      <c r="CP5" s="609"/>
      <c r="CQ5" s="610"/>
      <c r="CR5" s="608" t="s">
        <v>216</v>
      </c>
      <c r="CS5" s="609"/>
      <c r="CT5" s="609"/>
      <c r="CU5" s="609"/>
      <c r="CV5" s="609"/>
      <c r="CW5" s="609"/>
      <c r="CX5" s="609"/>
      <c r="CY5" s="610"/>
      <c r="CZ5" s="608" t="s">
        <v>208</v>
      </c>
      <c r="DA5" s="609"/>
      <c r="DB5" s="609"/>
      <c r="DC5" s="610"/>
      <c r="DD5" s="608" t="s">
        <v>217</v>
      </c>
      <c r="DE5" s="609"/>
      <c r="DF5" s="609"/>
      <c r="DG5" s="609"/>
      <c r="DH5" s="609"/>
      <c r="DI5" s="609"/>
      <c r="DJ5" s="609"/>
      <c r="DK5" s="609"/>
      <c r="DL5" s="609"/>
      <c r="DM5" s="609"/>
      <c r="DN5" s="609"/>
      <c r="DO5" s="609"/>
      <c r="DP5" s="610"/>
      <c r="DQ5" s="608" t="s">
        <v>218</v>
      </c>
      <c r="DR5" s="609"/>
      <c r="DS5" s="609"/>
      <c r="DT5" s="609"/>
      <c r="DU5" s="609"/>
      <c r="DV5" s="609"/>
      <c r="DW5" s="609"/>
      <c r="DX5" s="609"/>
      <c r="DY5" s="609"/>
      <c r="DZ5" s="609"/>
      <c r="EA5" s="609"/>
      <c r="EB5" s="609"/>
      <c r="EC5" s="610"/>
    </row>
    <row r="6" spans="2:143" ht="11.25" customHeight="1" x14ac:dyDescent="0.2">
      <c r="B6" s="623" t="s">
        <v>219</v>
      </c>
      <c r="C6" s="624"/>
      <c r="D6" s="624"/>
      <c r="E6" s="624"/>
      <c r="F6" s="624"/>
      <c r="G6" s="624"/>
      <c r="H6" s="624"/>
      <c r="I6" s="624"/>
      <c r="J6" s="624"/>
      <c r="K6" s="624"/>
      <c r="L6" s="624"/>
      <c r="M6" s="624"/>
      <c r="N6" s="624"/>
      <c r="O6" s="624"/>
      <c r="P6" s="624"/>
      <c r="Q6" s="625"/>
      <c r="R6" s="626">
        <v>2272131</v>
      </c>
      <c r="S6" s="627"/>
      <c r="T6" s="627"/>
      <c r="U6" s="627"/>
      <c r="V6" s="627"/>
      <c r="W6" s="627"/>
      <c r="X6" s="627"/>
      <c r="Y6" s="628"/>
      <c r="Z6" s="629">
        <v>0.5</v>
      </c>
      <c r="AA6" s="629"/>
      <c r="AB6" s="629"/>
      <c r="AC6" s="629"/>
      <c r="AD6" s="630">
        <v>2272131</v>
      </c>
      <c r="AE6" s="630"/>
      <c r="AF6" s="630"/>
      <c r="AG6" s="630"/>
      <c r="AH6" s="630"/>
      <c r="AI6" s="630"/>
      <c r="AJ6" s="630"/>
      <c r="AK6" s="630"/>
      <c r="AL6" s="631">
        <v>1.1000000000000001</v>
      </c>
      <c r="AM6" s="632"/>
      <c r="AN6" s="632"/>
      <c r="AO6" s="633"/>
      <c r="AP6" s="623" t="s">
        <v>220</v>
      </c>
      <c r="AQ6" s="624"/>
      <c r="AR6" s="624"/>
      <c r="AS6" s="624"/>
      <c r="AT6" s="624"/>
      <c r="AU6" s="624"/>
      <c r="AV6" s="624"/>
      <c r="AW6" s="624"/>
      <c r="AX6" s="624"/>
      <c r="AY6" s="624"/>
      <c r="AZ6" s="624"/>
      <c r="BA6" s="624"/>
      <c r="BB6" s="624"/>
      <c r="BC6" s="624"/>
      <c r="BD6" s="624"/>
      <c r="BE6" s="624"/>
      <c r="BF6" s="625"/>
      <c r="BG6" s="626">
        <v>116020873</v>
      </c>
      <c r="BH6" s="627"/>
      <c r="BI6" s="627"/>
      <c r="BJ6" s="627"/>
      <c r="BK6" s="627"/>
      <c r="BL6" s="627"/>
      <c r="BM6" s="627"/>
      <c r="BN6" s="628"/>
      <c r="BO6" s="629">
        <v>90.8</v>
      </c>
      <c r="BP6" s="629"/>
      <c r="BQ6" s="629"/>
      <c r="BR6" s="629"/>
      <c r="BS6" s="630">
        <v>2279739</v>
      </c>
      <c r="BT6" s="630"/>
      <c r="BU6" s="630"/>
      <c r="BV6" s="630"/>
      <c r="BW6" s="630"/>
      <c r="BX6" s="630"/>
      <c r="BY6" s="630"/>
      <c r="BZ6" s="630"/>
      <c r="CA6" s="630"/>
      <c r="CB6" s="634"/>
      <c r="CD6" s="612" t="s">
        <v>221</v>
      </c>
      <c r="CE6" s="613"/>
      <c r="CF6" s="613"/>
      <c r="CG6" s="613"/>
      <c r="CH6" s="613"/>
      <c r="CI6" s="613"/>
      <c r="CJ6" s="613"/>
      <c r="CK6" s="613"/>
      <c r="CL6" s="613"/>
      <c r="CM6" s="613"/>
      <c r="CN6" s="613"/>
      <c r="CO6" s="613"/>
      <c r="CP6" s="613"/>
      <c r="CQ6" s="614"/>
      <c r="CR6" s="626">
        <v>1106193</v>
      </c>
      <c r="CS6" s="627"/>
      <c r="CT6" s="627"/>
      <c r="CU6" s="627"/>
      <c r="CV6" s="627"/>
      <c r="CW6" s="627"/>
      <c r="CX6" s="627"/>
      <c r="CY6" s="628"/>
      <c r="CZ6" s="620">
        <v>0.3</v>
      </c>
      <c r="DA6" s="621"/>
      <c r="DB6" s="621"/>
      <c r="DC6" s="637"/>
      <c r="DD6" s="635" t="s">
        <v>121</v>
      </c>
      <c r="DE6" s="627"/>
      <c r="DF6" s="627"/>
      <c r="DG6" s="627"/>
      <c r="DH6" s="627"/>
      <c r="DI6" s="627"/>
      <c r="DJ6" s="627"/>
      <c r="DK6" s="627"/>
      <c r="DL6" s="627"/>
      <c r="DM6" s="627"/>
      <c r="DN6" s="627"/>
      <c r="DO6" s="627"/>
      <c r="DP6" s="628"/>
      <c r="DQ6" s="635">
        <v>1103740</v>
      </c>
      <c r="DR6" s="627"/>
      <c r="DS6" s="627"/>
      <c r="DT6" s="627"/>
      <c r="DU6" s="627"/>
      <c r="DV6" s="627"/>
      <c r="DW6" s="627"/>
      <c r="DX6" s="627"/>
      <c r="DY6" s="627"/>
      <c r="DZ6" s="627"/>
      <c r="EA6" s="627"/>
      <c r="EB6" s="627"/>
      <c r="EC6" s="636"/>
    </row>
    <row r="7" spans="2:143" ht="11.25" customHeight="1" x14ac:dyDescent="0.2">
      <c r="B7" s="623" t="s">
        <v>222</v>
      </c>
      <c r="C7" s="624"/>
      <c r="D7" s="624"/>
      <c r="E7" s="624"/>
      <c r="F7" s="624"/>
      <c r="G7" s="624"/>
      <c r="H7" s="624"/>
      <c r="I7" s="624"/>
      <c r="J7" s="624"/>
      <c r="K7" s="624"/>
      <c r="L7" s="624"/>
      <c r="M7" s="624"/>
      <c r="N7" s="624"/>
      <c r="O7" s="624"/>
      <c r="P7" s="624"/>
      <c r="Q7" s="625"/>
      <c r="R7" s="626">
        <v>38184</v>
      </c>
      <c r="S7" s="627"/>
      <c r="T7" s="627"/>
      <c r="U7" s="627"/>
      <c r="V7" s="627"/>
      <c r="W7" s="627"/>
      <c r="X7" s="627"/>
      <c r="Y7" s="628"/>
      <c r="Z7" s="629">
        <v>0</v>
      </c>
      <c r="AA7" s="629"/>
      <c r="AB7" s="629"/>
      <c r="AC7" s="629"/>
      <c r="AD7" s="630">
        <v>38184</v>
      </c>
      <c r="AE7" s="630"/>
      <c r="AF7" s="630"/>
      <c r="AG7" s="630"/>
      <c r="AH7" s="630"/>
      <c r="AI7" s="630"/>
      <c r="AJ7" s="630"/>
      <c r="AK7" s="630"/>
      <c r="AL7" s="631">
        <v>0</v>
      </c>
      <c r="AM7" s="632"/>
      <c r="AN7" s="632"/>
      <c r="AO7" s="633"/>
      <c r="AP7" s="623" t="s">
        <v>223</v>
      </c>
      <c r="AQ7" s="624"/>
      <c r="AR7" s="624"/>
      <c r="AS7" s="624"/>
      <c r="AT7" s="624"/>
      <c r="AU7" s="624"/>
      <c r="AV7" s="624"/>
      <c r="AW7" s="624"/>
      <c r="AX7" s="624"/>
      <c r="AY7" s="624"/>
      <c r="AZ7" s="624"/>
      <c r="BA7" s="624"/>
      <c r="BB7" s="624"/>
      <c r="BC7" s="624"/>
      <c r="BD7" s="624"/>
      <c r="BE7" s="624"/>
      <c r="BF7" s="625"/>
      <c r="BG7" s="626">
        <v>60859462</v>
      </c>
      <c r="BH7" s="627"/>
      <c r="BI7" s="627"/>
      <c r="BJ7" s="627"/>
      <c r="BK7" s="627"/>
      <c r="BL7" s="627"/>
      <c r="BM7" s="627"/>
      <c r="BN7" s="628"/>
      <c r="BO7" s="629">
        <v>47.6</v>
      </c>
      <c r="BP7" s="629"/>
      <c r="BQ7" s="629"/>
      <c r="BR7" s="629"/>
      <c r="BS7" s="630">
        <v>2279739</v>
      </c>
      <c r="BT7" s="630"/>
      <c r="BU7" s="630"/>
      <c r="BV7" s="630"/>
      <c r="BW7" s="630"/>
      <c r="BX7" s="630"/>
      <c r="BY7" s="630"/>
      <c r="BZ7" s="630"/>
      <c r="CA7" s="630"/>
      <c r="CB7" s="634"/>
      <c r="CD7" s="623" t="s">
        <v>224</v>
      </c>
      <c r="CE7" s="624"/>
      <c r="CF7" s="624"/>
      <c r="CG7" s="624"/>
      <c r="CH7" s="624"/>
      <c r="CI7" s="624"/>
      <c r="CJ7" s="624"/>
      <c r="CK7" s="624"/>
      <c r="CL7" s="624"/>
      <c r="CM7" s="624"/>
      <c r="CN7" s="624"/>
      <c r="CO7" s="624"/>
      <c r="CP7" s="624"/>
      <c r="CQ7" s="625"/>
      <c r="CR7" s="626">
        <v>36076981</v>
      </c>
      <c r="CS7" s="627"/>
      <c r="CT7" s="627"/>
      <c r="CU7" s="627"/>
      <c r="CV7" s="627"/>
      <c r="CW7" s="627"/>
      <c r="CX7" s="627"/>
      <c r="CY7" s="628"/>
      <c r="CZ7" s="629">
        <v>8.6</v>
      </c>
      <c r="DA7" s="629"/>
      <c r="DB7" s="629"/>
      <c r="DC7" s="629"/>
      <c r="DD7" s="635">
        <v>1650675</v>
      </c>
      <c r="DE7" s="627"/>
      <c r="DF7" s="627"/>
      <c r="DG7" s="627"/>
      <c r="DH7" s="627"/>
      <c r="DI7" s="627"/>
      <c r="DJ7" s="627"/>
      <c r="DK7" s="627"/>
      <c r="DL7" s="627"/>
      <c r="DM7" s="627"/>
      <c r="DN7" s="627"/>
      <c r="DO7" s="627"/>
      <c r="DP7" s="628"/>
      <c r="DQ7" s="635">
        <v>30713069</v>
      </c>
      <c r="DR7" s="627"/>
      <c r="DS7" s="627"/>
      <c r="DT7" s="627"/>
      <c r="DU7" s="627"/>
      <c r="DV7" s="627"/>
      <c r="DW7" s="627"/>
      <c r="DX7" s="627"/>
      <c r="DY7" s="627"/>
      <c r="DZ7" s="627"/>
      <c r="EA7" s="627"/>
      <c r="EB7" s="627"/>
      <c r="EC7" s="636"/>
    </row>
    <row r="8" spans="2:143" ht="11.25" customHeight="1" x14ac:dyDescent="0.2">
      <c r="B8" s="623" t="s">
        <v>225</v>
      </c>
      <c r="C8" s="624"/>
      <c r="D8" s="624"/>
      <c r="E8" s="624"/>
      <c r="F8" s="624"/>
      <c r="G8" s="624"/>
      <c r="H8" s="624"/>
      <c r="I8" s="624"/>
      <c r="J8" s="624"/>
      <c r="K8" s="624"/>
      <c r="L8" s="624"/>
      <c r="M8" s="624"/>
      <c r="N8" s="624"/>
      <c r="O8" s="624"/>
      <c r="P8" s="624"/>
      <c r="Q8" s="625"/>
      <c r="R8" s="626">
        <v>454978</v>
      </c>
      <c r="S8" s="627"/>
      <c r="T8" s="627"/>
      <c r="U8" s="627"/>
      <c r="V8" s="627"/>
      <c r="W8" s="627"/>
      <c r="X8" s="627"/>
      <c r="Y8" s="628"/>
      <c r="Z8" s="629">
        <v>0.1</v>
      </c>
      <c r="AA8" s="629"/>
      <c r="AB8" s="629"/>
      <c r="AC8" s="629"/>
      <c r="AD8" s="630">
        <v>454978</v>
      </c>
      <c r="AE8" s="630"/>
      <c r="AF8" s="630"/>
      <c r="AG8" s="630"/>
      <c r="AH8" s="630"/>
      <c r="AI8" s="630"/>
      <c r="AJ8" s="630"/>
      <c r="AK8" s="630"/>
      <c r="AL8" s="631">
        <v>0.2</v>
      </c>
      <c r="AM8" s="632"/>
      <c r="AN8" s="632"/>
      <c r="AO8" s="633"/>
      <c r="AP8" s="623" t="s">
        <v>226</v>
      </c>
      <c r="AQ8" s="624"/>
      <c r="AR8" s="624"/>
      <c r="AS8" s="624"/>
      <c r="AT8" s="624"/>
      <c r="AU8" s="624"/>
      <c r="AV8" s="624"/>
      <c r="AW8" s="624"/>
      <c r="AX8" s="624"/>
      <c r="AY8" s="624"/>
      <c r="AZ8" s="624"/>
      <c r="BA8" s="624"/>
      <c r="BB8" s="624"/>
      <c r="BC8" s="624"/>
      <c r="BD8" s="624"/>
      <c r="BE8" s="624"/>
      <c r="BF8" s="625"/>
      <c r="BG8" s="626">
        <v>1115984</v>
      </c>
      <c r="BH8" s="627"/>
      <c r="BI8" s="627"/>
      <c r="BJ8" s="627"/>
      <c r="BK8" s="627"/>
      <c r="BL8" s="627"/>
      <c r="BM8" s="627"/>
      <c r="BN8" s="628"/>
      <c r="BO8" s="629">
        <v>0.9</v>
      </c>
      <c r="BP8" s="629"/>
      <c r="BQ8" s="629"/>
      <c r="BR8" s="629"/>
      <c r="BS8" s="630" t="s">
        <v>121</v>
      </c>
      <c r="BT8" s="630"/>
      <c r="BU8" s="630"/>
      <c r="BV8" s="630"/>
      <c r="BW8" s="630"/>
      <c r="BX8" s="630"/>
      <c r="BY8" s="630"/>
      <c r="BZ8" s="630"/>
      <c r="CA8" s="630"/>
      <c r="CB8" s="634"/>
      <c r="CD8" s="623" t="s">
        <v>227</v>
      </c>
      <c r="CE8" s="624"/>
      <c r="CF8" s="624"/>
      <c r="CG8" s="624"/>
      <c r="CH8" s="624"/>
      <c r="CI8" s="624"/>
      <c r="CJ8" s="624"/>
      <c r="CK8" s="624"/>
      <c r="CL8" s="624"/>
      <c r="CM8" s="624"/>
      <c r="CN8" s="624"/>
      <c r="CO8" s="624"/>
      <c r="CP8" s="624"/>
      <c r="CQ8" s="625"/>
      <c r="CR8" s="626">
        <v>172900143</v>
      </c>
      <c r="CS8" s="627"/>
      <c r="CT8" s="627"/>
      <c r="CU8" s="627"/>
      <c r="CV8" s="627"/>
      <c r="CW8" s="627"/>
      <c r="CX8" s="627"/>
      <c r="CY8" s="628"/>
      <c r="CZ8" s="629">
        <v>41</v>
      </c>
      <c r="DA8" s="629"/>
      <c r="DB8" s="629"/>
      <c r="DC8" s="629"/>
      <c r="DD8" s="635">
        <v>1334250</v>
      </c>
      <c r="DE8" s="627"/>
      <c r="DF8" s="627"/>
      <c r="DG8" s="627"/>
      <c r="DH8" s="627"/>
      <c r="DI8" s="627"/>
      <c r="DJ8" s="627"/>
      <c r="DK8" s="627"/>
      <c r="DL8" s="627"/>
      <c r="DM8" s="627"/>
      <c r="DN8" s="627"/>
      <c r="DO8" s="627"/>
      <c r="DP8" s="628"/>
      <c r="DQ8" s="635">
        <v>84668336</v>
      </c>
      <c r="DR8" s="627"/>
      <c r="DS8" s="627"/>
      <c r="DT8" s="627"/>
      <c r="DU8" s="627"/>
      <c r="DV8" s="627"/>
      <c r="DW8" s="627"/>
      <c r="DX8" s="627"/>
      <c r="DY8" s="627"/>
      <c r="DZ8" s="627"/>
      <c r="EA8" s="627"/>
      <c r="EB8" s="627"/>
      <c r="EC8" s="636"/>
    </row>
    <row r="9" spans="2:143" ht="11.25" customHeight="1" x14ac:dyDescent="0.2">
      <c r="B9" s="623" t="s">
        <v>228</v>
      </c>
      <c r="C9" s="624"/>
      <c r="D9" s="624"/>
      <c r="E9" s="624"/>
      <c r="F9" s="624"/>
      <c r="G9" s="624"/>
      <c r="H9" s="624"/>
      <c r="I9" s="624"/>
      <c r="J9" s="624"/>
      <c r="K9" s="624"/>
      <c r="L9" s="624"/>
      <c r="M9" s="624"/>
      <c r="N9" s="624"/>
      <c r="O9" s="624"/>
      <c r="P9" s="624"/>
      <c r="Q9" s="625"/>
      <c r="R9" s="626">
        <v>765727</v>
      </c>
      <c r="S9" s="627"/>
      <c r="T9" s="627"/>
      <c r="U9" s="627"/>
      <c r="V9" s="627"/>
      <c r="W9" s="627"/>
      <c r="X9" s="627"/>
      <c r="Y9" s="628"/>
      <c r="Z9" s="629">
        <v>0.2</v>
      </c>
      <c r="AA9" s="629"/>
      <c r="AB9" s="629"/>
      <c r="AC9" s="629"/>
      <c r="AD9" s="630">
        <v>765727</v>
      </c>
      <c r="AE9" s="630"/>
      <c r="AF9" s="630"/>
      <c r="AG9" s="630"/>
      <c r="AH9" s="630"/>
      <c r="AI9" s="630"/>
      <c r="AJ9" s="630"/>
      <c r="AK9" s="630"/>
      <c r="AL9" s="631">
        <v>0.4</v>
      </c>
      <c r="AM9" s="632"/>
      <c r="AN9" s="632"/>
      <c r="AO9" s="633"/>
      <c r="AP9" s="623" t="s">
        <v>229</v>
      </c>
      <c r="AQ9" s="624"/>
      <c r="AR9" s="624"/>
      <c r="AS9" s="624"/>
      <c r="AT9" s="624"/>
      <c r="AU9" s="624"/>
      <c r="AV9" s="624"/>
      <c r="AW9" s="624"/>
      <c r="AX9" s="624"/>
      <c r="AY9" s="624"/>
      <c r="AZ9" s="624"/>
      <c r="BA9" s="624"/>
      <c r="BB9" s="624"/>
      <c r="BC9" s="624"/>
      <c r="BD9" s="624"/>
      <c r="BE9" s="624"/>
      <c r="BF9" s="625"/>
      <c r="BG9" s="626">
        <v>50664360</v>
      </c>
      <c r="BH9" s="627"/>
      <c r="BI9" s="627"/>
      <c r="BJ9" s="627"/>
      <c r="BK9" s="627"/>
      <c r="BL9" s="627"/>
      <c r="BM9" s="627"/>
      <c r="BN9" s="628"/>
      <c r="BO9" s="629">
        <v>39.700000000000003</v>
      </c>
      <c r="BP9" s="629"/>
      <c r="BQ9" s="629"/>
      <c r="BR9" s="629"/>
      <c r="BS9" s="630" t="s">
        <v>121</v>
      </c>
      <c r="BT9" s="630"/>
      <c r="BU9" s="630"/>
      <c r="BV9" s="630"/>
      <c r="BW9" s="630"/>
      <c r="BX9" s="630"/>
      <c r="BY9" s="630"/>
      <c r="BZ9" s="630"/>
      <c r="CA9" s="630"/>
      <c r="CB9" s="634"/>
      <c r="CD9" s="623" t="s">
        <v>230</v>
      </c>
      <c r="CE9" s="624"/>
      <c r="CF9" s="624"/>
      <c r="CG9" s="624"/>
      <c r="CH9" s="624"/>
      <c r="CI9" s="624"/>
      <c r="CJ9" s="624"/>
      <c r="CK9" s="624"/>
      <c r="CL9" s="624"/>
      <c r="CM9" s="624"/>
      <c r="CN9" s="624"/>
      <c r="CO9" s="624"/>
      <c r="CP9" s="624"/>
      <c r="CQ9" s="625"/>
      <c r="CR9" s="626">
        <v>25931705</v>
      </c>
      <c r="CS9" s="627"/>
      <c r="CT9" s="627"/>
      <c r="CU9" s="627"/>
      <c r="CV9" s="627"/>
      <c r="CW9" s="627"/>
      <c r="CX9" s="627"/>
      <c r="CY9" s="628"/>
      <c r="CZ9" s="629">
        <v>6.1</v>
      </c>
      <c r="DA9" s="629"/>
      <c r="DB9" s="629"/>
      <c r="DC9" s="629"/>
      <c r="DD9" s="635">
        <v>3671350</v>
      </c>
      <c r="DE9" s="627"/>
      <c r="DF9" s="627"/>
      <c r="DG9" s="627"/>
      <c r="DH9" s="627"/>
      <c r="DI9" s="627"/>
      <c r="DJ9" s="627"/>
      <c r="DK9" s="627"/>
      <c r="DL9" s="627"/>
      <c r="DM9" s="627"/>
      <c r="DN9" s="627"/>
      <c r="DO9" s="627"/>
      <c r="DP9" s="628"/>
      <c r="DQ9" s="635">
        <v>17885728</v>
      </c>
      <c r="DR9" s="627"/>
      <c r="DS9" s="627"/>
      <c r="DT9" s="627"/>
      <c r="DU9" s="627"/>
      <c r="DV9" s="627"/>
      <c r="DW9" s="627"/>
      <c r="DX9" s="627"/>
      <c r="DY9" s="627"/>
      <c r="DZ9" s="627"/>
      <c r="EA9" s="627"/>
      <c r="EB9" s="627"/>
      <c r="EC9" s="636"/>
    </row>
    <row r="10" spans="2:143" ht="11.25" customHeight="1" x14ac:dyDescent="0.2">
      <c r="B10" s="623" t="s">
        <v>231</v>
      </c>
      <c r="C10" s="624"/>
      <c r="D10" s="624"/>
      <c r="E10" s="624"/>
      <c r="F10" s="624"/>
      <c r="G10" s="624"/>
      <c r="H10" s="624"/>
      <c r="I10" s="624"/>
      <c r="J10" s="624"/>
      <c r="K10" s="624"/>
      <c r="L10" s="624"/>
      <c r="M10" s="624"/>
      <c r="N10" s="624"/>
      <c r="O10" s="624"/>
      <c r="P10" s="624"/>
      <c r="Q10" s="625"/>
      <c r="R10" s="626">
        <v>173028</v>
      </c>
      <c r="S10" s="627"/>
      <c r="T10" s="627"/>
      <c r="U10" s="627"/>
      <c r="V10" s="627"/>
      <c r="W10" s="627"/>
      <c r="X10" s="627"/>
      <c r="Y10" s="628"/>
      <c r="Z10" s="629">
        <v>0</v>
      </c>
      <c r="AA10" s="629"/>
      <c r="AB10" s="629"/>
      <c r="AC10" s="629"/>
      <c r="AD10" s="630">
        <v>173028</v>
      </c>
      <c r="AE10" s="630"/>
      <c r="AF10" s="630"/>
      <c r="AG10" s="630"/>
      <c r="AH10" s="630"/>
      <c r="AI10" s="630"/>
      <c r="AJ10" s="630"/>
      <c r="AK10" s="630"/>
      <c r="AL10" s="631">
        <v>0.1</v>
      </c>
      <c r="AM10" s="632"/>
      <c r="AN10" s="632"/>
      <c r="AO10" s="633"/>
      <c r="AP10" s="623" t="s">
        <v>232</v>
      </c>
      <c r="AQ10" s="624"/>
      <c r="AR10" s="624"/>
      <c r="AS10" s="624"/>
      <c r="AT10" s="624"/>
      <c r="AU10" s="624"/>
      <c r="AV10" s="624"/>
      <c r="AW10" s="624"/>
      <c r="AX10" s="624"/>
      <c r="AY10" s="624"/>
      <c r="AZ10" s="624"/>
      <c r="BA10" s="624"/>
      <c r="BB10" s="624"/>
      <c r="BC10" s="624"/>
      <c r="BD10" s="624"/>
      <c r="BE10" s="624"/>
      <c r="BF10" s="625"/>
      <c r="BG10" s="626">
        <v>3041567</v>
      </c>
      <c r="BH10" s="627"/>
      <c r="BI10" s="627"/>
      <c r="BJ10" s="627"/>
      <c r="BK10" s="627"/>
      <c r="BL10" s="627"/>
      <c r="BM10" s="627"/>
      <c r="BN10" s="628"/>
      <c r="BO10" s="629">
        <v>2.4</v>
      </c>
      <c r="BP10" s="629"/>
      <c r="BQ10" s="629"/>
      <c r="BR10" s="629"/>
      <c r="BS10" s="630">
        <v>505756</v>
      </c>
      <c r="BT10" s="630"/>
      <c r="BU10" s="630"/>
      <c r="BV10" s="630"/>
      <c r="BW10" s="630"/>
      <c r="BX10" s="630"/>
      <c r="BY10" s="630"/>
      <c r="BZ10" s="630"/>
      <c r="CA10" s="630"/>
      <c r="CB10" s="634"/>
      <c r="CD10" s="623" t="s">
        <v>233</v>
      </c>
      <c r="CE10" s="624"/>
      <c r="CF10" s="624"/>
      <c r="CG10" s="624"/>
      <c r="CH10" s="624"/>
      <c r="CI10" s="624"/>
      <c r="CJ10" s="624"/>
      <c r="CK10" s="624"/>
      <c r="CL10" s="624"/>
      <c r="CM10" s="624"/>
      <c r="CN10" s="624"/>
      <c r="CO10" s="624"/>
      <c r="CP10" s="624"/>
      <c r="CQ10" s="625"/>
      <c r="CR10" s="626">
        <v>467896</v>
      </c>
      <c r="CS10" s="627"/>
      <c r="CT10" s="627"/>
      <c r="CU10" s="627"/>
      <c r="CV10" s="627"/>
      <c r="CW10" s="627"/>
      <c r="CX10" s="627"/>
      <c r="CY10" s="628"/>
      <c r="CZ10" s="629">
        <v>0.1</v>
      </c>
      <c r="DA10" s="629"/>
      <c r="DB10" s="629"/>
      <c r="DC10" s="629"/>
      <c r="DD10" s="635">
        <v>74168</v>
      </c>
      <c r="DE10" s="627"/>
      <c r="DF10" s="627"/>
      <c r="DG10" s="627"/>
      <c r="DH10" s="627"/>
      <c r="DI10" s="627"/>
      <c r="DJ10" s="627"/>
      <c r="DK10" s="627"/>
      <c r="DL10" s="627"/>
      <c r="DM10" s="627"/>
      <c r="DN10" s="627"/>
      <c r="DO10" s="627"/>
      <c r="DP10" s="628"/>
      <c r="DQ10" s="635">
        <v>321974</v>
      </c>
      <c r="DR10" s="627"/>
      <c r="DS10" s="627"/>
      <c r="DT10" s="627"/>
      <c r="DU10" s="627"/>
      <c r="DV10" s="627"/>
      <c r="DW10" s="627"/>
      <c r="DX10" s="627"/>
      <c r="DY10" s="627"/>
      <c r="DZ10" s="627"/>
      <c r="EA10" s="627"/>
      <c r="EB10" s="627"/>
      <c r="EC10" s="636"/>
    </row>
    <row r="11" spans="2:143" ht="11.25" customHeight="1" x14ac:dyDescent="0.2">
      <c r="B11" s="623" t="s">
        <v>234</v>
      </c>
      <c r="C11" s="624"/>
      <c r="D11" s="624"/>
      <c r="E11" s="624"/>
      <c r="F11" s="624"/>
      <c r="G11" s="624"/>
      <c r="H11" s="624"/>
      <c r="I11" s="624"/>
      <c r="J11" s="624"/>
      <c r="K11" s="624"/>
      <c r="L11" s="624"/>
      <c r="M11" s="624"/>
      <c r="N11" s="624"/>
      <c r="O11" s="624"/>
      <c r="P11" s="624"/>
      <c r="Q11" s="625"/>
      <c r="R11" s="626">
        <v>20080290</v>
      </c>
      <c r="S11" s="627"/>
      <c r="T11" s="627"/>
      <c r="U11" s="627"/>
      <c r="V11" s="627"/>
      <c r="W11" s="627"/>
      <c r="X11" s="627"/>
      <c r="Y11" s="628"/>
      <c r="Z11" s="631">
        <v>4.7</v>
      </c>
      <c r="AA11" s="632"/>
      <c r="AB11" s="632"/>
      <c r="AC11" s="638"/>
      <c r="AD11" s="635">
        <v>20080290</v>
      </c>
      <c r="AE11" s="627"/>
      <c r="AF11" s="627"/>
      <c r="AG11" s="627"/>
      <c r="AH11" s="627"/>
      <c r="AI11" s="627"/>
      <c r="AJ11" s="627"/>
      <c r="AK11" s="628"/>
      <c r="AL11" s="631">
        <v>9.3000000000000007</v>
      </c>
      <c r="AM11" s="632"/>
      <c r="AN11" s="632"/>
      <c r="AO11" s="633"/>
      <c r="AP11" s="623" t="s">
        <v>235</v>
      </c>
      <c r="AQ11" s="624"/>
      <c r="AR11" s="624"/>
      <c r="AS11" s="624"/>
      <c r="AT11" s="624"/>
      <c r="AU11" s="624"/>
      <c r="AV11" s="624"/>
      <c r="AW11" s="624"/>
      <c r="AX11" s="624"/>
      <c r="AY11" s="624"/>
      <c r="AZ11" s="624"/>
      <c r="BA11" s="624"/>
      <c r="BB11" s="624"/>
      <c r="BC11" s="624"/>
      <c r="BD11" s="624"/>
      <c r="BE11" s="624"/>
      <c r="BF11" s="625"/>
      <c r="BG11" s="626">
        <v>6037551</v>
      </c>
      <c r="BH11" s="627"/>
      <c r="BI11" s="627"/>
      <c r="BJ11" s="627"/>
      <c r="BK11" s="627"/>
      <c r="BL11" s="627"/>
      <c r="BM11" s="627"/>
      <c r="BN11" s="628"/>
      <c r="BO11" s="629">
        <v>4.7</v>
      </c>
      <c r="BP11" s="629"/>
      <c r="BQ11" s="629"/>
      <c r="BR11" s="629"/>
      <c r="BS11" s="630">
        <v>1773983</v>
      </c>
      <c r="BT11" s="630"/>
      <c r="BU11" s="630"/>
      <c r="BV11" s="630"/>
      <c r="BW11" s="630"/>
      <c r="BX11" s="630"/>
      <c r="BY11" s="630"/>
      <c r="BZ11" s="630"/>
      <c r="CA11" s="630"/>
      <c r="CB11" s="634"/>
      <c r="CD11" s="623" t="s">
        <v>236</v>
      </c>
      <c r="CE11" s="624"/>
      <c r="CF11" s="624"/>
      <c r="CG11" s="624"/>
      <c r="CH11" s="624"/>
      <c r="CI11" s="624"/>
      <c r="CJ11" s="624"/>
      <c r="CK11" s="624"/>
      <c r="CL11" s="624"/>
      <c r="CM11" s="624"/>
      <c r="CN11" s="624"/>
      <c r="CO11" s="624"/>
      <c r="CP11" s="624"/>
      <c r="CQ11" s="625"/>
      <c r="CR11" s="626">
        <v>5624623</v>
      </c>
      <c r="CS11" s="627"/>
      <c r="CT11" s="627"/>
      <c r="CU11" s="627"/>
      <c r="CV11" s="627"/>
      <c r="CW11" s="627"/>
      <c r="CX11" s="627"/>
      <c r="CY11" s="628"/>
      <c r="CZ11" s="629">
        <v>1.3</v>
      </c>
      <c r="DA11" s="629"/>
      <c r="DB11" s="629"/>
      <c r="DC11" s="629"/>
      <c r="DD11" s="635">
        <v>2854706</v>
      </c>
      <c r="DE11" s="627"/>
      <c r="DF11" s="627"/>
      <c r="DG11" s="627"/>
      <c r="DH11" s="627"/>
      <c r="DI11" s="627"/>
      <c r="DJ11" s="627"/>
      <c r="DK11" s="627"/>
      <c r="DL11" s="627"/>
      <c r="DM11" s="627"/>
      <c r="DN11" s="627"/>
      <c r="DO11" s="627"/>
      <c r="DP11" s="628"/>
      <c r="DQ11" s="635">
        <v>2743571</v>
      </c>
      <c r="DR11" s="627"/>
      <c r="DS11" s="627"/>
      <c r="DT11" s="627"/>
      <c r="DU11" s="627"/>
      <c r="DV11" s="627"/>
      <c r="DW11" s="627"/>
      <c r="DX11" s="627"/>
      <c r="DY11" s="627"/>
      <c r="DZ11" s="627"/>
      <c r="EA11" s="627"/>
      <c r="EB11" s="627"/>
      <c r="EC11" s="636"/>
    </row>
    <row r="12" spans="2:143" ht="11.25" customHeight="1" x14ac:dyDescent="0.2">
      <c r="B12" s="623" t="s">
        <v>237</v>
      </c>
      <c r="C12" s="624"/>
      <c r="D12" s="624"/>
      <c r="E12" s="624"/>
      <c r="F12" s="624"/>
      <c r="G12" s="624"/>
      <c r="H12" s="624"/>
      <c r="I12" s="624"/>
      <c r="J12" s="624"/>
      <c r="K12" s="624"/>
      <c r="L12" s="624"/>
      <c r="M12" s="624"/>
      <c r="N12" s="624"/>
      <c r="O12" s="624"/>
      <c r="P12" s="624"/>
      <c r="Q12" s="625"/>
      <c r="R12" s="626">
        <v>7113</v>
      </c>
      <c r="S12" s="627"/>
      <c r="T12" s="627"/>
      <c r="U12" s="627"/>
      <c r="V12" s="627"/>
      <c r="W12" s="627"/>
      <c r="X12" s="627"/>
      <c r="Y12" s="628"/>
      <c r="Z12" s="629">
        <v>0</v>
      </c>
      <c r="AA12" s="629"/>
      <c r="AB12" s="629"/>
      <c r="AC12" s="629"/>
      <c r="AD12" s="630">
        <v>7113</v>
      </c>
      <c r="AE12" s="630"/>
      <c r="AF12" s="630"/>
      <c r="AG12" s="630"/>
      <c r="AH12" s="630"/>
      <c r="AI12" s="630"/>
      <c r="AJ12" s="630"/>
      <c r="AK12" s="630"/>
      <c r="AL12" s="631">
        <v>0</v>
      </c>
      <c r="AM12" s="632"/>
      <c r="AN12" s="632"/>
      <c r="AO12" s="633"/>
      <c r="AP12" s="623" t="s">
        <v>238</v>
      </c>
      <c r="AQ12" s="624"/>
      <c r="AR12" s="624"/>
      <c r="AS12" s="624"/>
      <c r="AT12" s="624"/>
      <c r="AU12" s="624"/>
      <c r="AV12" s="624"/>
      <c r="AW12" s="624"/>
      <c r="AX12" s="624"/>
      <c r="AY12" s="624"/>
      <c r="AZ12" s="624"/>
      <c r="BA12" s="624"/>
      <c r="BB12" s="624"/>
      <c r="BC12" s="624"/>
      <c r="BD12" s="624"/>
      <c r="BE12" s="624"/>
      <c r="BF12" s="625"/>
      <c r="BG12" s="626">
        <v>47362060</v>
      </c>
      <c r="BH12" s="627"/>
      <c r="BI12" s="627"/>
      <c r="BJ12" s="627"/>
      <c r="BK12" s="627"/>
      <c r="BL12" s="627"/>
      <c r="BM12" s="627"/>
      <c r="BN12" s="628"/>
      <c r="BO12" s="629">
        <v>37.1</v>
      </c>
      <c r="BP12" s="629"/>
      <c r="BQ12" s="629"/>
      <c r="BR12" s="629"/>
      <c r="BS12" s="630" t="s">
        <v>121</v>
      </c>
      <c r="BT12" s="630"/>
      <c r="BU12" s="630"/>
      <c r="BV12" s="630"/>
      <c r="BW12" s="630"/>
      <c r="BX12" s="630"/>
      <c r="BY12" s="630"/>
      <c r="BZ12" s="630"/>
      <c r="CA12" s="630"/>
      <c r="CB12" s="634"/>
      <c r="CD12" s="623" t="s">
        <v>239</v>
      </c>
      <c r="CE12" s="624"/>
      <c r="CF12" s="624"/>
      <c r="CG12" s="624"/>
      <c r="CH12" s="624"/>
      <c r="CI12" s="624"/>
      <c r="CJ12" s="624"/>
      <c r="CK12" s="624"/>
      <c r="CL12" s="624"/>
      <c r="CM12" s="624"/>
      <c r="CN12" s="624"/>
      <c r="CO12" s="624"/>
      <c r="CP12" s="624"/>
      <c r="CQ12" s="625"/>
      <c r="CR12" s="626">
        <v>6426473</v>
      </c>
      <c r="CS12" s="627"/>
      <c r="CT12" s="627"/>
      <c r="CU12" s="627"/>
      <c r="CV12" s="627"/>
      <c r="CW12" s="627"/>
      <c r="CX12" s="627"/>
      <c r="CY12" s="628"/>
      <c r="CZ12" s="629">
        <v>1.5</v>
      </c>
      <c r="DA12" s="629"/>
      <c r="DB12" s="629"/>
      <c r="DC12" s="629"/>
      <c r="DD12" s="635">
        <v>1163811</v>
      </c>
      <c r="DE12" s="627"/>
      <c r="DF12" s="627"/>
      <c r="DG12" s="627"/>
      <c r="DH12" s="627"/>
      <c r="DI12" s="627"/>
      <c r="DJ12" s="627"/>
      <c r="DK12" s="627"/>
      <c r="DL12" s="627"/>
      <c r="DM12" s="627"/>
      <c r="DN12" s="627"/>
      <c r="DO12" s="627"/>
      <c r="DP12" s="628"/>
      <c r="DQ12" s="635">
        <v>3314169</v>
      </c>
      <c r="DR12" s="627"/>
      <c r="DS12" s="627"/>
      <c r="DT12" s="627"/>
      <c r="DU12" s="627"/>
      <c r="DV12" s="627"/>
      <c r="DW12" s="627"/>
      <c r="DX12" s="627"/>
      <c r="DY12" s="627"/>
      <c r="DZ12" s="627"/>
      <c r="EA12" s="627"/>
      <c r="EB12" s="627"/>
      <c r="EC12" s="636"/>
    </row>
    <row r="13" spans="2:143" ht="11.25" customHeight="1" x14ac:dyDescent="0.2">
      <c r="B13" s="623" t="s">
        <v>240</v>
      </c>
      <c r="C13" s="624"/>
      <c r="D13" s="624"/>
      <c r="E13" s="624"/>
      <c r="F13" s="624"/>
      <c r="G13" s="624"/>
      <c r="H13" s="624"/>
      <c r="I13" s="624"/>
      <c r="J13" s="624"/>
      <c r="K13" s="624"/>
      <c r="L13" s="624"/>
      <c r="M13" s="624"/>
      <c r="N13" s="624"/>
      <c r="O13" s="624"/>
      <c r="P13" s="624"/>
      <c r="Q13" s="625"/>
      <c r="R13" s="626" t="s">
        <v>121</v>
      </c>
      <c r="S13" s="627"/>
      <c r="T13" s="627"/>
      <c r="U13" s="627"/>
      <c r="V13" s="627"/>
      <c r="W13" s="627"/>
      <c r="X13" s="627"/>
      <c r="Y13" s="628"/>
      <c r="Z13" s="629" t="s">
        <v>121</v>
      </c>
      <c r="AA13" s="629"/>
      <c r="AB13" s="629"/>
      <c r="AC13" s="629"/>
      <c r="AD13" s="630" t="s">
        <v>121</v>
      </c>
      <c r="AE13" s="630"/>
      <c r="AF13" s="630"/>
      <c r="AG13" s="630"/>
      <c r="AH13" s="630"/>
      <c r="AI13" s="630"/>
      <c r="AJ13" s="630"/>
      <c r="AK13" s="630"/>
      <c r="AL13" s="631" t="s">
        <v>121</v>
      </c>
      <c r="AM13" s="632"/>
      <c r="AN13" s="632"/>
      <c r="AO13" s="633"/>
      <c r="AP13" s="623" t="s">
        <v>241</v>
      </c>
      <c r="AQ13" s="624"/>
      <c r="AR13" s="624"/>
      <c r="AS13" s="624"/>
      <c r="AT13" s="624"/>
      <c r="AU13" s="624"/>
      <c r="AV13" s="624"/>
      <c r="AW13" s="624"/>
      <c r="AX13" s="624"/>
      <c r="AY13" s="624"/>
      <c r="AZ13" s="624"/>
      <c r="BA13" s="624"/>
      <c r="BB13" s="624"/>
      <c r="BC13" s="624"/>
      <c r="BD13" s="624"/>
      <c r="BE13" s="624"/>
      <c r="BF13" s="625"/>
      <c r="BG13" s="626">
        <v>47044838</v>
      </c>
      <c r="BH13" s="627"/>
      <c r="BI13" s="627"/>
      <c r="BJ13" s="627"/>
      <c r="BK13" s="627"/>
      <c r="BL13" s="627"/>
      <c r="BM13" s="627"/>
      <c r="BN13" s="628"/>
      <c r="BO13" s="629">
        <v>36.799999999999997</v>
      </c>
      <c r="BP13" s="629"/>
      <c r="BQ13" s="629"/>
      <c r="BR13" s="629"/>
      <c r="BS13" s="630" t="s">
        <v>121</v>
      </c>
      <c r="BT13" s="630"/>
      <c r="BU13" s="630"/>
      <c r="BV13" s="630"/>
      <c r="BW13" s="630"/>
      <c r="BX13" s="630"/>
      <c r="BY13" s="630"/>
      <c r="BZ13" s="630"/>
      <c r="CA13" s="630"/>
      <c r="CB13" s="634"/>
      <c r="CD13" s="623" t="s">
        <v>242</v>
      </c>
      <c r="CE13" s="624"/>
      <c r="CF13" s="624"/>
      <c r="CG13" s="624"/>
      <c r="CH13" s="624"/>
      <c r="CI13" s="624"/>
      <c r="CJ13" s="624"/>
      <c r="CK13" s="624"/>
      <c r="CL13" s="624"/>
      <c r="CM13" s="624"/>
      <c r="CN13" s="624"/>
      <c r="CO13" s="624"/>
      <c r="CP13" s="624"/>
      <c r="CQ13" s="625"/>
      <c r="CR13" s="626">
        <v>44871039</v>
      </c>
      <c r="CS13" s="627"/>
      <c r="CT13" s="627"/>
      <c r="CU13" s="627"/>
      <c r="CV13" s="627"/>
      <c r="CW13" s="627"/>
      <c r="CX13" s="627"/>
      <c r="CY13" s="628"/>
      <c r="CZ13" s="629">
        <v>10.6</v>
      </c>
      <c r="DA13" s="629"/>
      <c r="DB13" s="629"/>
      <c r="DC13" s="629"/>
      <c r="DD13" s="635">
        <v>25346664</v>
      </c>
      <c r="DE13" s="627"/>
      <c r="DF13" s="627"/>
      <c r="DG13" s="627"/>
      <c r="DH13" s="627"/>
      <c r="DI13" s="627"/>
      <c r="DJ13" s="627"/>
      <c r="DK13" s="627"/>
      <c r="DL13" s="627"/>
      <c r="DM13" s="627"/>
      <c r="DN13" s="627"/>
      <c r="DO13" s="627"/>
      <c r="DP13" s="628"/>
      <c r="DQ13" s="635">
        <v>21753033</v>
      </c>
      <c r="DR13" s="627"/>
      <c r="DS13" s="627"/>
      <c r="DT13" s="627"/>
      <c r="DU13" s="627"/>
      <c r="DV13" s="627"/>
      <c r="DW13" s="627"/>
      <c r="DX13" s="627"/>
      <c r="DY13" s="627"/>
      <c r="DZ13" s="627"/>
      <c r="EA13" s="627"/>
      <c r="EB13" s="627"/>
      <c r="EC13" s="636"/>
    </row>
    <row r="14" spans="2:143" ht="11.25" customHeight="1" x14ac:dyDescent="0.2">
      <c r="B14" s="623" t="s">
        <v>243</v>
      </c>
      <c r="C14" s="624"/>
      <c r="D14" s="624"/>
      <c r="E14" s="624"/>
      <c r="F14" s="624"/>
      <c r="G14" s="624"/>
      <c r="H14" s="624"/>
      <c r="I14" s="624"/>
      <c r="J14" s="624"/>
      <c r="K14" s="624"/>
      <c r="L14" s="624"/>
      <c r="M14" s="624"/>
      <c r="N14" s="624"/>
      <c r="O14" s="624"/>
      <c r="P14" s="624"/>
      <c r="Q14" s="625"/>
      <c r="R14" s="626">
        <v>3218189</v>
      </c>
      <c r="S14" s="627"/>
      <c r="T14" s="627"/>
      <c r="U14" s="627"/>
      <c r="V14" s="627"/>
      <c r="W14" s="627"/>
      <c r="X14" s="627"/>
      <c r="Y14" s="628"/>
      <c r="Z14" s="629">
        <v>0.7</v>
      </c>
      <c r="AA14" s="629"/>
      <c r="AB14" s="629"/>
      <c r="AC14" s="629"/>
      <c r="AD14" s="630">
        <v>3218189</v>
      </c>
      <c r="AE14" s="630"/>
      <c r="AF14" s="630"/>
      <c r="AG14" s="630"/>
      <c r="AH14" s="630"/>
      <c r="AI14" s="630"/>
      <c r="AJ14" s="630"/>
      <c r="AK14" s="630"/>
      <c r="AL14" s="631">
        <v>1.5</v>
      </c>
      <c r="AM14" s="632"/>
      <c r="AN14" s="632"/>
      <c r="AO14" s="633"/>
      <c r="AP14" s="623" t="s">
        <v>244</v>
      </c>
      <c r="AQ14" s="624"/>
      <c r="AR14" s="624"/>
      <c r="AS14" s="624"/>
      <c r="AT14" s="624"/>
      <c r="AU14" s="624"/>
      <c r="AV14" s="624"/>
      <c r="AW14" s="624"/>
      <c r="AX14" s="624"/>
      <c r="AY14" s="624"/>
      <c r="AZ14" s="624"/>
      <c r="BA14" s="624"/>
      <c r="BB14" s="624"/>
      <c r="BC14" s="624"/>
      <c r="BD14" s="624"/>
      <c r="BE14" s="624"/>
      <c r="BF14" s="625"/>
      <c r="BG14" s="626">
        <v>2294424</v>
      </c>
      <c r="BH14" s="627"/>
      <c r="BI14" s="627"/>
      <c r="BJ14" s="627"/>
      <c r="BK14" s="627"/>
      <c r="BL14" s="627"/>
      <c r="BM14" s="627"/>
      <c r="BN14" s="628"/>
      <c r="BO14" s="629">
        <v>1.8</v>
      </c>
      <c r="BP14" s="629"/>
      <c r="BQ14" s="629"/>
      <c r="BR14" s="629"/>
      <c r="BS14" s="630" t="s">
        <v>121</v>
      </c>
      <c r="BT14" s="630"/>
      <c r="BU14" s="630"/>
      <c r="BV14" s="630"/>
      <c r="BW14" s="630"/>
      <c r="BX14" s="630"/>
      <c r="BY14" s="630"/>
      <c r="BZ14" s="630"/>
      <c r="CA14" s="630"/>
      <c r="CB14" s="634"/>
      <c r="CD14" s="623" t="s">
        <v>245</v>
      </c>
      <c r="CE14" s="624"/>
      <c r="CF14" s="624"/>
      <c r="CG14" s="624"/>
      <c r="CH14" s="624"/>
      <c r="CI14" s="624"/>
      <c r="CJ14" s="624"/>
      <c r="CK14" s="624"/>
      <c r="CL14" s="624"/>
      <c r="CM14" s="624"/>
      <c r="CN14" s="624"/>
      <c r="CO14" s="624"/>
      <c r="CP14" s="624"/>
      <c r="CQ14" s="625"/>
      <c r="CR14" s="626">
        <v>9412961</v>
      </c>
      <c r="CS14" s="627"/>
      <c r="CT14" s="627"/>
      <c r="CU14" s="627"/>
      <c r="CV14" s="627"/>
      <c r="CW14" s="627"/>
      <c r="CX14" s="627"/>
      <c r="CY14" s="628"/>
      <c r="CZ14" s="629">
        <v>2.2000000000000002</v>
      </c>
      <c r="DA14" s="629"/>
      <c r="DB14" s="629"/>
      <c r="DC14" s="629"/>
      <c r="DD14" s="635">
        <v>1466953</v>
      </c>
      <c r="DE14" s="627"/>
      <c r="DF14" s="627"/>
      <c r="DG14" s="627"/>
      <c r="DH14" s="627"/>
      <c r="DI14" s="627"/>
      <c r="DJ14" s="627"/>
      <c r="DK14" s="627"/>
      <c r="DL14" s="627"/>
      <c r="DM14" s="627"/>
      <c r="DN14" s="627"/>
      <c r="DO14" s="627"/>
      <c r="DP14" s="628"/>
      <c r="DQ14" s="635">
        <v>7299467</v>
      </c>
      <c r="DR14" s="627"/>
      <c r="DS14" s="627"/>
      <c r="DT14" s="627"/>
      <c r="DU14" s="627"/>
      <c r="DV14" s="627"/>
      <c r="DW14" s="627"/>
      <c r="DX14" s="627"/>
      <c r="DY14" s="627"/>
      <c r="DZ14" s="627"/>
      <c r="EA14" s="627"/>
      <c r="EB14" s="627"/>
      <c r="EC14" s="636"/>
    </row>
    <row r="15" spans="2:143" ht="11.25" customHeight="1" x14ac:dyDescent="0.2">
      <c r="B15" s="623" t="s">
        <v>246</v>
      </c>
      <c r="C15" s="624"/>
      <c r="D15" s="624"/>
      <c r="E15" s="624"/>
      <c r="F15" s="624"/>
      <c r="G15" s="624"/>
      <c r="H15" s="624"/>
      <c r="I15" s="624"/>
      <c r="J15" s="624"/>
      <c r="K15" s="624"/>
      <c r="L15" s="624"/>
      <c r="M15" s="624"/>
      <c r="N15" s="624"/>
      <c r="O15" s="624"/>
      <c r="P15" s="624"/>
      <c r="Q15" s="625"/>
      <c r="R15" s="626">
        <v>302995</v>
      </c>
      <c r="S15" s="627"/>
      <c r="T15" s="627"/>
      <c r="U15" s="627"/>
      <c r="V15" s="627"/>
      <c r="W15" s="627"/>
      <c r="X15" s="627"/>
      <c r="Y15" s="628"/>
      <c r="Z15" s="629">
        <v>0.1</v>
      </c>
      <c r="AA15" s="629"/>
      <c r="AB15" s="629"/>
      <c r="AC15" s="629"/>
      <c r="AD15" s="630">
        <v>302995</v>
      </c>
      <c r="AE15" s="630"/>
      <c r="AF15" s="630"/>
      <c r="AG15" s="630"/>
      <c r="AH15" s="630"/>
      <c r="AI15" s="630"/>
      <c r="AJ15" s="630"/>
      <c r="AK15" s="630"/>
      <c r="AL15" s="631">
        <v>0.1</v>
      </c>
      <c r="AM15" s="632"/>
      <c r="AN15" s="632"/>
      <c r="AO15" s="633"/>
      <c r="AP15" s="623" t="s">
        <v>247</v>
      </c>
      <c r="AQ15" s="624"/>
      <c r="AR15" s="624"/>
      <c r="AS15" s="624"/>
      <c r="AT15" s="624"/>
      <c r="AU15" s="624"/>
      <c r="AV15" s="624"/>
      <c r="AW15" s="624"/>
      <c r="AX15" s="624"/>
      <c r="AY15" s="624"/>
      <c r="AZ15" s="624"/>
      <c r="BA15" s="624"/>
      <c r="BB15" s="624"/>
      <c r="BC15" s="624"/>
      <c r="BD15" s="624"/>
      <c r="BE15" s="624"/>
      <c r="BF15" s="625"/>
      <c r="BG15" s="626">
        <v>5504927</v>
      </c>
      <c r="BH15" s="627"/>
      <c r="BI15" s="627"/>
      <c r="BJ15" s="627"/>
      <c r="BK15" s="627"/>
      <c r="BL15" s="627"/>
      <c r="BM15" s="627"/>
      <c r="BN15" s="628"/>
      <c r="BO15" s="629">
        <v>4.3</v>
      </c>
      <c r="BP15" s="629"/>
      <c r="BQ15" s="629"/>
      <c r="BR15" s="629"/>
      <c r="BS15" s="630" t="s">
        <v>121</v>
      </c>
      <c r="BT15" s="630"/>
      <c r="BU15" s="630"/>
      <c r="BV15" s="630"/>
      <c r="BW15" s="630"/>
      <c r="BX15" s="630"/>
      <c r="BY15" s="630"/>
      <c r="BZ15" s="630"/>
      <c r="CA15" s="630"/>
      <c r="CB15" s="634"/>
      <c r="CD15" s="623" t="s">
        <v>248</v>
      </c>
      <c r="CE15" s="624"/>
      <c r="CF15" s="624"/>
      <c r="CG15" s="624"/>
      <c r="CH15" s="624"/>
      <c r="CI15" s="624"/>
      <c r="CJ15" s="624"/>
      <c r="CK15" s="624"/>
      <c r="CL15" s="624"/>
      <c r="CM15" s="624"/>
      <c r="CN15" s="624"/>
      <c r="CO15" s="624"/>
      <c r="CP15" s="624"/>
      <c r="CQ15" s="625"/>
      <c r="CR15" s="626">
        <v>78948828</v>
      </c>
      <c r="CS15" s="627"/>
      <c r="CT15" s="627"/>
      <c r="CU15" s="627"/>
      <c r="CV15" s="627"/>
      <c r="CW15" s="627"/>
      <c r="CX15" s="627"/>
      <c r="CY15" s="628"/>
      <c r="CZ15" s="629">
        <v>18.7</v>
      </c>
      <c r="DA15" s="629"/>
      <c r="DB15" s="629"/>
      <c r="DC15" s="629"/>
      <c r="DD15" s="635">
        <v>9160474</v>
      </c>
      <c r="DE15" s="627"/>
      <c r="DF15" s="627"/>
      <c r="DG15" s="627"/>
      <c r="DH15" s="627"/>
      <c r="DI15" s="627"/>
      <c r="DJ15" s="627"/>
      <c r="DK15" s="627"/>
      <c r="DL15" s="627"/>
      <c r="DM15" s="627"/>
      <c r="DN15" s="627"/>
      <c r="DO15" s="627"/>
      <c r="DP15" s="628"/>
      <c r="DQ15" s="635">
        <v>52074652</v>
      </c>
      <c r="DR15" s="627"/>
      <c r="DS15" s="627"/>
      <c r="DT15" s="627"/>
      <c r="DU15" s="627"/>
      <c r="DV15" s="627"/>
      <c r="DW15" s="627"/>
      <c r="DX15" s="627"/>
      <c r="DY15" s="627"/>
      <c r="DZ15" s="627"/>
      <c r="EA15" s="627"/>
      <c r="EB15" s="627"/>
      <c r="EC15" s="636"/>
    </row>
    <row r="16" spans="2:143" ht="11.25" customHeight="1" x14ac:dyDescent="0.2">
      <c r="B16" s="623" t="s">
        <v>249</v>
      </c>
      <c r="C16" s="624"/>
      <c r="D16" s="624"/>
      <c r="E16" s="624"/>
      <c r="F16" s="624"/>
      <c r="G16" s="624"/>
      <c r="H16" s="624"/>
      <c r="I16" s="624"/>
      <c r="J16" s="624"/>
      <c r="K16" s="624"/>
      <c r="L16" s="624"/>
      <c r="M16" s="624"/>
      <c r="N16" s="624"/>
      <c r="O16" s="624"/>
      <c r="P16" s="624"/>
      <c r="Q16" s="625"/>
      <c r="R16" s="626">
        <v>1724325</v>
      </c>
      <c r="S16" s="627"/>
      <c r="T16" s="627"/>
      <c r="U16" s="627"/>
      <c r="V16" s="627"/>
      <c r="W16" s="627"/>
      <c r="X16" s="627"/>
      <c r="Y16" s="628"/>
      <c r="Z16" s="629">
        <v>0.4</v>
      </c>
      <c r="AA16" s="629"/>
      <c r="AB16" s="629"/>
      <c r="AC16" s="629"/>
      <c r="AD16" s="630">
        <v>1724325</v>
      </c>
      <c r="AE16" s="630"/>
      <c r="AF16" s="630"/>
      <c r="AG16" s="630"/>
      <c r="AH16" s="630"/>
      <c r="AI16" s="630"/>
      <c r="AJ16" s="630"/>
      <c r="AK16" s="630"/>
      <c r="AL16" s="631">
        <v>0.8</v>
      </c>
      <c r="AM16" s="632"/>
      <c r="AN16" s="632"/>
      <c r="AO16" s="633"/>
      <c r="AP16" s="623" t="s">
        <v>250</v>
      </c>
      <c r="AQ16" s="624"/>
      <c r="AR16" s="624"/>
      <c r="AS16" s="624"/>
      <c r="AT16" s="624"/>
      <c r="AU16" s="624"/>
      <c r="AV16" s="624"/>
      <c r="AW16" s="624"/>
      <c r="AX16" s="624"/>
      <c r="AY16" s="624"/>
      <c r="AZ16" s="624"/>
      <c r="BA16" s="624"/>
      <c r="BB16" s="624"/>
      <c r="BC16" s="624"/>
      <c r="BD16" s="624"/>
      <c r="BE16" s="624"/>
      <c r="BF16" s="625"/>
      <c r="BG16" s="626" t="s">
        <v>121</v>
      </c>
      <c r="BH16" s="627"/>
      <c r="BI16" s="627"/>
      <c r="BJ16" s="627"/>
      <c r="BK16" s="627"/>
      <c r="BL16" s="627"/>
      <c r="BM16" s="627"/>
      <c r="BN16" s="628"/>
      <c r="BO16" s="629" t="s">
        <v>121</v>
      </c>
      <c r="BP16" s="629"/>
      <c r="BQ16" s="629"/>
      <c r="BR16" s="629"/>
      <c r="BS16" s="630" t="s">
        <v>121</v>
      </c>
      <c r="BT16" s="630"/>
      <c r="BU16" s="630"/>
      <c r="BV16" s="630"/>
      <c r="BW16" s="630"/>
      <c r="BX16" s="630"/>
      <c r="BY16" s="630"/>
      <c r="BZ16" s="630"/>
      <c r="CA16" s="630"/>
      <c r="CB16" s="634"/>
      <c r="CD16" s="623" t="s">
        <v>251</v>
      </c>
      <c r="CE16" s="624"/>
      <c r="CF16" s="624"/>
      <c r="CG16" s="624"/>
      <c r="CH16" s="624"/>
      <c r="CI16" s="624"/>
      <c r="CJ16" s="624"/>
      <c r="CK16" s="624"/>
      <c r="CL16" s="624"/>
      <c r="CM16" s="624"/>
      <c r="CN16" s="624"/>
      <c r="CO16" s="624"/>
      <c r="CP16" s="624"/>
      <c r="CQ16" s="625"/>
      <c r="CR16" s="626">
        <v>2361905</v>
      </c>
      <c r="CS16" s="627"/>
      <c r="CT16" s="627"/>
      <c r="CU16" s="627"/>
      <c r="CV16" s="627"/>
      <c r="CW16" s="627"/>
      <c r="CX16" s="627"/>
      <c r="CY16" s="628"/>
      <c r="CZ16" s="629">
        <v>0.6</v>
      </c>
      <c r="DA16" s="629"/>
      <c r="DB16" s="629"/>
      <c r="DC16" s="629"/>
      <c r="DD16" s="635" t="s">
        <v>121</v>
      </c>
      <c r="DE16" s="627"/>
      <c r="DF16" s="627"/>
      <c r="DG16" s="627"/>
      <c r="DH16" s="627"/>
      <c r="DI16" s="627"/>
      <c r="DJ16" s="627"/>
      <c r="DK16" s="627"/>
      <c r="DL16" s="627"/>
      <c r="DM16" s="627"/>
      <c r="DN16" s="627"/>
      <c r="DO16" s="627"/>
      <c r="DP16" s="628"/>
      <c r="DQ16" s="635">
        <v>6480</v>
      </c>
      <c r="DR16" s="627"/>
      <c r="DS16" s="627"/>
      <c r="DT16" s="627"/>
      <c r="DU16" s="627"/>
      <c r="DV16" s="627"/>
      <c r="DW16" s="627"/>
      <c r="DX16" s="627"/>
      <c r="DY16" s="627"/>
      <c r="DZ16" s="627"/>
      <c r="EA16" s="627"/>
      <c r="EB16" s="627"/>
      <c r="EC16" s="636"/>
    </row>
    <row r="17" spans="2:133" ht="11.25" customHeight="1" x14ac:dyDescent="0.2">
      <c r="B17" s="623" t="s">
        <v>252</v>
      </c>
      <c r="C17" s="624"/>
      <c r="D17" s="624"/>
      <c r="E17" s="624"/>
      <c r="F17" s="624"/>
      <c r="G17" s="624"/>
      <c r="H17" s="624"/>
      <c r="I17" s="624"/>
      <c r="J17" s="624"/>
      <c r="K17" s="624"/>
      <c r="L17" s="624"/>
      <c r="M17" s="624"/>
      <c r="N17" s="624"/>
      <c r="O17" s="624"/>
      <c r="P17" s="624"/>
      <c r="Q17" s="625"/>
      <c r="R17" s="626">
        <v>5431466</v>
      </c>
      <c r="S17" s="627"/>
      <c r="T17" s="627"/>
      <c r="U17" s="627"/>
      <c r="V17" s="627"/>
      <c r="W17" s="627"/>
      <c r="X17" s="627"/>
      <c r="Y17" s="628"/>
      <c r="Z17" s="629">
        <v>1.3</v>
      </c>
      <c r="AA17" s="629"/>
      <c r="AB17" s="629"/>
      <c r="AC17" s="629"/>
      <c r="AD17" s="630">
        <v>5431466</v>
      </c>
      <c r="AE17" s="630"/>
      <c r="AF17" s="630"/>
      <c r="AG17" s="630"/>
      <c r="AH17" s="630"/>
      <c r="AI17" s="630"/>
      <c r="AJ17" s="630"/>
      <c r="AK17" s="630"/>
      <c r="AL17" s="631">
        <v>2.5</v>
      </c>
      <c r="AM17" s="632"/>
      <c r="AN17" s="632"/>
      <c r="AO17" s="633"/>
      <c r="AP17" s="623" t="s">
        <v>253</v>
      </c>
      <c r="AQ17" s="624"/>
      <c r="AR17" s="624"/>
      <c r="AS17" s="624"/>
      <c r="AT17" s="624"/>
      <c r="AU17" s="624"/>
      <c r="AV17" s="624"/>
      <c r="AW17" s="624"/>
      <c r="AX17" s="624"/>
      <c r="AY17" s="624"/>
      <c r="AZ17" s="624"/>
      <c r="BA17" s="624"/>
      <c r="BB17" s="624"/>
      <c r="BC17" s="624"/>
      <c r="BD17" s="624"/>
      <c r="BE17" s="624"/>
      <c r="BF17" s="625"/>
      <c r="BG17" s="626" t="s">
        <v>121</v>
      </c>
      <c r="BH17" s="627"/>
      <c r="BI17" s="627"/>
      <c r="BJ17" s="627"/>
      <c r="BK17" s="627"/>
      <c r="BL17" s="627"/>
      <c r="BM17" s="627"/>
      <c r="BN17" s="628"/>
      <c r="BO17" s="629" t="s">
        <v>121</v>
      </c>
      <c r="BP17" s="629"/>
      <c r="BQ17" s="629"/>
      <c r="BR17" s="629"/>
      <c r="BS17" s="630" t="s">
        <v>121</v>
      </c>
      <c r="BT17" s="630"/>
      <c r="BU17" s="630"/>
      <c r="BV17" s="630"/>
      <c r="BW17" s="630"/>
      <c r="BX17" s="630"/>
      <c r="BY17" s="630"/>
      <c r="BZ17" s="630"/>
      <c r="CA17" s="630"/>
      <c r="CB17" s="634"/>
      <c r="CD17" s="623" t="s">
        <v>254</v>
      </c>
      <c r="CE17" s="624"/>
      <c r="CF17" s="624"/>
      <c r="CG17" s="624"/>
      <c r="CH17" s="624"/>
      <c r="CI17" s="624"/>
      <c r="CJ17" s="624"/>
      <c r="CK17" s="624"/>
      <c r="CL17" s="624"/>
      <c r="CM17" s="624"/>
      <c r="CN17" s="624"/>
      <c r="CO17" s="624"/>
      <c r="CP17" s="624"/>
      <c r="CQ17" s="625"/>
      <c r="CR17" s="626">
        <v>37147275</v>
      </c>
      <c r="CS17" s="627"/>
      <c r="CT17" s="627"/>
      <c r="CU17" s="627"/>
      <c r="CV17" s="627"/>
      <c r="CW17" s="627"/>
      <c r="CX17" s="627"/>
      <c r="CY17" s="628"/>
      <c r="CZ17" s="629">
        <v>8.8000000000000007</v>
      </c>
      <c r="DA17" s="629"/>
      <c r="DB17" s="629"/>
      <c r="DC17" s="629"/>
      <c r="DD17" s="635" t="s">
        <v>121</v>
      </c>
      <c r="DE17" s="627"/>
      <c r="DF17" s="627"/>
      <c r="DG17" s="627"/>
      <c r="DH17" s="627"/>
      <c r="DI17" s="627"/>
      <c r="DJ17" s="627"/>
      <c r="DK17" s="627"/>
      <c r="DL17" s="627"/>
      <c r="DM17" s="627"/>
      <c r="DN17" s="627"/>
      <c r="DO17" s="627"/>
      <c r="DP17" s="628"/>
      <c r="DQ17" s="635">
        <v>35145039</v>
      </c>
      <c r="DR17" s="627"/>
      <c r="DS17" s="627"/>
      <c r="DT17" s="627"/>
      <c r="DU17" s="627"/>
      <c r="DV17" s="627"/>
      <c r="DW17" s="627"/>
      <c r="DX17" s="627"/>
      <c r="DY17" s="627"/>
      <c r="DZ17" s="627"/>
      <c r="EA17" s="627"/>
      <c r="EB17" s="627"/>
      <c r="EC17" s="636"/>
    </row>
    <row r="18" spans="2:133" ht="11.25" customHeight="1" x14ac:dyDescent="0.2">
      <c r="B18" s="623" t="s">
        <v>255</v>
      </c>
      <c r="C18" s="624"/>
      <c r="D18" s="624"/>
      <c r="E18" s="624"/>
      <c r="F18" s="624"/>
      <c r="G18" s="624"/>
      <c r="H18" s="624"/>
      <c r="I18" s="624"/>
      <c r="J18" s="624"/>
      <c r="K18" s="624"/>
      <c r="L18" s="624"/>
      <c r="M18" s="624"/>
      <c r="N18" s="624"/>
      <c r="O18" s="624"/>
      <c r="P18" s="624"/>
      <c r="Q18" s="625"/>
      <c r="R18" s="626">
        <v>1181687</v>
      </c>
      <c r="S18" s="627"/>
      <c r="T18" s="627"/>
      <c r="U18" s="627"/>
      <c r="V18" s="627"/>
      <c r="W18" s="627"/>
      <c r="X18" s="627"/>
      <c r="Y18" s="628"/>
      <c r="Z18" s="629">
        <v>0.3</v>
      </c>
      <c r="AA18" s="629"/>
      <c r="AB18" s="629"/>
      <c r="AC18" s="629"/>
      <c r="AD18" s="630">
        <v>1181687</v>
      </c>
      <c r="AE18" s="630"/>
      <c r="AF18" s="630"/>
      <c r="AG18" s="630"/>
      <c r="AH18" s="630"/>
      <c r="AI18" s="630"/>
      <c r="AJ18" s="630"/>
      <c r="AK18" s="630"/>
      <c r="AL18" s="631">
        <v>0.5</v>
      </c>
      <c r="AM18" s="632"/>
      <c r="AN18" s="632"/>
      <c r="AO18" s="633"/>
      <c r="AP18" s="623" t="s">
        <v>256</v>
      </c>
      <c r="AQ18" s="624"/>
      <c r="AR18" s="624"/>
      <c r="AS18" s="624"/>
      <c r="AT18" s="624"/>
      <c r="AU18" s="624"/>
      <c r="AV18" s="624"/>
      <c r="AW18" s="624"/>
      <c r="AX18" s="624"/>
      <c r="AY18" s="624"/>
      <c r="AZ18" s="624"/>
      <c r="BA18" s="624"/>
      <c r="BB18" s="624"/>
      <c r="BC18" s="624"/>
      <c r="BD18" s="624"/>
      <c r="BE18" s="624"/>
      <c r="BF18" s="625"/>
      <c r="BG18" s="626" t="s">
        <v>121</v>
      </c>
      <c r="BH18" s="627"/>
      <c r="BI18" s="627"/>
      <c r="BJ18" s="627"/>
      <c r="BK18" s="627"/>
      <c r="BL18" s="627"/>
      <c r="BM18" s="627"/>
      <c r="BN18" s="628"/>
      <c r="BO18" s="629" t="s">
        <v>121</v>
      </c>
      <c r="BP18" s="629"/>
      <c r="BQ18" s="629"/>
      <c r="BR18" s="629"/>
      <c r="BS18" s="630" t="s">
        <v>121</v>
      </c>
      <c r="BT18" s="630"/>
      <c r="BU18" s="630"/>
      <c r="BV18" s="630"/>
      <c r="BW18" s="630"/>
      <c r="BX18" s="630"/>
      <c r="BY18" s="630"/>
      <c r="BZ18" s="630"/>
      <c r="CA18" s="630"/>
      <c r="CB18" s="634"/>
      <c r="CD18" s="623" t="s">
        <v>257</v>
      </c>
      <c r="CE18" s="624"/>
      <c r="CF18" s="624"/>
      <c r="CG18" s="624"/>
      <c r="CH18" s="624"/>
      <c r="CI18" s="624"/>
      <c r="CJ18" s="624"/>
      <c r="CK18" s="624"/>
      <c r="CL18" s="624"/>
      <c r="CM18" s="624"/>
      <c r="CN18" s="624"/>
      <c r="CO18" s="624"/>
      <c r="CP18" s="624"/>
      <c r="CQ18" s="625"/>
      <c r="CR18" s="626">
        <v>556500</v>
      </c>
      <c r="CS18" s="627"/>
      <c r="CT18" s="627"/>
      <c r="CU18" s="627"/>
      <c r="CV18" s="627"/>
      <c r="CW18" s="627"/>
      <c r="CX18" s="627"/>
      <c r="CY18" s="628"/>
      <c r="CZ18" s="629">
        <v>0.1</v>
      </c>
      <c r="DA18" s="629"/>
      <c r="DB18" s="629"/>
      <c r="DC18" s="629"/>
      <c r="DD18" s="635" t="s">
        <v>121</v>
      </c>
      <c r="DE18" s="627"/>
      <c r="DF18" s="627"/>
      <c r="DG18" s="627"/>
      <c r="DH18" s="627"/>
      <c r="DI18" s="627"/>
      <c r="DJ18" s="627"/>
      <c r="DK18" s="627"/>
      <c r="DL18" s="627"/>
      <c r="DM18" s="627"/>
      <c r="DN18" s="627"/>
      <c r="DO18" s="627"/>
      <c r="DP18" s="628"/>
      <c r="DQ18" s="635">
        <v>556500</v>
      </c>
      <c r="DR18" s="627"/>
      <c r="DS18" s="627"/>
      <c r="DT18" s="627"/>
      <c r="DU18" s="627"/>
      <c r="DV18" s="627"/>
      <c r="DW18" s="627"/>
      <c r="DX18" s="627"/>
      <c r="DY18" s="627"/>
      <c r="DZ18" s="627"/>
      <c r="EA18" s="627"/>
      <c r="EB18" s="627"/>
      <c r="EC18" s="636"/>
    </row>
    <row r="19" spans="2:133" ht="11.25" customHeight="1" x14ac:dyDescent="0.2">
      <c r="B19" s="623" t="s">
        <v>258</v>
      </c>
      <c r="C19" s="624"/>
      <c r="D19" s="624"/>
      <c r="E19" s="624"/>
      <c r="F19" s="624"/>
      <c r="G19" s="624"/>
      <c r="H19" s="624"/>
      <c r="I19" s="624"/>
      <c r="J19" s="624"/>
      <c r="K19" s="624"/>
      <c r="L19" s="624"/>
      <c r="M19" s="624"/>
      <c r="N19" s="624"/>
      <c r="O19" s="624"/>
      <c r="P19" s="624"/>
      <c r="Q19" s="625"/>
      <c r="R19" s="626">
        <v>4218462</v>
      </c>
      <c r="S19" s="627"/>
      <c r="T19" s="627"/>
      <c r="U19" s="627"/>
      <c r="V19" s="627"/>
      <c r="W19" s="627"/>
      <c r="X19" s="627"/>
      <c r="Y19" s="628"/>
      <c r="Z19" s="629">
        <v>1</v>
      </c>
      <c r="AA19" s="629"/>
      <c r="AB19" s="629"/>
      <c r="AC19" s="629"/>
      <c r="AD19" s="630">
        <v>4218462</v>
      </c>
      <c r="AE19" s="630"/>
      <c r="AF19" s="630"/>
      <c r="AG19" s="630"/>
      <c r="AH19" s="630"/>
      <c r="AI19" s="630"/>
      <c r="AJ19" s="630"/>
      <c r="AK19" s="630"/>
      <c r="AL19" s="631">
        <v>2</v>
      </c>
      <c r="AM19" s="632"/>
      <c r="AN19" s="632"/>
      <c r="AO19" s="633"/>
      <c r="AP19" s="623" t="s">
        <v>259</v>
      </c>
      <c r="AQ19" s="624"/>
      <c r="AR19" s="624"/>
      <c r="AS19" s="624"/>
      <c r="AT19" s="624"/>
      <c r="AU19" s="624"/>
      <c r="AV19" s="624"/>
      <c r="AW19" s="624"/>
      <c r="AX19" s="624"/>
      <c r="AY19" s="624"/>
      <c r="AZ19" s="624"/>
      <c r="BA19" s="624"/>
      <c r="BB19" s="624"/>
      <c r="BC19" s="624"/>
      <c r="BD19" s="624"/>
      <c r="BE19" s="624"/>
      <c r="BF19" s="625"/>
      <c r="BG19" s="626">
        <v>11732218</v>
      </c>
      <c r="BH19" s="627"/>
      <c r="BI19" s="627"/>
      <c r="BJ19" s="627"/>
      <c r="BK19" s="627"/>
      <c r="BL19" s="627"/>
      <c r="BM19" s="627"/>
      <c r="BN19" s="628"/>
      <c r="BO19" s="629">
        <v>9.1999999999999993</v>
      </c>
      <c r="BP19" s="629"/>
      <c r="BQ19" s="629"/>
      <c r="BR19" s="629"/>
      <c r="BS19" s="630" t="s">
        <v>121</v>
      </c>
      <c r="BT19" s="630"/>
      <c r="BU19" s="630"/>
      <c r="BV19" s="630"/>
      <c r="BW19" s="630"/>
      <c r="BX19" s="630"/>
      <c r="BY19" s="630"/>
      <c r="BZ19" s="630"/>
      <c r="CA19" s="630"/>
      <c r="CB19" s="634"/>
      <c r="CD19" s="623" t="s">
        <v>260</v>
      </c>
      <c r="CE19" s="624"/>
      <c r="CF19" s="624"/>
      <c r="CG19" s="624"/>
      <c r="CH19" s="624"/>
      <c r="CI19" s="624"/>
      <c r="CJ19" s="624"/>
      <c r="CK19" s="624"/>
      <c r="CL19" s="624"/>
      <c r="CM19" s="624"/>
      <c r="CN19" s="624"/>
      <c r="CO19" s="624"/>
      <c r="CP19" s="624"/>
      <c r="CQ19" s="625"/>
      <c r="CR19" s="626" t="s">
        <v>121</v>
      </c>
      <c r="CS19" s="627"/>
      <c r="CT19" s="627"/>
      <c r="CU19" s="627"/>
      <c r="CV19" s="627"/>
      <c r="CW19" s="627"/>
      <c r="CX19" s="627"/>
      <c r="CY19" s="628"/>
      <c r="CZ19" s="629" t="s">
        <v>121</v>
      </c>
      <c r="DA19" s="629"/>
      <c r="DB19" s="629"/>
      <c r="DC19" s="629"/>
      <c r="DD19" s="635" t="s">
        <v>121</v>
      </c>
      <c r="DE19" s="627"/>
      <c r="DF19" s="627"/>
      <c r="DG19" s="627"/>
      <c r="DH19" s="627"/>
      <c r="DI19" s="627"/>
      <c r="DJ19" s="627"/>
      <c r="DK19" s="627"/>
      <c r="DL19" s="627"/>
      <c r="DM19" s="627"/>
      <c r="DN19" s="627"/>
      <c r="DO19" s="627"/>
      <c r="DP19" s="628"/>
      <c r="DQ19" s="635" t="s">
        <v>121</v>
      </c>
      <c r="DR19" s="627"/>
      <c r="DS19" s="627"/>
      <c r="DT19" s="627"/>
      <c r="DU19" s="627"/>
      <c r="DV19" s="627"/>
      <c r="DW19" s="627"/>
      <c r="DX19" s="627"/>
      <c r="DY19" s="627"/>
      <c r="DZ19" s="627"/>
      <c r="EA19" s="627"/>
      <c r="EB19" s="627"/>
      <c r="EC19" s="636"/>
    </row>
    <row r="20" spans="2:133" ht="11.25" customHeight="1" x14ac:dyDescent="0.2">
      <c r="B20" s="639" t="s">
        <v>261</v>
      </c>
      <c r="C20" s="640"/>
      <c r="D20" s="640"/>
      <c r="E20" s="640"/>
      <c r="F20" s="640"/>
      <c r="G20" s="640"/>
      <c r="H20" s="640"/>
      <c r="I20" s="640"/>
      <c r="J20" s="640"/>
      <c r="K20" s="640"/>
      <c r="L20" s="640"/>
      <c r="M20" s="640"/>
      <c r="N20" s="640"/>
      <c r="O20" s="640"/>
      <c r="P20" s="640"/>
      <c r="Q20" s="641"/>
      <c r="R20" s="626">
        <v>31317</v>
      </c>
      <c r="S20" s="627"/>
      <c r="T20" s="627"/>
      <c r="U20" s="627"/>
      <c r="V20" s="627"/>
      <c r="W20" s="627"/>
      <c r="X20" s="627"/>
      <c r="Y20" s="628"/>
      <c r="Z20" s="629">
        <v>0</v>
      </c>
      <c r="AA20" s="629"/>
      <c r="AB20" s="629"/>
      <c r="AC20" s="629"/>
      <c r="AD20" s="630">
        <v>31317</v>
      </c>
      <c r="AE20" s="630"/>
      <c r="AF20" s="630"/>
      <c r="AG20" s="630"/>
      <c r="AH20" s="630"/>
      <c r="AI20" s="630"/>
      <c r="AJ20" s="630"/>
      <c r="AK20" s="630"/>
      <c r="AL20" s="631">
        <v>0</v>
      </c>
      <c r="AM20" s="632"/>
      <c r="AN20" s="632"/>
      <c r="AO20" s="633"/>
      <c r="AP20" s="623" t="s">
        <v>262</v>
      </c>
      <c r="AQ20" s="624"/>
      <c r="AR20" s="624"/>
      <c r="AS20" s="624"/>
      <c r="AT20" s="624"/>
      <c r="AU20" s="624"/>
      <c r="AV20" s="624"/>
      <c r="AW20" s="624"/>
      <c r="AX20" s="624"/>
      <c r="AY20" s="624"/>
      <c r="AZ20" s="624"/>
      <c r="BA20" s="624"/>
      <c r="BB20" s="624"/>
      <c r="BC20" s="624"/>
      <c r="BD20" s="624"/>
      <c r="BE20" s="624"/>
      <c r="BF20" s="625"/>
      <c r="BG20" s="626">
        <v>11732218</v>
      </c>
      <c r="BH20" s="627"/>
      <c r="BI20" s="627"/>
      <c r="BJ20" s="627"/>
      <c r="BK20" s="627"/>
      <c r="BL20" s="627"/>
      <c r="BM20" s="627"/>
      <c r="BN20" s="628"/>
      <c r="BO20" s="629">
        <v>9.1999999999999993</v>
      </c>
      <c r="BP20" s="629"/>
      <c r="BQ20" s="629"/>
      <c r="BR20" s="629"/>
      <c r="BS20" s="630" t="s">
        <v>121</v>
      </c>
      <c r="BT20" s="630"/>
      <c r="BU20" s="630"/>
      <c r="BV20" s="630"/>
      <c r="BW20" s="630"/>
      <c r="BX20" s="630"/>
      <c r="BY20" s="630"/>
      <c r="BZ20" s="630"/>
      <c r="CA20" s="630"/>
      <c r="CB20" s="634"/>
      <c r="CD20" s="623" t="s">
        <v>263</v>
      </c>
      <c r="CE20" s="624"/>
      <c r="CF20" s="624"/>
      <c r="CG20" s="624"/>
      <c r="CH20" s="624"/>
      <c r="CI20" s="624"/>
      <c r="CJ20" s="624"/>
      <c r="CK20" s="624"/>
      <c r="CL20" s="624"/>
      <c r="CM20" s="624"/>
      <c r="CN20" s="624"/>
      <c r="CO20" s="624"/>
      <c r="CP20" s="624"/>
      <c r="CQ20" s="625"/>
      <c r="CR20" s="626">
        <v>421832522</v>
      </c>
      <c r="CS20" s="627"/>
      <c r="CT20" s="627"/>
      <c r="CU20" s="627"/>
      <c r="CV20" s="627"/>
      <c r="CW20" s="627"/>
      <c r="CX20" s="627"/>
      <c r="CY20" s="628"/>
      <c r="CZ20" s="629">
        <v>100</v>
      </c>
      <c r="DA20" s="629"/>
      <c r="DB20" s="629"/>
      <c r="DC20" s="629"/>
      <c r="DD20" s="635">
        <v>46723051</v>
      </c>
      <c r="DE20" s="627"/>
      <c r="DF20" s="627"/>
      <c r="DG20" s="627"/>
      <c r="DH20" s="627"/>
      <c r="DI20" s="627"/>
      <c r="DJ20" s="627"/>
      <c r="DK20" s="627"/>
      <c r="DL20" s="627"/>
      <c r="DM20" s="627"/>
      <c r="DN20" s="627"/>
      <c r="DO20" s="627"/>
      <c r="DP20" s="628"/>
      <c r="DQ20" s="635">
        <v>257585758</v>
      </c>
      <c r="DR20" s="627"/>
      <c r="DS20" s="627"/>
      <c r="DT20" s="627"/>
      <c r="DU20" s="627"/>
      <c r="DV20" s="627"/>
      <c r="DW20" s="627"/>
      <c r="DX20" s="627"/>
      <c r="DY20" s="627"/>
      <c r="DZ20" s="627"/>
      <c r="EA20" s="627"/>
      <c r="EB20" s="627"/>
      <c r="EC20" s="636"/>
    </row>
    <row r="21" spans="2:133" ht="11.25" customHeight="1" x14ac:dyDescent="0.2">
      <c r="B21" s="623" t="s">
        <v>264</v>
      </c>
      <c r="C21" s="624"/>
      <c r="D21" s="624"/>
      <c r="E21" s="624"/>
      <c r="F21" s="624"/>
      <c r="G21" s="624"/>
      <c r="H21" s="624"/>
      <c r="I21" s="624"/>
      <c r="J21" s="624"/>
      <c r="K21" s="624"/>
      <c r="L21" s="624"/>
      <c r="M21" s="624"/>
      <c r="N21" s="624"/>
      <c r="O21" s="624"/>
      <c r="P21" s="624"/>
      <c r="Q21" s="625"/>
      <c r="R21" s="626">
        <v>65325731</v>
      </c>
      <c r="S21" s="627"/>
      <c r="T21" s="627"/>
      <c r="U21" s="627"/>
      <c r="V21" s="627"/>
      <c r="W21" s="627"/>
      <c r="X21" s="627"/>
      <c r="Y21" s="628"/>
      <c r="Z21" s="629">
        <v>15.1</v>
      </c>
      <c r="AA21" s="629"/>
      <c r="AB21" s="629"/>
      <c r="AC21" s="629"/>
      <c r="AD21" s="630">
        <v>62067415</v>
      </c>
      <c r="AE21" s="630"/>
      <c r="AF21" s="630"/>
      <c r="AG21" s="630"/>
      <c r="AH21" s="630"/>
      <c r="AI21" s="630"/>
      <c r="AJ21" s="630"/>
      <c r="AK21" s="630"/>
      <c r="AL21" s="631">
        <v>28.8</v>
      </c>
      <c r="AM21" s="632"/>
      <c r="AN21" s="632"/>
      <c r="AO21" s="633"/>
      <c r="AP21" s="623" t="s">
        <v>265</v>
      </c>
      <c r="AQ21" s="642"/>
      <c r="AR21" s="642"/>
      <c r="AS21" s="642"/>
      <c r="AT21" s="642"/>
      <c r="AU21" s="642"/>
      <c r="AV21" s="642"/>
      <c r="AW21" s="642"/>
      <c r="AX21" s="642"/>
      <c r="AY21" s="642"/>
      <c r="AZ21" s="642"/>
      <c r="BA21" s="642"/>
      <c r="BB21" s="642"/>
      <c r="BC21" s="642"/>
      <c r="BD21" s="642"/>
      <c r="BE21" s="642"/>
      <c r="BF21" s="643"/>
      <c r="BG21" s="626">
        <v>36861</v>
      </c>
      <c r="BH21" s="627"/>
      <c r="BI21" s="627"/>
      <c r="BJ21" s="627"/>
      <c r="BK21" s="627"/>
      <c r="BL21" s="627"/>
      <c r="BM21" s="627"/>
      <c r="BN21" s="628"/>
      <c r="BO21" s="629">
        <v>0</v>
      </c>
      <c r="BP21" s="629"/>
      <c r="BQ21" s="629"/>
      <c r="BR21" s="629"/>
      <c r="BS21" s="630" t="s">
        <v>121</v>
      </c>
      <c r="BT21" s="630"/>
      <c r="BU21" s="630"/>
      <c r="BV21" s="630"/>
      <c r="BW21" s="630"/>
      <c r="BX21" s="630"/>
      <c r="BY21" s="630"/>
      <c r="BZ21" s="630"/>
      <c r="CA21" s="630"/>
      <c r="CB21" s="634"/>
      <c r="CD21" s="647"/>
      <c r="CE21" s="648"/>
      <c r="CF21" s="648"/>
      <c r="CG21" s="648"/>
      <c r="CH21" s="648"/>
      <c r="CI21" s="648"/>
      <c r="CJ21" s="648"/>
      <c r="CK21" s="648"/>
      <c r="CL21" s="648"/>
      <c r="CM21" s="648"/>
      <c r="CN21" s="648"/>
      <c r="CO21" s="648"/>
      <c r="CP21" s="648"/>
      <c r="CQ21" s="649"/>
      <c r="CR21" s="650"/>
      <c r="CS21" s="645"/>
      <c r="CT21" s="645"/>
      <c r="CU21" s="645"/>
      <c r="CV21" s="645"/>
      <c r="CW21" s="645"/>
      <c r="CX21" s="645"/>
      <c r="CY21" s="651"/>
      <c r="CZ21" s="652"/>
      <c r="DA21" s="652"/>
      <c r="DB21" s="652"/>
      <c r="DC21" s="652"/>
      <c r="DD21" s="644"/>
      <c r="DE21" s="645"/>
      <c r="DF21" s="645"/>
      <c r="DG21" s="645"/>
      <c r="DH21" s="645"/>
      <c r="DI21" s="645"/>
      <c r="DJ21" s="645"/>
      <c r="DK21" s="645"/>
      <c r="DL21" s="645"/>
      <c r="DM21" s="645"/>
      <c r="DN21" s="645"/>
      <c r="DO21" s="645"/>
      <c r="DP21" s="651"/>
      <c r="DQ21" s="644"/>
      <c r="DR21" s="645"/>
      <c r="DS21" s="645"/>
      <c r="DT21" s="645"/>
      <c r="DU21" s="645"/>
      <c r="DV21" s="645"/>
      <c r="DW21" s="645"/>
      <c r="DX21" s="645"/>
      <c r="DY21" s="645"/>
      <c r="DZ21" s="645"/>
      <c r="EA21" s="645"/>
      <c r="EB21" s="645"/>
      <c r="EC21" s="646"/>
    </row>
    <row r="22" spans="2:133" ht="11.25" customHeight="1" x14ac:dyDescent="0.2">
      <c r="B22" s="623" t="s">
        <v>266</v>
      </c>
      <c r="C22" s="624"/>
      <c r="D22" s="624"/>
      <c r="E22" s="624"/>
      <c r="F22" s="624"/>
      <c r="G22" s="624"/>
      <c r="H22" s="624"/>
      <c r="I22" s="624"/>
      <c r="J22" s="624"/>
      <c r="K22" s="624"/>
      <c r="L22" s="624"/>
      <c r="M22" s="624"/>
      <c r="N22" s="624"/>
      <c r="O22" s="624"/>
      <c r="P22" s="624"/>
      <c r="Q22" s="625"/>
      <c r="R22" s="626">
        <v>62067415</v>
      </c>
      <c r="S22" s="627"/>
      <c r="T22" s="627"/>
      <c r="U22" s="627"/>
      <c r="V22" s="627"/>
      <c r="W22" s="627"/>
      <c r="X22" s="627"/>
      <c r="Y22" s="628"/>
      <c r="Z22" s="629">
        <v>14.4</v>
      </c>
      <c r="AA22" s="629"/>
      <c r="AB22" s="629"/>
      <c r="AC22" s="629"/>
      <c r="AD22" s="630">
        <v>62067415</v>
      </c>
      <c r="AE22" s="630"/>
      <c r="AF22" s="630"/>
      <c r="AG22" s="630"/>
      <c r="AH22" s="630"/>
      <c r="AI22" s="630"/>
      <c r="AJ22" s="630"/>
      <c r="AK22" s="630"/>
      <c r="AL22" s="631">
        <v>28.8</v>
      </c>
      <c r="AM22" s="632"/>
      <c r="AN22" s="632"/>
      <c r="AO22" s="633"/>
      <c r="AP22" s="623" t="s">
        <v>267</v>
      </c>
      <c r="AQ22" s="642"/>
      <c r="AR22" s="642"/>
      <c r="AS22" s="642"/>
      <c r="AT22" s="642"/>
      <c r="AU22" s="642"/>
      <c r="AV22" s="642"/>
      <c r="AW22" s="642"/>
      <c r="AX22" s="642"/>
      <c r="AY22" s="642"/>
      <c r="AZ22" s="642"/>
      <c r="BA22" s="642"/>
      <c r="BB22" s="642"/>
      <c r="BC22" s="642"/>
      <c r="BD22" s="642"/>
      <c r="BE22" s="642"/>
      <c r="BF22" s="643"/>
      <c r="BG22" s="626">
        <v>2570963</v>
      </c>
      <c r="BH22" s="627"/>
      <c r="BI22" s="627"/>
      <c r="BJ22" s="627"/>
      <c r="BK22" s="627"/>
      <c r="BL22" s="627"/>
      <c r="BM22" s="627"/>
      <c r="BN22" s="628"/>
      <c r="BO22" s="629">
        <v>2</v>
      </c>
      <c r="BP22" s="629"/>
      <c r="BQ22" s="629"/>
      <c r="BR22" s="629"/>
      <c r="BS22" s="630" t="s">
        <v>121</v>
      </c>
      <c r="BT22" s="630"/>
      <c r="BU22" s="630"/>
      <c r="BV22" s="630"/>
      <c r="BW22" s="630"/>
      <c r="BX22" s="630"/>
      <c r="BY22" s="630"/>
      <c r="BZ22" s="630"/>
      <c r="CA22" s="630"/>
      <c r="CB22" s="634"/>
      <c r="CD22" s="608" t="s">
        <v>268</v>
      </c>
      <c r="CE22" s="609"/>
      <c r="CF22" s="609"/>
      <c r="CG22" s="609"/>
      <c r="CH22" s="609"/>
      <c r="CI22" s="609"/>
      <c r="CJ22" s="609"/>
      <c r="CK22" s="609"/>
      <c r="CL22" s="609"/>
      <c r="CM22" s="609"/>
      <c r="CN22" s="609"/>
      <c r="CO22" s="609"/>
      <c r="CP22" s="609"/>
      <c r="CQ22" s="609"/>
      <c r="CR22" s="609"/>
      <c r="CS22" s="609"/>
      <c r="CT22" s="609"/>
      <c r="CU22" s="609"/>
      <c r="CV22" s="609"/>
      <c r="CW22" s="609"/>
      <c r="CX22" s="609"/>
      <c r="CY22" s="609"/>
      <c r="CZ22" s="609"/>
      <c r="DA22" s="609"/>
      <c r="DB22" s="609"/>
      <c r="DC22" s="609"/>
      <c r="DD22" s="609"/>
      <c r="DE22" s="609"/>
      <c r="DF22" s="609"/>
      <c r="DG22" s="609"/>
      <c r="DH22" s="609"/>
      <c r="DI22" s="609"/>
      <c r="DJ22" s="609"/>
      <c r="DK22" s="609"/>
      <c r="DL22" s="609"/>
      <c r="DM22" s="609"/>
      <c r="DN22" s="609"/>
      <c r="DO22" s="609"/>
      <c r="DP22" s="609"/>
      <c r="DQ22" s="609"/>
      <c r="DR22" s="609"/>
      <c r="DS22" s="609"/>
      <c r="DT22" s="609"/>
      <c r="DU22" s="609"/>
      <c r="DV22" s="609"/>
      <c r="DW22" s="609"/>
      <c r="DX22" s="609"/>
      <c r="DY22" s="609"/>
      <c r="DZ22" s="609"/>
      <c r="EA22" s="609"/>
      <c r="EB22" s="609"/>
      <c r="EC22" s="610"/>
    </row>
    <row r="23" spans="2:133" ht="11.25" customHeight="1" x14ac:dyDescent="0.2">
      <c r="B23" s="623" t="s">
        <v>269</v>
      </c>
      <c r="C23" s="624"/>
      <c r="D23" s="624"/>
      <c r="E23" s="624"/>
      <c r="F23" s="624"/>
      <c r="G23" s="624"/>
      <c r="H23" s="624"/>
      <c r="I23" s="624"/>
      <c r="J23" s="624"/>
      <c r="K23" s="624"/>
      <c r="L23" s="624"/>
      <c r="M23" s="624"/>
      <c r="N23" s="624"/>
      <c r="O23" s="624"/>
      <c r="P23" s="624"/>
      <c r="Q23" s="625"/>
      <c r="R23" s="626">
        <v>3258316</v>
      </c>
      <c r="S23" s="627"/>
      <c r="T23" s="627"/>
      <c r="U23" s="627"/>
      <c r="V23" s="627"/>
      <c r="W23" s="627"/>
      <c r="X23" s="627"/>
      <c r="Y23" s="628"/>
      <c r="Z23" s="629">
        <v>0.8</v>
      </c>
      <c r="AA23" s="629"/>
      <c r="AB23" s="629"/>
      <c r="AC23" s="629"/>
      <c r="AD23" s="630" t="s">
        <v>121</v>
      </c>
      <c r="AE23" s="630"/>
      <c r="AF23" s="630"/>
      <c r="AG23" s="630"/>
      <c r="AH23" s="630"/>
      <c r="AI23" s="630"/>
      <c r="AJ23" s="630"/>
      <c r="AK23" s="630"/>
      <c r="AL23" s="631" t="s">
        <v>121</v>
      </c>
      <c r="AM23" s="632"/>
      <c r="AN23" s="632"/>
      <c r="AO23" s="633"/>
      <c r="AP23" s="623" t="s">
        <v>270</v>
      </c>
      <c r="AQ23" s="642"/>
      <c r="AR23" s="642"/>
      <c r="AS23" s="642"/>
      <c r="AT23" s="642"/>
      <c r="AU23" s="642"/>
      <c r="AV23" s="642"/>
      <c r="AW23" s="642"/>
      <c r="AX23" s="642"/>
      <c r="AY23" s="642"/>
      <c r="AZ23" s="642"/>
      <c r="BA23" s="642"/>
      <c r="BB23" s="642"/>
      <c r="BC23" s="642"/>
      <c r="BD23" s="642"/>
      <c r="BE23" s="642"/>
      <c r="BF23" s="643"/>
      <c r="BG23" s="626">
        <v>9124394</v>
      </c>
      <c r="BH23" s="627"/>
      <c r="BI23" s="627"/>
      <c r="BJ23" s="627"/>
      <c r="BK23" s="627"/>
      <c r="BL23" s="627"/>
      <c r="BM23" s="627"/>
      <c r="BN23" s="628"/>
      <c r="BO23" s="629">
        <v>7.1</v>
      </c>
      <c r="BP23" s="629"/>
      <c r="BQ23" s="629"/>
      <c r="BR23" s="629"/>
      <c r="BS23" s="630" t="s">
        <v>121</v>
      </c>
      <c r="BT23" s="630"/>
      <c r="BU23" s="630"/>
      <c r="BV23" s="630"/>
      <c r="BW23" s="630"/>
      <c r="BX23" s="630"/>
      <c r="BY23" s="630"/>
      <c r="BZ23" s="630"/>
      <c r="CA23" s="630"/>
      <c r="CB23" s="634"/>
      <c r="CD23" s="608" t="s">
        <v>210</v>
      </c>
      <c r="CE23" s="609"/>
      <c r="CF23" s="609"/>
      <c r="CG23" s="609"/>
      <c r="CH23" s="609"/>
      <c r="CI23" s="609"/>
      <c r="CJ23" s="609"/>
      <c r="CK23" s="609"/>
      <c r="CL23" s="609"/>
      <c r="CM23" s="609"/>
      <c r="CN23" s="609"/>
      <c r="CO23" s="609"/>
      <c r="CP23" s="609"/>
      <c r="CQ23" s="610"/>
      <c r="CR23" s="608" t="s">
        <v>271</v>
      </c>
      <c r="CS23" s="609"/>
      <c r="CT23" s="609"/>
      <c r="CU23" s="609"/>
      <c r="CV23" s="609"/>
      <c r="CW23" s="609"/>
      <c r="CX23" s="609"/>
      <c r="CY23" s="610"/>
      <c r="CZ23" s="608" t="s">
        <v>272</v>
      </c>
      <c r="DA23" s="609"/>
      <c r="DB23" s="609"/>
      <c r="DC23" s="610"/>
      <c r="DD23" s="608" t="s">
        <v>273</v>
      </c>
      <c r="DE23" s="609"/>
      <c r="DF23" s="609"/>
      <c r="DG23" s="609"/>
      <c r="DH23" s="609"/>
      <c r="DI23" s="609"/>
      <c r="DJ23" s="609"/>
      <c r="DK23" s="610"/>
      <c r="DL23" s="653" t="s">
        <v>274</v>
      </c>
      <c r="DM23" s="654"/>
      <c r="DN23" s="654"/>
      <c r="DO23" s="654"/>
      <c r="DP23" s="654"/>
      <c r="DQ23" s="654"/>
      <c r="DR23" s="654"/>
      <c r="DS23" s="654"/>
      <c r="DT23" s="654"/>
      <c r="DU23" s="654"/>
      <c r="DV23" s="655"/>
      <c r="DW23" s="608" t="s">
        <v>275</v>
      </c>
      <c r="DX23" s="609"/>
      <c r="DY23" s="609"/>
      <c r="DZ23" s="609"/>
      <c r="EA23" s="609"/>
      <c r="EB23" s="609"/>
      <c r="EC23" s="610"/>
    </row>
    <row r="24" spans="2:133" ht="11.25" customHeight="1" x14ac:dyDescent="0.2">
      <c r="B24" s="623" t="s">
        <v>276</v>
      </c>
      <c r="C24" s="624"/>
      <c r="D24" s="624"/>
      <c r="E24" s="624"/>
      <c r="F24" s="624"/>
      <c r="G24" s="624"/>
      <c r="H24" s="624"/>
      <c r="I24" s="624"/>
      <c r="J24" s="624"/>
      <c r="K24" s="624"/>
      <c r="L24" s="624"/>
      <c r="M24" s="624"/>
      <c r="N24" s="624"/>
      <c r="O24" s="624"/>
      <c r="P24" s="624"/>
      <c r="Q24" s="625"/>
      <c r="R24" s="626" t="s">
        <v>121</v>
      </c>
      <c r="S24" s="627"/>
      <c r="T24" s="627"/>
      <c r="U24" s="627"/>
      <c r="V24" s="627"/>
      <c r="W24" s="627"/>
      <c r="X24" s="627"/>
      <c r="Y24" s="628"/>
      <c r="Z24" s="629" t="s">
        <v>121</v>
      </c>
      <c r="AA24" s="629"/>
      <c r="AB24" s="629"/>
      <c r="AC24" s="629"/>
      <c r="AD24" s="630" t="s">
        <v>121</v>
      </c>
      <c r="AE24" s="630"/>
      <c r="AF24" s="630"/>
      <c r="AG24" s="630"/>
      <c r="AH24" s="630"/>
      <c r="AI24" s="630"/>
      <c r="AJ24" s="630"/>
      <c r="AK24" s="630"/>
      <c r="AL24" s="631" t="s">
        <v>121</v>
      </c>
      <c r="AM24" s="632"/>
      <c r="AN24" s="632"/>
      <c r="AO24" s="633"/>
      <c r="AP24" s="623" t="s">
        <v>277</v>
      </c>
      <c r="AQ24" s="642"/>
      <c r="AR24" s="642"/>
      <c r="AS24" s="642"/>
      <c r="AT24" s="642"/>
      <c r="AU24" s="642"/>
      <c r="AV24" s="642"/>
      <c r="AW24" s="642"/>
      <c r="AX24" s="642"/>
      <c r="AY24" s="642"/>
      <c r="AZ24" s="642"/>
      <c r="BA24" s="642"/>
      <c r="BB24" s="642"/>
      <c r="BC24" s="642"/>
      <c r="BD24" s="642"/>
      <c r="BE24" s="642"/>
      <c r="BF24" s="643"/>
      <c r="BG24" s="626" t="s">
        <v>121</v>
      </c>
      <c r="BH24" s="627"/>
      <c r="BI24" s="627"/>
      <c r="BJ24" s="627"/>
      <c r="BK24" s="627"/>
      <c r="BL24" s="627"/>
      <c r="BM24" s="627"/>
      <c r="BN24" s="628"/>
      <c r="BO24" s="629" t="s">
        <v>121</v>
      </c>
      <c r="BP24" s="629"/>
      <c r="BQ24" s="629"/>
      <c r="BR24" s="629"/>
      <c r="BS24" s="630" t="s">
        <v>121</v>
      </c>
      <c r="BT24" s="630"/>
      <c r="BU24" s="630"/>
      <c r="BV24" s="630"/>
      <c r="BW24" s="630"/>
      <c r="BX24" s="630"/>
      <c r="BY24" s="630"/>
      <c r="BZ24" s="630"/>
      <c r="CA24" s="630"/>
      <c r="CB24" s="634"/>
      <c r="CD24" s="612" t="s">
        <v>278</v>
      </c>
      <c r="CE24" s="613"/>
      <c r="CF24" s="613"/>
      <c r="CG24" s="613"/>
      <c r="CH24" s="613"/>
      <c r="CI24" s="613"/>
      <c r="CJ24" s="613"/>
      <c r="CK24" s="613"/>
      <c r="CL24" s="613"/>
      <c r="CM24" s="613"/>
      <c r="CN24" s="613"/>
      <c r="CO24" s="613"/>
      <c r="CP24" s="613"/>
      <c r="CQ24" s="614"/>
      <c r="CR24" s="615">
        <v>256211537</v>
      </c>
      <c r="CS24" s="616"/>
      <c r="CT24" s="616"/>
      <c r="CU24" s="616"/>
      <c r="CV24" s="616"/>
      <c r="CW24" s="616"/>
      <c r="CX24" s="616"/>
      <c r="CY24" s="617"/>
      <c r="CZ24" s="620">
        <v>60.7</v>
      </c>
      <c r="DA24" s="621"/>
      <c r="DB24" s="621"/>
      <c r="DC24" s="637"/>
      <c r="DD24" s="661">
        <v>159287306</v>
      </c>
      <c r="DE24" s="616"/>
      <c r="DF24" s="616"/>
      <c r="DG24" s="616"/>
      <c r="DH24" s="616"/>
      <c r="DI24" s="616"/>
      <c r="DJ24" s="616"/>
      <c r="DK24" s="617"/>
      <c r="DL24" s="661">
        <v>147182602</v>
      </c>
      <c r="DM24" s="616"/>
      <c r="DN24" s="616"/>
      <c r="DO24" s="616"/>
      <c r="DP24" s="616"/>
      <c r="DQ24" s="616"/>
      <c r="DR24" s="616"/>
      <c r="DS24" s="616"/>
      <c r="DT24" s="616"/>
      <c r="DU24" s="616"/>
      <c r="DV24" s="617"/>
      <c r="DW24" s="620">
        <v>66.7</v>
      </c>
      <c r="DX24" s="621"/>
      <c r="DY24" s="621"/>
      <c r="DZ24" s="621"/>
      <c r="EA24" s="621"/>
      <c r="EB24" s="621"/>
      <c r="EC24" s="622"/>
    </row>
    <row r="25" spans="2:133" ht="11.25" customHeight="1" x14ac:dyDescent="0.2">
      <c r="B25" s="623" t="s">
        <v>279</v>
      </c>
      <c r="C25" s="624"/>
      <c r="D25" s="624"/>
      <c r="E25" s="624"/>
      <c r="F25" s="624"/>
      <c r="G25" s="624"/>
      <c r="H25" s="624"/>
      <c r="I25" s="624"/>
      <c r="J25" s="624"/>
      <c r="K25" s="624"/>
      <c r="L25" s="624"/>
      <c r="M25" s="624"/>
      <c r="N25" s="624"/>
      <c r="O25" s="624"/>
      <c r="P25" s="624"/>
      <c r="Q25" s="625"/>
      <c r="R25" s="626">
        <v>227547248</v>
      </c>
      <c r="S25" s="627"/>
      <c r="T25" s="627"/>
      <c r="U25" s="627"/>
      <c r="V25" s="627"/>
      <c r="W25" s="627"/>
      <c r="X25" s="627"/>
      <c r="Y25" s="628"/>
      <c r="Z25" s="629">
        <v>52.8</v>
      </c>
      <c r="AA25" s="629"/>
      <c r="AB25" s="629"/>
      <c r="AC25" s="629"/>
      <c r="AD25" s="630">
        <v>215164538</v>
      </c>
      <c r="AE25" s="630"/>
      <c r="AF25" s="630"/>
      <c r="AG25" s="630"/>
      <c r="AH25" s="630"/>
      <c r="AI25" s="630"/>
      <c r="AJ25" s="630"/>
      <c r="AK25" s="630"/>
      <c r="AL25" s="631">
        <v>99.7</v>
      </c>
      <c r="AM25" s="632"/>
      <c r="AN25" s="632"/>
      <c r="AO25" s="633"/>
      <c r="AP25" s="623" t="s">
        <v>280</v>
      </c>
      <c r="AQ25" s="642"/>
      <c r="AR25" s="642"/>
      <c r="AS25" s="642"/>
      <c r="AT25" s="642"/>
      <c r="AU25" s="642"/>
      <c r="AV25" s="642"/>
      <c r="AW25" s="642"/>
      <c r="AX25" s="642"/>
      <c r="AY25" s="642"/>
      <c r="AZ25" s="642"/>
      <c r="BA25" s="642"/>
      <c r="BB25" s="642"/>
      <c r="BC25" s="642"/>
      <c r="BD25" s="642"/>
      <c r="BE25" s="642"/>
      <c r="BF25" s="643"/>
      <c r="BG25" s="626" t="s">
        <v>121</v>
      </c>
      <c r="BH25" s="627"/>
      <c r="BI25" s="627"/>
      <c r="BJ25" s="627"/>
      <c r="BK25" s="627"/>
      <c r="BL25" s="627"/>
      <c r="BM25" s="627"/>
      <c r="BN25" s="628"/>
      <c r="BO25" s="629" t="s">
        <v>121</v>
      </c>
      <c r="BP25" s="629"/>
      <c r="BQ25" s="629"/>
      <c r="BR25" s="629"/>
      <c r="BS25" s="630" t="s">
        <v>121</v>
      </c>
      <c r="BT25" s="630"/>
      <c r="BU25" s="630"/>
      <c r="BV25" s="630"/>
      <c r="BW25" s="630"/>
      <c r="BX25" s="630"/>
      <c r="BY25" s="630"/>
      <c r="BZ25" s="630"/>
      <c r="CA25" s="630"/>
      <c r="CB25" s="634"/>
      <c r="CD25" s="623" t="s">
        <v>281</v>
      </c>
      <c r="CE25" s="624"/>
      <c r="CF25" s="624"/>
      <c r="CG25" s="624"/>
      <c r="CH25" s="624"/>
      <c r="CI25" s="624"/>
      <c r="CJ25" s="624"/>
      <c r="CK25" s="624"/>
      <c r="CL25" s="624"/>
      <c r="CM25" s="624"/>
      <c r="CN25" s="624"/>
      <c r="CO25" s="624"/>
      <c r="CP25" s="624"/>
      <c r="CQ25" s="625"/>
      <c r="CR25" s="626">
        <v>88868916</v>
      </c>
      <c r="CS25" s="658"/>
      <c r="CT25" s="658"/>
      <c r="CU25" s="658"/>
      <c r="CV25" s="658"/>
      <c r="CW25" s="658"/>
      <c r="CX25" s="658"/>
      <c r="CY25" s="659"/>
      <c r="CZ25" s="631">
        <v>21.1</v>
      </c>
      <c r="DA25" s="656"/>
      <c r="DB25" s="656"/>
      <c r="DC25" s="660"/>
      <c r="DD25" s="635">
        <v>75980987</v>
      </c>
      <c r="DE25" s="658"/>
      <c r="DF25" s="658"/>
      <c r="DG25" s="658"/>
      <c r="DH25" s="658"/>
      <c r="DI25" s="658"/>
      <c r="DJ25" s="658"/>
      <c r="DK25" s="659"/>
      <c r="DL25" s="635">
        <v>74634913</v>
      </c>
      <c r="DM25" s="658"/>
      <c r="DN25" s="658"/>
      <c r="DO25" s="658"/>
      <c r="DP25" s="658"/>
      <c r="DQ25" s="658"/>
      <c r="DR25" s="658"/>
      <c r="DS25" s="658"/>
      <c r="DT25" s="658"/>
      <c r="DU25" s="658"/>
      <c r="DV25" s="659"/>
      <c r="DW25" s="631">
        <v>33.799999999999997</v>
      </c>
      <c r="DX25" s="656"/>
      <c r="DY25" s="656"/>
      <c r="DZ25" s="656"/>
      <c r="EA25" s="656"/>
      <c r="EB25" s="656"/>
      <c r="EC25" s="657"/>
    </row>
    <row r="26" spans="2:133" ht="11.25" customHeight="1" x14ac:dyDescent="0.2">
      <c r="B26" s="623" t="s">
        <v>282</v>
      </c>
      <c r="C26" s="624"/>
      <c r="D26" s="624"/>
      <c r="E26" s="624"/>
      <c r="F26" s="624"/>
      <c r="G26" s="624"/>
      <c r="H26" s="624"/>
      <c r="I26" s="624"/>
      <c r="J26" s="624"/>
      <c r="K26" s="624"/>
      <c r="L26" s="624"/>
      <c r="M26" s="624"/>
      <c r="N26" s="624"/>
      <c r="O26" s="624"/>
      <c r="P26" s="624"/>
      <c r="Q26" s="625"/>
      <c r="R26" s="626">
        <v>182281</v>
      </c>
      <c r="S26" s="627"/>
      <c r="T26" s="627"/>
      <c r="U26" s="627"/>
      <c r="V26" s="627"/>
      <c r="W26" s="627"/>
      <c r="X26" s="627"/>
      <c r="Y26" s="628"/>
      <c r="Z26" s="629">
        <v>0</v>
      </c>
      <c r="AA26" s="629"/>
      <c r="AB26" s="629"/>
      <c r="AC26" s="629"/>
      <c r="AD26" s="630">
        <v>182281</v>
      </c>
      <c r="AE26" s="630"/>
      <c r="AF26" s="630"/>
      <c r="AG26" s="630"/>
      <c r="AH26" s="630"/>
      <c r="AI26" s="630"/>
      <c r="AJ26" s="630"/>
      <c r="AK26" s="630"/>
      <c r="AL26" s="631">
        <v>0.1</v>
      </c>
      <c r="AM26" s="632"/>
      <c r="AN26" s="632"/>
      <c r="AO26" s="633"/>
      <c r="AP26" s="623" t="s">
        <v>283</v>
      </c>
      <c r="AQ26" s="642"/>
      <c r="AR26" s="642"/>
      <c r="AS26" s="642"/>
      <c r="AT26" s="642"/>
      <c r="AU26" s="642"/>
      <c r="AV26" s="642"/>
      <c r="AW26" s="642"/>
      <c r="AX26" s="642"/>
      <c r="AY26" s="642"/>
      <c r="AZ26" s="642"/>
      <c r="BA26" s="642"/>
      <c r="BB26" s="642"/>
      <c r="BC26" s="642"/>
      <c r="BD26" s="642"/>
      <c r="BE26" s="642"/>
      <c r="BF26" s="643"/>
      <c r="BG26" s="626" t="s">
        <v>121</v>
      </c>
      <c r="BH26" s="627"/>
      <c r="BI26" s="627"/>
      <c r="BJ26" s="627"/>
      <c r="BK26" s="627"/>
      <c r="BL26" s="627"/>
      <c r="BM26" s="627"/>
      <c r="BN26" s="628"/>
      <c r="BO26" s="629" t="s">
        <v>121</v>
      </c>
      <c r="BP26" s="629"/>
      <c r="BQ26" s="629"/>
      <c r="BR26" s="629"/>
      <c r="BS26" s="630" t="s">
        <v>121</v>
      </c>
      <c r="BT26" s="630"/>
      <c r="BU26" s="630"/>
      <c r="BV26" s="630"/>
      <c r="BW26" s="630"/>
      <c r="BX26" s="630"/>
      <c r="BY26" s="630"/>
      <c r="BZ26" s="630"/>
      <c r="CA26" s="630"/>
      <c r="CB26" s="634"/>
      <c r="CD26" s="623" t="s">
        <v>284</v>
      </c>
      <c r="CE26" s="624"/>
      <c r="CF26" s="624"/>
      <c r="CG26" s="624"/>
      <c r="CH26" s="624"/>
      <c r="CI26" s="624"/>
      <c r="CJ26" s="624"/>
      <c r="CK26" s="624"/>
      <c r="CL26" s="624"/>
      <c r="CM26" s="624"/>
      <c r="CN26" s="624"/>
      <c r="CO26" s="624"/>
      <c r="CP26" s="624"/>
      <c r="CQ26" s="625"/>
      <c r="CR26" s="626">
        <v>59901475</v>
      </c>
      <c r="CS26" s="627"/>
      <c r="CT26" s="627"/>
      <c r="CU26" s="627"/>
      <c r="CV26" s="627"/>
      <c r="CW26" s="627"/>
      <c r="CX26" s="627"/>
      <c r="CY26" s="628"/>
      <c r="CZ26" s="631">
        <v>14.2</v>
      </c>
      <c r="DA26" s="656"/>
      <c r="DB26" s="656"/>
      <c r="DC26" s="660"/>
      <c r="DD26" s="635">
        <v>49189879</v>
      </c>
      <c r="DE26" s="627"/>
      <c r="DF26" s="627"/>
      <c r="DG26" s="627"/>
      <c r="DH26" s="627"/>
      <c r="DI26" s="627"/>
      <c r="DJ26" s="627"/>
      <c r="DK26" s="628"/>
      <c r="DL26" s="635" t="s">
        <v>121</v>
      </c>
      <c r="DM26" s="627"/>
      <c r="DN26" s="627"/>
      <c r="DO26" s="627"/>
      <c r="DP26" s="627"/>
      <c r="DQ26" s="627"/>
      <c r="DR26" s="627"/>
      <c r="DS26" s="627"/>
      <c r="DT26" s="627"/>
      <c r="DU26" s="627"/>
      <c r="DV26" s="628"/>
      <c r="DW26" s="631" t="s">
        <v>121</v>
      </c>
      <c r="DX26" s="656"/>
      <c r="DY26" s="656"/>
      <c r="DZ26" s="656"/>
      <c r="EA26" s="656"/>
      <c r="EB26" s="656"/>
      <c r="EC26" s="657"/>
    </row>
    <row r="27" spans="2:133" ht="11.25" customHeight="1" x14ac:dyDescent="0.2">
      <c r="B27" s="623" t="s">
        <v>285</v>
      </c>
      <c r="C27" s="624"/>
      <c r="D27" s="624"/>
      <c r="E27" s="624"/>
      <c r="F27" s="624"/>
      <c r="G27" s="624"/>
      <c r="H27" s="624"/>
      <c r="I27" s="624"/>
      <c r="J27" s="624"/>
      <c r="K27" s="624"/>
      <c r="L27" s="624"/>
      <c r="M27" s="624"/>
      <c r="N27" s="624"/>
      <c r="O27" s="624"/>
      <c r="P27" s="624"/>
      <c r="Q27" s="625"/>
      <c r="R27" s="626">
        <v>2105628</v>
      </c>
      <c r="S27" s="627"/>
      <c r="T27" s="627"/>
      <c r="U27" s="627"/>
      <c r="V27" s="627"/>
      <c r="W27" s="627"/>
      <c r="X27" s="627"/>
      <c r="Y27" s="628"/>
      <c r="Z27" s="629">
        <v>0.5</v>
      </c>
      <c r="AA27" s="629"/>
      <c r="AB27" s="629"/>
      <c r="AC27" s="629"/>
      <c r="AD27" s="630" t="s">
        <v>121</v>
      </c>
      <c r="AE27" s="630"/>
      <c r="AF27" s="630"/>
      <c r="AG27" s="630"/>
      <c r="AH27" s="630"/>
      <c r="AI27" s="630"/>
      <c r="AJ27" s="630"/>
      <c r="AK27" s="630"/>
      <c r="AL27" s="631" t="s">
        <v>121</v>
      </c>
      <c r="AM27" s="632"/>
      <c r="AN27" s="632"/>
      <c r="AO27" s="633"/>
      <c r="AP27" s="623" t="s">
        <v>286</v>
      </c>
      <c r="AQ27" s="624"/>
      <c r="AR27" s="624"/>
      <c r="AS27" s="624"/>
      <c r="AT27" s="624"/>
      <c r="AU27" s="624"/>
      <c r="AV27" s="624"/>
      <c r="AW27" s="624"/>
      <c r="AX27" s="624"/>
      <c r="AY27" s="624"/>
      <c r="AZ27" s="624"/>
      <c r="BA27" s="624"/>
      <c r="BB27" s="624"/>
      <c r="BC27" s="624"/>
      <c r="BD27" s="624"/>
      <c r="BE27" s="624"/>
      <c r="BF27" s="625"/>
      <c r="BG27" s="626">
        <v>127753091</v>
      </c>
      <c r="BH27" s="627"/>
      <c r="BI27" s="627"/>
      <c r="BJ27" s="627"/>
      <c r="BK27" s="627"/>
      <c r="BL27" s="627"/>
      <c r="BM27" s="627"/>
      <c r="BN27" s="628"/>
      <c r="BO27" s="629">
        <v>100</v>
      </c>
      <c r="BP27" s="629"/>
      <c r="BQ27" s="629"/>
      <c r="BR27" s="629"/>
      <c r="BS27" s="630">
        <v>2279739</v>
      </c>
      <c r="BT27" s="630"/>
      <c r="BU27" s="630"/>
      <c r="BV27" s="630"/>
      <c r="BW27" s="630"/>
      <c r="BX27" s="630"/>
      <c r="BY27" s="630"/>
      <c r="BZ27" s="630"/>
      <c r="CA27" s="630"/>
      <c r="CB27" s="634"/>
      <c r="CD27" s="623" t="s">
        <v>287</v>
      </c>
      <c r="CE27" s="624"/>
      <c r="CF27" s="624"/>
      <c r="CG27" s="624"/>
      <c r="CH27" s="624"/>
      <c r="CI27" s="624"/>
      <c r="CJ27" s="624"/>
      <c r="CK27" s="624"/>
      <c r="CL27" s="624"/>
      <c r="CM27" s="624"/>
      <c r="CN27" s="624"/>
      <c r="CO27" s="624"/>
      <c r="CP27" s="624"/>
      <c r="CQ27" s="625"/>
      <c r="CR27" s="626">
        <v>130243439</v>
      </c>
      <c r="CS27" s="658"/>
      <c r="CT27" s="658"/>
      <c r="CU27" s="658"/>
      <c r="CV27" s="658"/>
      <c r="CW27" s="658"/>
      <c r="CX27" s="658"/>
      <c r="CY27" s="659"/>
      <c r="CZ27" s="631">
        <v>30.9</v>
      </c>
      <c r="DA27" s="656"/>
      <c r="DB27" s="656"/>
      <c r="DC27" s="660"/>
      <c r="DD27" s="635">
        <v>48209373</v>
      </c>
      <c r="DE27" s="658"/>
      <c r="DF27" s="658"/>
      <c r="DG27" s="658"/>
      <c r="DH27" s="658"/>
      <c r="DI27" s="658"/>
      <c r="DJ27" s="658"/>
      <c r="DK27" s="659"/>
      <c r="DL27" s="635">
        <v>37450743</v>
      </c>
      <c r="DM27" s="658"/>
      <c r="DN27" s="658"/>
      <c r="DO27" s="658"/>
      <c r="DP27" s="658"/>
      <c r="DQ27" s="658"/>
      <c r="DR27" s="658"/>
      <c r="DS27" s="658"/>
      <c r="DT27" s="658"/>
      <c r="DU27" s="658"/>
      <c r="DV27" s="659"/>
      <c r="DW27" s="631">
        <v>17</v>
      </c>
      <c r="DX27" s="656"/>
      <c r="DY27" s="656"/>
      <c r="DZ27" s="656"/>
      <c r="EA27" s="656"/>
      <c r="EB27" s="656"/>
      <c r="EC27" s="657"/>
    </row>
    <row r="28" spans="2:133" ht="11.25" customHeight="1" x14ac:dyDescent="0.2">
      <c r="B28" s="623" t="s">
        <v>288</v>
      </c>
      <c r="C28" s="624"/>
      <c r="D28" s="624"/>
      <c r="E28" s="624"/>
      <c r="F28" s="624"/>
      <c r="G28" s="624"/>
      <c r="H28" s="624"/>
      <c r="I28" s="624"/>
      <c r="J28" s="624"/>
      <c r="K28" s="624"/>
      <c r="L28" s="624"/>
      <c r="M28" s="624"/>
      <c r="N28" s="624"/>
      <c r="O28" s="624"/>
      <c r="P28" s="624"/>
      <c r="Q28" s="625"/>
      <c r="R28" s="626">
        <v>5720480</v>
      </c>
      <c r="S28" s="627"/>
      <c r="T28" s="627"/>
      <c r="U28" s="627"/>
      <c r="V28" s="627"/>
      <c r="W28" s="627"/>
      <c r="X28" s="627"/>
      <c r="Y28" s="628"/>
      <c r="Z28" s="629">
        <v>1.3</v>
      </c>
      <c r="AA28" s="629"/>
      <c r="AB28" s="629"/>
      <c r="AC28" s="629"/>
      <c r="AD28" s="630">
        <v>366059</v>
      </c>
      <c r="AE28" s="630"/>
      <c r="AF28" s="630"/>
      <c r="AG28" s="630"/>
      <c r="AH28" s="630"/>
      <c r="AI28" s="630"/>
      <c r="AJ28" s="630"/>
      <c r="AK28" s="630"/>
      <c r="AL28" s="631">
        <v>0.2</v>
      </c>
      <c r="AM28" s="632"/>
      <c r="AN28" s="632"/>
      <c r="AO28" s="633"/>
      <c r="AP28" s="623"/>
      <c r="AQ28" s="624"/>
      <c r="AR28" s="624"/>
      <c r="AS28" s="624"/>
      <c r="AT28" s="624"/>
      <c r="AU28" s="624"/>
      <c r="AV28" s="624"/>
      <c r="AW28" s="624"/>
      <c r="AX28" s="624"/>
      <c r="AY28" s="624"/>
      <c r="AZ28" s="624"/>
      <c r="BA28" s="624"/>
      <c r="BB28" s="624"/>
      <c r="BC28" s="624"/>
      <c r="BD28" s="624"/>
      <c r="BE28" s="624"/>
      <c r="BF28" s="625"/>
      <c r="BG28" s="626"/>
      <c r="BH28" s="627"/>
      <c r="BI28" s="627"/>
      <c r="BJ28" s="627"/>
      <c r="BK28" s="627"/>
      <c r="BL28" s="627"/>
      <c r="BM28" s="627"/>
      <c r="BN28" s="628"/>
      <c r="BO28" s="629"/>
      <c r="BP28" s="629"/>
      <c r="BQ28" s="629"/>
      <c r="BR28" s="629"/>
      <c r="BS28" s="635"/>
      <c r="BT28" s="627"/>
      <c r="BU28" s="627"/>
      <c r="BV28" s="627"/>
      <c r="BW28" s="627"/>
      <c r="BX28" s="627"/>
      <c r="BY28" s="627"/>
      <c r="BZ28" s="627"/>
      <c r="CA28" s="627"/>
      <c r="CB28" s="636"/>
      <c r="CD28" s="623" t="s">
        <v>289</v>
      </c>
      <c r="CE28" s="624"/>
      <c r="CF28" s="624"/>
      <c r="CG28" s="624"/>
      <c r="CH28" s="624"/>
      <c r="CI28" s="624"/>
      <c r="CJ28" s="624"/>
      <c r="CK28" s="624"/>
      <c r="CL28" s="624"/>
      <c r="CM28" s="624"/>
      <c r="CN28" s="624"/>
      <c r="CO28" s="624"/>
      <c r="CP28" s="624"/>
      <c r="CQ28" s="625"/>
      <c r="CR28" s="626">
        <v>37099182</v>
      </c>
      <c r="CS28" s="627"/>
      <c r="CT28" s="627"/>
      <c r="CU28" s="627"/>
      <c r="CV28" s="627"/>
      <c r="CW28" s="627"/>
      <c r="CX28" s="627"/>
      <c r="CY28" s="628"/>
      <c r="CZ28" s="631">
        <v>8.8000000000000007</v>
      </c>
      <c r="DA28" s="656"/>
      <c r="DB28" s="656"/>
      <c r="DC28" s="660"/>
      <c r="DD28" s="635">
        <v>35096946</v>
      </c>
      <c r="DE28" s="627"/>
      <c r="DF28" s="627"/>
      <c r="DG28" s="627"/>
      <c r="DH28" s="627"/>
      <c r="DI28" s="627"/>
      <c r="DJ28" s="627"/>
      <c r="DK28" s="628"/>
      <c r="DL28" s="635">
        <v>35096946</v>
      </c>
      <c r="DM28" s="627"/>
      <c r="DN28" s="627"/>
      <c r="DO28" s="627"/>
      <c r="DP28" s="627"/>
      <c r="DQ28" s="627"/>
      <c r="DR28" s="627"/>
      <c r="DS28" s="627"/>
      <c r="DT28" s="627"/>
      <c r="DU28" s="627"/>
      <c r="DV28" s="628"/>
      <c r="DW28" s="631">
        <v>15.9</v>
      </c>
      <c r="DX28" s="656"/>
      <c r="DY28" s="656"/>
      <c r="DZ28" s="656"/>
      <c r="EA28" s="656"/>
      <c r="EB28" s="656"/>
      <c r="EC28" s="657"/>
    </row>
    <row r="29" spans="2:133" ht="11.25" customHeight="1" x14ac:dyDescent="0.2">
      <c r="B29" s="623" t="s">
        <v>290</v>
      </c>
      <c r="C29" s="624"/>
      <c r="D29" s="624"/>
      <c r="E29" s="624"/>
      <c r="F29" s="624"/>
      <c r="G29" s="624"/>
      <c r="H29" s="624"/>
      <c r="I29" s="624"/>
      <c r="J29" s="624"/>
      <c r="K29" s="624"/>
      <c r="L29" s="624"/>
      <c r="M29" s="624"/>
      <c r="N29" s="624"/>
      <c r="O29" s="624"/>
      <c r="P29" s="624"/>
      <c r="Q29" s="625"/>
      <c r="R29" s="626">
        <v>2728759</v>
      </c>
      <c r="S29" s="627"/>
      <c r="T29" s="627"/>
      <c r="U29" s="627"/>
      <c r="V29" s="627"/>
      <c r="W29" s="627"/>
      <c r="X29" s="627"/>
      <c r="Y29" s="628"/>
      <c r="Z29" s="629">
        <v>0.6</v>
      </c>
      <c r="AA29" s="629"/>
      <c r="AB29" s="629"/>
      <c r="AC29" s="629"/>
      <c r="AD29" s="630">
        <v>118316</v>
      </c>
      <c r="AE29" s="630"/>
      <c r="AF29" s="630"/>
      <c r="AG29" s="630"/>
      <c r="AH29" s="630"/>
      <c r="AI29" s="630"/>
      <c r="AJ29" s="630"/>
      <c r="AK29" s="630"/>
      <c r="AL29" s="631">
        <v>0.1</v>
      </c>
      <c r="AM29" s="632"/>
      <c r="AN29" s="632"/>
      <c r="AO29" s="633"/>
      <c r="AP29" s="647"/>
      <c r="AQ29" s="648"/>
      <c r="AR29" s="648"/>
      <c r="AS29" s="648"/>
      <c r="AT29" s="648"/>
      <c r="AU29" s="648"/>
      <c r="AV29" s="648"/>
      <c r="AW29" s="648"/>
      <c r="AX29" s="648"/>
      <c r="AY29" s="648"/>
      <c r="AZ29" s="648"/>
      <c r="BA29" s="648"/>
      <c r="BB29" s="648"/>
      <c r="BC29" s="648"/>
      <c r="BD29" s="648"/>
      <c r="BE29" s="648"/>
      <c r="BF29" s="649"/>
      <c r="BG29" s="626"/>
      <c r="BH29" s="627"/>
      <c r="BI29" s="627"/>
      <c r="BJ29" s="627"/>
      <c r="BK29" s="627"/>
      <c r="BL29" s="627"/>
      <c r="BM29" s="627"/>
      <c r="BN29" s="628"/>
      <c r="BO29" s="629"/>
      <c r="BP29" s="629"/>
      <c r="BQ29" s="629"/>
      <c r="BR29" s="629"/>
      <c r="BS29" s="630"/>
      <c r="BT29" s="630"/>
      <c r="BU29" s="630"/>
      <c r="BV29" s="630"/>
      <c r="BW29" s="630"/>
      <c r="BX29" s="630"/>
      <c r="BY29" s="630"/>
      <c r="BZ29" s="630"/>
      <c r="CA29" s="630"/>
      <c r="CB29" s="634"/>
      <c r="CD29" s="662" t="s">
        <v>291</v>
      </c>
      <c r="CE29" s="663"/>
      <c r="CF29" s="623" t="s">
        <v>66</v>
      </c>
      <c r="CG29" s="624"/>
      <c r="CH29" s="624"/>
      <c r="CI29" s="624"/>
      <c r="CJ29" s="624"/>
      <c r="CK29" s="624"/>
      <c r="CL29" s="624"/>
      <c r="CM29" s="624"/>
      <c r="CN29" s="624"/>
      <c r="CO29" s="624"/>
      <c r="CP29" s="624"/>
      <c r="CQ29" s="625"/>
      <c r="CR29" s="626">
        <v>37099059</v>
      </c>
      <c r="CS29" s="658"/>
      <c r="CT29" s="658"/>
      <c r="CU29" s="658"/>
      <c r="CV29" s="658"/>
      <c r="CW29" s="658"/>
      <c r="CX29" s="658"/>
      <c r="CY29" s="659"/>
      <c r="CZ29" s="631">
        <v>8.8000000000000007</v>
      </c>
      <c r="DA29" s="656"/>
      <c r="DB29" s="656"/>
      <c r="DC29" s="660"/>
      <c r="DD29" s="635">
        <v>35096823</v>
      </c>
      <c r="DE29" s="658"/>
      <c r="DF29" s="658"/>
      <c r="DG29" s="658"/>
      <c r="DH29" s="658"/>
      <c r="DI29" s="658"/>
      <c r="DJ29" s="658"/>
      <c r="DK29" s="659"/>
      <c r="DL29" s="635">
        <v>35096823</v>
      </c>
      <c r="DM29" s="658"/>
      <c r="DN29" s="658"/>
      <c r="DO29" s="658"/>
      <c r="DP29" s="658"/>
      <c r="DQ29" s="658"/>
      <c r="DR29" s="658"/>
      <c r="DS29" s="658"/>
      <c r="DT29" s="658"/>
      <c r="DU29" s="658"/>
      <c r="DV29" s="659"/>
      <c r="DW29" s="631">
        <v>15.9</v>
      </c>
      <c r="DX29" s="656"/>
      <c r="DY29" s="656"/>
      <c r="DZ29" s="656"/>
      <c r="EA29" s="656"/>
      <c r="EB29" s="656"/>
      <c r="EC29" s="657"/>
    </row>
    <row r="30" spans="2:133" ht="11.25" customHeight="1" x14ac:dyDescent="0.2">
      <c r="B30" s="623" t="s">
        <v>292</v>
      </c>
      <c r="C30" s="624"/>
      <c r="D30" s="624"/>
      <c r="E30" s="624"/>
      <c r="F30" s="624"/>
      <c r="G30" s="624"/>
      <c r="H30" s="624"/>
      <c r="I30" s="624"/>
      <c r="J30" s="624"/>
      <c r="K30" s="624"/>
      <c r="L30" s="624"/>
      <c r="M30" s="624"/>
      <c r="N30" s="624"/>
      <c r="O30" s="624"/>
      <c r="P30" s="624"/>
      <c r="Q30" s="625"/>
      <c r="R30" s="626">
        <v>102581822</v>
      </c>
      <c r="S30" s="627"/>
      <c r="T30" s="627"/>
      <c r="U30" s="627"/>
      <c r="V30" s="627"/>
      <c r="W30" s="627"/>
      <c r="X30" s="627"/>
      <c r="Y30" s="628"/>
      <c r="Z30" s="629">
        <v>23.8</v>
      </c>
      <c r="AA30" s="629"/>
      <c r="AB30" s="629"/>
      <c r="AC30" s="629"/>
      <c r="AD30" s="630" t="s">
        <v>121</v>
      </c>
      <c r="AE30" s="630"/>
      <c r="AF30" s="630"/>
      <c r="AG30" s="630"/>
      <c r="AH30" s="630"/>
      <c r="AI30" s="630"/>
      <c r="AJ30" s="630"/>
      <c r="AK30" s="630"/>
      <c r="AL30" s="631" t="s">
        <v>121</v>
      </c>
      <c r="AM30" s="632"/>
      <c r="AN30" s="632"/>
      <c r="AO30" s="633"/>
      <c r="AP30" s="608" t="s">
        <v>210</v>
      </c>
      <c r="AQ30" s="609"/>
      <c r="AR30" s="609"/>
      <c r="AS30" s="609"/>
      <c r="AT30" s="609"/>
      <c r="AU30" s="609"/>
      <c r="AV30" s="609"/>
      <c r="AW30" s="609"/>
      <c r="AX30" s="609"/>
      <c r="AY30" s="609"/>
      <c r="AZ30" s="609"/>
      <c r="BA30" s="609"/>
      <c r="BB30" s="609"/>
      <c r="BC30" s="609"/>
      <c r="BD30" s="609"/>
      <c r="BE30" s="609"/>
      <c r="BF30" s="610"/>
      <c r="BG30" s="608" t="s">
        <v>293</v>
      </c>
      <c r="BH30" s="668"/>
      <c r="BI30" s="668"/>
      <c r="BJ30" s="668"/>
      <c r="BK30" s="668"/>
      <c r="BL30" s="668"/>
      <c r="BM30" s="668"/>
      <c r="BN30" s="668"/>
      <c r="BO30" s="668"/>
      <c r="BP30" s="668"/>
      <c r="BQ30" s="669"/>
      <c r="BR30" s="608" t="s">
        <v>294</v>
      </c>
      <c r="BS30" s="668"/>
      <c r="BT30" s="668"/>
      <c r="BU30" s="668"/>
      <c r="BV30" s="668"/>
      <c r="BW30" s="668"/>
      <c r="BX30" s="668"/>
      <c r="BY30" s="668"/>
      <c r="BZ30" s="668"/>
      <c r="CA30" s="668"/>
      <c r="CB30" s="669"/>
      <c r="CD30" s="664"/>
      <c r="CE30" s="665"/>
      <c r="CF30" s="623" t="s">
        <v>295</v>
      </c>
      <c r="CG30" s="624"/>
      <c r="CH30" s="624"/>
      <c r="CI30" s="624"/>
      <c r="CJ30" s="624"/>
      <c r="CK30" s="624"/>
      <c r="CL30" s="624"/>
      <c r="CM30" s="624"/>
      <c r="CN30" s="624"/>
      <c r="CO30" s="624"/>
      <c r="CP30" s="624"/>
      <c r="CQ30" s="625"/>
      <c r="CR30" s="626">
        <v>35249573</v>
      </c>
      <c r="CS30" s="627"/>
      <c r="CT30" s="627"/>
      <c r="CU30" s="627"/>
      <c r="CV30" s="627"/>
      <c r="CW30" s="627"/>
      <c r="CX30" s="627"/>
      <c r="CY30" s="628"/>
      <c r="CZ30" s="631">
        <v>8.4</v>
      </c>
      <c r="DA30" s="656"/>
      <c r="DB30" s="656"/>
      <c r="DC30" s="660"/>
      <c r="DD30" s="635">
        <v>33247337</v>
      </c>
      <c r="DE30" s="627"/>
      <c r="DF30" s="627"/>
      <c r="DG30" s="627"/>
      <c r="DH30" s="627"/>
      <c r="DI30" s="627"/>
      <c r="DJ30" s="627"/>
      <c r="DK30" s="628"/>
      <c r="DL30" s="635">
        <v>33247337</v>
      </c>
      <c r="DM30" s="627"/>
      <c r="DN30" s="627"/>
      <c r="DO30" s="627"/>
      <c r="DP30" s="627"/>
      <c r="DQ30" s="627"/>
      <c r="DR30" s="627"/>
      <c r="DS30" s="627"/>
      <c r="DT30" s="627"/>
      <c r="DU30" s="627"/>
      <c r="DV30" s="628"/>
      <c r="DW30" s="631">
        <v>15.1</v>
      </c>
      <c r="DX30" s="656"/>
      <c r="DY30" s="656"/>
      <c r="DZ30" s="656"/>
      <c r="EA30" s="656"/>
      <c r="EB30" s="656"/>
      <c r="EC30" s="657"/>
    </row>
    <row r="31" spans="2:133" ht="11.25" customHeight="1" x14ac:dyDescent="0.2">
      <c r="B31" s="639" t="s">
        <v>296</v>
      </c>
      <c r="C31" s="640"/>
      <c r="D31" s="640"/>
      <c r="E31" s="640"/>
      <c r="F31" s="640"/>
      <c r="G31" s="640"/>
      <c r="H31" s="640"/>
      <c r="I31" s="640"/>
      <c r="J31" s="640"/>
      <c r="K31" s="640"/>
      <c r="L31" s="640"/>
      <c r="M31" s="640"/>
      <c r="N31" s="640"/>
      <c r="O31" s="640"/>
      <c r="P31" s="640"/>
      <c r="Q31" s="641"/>
      <c r="R31" s="626">
        <v>4106</v>
      </c>
      <c r="S31" s="627"/>
      <c r="T31" s="627"/>
      <c r="U31" s="627"/>
      <c r="V31" s="627"/>
      <c r="W31" s="627"/>
      <c r="X31" s="627"/>
      <c r="Y31" s="628"/>
      <c r="Z31" s="629">
        <v>0</v>
      </c>
      <c r="AA31" s="629"/>
      <c r="AB31" s="629"/>
      <c r="AC31" s="629"/>
      <c r="AD31" s="630">
        <v>4106</v>
      </c>
      <c r="AE31" s="630"/>
      <c r="AF31" s="630"/>
      <c r="AG31" s="630"/>
      <c r="AH31" s="630"/>
      <c r="AI31" s="630"/>
      <c r="AJ31" s="630"/>
      <c r="AK31" s="630"/>
      <c r="AL31" s="631">
        <v>0</v>
      </c>
      <c r="AM31" s="632"/>
      <c r="AN31" s="632"/>
      <c r="AO31" s="633"/>
      <c r="AP31" s="672" t="s">
        <v>297</v>
      </c>
      <c r="AQ31" s="673"/>
      <c r="AR31" s="673"/>
      <c r="AS31" s="673"/>
      <c r="AT31" s="678" t="s">
        <v>298</v>
      </c>
      <c r="AU31" s="200"/>
      <c r="AV31" s="200"/>
      <c r="AW31" s="200"/>
      <c r="AX31" s="612" t="s">
        <v>176</v>
      </c>
      <c r="AY31" s="613"/>
      <c r="AZ31" s="613"/>
      <c r="BA31" s="613"/>
      <c r="BB31" s="613"/>
      <c r="BC31" s="613"/>
      <c r="BD31" s="613"/>
      <c r="BE31" s="613"/>
      <c r="BF31" s="614"/>
      <c r="BG31" s="682">
        <v>99.3</v>
      </c>
      <c r="BH31" s="670"/>
      <c r="BI31" s="670"/>
      <c r="BJ31" s="670"/>
      <c r="BK31" s="670"/>
      <c r="BL31" s="670"/>
      <c r="BM31" s="621">
        <v>98.7</v>
      </c>
      <c r="BN31" s="670"/>
      <c r="BO31" s="670"/>
      <c r="BP31" s="670"/>
      <c r="BQ31" s="671"/>
      <c r="BR31" s="682">
        <v>99.3</v>
      </c>
      <c r="BS31" s="670"/>
      <c r="BT31" s="670"/>
      <c r="BU31" s="670"/>
      <c r="BV31" s="670"/>
      <c r="BW31" s="670"/>
      <c r="BX31" s="621">
        <v>98.6</v>
      </c>
      <c r="BY31" s="670"/>
      <c r="BZ31" s="670"/>
      <c r="CA31" s="670"/>
      <c r="CB31" s="671"/>
      <c r="CD31" s="664"/>
      <c r="CE31" s="665"/>
      <c r="CF31" s="623" t="s">
        <v>299</v>
      </c>
      <c r="CG31" s="624"/>
      <c r="CH31" s="624"/>
      <c r="CI31" s="624"/>
      <c r="CJ31" s="624"/>
      <c r="CK31" s="624"/>
      <c r="CL31" s="624"/>
      <c r="CM31" s="624"/>
      <c r="CN31" s="624"/>
      <c r="CO31" s="624"/>
      <c r="CP31" s="624"/>
      <c r="CQ31" s="625"/>
      <c r="CR31" s="626">
        <v>1849486</v>
      </c>
      <c r="CS31" s="658"/>
      <c r="CT31" s="658"/>
      <c r="CU31" s="658"/>
      <c r="CV31" s="658"/>
      <c r="CW31" s="658"/>
      <c r="CX31" s="658"/>
      <c r="CY31" s="659"/>
      <c r="CZ31" s="631">
        <v>0.4</v>
      </c>
      <c r="DA31" s="656"/>
      <c r="DB31" s="656"/>
      <c r="DC31" s="660"/>
      <c r="DD31" s="635">
        <v>1849486</v>
      </c>
      <c r="DE31" s="658"/>
      <c r="DF31" s="658"/>
      <c r="DG31" s="658"/>
      <c r="DH31" s="658"/>
      <c r="DI31" s="658"/>
      <c r="DJ31" s="658"/>
      <c r="DK31" s="659"/>
      <c r="DL31" s="635">
        <v>1849486</v>
      </c>
      <c r="DM31" s="658"/>
      <c r="DN31" s="658"/>
      <c r="DO31" s="658"/>
      <c r="DP31" s="658"/>
      <c r="DQ31" s="658"/>
      <c r="DR31" s="658"/>
      <c r="DS31" s="658"/>
      <c r="DT31" s="658"/>
      <c r="DU31" s="658"/>
      <c r="DV31" s="659"/>
      <c r="DW31" s="631">
        <v>0.8</v>
      </c>
      <c r="DX31" s="656"/>
      <c r="DY31" s="656"/>
      <c r="DZ31" s="656"/>
      <c r="EA31" s="656"/>
      <c r="EB31" s="656"/>
      <c r="EC31" s="657"/>
    </row>
    <row r="32" spans="2:133" ht="11.25" customHeight="1" x14ac:dyDescent="0.2">
      <c r="B32" s="623" t="s">
        <v>300</v>
      </c>
      <c r="C32" s="624"/>
      <c r="D32" s="624"/>
      <c r="E32" s="624"/>
      <c r="F32" s="624"/>
      <c r="G32" s="624"/>
      <c r="H32" s="624"/>
      <c r="I32" s="624"/>
      <c r="J32" s="624"/>
      <c r="K32" s="624"/>
      <c r="L32" s="624"/>
      <c r="M32" s="624"/>
      <c r="N32" s="624"/>
      <c r="O32" s="624"/>
      <c r="P32" s="624"/>
      <c r="Q32" s="625"/>
      <c r="R32" s="626">
        <v>26191642</v>
      </c>
      <c r="S32" s="627"/>
      <c r="T32" s="627"/>
      <c r="U32" s="627"/>
      <c r="V32" s="627"/>
      <c r="W32" s="627"/>
      <c r="X32" s="627"/>
      <c r="Y32" s="628"/>
      <c r="Z32" s="629">
        <v>6.1</v>
      </c>
      <c r="AA32" s="629"/>
      <c r="AB32" s="629"/>
      <c r="AC32" s="629"/>
      <c r="AD32" s="630" t="s">
        <v>121</v>
      </c>
      <c r="AE32" s="630"/>
      <c r="AF32" s="630"/>
      <c r="AG32" s="630"/>
      <c r="AH32" s="630"/>
      <c r="AI32" s="630"/>
      <c r="AJ32" s="630"/>
      <c r="AK32" s="630"/>
      <c r="AL32" s="631" t="s">
        <v>121</v>
      </c>
      <c r="AM32" s="632"/>
      <c r="AN32" s="632"/>
      <c r="AO32" s="633"/>
      <c r="AP32" s="674"/>
      <c r="AQ32" s="675"/>
      <c r="AR32" s="675"/>
      <c r="AS32" s="675"/>
      <c r="AT32" s="679"/>
      <c r="AU32" s="196" t="s">
        <v>301</v>
      </c>
      <c r="AX32" s="623" t="s">
        <v>302</v>
      </c>
      <c r="AY32" s="624"/>
      <c r="AZ32" s="624"/>
      <c r="BA32" s="624"/>
      <c r="BB32" s="624"/>
      <c r="BC32" s="624"/>
      <c r="BD32" s="624"/>
      <c r="BE32" s="624"/>
      <c r="BF32" s="625"/>
      <c r="BG32" s="683">
        <v>99.1</v>
      </c>
      <c r="BH32" s="658"/>
      <c r="BI32" s="658"/>
      <c r="BJ32" s="658"/>
      <c r="BK32" s="658"/>
      <c r="BL32" s="658"/>
      <c r="BM32" s="632">
        <v>98.2</v>
      </c>
      <c r="BN32" s="658"/>
      <c r="BO32" s="658"/>
      <c r="BP32" s="658"/>
      <c r="BQ32" s="681"/>
      <c r="BR32" s="683">
        <v>99.1</v>
      </c>
      <c r="BS32" s="658"/>
      <c r="BT32" s="658"/>
      <c r="BU32" s="658"/>
      <c r="BV32" s="658"/>
      <c r="BW32" s="658"/>
      <c r="BX32" s="632">
        <v>98.1</v>
      </c>
      <c r="BY32" s="658"/>
      <c r="BZ32" s="658"/>
      <c r="CA32" s="658"/>
      <c r="CB32" s="681"/>
      <c r="CD32" s="666"/>
      <c r="CE32" s="667"/>
      <c r="CF32" s="623" t="s">
        <v>303</v>
      </c>
      <c r="CG32" s="624"/>
      <c r="CH32" s="624"/>
      <c r="CI32" s="624"/>
      <c r="CJ32" s="624"/>
      <c r="CK32" s="624"/>
      <c r="CL32" s="624"/>
      <c r="CM32" s="624"/>
      <c r="CN32" s="624"/>
      <c r="CO32" s="624"/>
      <c r="CP32" s="624"/>
      <c r="CQ32" s="625"/>
      <c r="CR32" s="626">
        <v>123</v>
      </c>
      <c r="CS32" s="627"/>
      <c r="CT32" s="627"/>
      <c r="CU32" s="627"/>
      <c r="CV32" s="627"/>
      <c r="CW32" s="627"/>
      <c r="CX32" s="627"/>
      <c r="CY32" s="628"/>
      <c r="CZ32" s="631">
        <v>0</v>
      </c>
      <c r="DA32" s="656"/>
      <c r="DB32" s="656"/>
      <c r="DC32" s="660"/>
      <c r="DD32" s="635">
        <v>123</v>
      </c>
      <c r="DE32" s="627"/>
      <c r="DF32" s="627"/>
      <c r="DG32" s="627"/>
      <c r="DH32" s="627"/>
      <c r="DI32" s="627"/>
      <c r="DJ32" s="627"/>
      <c r="DK32" s="628"/>
      <c r="DL32" s="635">
        <v>123</v>
      </c>
      <c r="DM32" s="627"/>
      <c r="DN32" s="627"/>
      <c r="DO32" s="627"/>
      <c r="DP32" s="627"/>
      <c r="DQ32" s="627"/>
      <c r="DR32" s="627"/>
      <c r="DS32" s="627"/>
      <c r="DT32" s="627"/>
      <c r="DU32" s="627"/>
      <c r="DV32" s="628"/>
      <c r="DW32" s="631">
        <v>0</v>
      </c>
      <c r="DX32" s="656"/>
      <c r="DY32" s="656"/>
      <c r="DZ32" s="656"/>
      <c r="EA32" s="656"/>
      <c r="EB32" s="656"/>
      <c r="EC32" s="657"/>
    </row>
    <row r="33" spans="2:133" ht="11.25" customHeight="1" x14ac:dyDescent="0.2">
      <c r="B33" s="623" t="s">
        <v>304</v>
      </c>
      <c r="C33" s="624"/>
      <c r="D33" s="624"/>
      <c r="E33" s="624"/>
      <c r="F33" s="624"/>
      <c r="G33" s="624"/>
      <c r="H33" s="624"/>
      <c r="I33" s="624"/>
      <c r="J33" s="624"/>
      <c r="K33" s="624"/>
      <c r="L33" s="624"/>
      <c r="M33" s="624"/>
      <c r="N33" s="624"/>
      <c r="O33" s="624"/>
      <c r="P33" s="624"/>
      <c r="Q33" s="625"/>
      <c r="R33" s="626">
        <v>3920663</v>
      </c>
      <c r="S33" s="627"/>
      <c r="T33" s="627"/>
      <c r="U33" s="627"/>
      <c r="V33" s="627"/>
      <c r="W33" s="627"/>
      <c r="X33" s="627"/>
      <c r="Y33" s="628"/>
      <c r="Z33" s="629">
        <v>0.9</v>
      </c>
      <c r="AA33" s="629"/>
      <c r="AB33" s="629"/>
      <c r="AC33" s="629"/>
      <c r="AD33" s="630" t="s">
        <v>121</v>
      </c>
      <c r="AE33" s="630"/>
      <c r="AF33" s="630"/>
      <c r="AG33" s="630"/>
      <c r="AH33" s="630"/>
      <c r="AI33" s="630"/>
      <c r="AJ33" s="630"/>
      <c r="AK33" s="630"/>
      <c r="AL33" s="631" t="s">
        <v>121</v>
      </c>
      <c r="AM33" s="632"/>
      <c r="AN33" s="632"/>
      <c r="AO33" s="633"/>
      <c r="AP33" s="676"/>
      <c r="AQ33" s="677"/>
      <c r="AR33" s="677"/>
      <c r="AS33" s="677"/>
      <c r="AT33" s="680"/>
      <c r="AU33" s="201"/>
      <c r="AV33" s="201"/>
      <c r="AW33" s="201"/>
      <c r="AX33" s="647" t="s">
        <v>305</v>
      </c>
      <c r="AY33" s="648"/>
      <c r="AZ33" s="648"/>
      <c r="BA33" s="648"/>
      <c r="BB33" s="648"/>
      <c r="BC33" s="648"/>
      <c r="BD33" s="648"/>
      <c r="BE33" s="648"/>
      <c r="BF33" s="649"/>
      <c r="BG33" s="684">
        <v>99.5</v>
      </c>
      <c r="BH33" s="685"/>
      <c r="BI33" s="685"/>
      <c r="BJ33" s="685"/>
      <c r="BK33" s="685"/>
      <c r="BL33" s="685"/>
      <c r="BM33" s="686">
        <v>99.1</v>
      </c>
      <c r="BN33" s="685"/>
      <c r="BO33" s="685"/>
      <c r="BP33" s="685"/>
      <c r="BQ33" s="687"/>
      <c r="BR33" s="684">
        <v>99.5</v>
      </c>
      <c r="BS33" s="685"/>
      <c r="BT33" s="685"/>
      <c r="BU33" s="685"/>
      <c r="BV33" s="685"/>
      <c r="BW33" s="685"/>
      <c r="BX33" s="686">
        <v>98.9</v>
      </c>
      <c r="BY33" s="685"/>
      <c r="BZ33" s="685"/>
      <c r="CA33" s="685"/>
      <c r="CB33" s="687"/>
      <c r="CD33" s="623" t="s">
        <v>306</v>
      </c>
      <c r="CE33" s="624"/>
      <c r="CF33" s="624"/>
      <c r="CG33" s="624"/>
      <c r="CH33" s="624"/>
      <c r="CI33" s="624"/>
      <c r="CJ33" s="624"/>
      <c r="CK33" s="624"/>
      <c r="CL33" s="624"/>
      <c r="CM33" s="624"/>
      <c r="CN33" s="624"/>
      <c r="CO33" s="624"/>
      <c r="CP33" s="624"/>
      <c r="CQ33" s="625"/>
      <c r="CR33" s="626">
        <v>116536029</v>
      </c>
      <c r="CS33" s="658"/>
      <c r="CT33" s="658"/>
      <c r="CU33" s="658"/>
      <c r="CV33" s="658"/>
      <c r="CW33" s="658"/>
      <c r="CX33" s="658"/>
      <c r="CY33" s="659"/>
      <c r="CZ33" s="631">
        <v>27.6</v>
      </c>
      <c r="DA33" s="656"/>
      <c r="DB33" s="656"/>
      <c r="DC33" s="660"/>
      <c r="DD33" s="635">
        <v>89591029</v>
      </c>
      <c r="DE33" s="658"/>
      <c r="DF33" s="658"/>
      <c r="DG33" s="658"/>
      <c r="DH33" s="658"/>
      <c r="DI33" s="658"/>
      <c r="DJ33" s="658"/>
      <c r="DK33" s="659"/>
      <c r="DL33" s="635">
        <v>63156408</v>
      </c>
      <c r="DM33" s="658"/>
      <c r="DN33" s="658"/>
      <c r="DO33" s="658"/>
      <c r="DP33" s="658"/>
      <c r="DQ33" s="658"/>
      <c r="DR33" s="658"/>
      <c r="DS33" s="658"/>
      <c r="DT33" s="658"/>
      <c r="DU33" s="658"/>
      <c r="DV33" s="659"/>
      <c r="DW33" s="631">
        <v>28.6</v>
      </c>
      <c r="DX33" s="656"/>
      <c r="DY33" s="656"/>
      <c r="DZ33" s="656"/>
      <c r="EA33" s="656"/>
      <c r="EB33" s="656"/>
      <c r="EC33" s="657"/>
    </row>
    <row r="34" spans="2:133" ht="11.25" customHeight="1" x14ac:dyDescent="0.2">
      <c r="B34" s="623" t="s">
        <v>307</v>
      </c>
      <c r="C34" s="624"/>
      <c r="D34" s="624"/>
      <c r="E34" s="624"/>
      <c r="F34" s="624"/>
      <c r="G34" s="624"/>
      <c r="H34" s="624"/>
      <c r="I34" s="624"/>
      <c r="J34" s="624"/>
      <c r="K34" s="624"/>
      <c r="L34" s="624"/>
      <c r="M34" s="624"/>
      <c r="N34" s="624"/>
      <c r="O34" s="624"/>
      <c r="P34" s="624"/>
      <c r="Q34" s="625"/>
      <c r="R34" s="626">
        <v>1294629</v>
      </c>
      <c r="S34" s="627"/>
      <c r="T34" s="627"/>
      <c r="U34" s="627"/>
      <c r="V34" s="627"/>
      <c r="W34" s="627"/>
      <c r="X34" s="627"/>
      <c r="Y34" s="628"/>
      <c r="Z34" s="629">
        <v>0.3</v>
      </c>
      <c r="AA34" s="629"/>
      <c r="AB34" s="629"/>
      <c r="AC34" s="629"/>
      <c r="AD34" s="630" t="s">
        <v>121</v>
      </c>
      <c r="AE34" s="630"/>
      <c r="AF34" s="630"/>
      <c r="AG34" s="630"/>
      <c r="AH34" s="630"/>
      <c r="AI34" s="630"/>
      <c r="AJ34" s="630"/>
      <c r="AK34" s="630"/>
      <c r="AL34" s="631" t="s">
        <v>121</v>
      </c>
      <c r="AM34" s="632"/>
      <c r="AN34" s="632"/>
      <c r="AO34" s="63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23" t="s">
        <v>308</v>
      </c>
      <c r="CE34" s="624"/>
      <c r="CF34" s="624"/>
      <c r="CG34" s="624"/>
      <c r="CH34" s="624"/>
      <c r="CI34" s="624"/>
      <c r="CJ34" s="624"/>
      <c r="CK34" s="624"/>
      <c r="CL34" s="624"/>
      <c r="CM34" s="624"/>
      <c r="CN34" s="624"/>
      <c r="CO34" s="624"/>
      <c r="CP34" s="624"/>
      <c r="CQ34" s="625"/>
      <c r="CR34" s="626">
        <v>49220064</v>
      </c>
      <c r="CS34" s="627"/>
      <c r="CT34" s="627"/>
      <c r="CU34" s="627"/>
      <c r="CV34" s="627"/>
      <c r="CW34" s="627"/>
      <c r="CX34" s="627"/>
      <c r="CY34" s="628"/>
      <c r="CZ34" s="631">
        <v>11.7</v>
      </c>
      <c r="DA34" s="656"/>
      <c r="DB34" s="656"/>
      <c r="DC34" s="660"/>
      <c r="DD34" s="635">
        <v>35372154</v>
      </c>
      <c r="DE34" s="627"/>
      <c r="DF34" s="627"/>
      <c r="DG34" s="627"/>
      <c r="DH34" s="627"/>
      <c r="DI34" s="627"/>
      <c r="DJ34" s="627"/>
      <c r="DK34" s="628"/>
      <c r="DL34" s="635">
        <v>26426835</v>
      </c>
      <c r="DM34" s="627"/>
      <c r="DN34" s="627"/>
      <c r="DO34" s="627"/>
      <c r="DP34" s="627"/>
      <c r="DQ34" s="627"/>
      <c r="DR34" s="627"/>
      <c r="DS34" s="627"/>
      <c r="DT34" s="627"/>
      <c r="DU34" s="627"/>
      <c r="DV34" s="628"/>
      <c r="DW34" s="631">
        <v>12</v>
      </c>
      <c r="DX34" s="656"/>
      <c r="DY34" s="656"/>
      <c r="DZ34" s="656"/>
      <c r="EA34" s="656"/>
      <c r="EB34" s="656"/>
      <c r="EC34" s="657"/>
    </row>
    <row r="35" spans="2:133" ht="11.25" customHeight="1" x14ac:dyDescent="0.2">
      <c r="B35" s="623" t="s">
        <v>309</v>
      </c>
      <c r="C35" s="624"/>
      <c r="D35" s="624"/>
      <c r="E35" s="624"/>
      <c r="F35" s="624"/>
      <c r="G35" s="624"/>
      <c r="H35" s="624"/>
      <c r="I35" s="624"/>
      <c r="J35" s="624"/>
      <c r="K35" s="624"/>
      <c r="L35" s="624"/>
      <c r="M35" s="624"/>
      <c r="N35" s="624"/>
      <c r="O35" s="624"/>
      <c r="P35" s="624"/>
      <c r="Q35" s="625"/>
      <c r="R35" s="626">
        <v>8259615</v>
      </c>
      <c r="S35" s="627"/>
      <c r="T35" s="627"/>
      <c r="U35" s="627"/>
      <c r="V35" s="627"/>
      <c r="W35" s="627"/>
      <c r="X35" s="627"/>
      <c r="Y35" s="628"/>
      <c r="Z35" s="629">
        <v>1.9</v>
      </c>
      <c r="AA35" s="629"/>
      <c r="AB35" s="629"/>
      <c r="AC35" s="629"/>
      <c r="AD35" s="630" t="s">
        <v>121</v>
      </c>
      <c r="AE35" s="630"/>
      <c r="AF35" s="630"/>
      <c r="AG35" s="630"/>
      <c r="AH35" s="630"/>
      <c r="AI35" s="630"/>
      <c r="AJ35" s="630"/>
      <c r="AK35" s="630"/>
      <c r="AL35" s="631" t="s">
        <v>121</v>
      </c>
      <c r="AM35" s="632"/>
      <c r="AN35" s="632"/>
      <c r="AO35" s="633"/>
      <c r="AP35" s="206"/>
      <c r="AQ35" s="608" t="s">
        <v>310</v>
      </c>
      <c r="AR35" s="609"/>
      <c r="AS35" s="609"/>
      <c r="AT35" s="609"/>
      <c r="AU35" s="609"/>
      <c r="AV35" s="609"/>
      <c r="AW35" s="609"/>
      <c r="AX35" s="609"/>
      <c r="AY35" s="609"/>
      <c r="AZ35" s="609"/>
      <c r="BA35" s="609"/>
      <c r="BB35" s="609"/>
      <c r="BC35" s="609"/>
      <c r="BD35" s="609"/>
      <c r="BE35" s="609"/>
      <c r="BF35" s="610"/>
      <c r="BG35" s="608" t="s">
        <v>311</v>
      </c>
      <c r="BH35" s="609"/>
      <c r="BI35" s="609"/>
      <c r="BJ35" s="609"/>
      <c r="BK35" s="609"/>
      <c r="BL35" s="609"/>
      <c r="BM35" s="609"/>
      <c r="BN35" s="609"/>
      <c r="BO35" s="609"/>
      <c r="BP35" s="609"/>
      <c r="BQ35" s="609"/>
      <c r="BR35" s="609"/>
      <c r="BS35" s="609"/>
      <c r="BT35" s="609"/>
      <c r="BU35" s="609"/>
      <c r="BV35" s="609"/>
      <c r="BW35" s="609"/>
      <c r="BX35" s="609"/>
      <c r="BY35" s="609"/>
      <c r="BZ35" s="609"/>
      <c r="CA35" s="609"/>
      <c r="CB35" s="610"/>
      <c r="CD35" s="623" t="s">
        <v>312</v>
      </c>
      <c r="CE35" s="624"/>
      <c r="CF35" s="624"/>
      <c r="CG35" s="624"/>
      <c r="CH35" s="624"/>
      <c r="CI35" s="624"/>
      <c r="CJ35" s="624"/>
      <c r="CK35" s="624"/>
      <c r="CL35" s="624"/>
      <c r="CM35" s="624"/>
      <c r="CN35" s="624"/>
      <c r="CO35" s="624"/>
      <c r="CP35" s="624"/>
      <c r="CQ35" s="625"/>
      <c r="CR35" s="626">
        <v>2845049</v>
      </c>
      <c r="CS35" s="658"/>
      <c r="CT35" s="658"/>
      <c r="CU35" s="658"/>
      <c r="CV35" s="658"/>
      <c r="CW35" s="658"/>
      <c r="CX35" s="658"/>
      <c r="CY35" s="659"/>
      <c r="CZ35" s="631">
        <v>0.7</v>
      </c>
      <c r="DA35" s="656"/>
      <c r="DB35" s="656"/>
      <c r="DC35" s="660"/>
      <c r="DD35" s="635">
        <v>1979538</v>
      </c>
      <c r="DE35" s="658"/>
      <c r="DF35" s="658"/>
      <c r="DG35" s="658"/>
      <c r="DH35" s="658"/>
      <c r="DI35" s="658"/>
      <c r="DJ35" s="658"/>
      <c r="DK35" s="659"/>
      <c r="DL35" s="635">
        <v>1979538</v>
      </c>
      <c r="DM35" s="658"/>
      <c r="DN35" s="658"/>
      <c r="DO35" s="658"/>
      <c r="DP35" s="658"/>
      <c r="DQ35" s="658"/>
      <c r="DR35" s="658"/>
      <c r="DS35" s="658"/>
      <c r="DT35" s="658"/>
      <c r="DU35" s="658"/>
      <c r="DV35" s="659"/>
      <c r="DW35" s="631">
        <v>0.9</v>
      </c>
      <c r="DX35" s="656"/>
      <c r="DY35" s="656"/>
      <c r="DZ35" s="656"/>
      <c r="EA35" s="656"/>
      <c r="EB35" s="656"/>
      <c r="EC35" s="657"/>
    </row>
    <row r="36" spans="2:133" ht="11.25" customHeight="1" x14ac:dyDescent="0.2">
      <c r="B36" s="623" t="s">
        <v>313</v>
      </c>
      <c r="C36" s="624"/>
      <c r="D36" s="624"/>
      <c r="E36" s="624"/>
      <c r="F36" s="624"/>
      <c r="G36" s="624"/>
      <c r="H36" s="624"/>
      <c r="I36" s="624"/>
      <c r="J36" s="624"/>
      <c r="K36" s="624"/>
      <c r="L36" s="624"/>
      <c r="M36" s="624"/>
      <c r="N36" s="624"/>
      <c r="O36" s="624"/>
      <c r="P36" s="624"/>
      <c r="Q36" s="625"/>
      <c r="R36" s="626">
        <v>11389525</v>
      </c>
      <c r="S36" s="627"/>
      <c r="T36" s="627"/>
      <c r="U36" s="627"/>
      <c r="V36" s="627"/>
      <c r="W36" s="627"/>
      <c r="X36" s="627"/>
      <c r="Y36" s="628"/>
      <c r="Z36" s="629">
        <v>2.6</v>
      </c>
      <c r="AA36" s="629"/>
      <c r="AB36" s="629"/>
      <c r="AC36" s="629"/>
      <c r="AD36" s="630" t="s">
        <v>121</v>
      </c>
      <c r="AE36" s="630"/>
      <c r="AF36" s="630"/>
      <c r="AG36" s="630"/>
      <c r="AH36" s="630"/>
      <c r="AI36" s="630"/>
      <c r="AJ36" s="630"/>
      <c r="AK36" s="630"/>
      <c r="AL36" s="631" t="s">
        <v>121</v>
      </c>
      <c r="AM36" s="632"/>
      <c r="AN36" s="632"/>
      <c r="AO36" s="633"/>
      <c r="AP36" s="206"/>
      <c r="AQ36" s="692" t="s">
        <v>314</v>
      </c>
      <c r="AR36" s="693"/>
      <c r="AS36" s="693"/>
      <c r="AT36" s="693"/>
      <c r="AU36" s="693"/>
      <c r="AV36" s="693"/>
      <c r="AW36" s="693"/>
      <c r="AX36" s="693"/>
      <c r="AY36" s="694"/>
      <c r="AZ36" s="615">
        <v>41037868</v>
      </c>
      <c r="BA36" s="616"/>
      <c r="BB36" s="616"/>
      <c r="BC36" s="616"/>
      <c r="BD36" s="616"/>
      <c r="BE36" s="616"/>
      <c r="BF36" s="688"/>
      <c r="BG36" s="612" t="s">
        <v>315</v>
      </c>
      <c r="BH36" s="613"/>
      <c r="BI36" s="613"/>
      <c r="BJ36" s="613"/>
      <c r="BK36" s="613"/>
      <c r="BL36" s="613"/>
      <c r="BM36" s="613"/>
      <c r="BN36" s="613"/>
      <c r="BO36" s="613"/>
      <c r="BP36" s="613"/>
      <c r="BQ36" s="613"/>
      <c r="BR36" s="613"/>
      <c r="BS36" s="613"/>
      <c r="BT36" s="613"/>
      <c r="BU36" s="614"/>
      <c r="BV36" s="615">
        <v>923464</v>
      </c>
      <c r="BW36" s="616"/>
      <c r="BX36" s="616"/>
      <c r="BY36" s="616"/>
      <c r="BZ36" s="616"/>
      <c r="CA36" s="616"/>
      <c r="CB36" s="688"/>
      <c r="CD36" s="623" t="s">
        <v>316</v>
      </c>
      <c r="CE36" s="624"/>
      <c r="CF36" s="624"/>
      <c r="CG36" s="624"/>
      <c r="CH36" s="624"/>
      <c r="CI36" s="624"/>
      <c r="CJ36" s="624"/>
      <c r="CK36" s="624"/>
      <c r="CL36" s="624"/>
      <c r="CM36" s="624"/>
      <c r="CN36" s="624"/>
      <c r="CO36" s="624"/>
      <c r="CP36" s="624"/>
      <c r="CQ36" s="625"/>
      <c r="CR36" s="626">
        <v>20693914</v>
      </c>
      <c r="CS36" s="627"/>
      <c r="CT36" s="627"/>
      <c r="CU36" s="627"/>
      <c r="CV36" s="627"/>
      <c r="CW36" s="627"/>
      <c r="CX36" s="627"/>
      <c r="CY36" s="628"/>
      <c r="CZ36" s="631">
        <v>4.9000000000000004</v>
      </c>
      <c r="DA36" s="656"/>
      <c r="DB36" s="656"/>
      <c r="DC36" s="660"/>
      <c r="DD36" s="635">
        <v>17852734</v>
      </c>
      <c r="DE36" s="627"/>
      <c r="DF36" s="627"/>
      <c r="DG36" s="627"/>
      <c r="DH36" s="627"/>
      <c r="DI36" s="627"/>
      <c r="DJ36" s="627"/>
      <c r="DK36" s="628"/>
      <c r="DL36" s="635">
        <v>11657098</v>
      </c>
      <c r="DM36" s="627"/>
      <c r="DN36" s="627"/>
      <c r="DO36" s="627"/>
      <c r="DP36" s="627"/>
      <c r="DQ36" s="627"/>
      <c r="DR36" s="627"/>
      <c r="DS36" s="627"/>
      <c r="DT36" s="627"/>
      <c r="DU36" s="627"/>
      <c r="DV36" s="628"/>
      <c r="DW36" s="631">
        <v>5.3</v>
      </c>
      <c r="DX36" s="656"/>
      <c r="DY36" s="656"/>
      <c r="DZ36" s="656"/>
      <c r="EA36" s="656"/>
      <c r="EB36" s="656"/>
      <c r="EC36" s="657"/>
    </row>
    <row r="37" spans="2:133" ht="11.25" customHeight="1" x14ac:dyDescent="0.2">
      <c r="B37" s="623" t="s">
        <v>317</v>
      </c>
      <c r="C37" s="624"/>
      <c r="D37" s="624"/>
      <c r="E37" s="624"/>
      <c r="F37" s="624"/>
      <c r="G37" s="624"/>
      <c r="H37" s="624"/>
      <c r="I37" s="624"/>
      <c r="J37" s="624"/>
      <c r="K37" s="624"/>
      <c r="L37" s="624"/>
      <c r="M37" s="624"/>
      <c r="N37" s="624"/>
      <c r="O37" s="624"/>
      <c r="P37" s="624"/>
      <c r="Q37" s="625"/>
      <c r="R37" s="626">
        <v>7055305</v>
      </c>
      <c r="S37" s="627"/>
      <c r="T37" s="627"/>
      <c r="U37" s="627"/>
      <c r="V37" s="627"/>
      <c r="W37" s="627"/>
      <c r="X37" s="627"/>
      <c r="Y37" s="628"/>
      <c r="Z37" s="629">
        <v>1.6</v>
      </c>
      <c r="AA37" s="629"/>
      <c r="AB37" s="629"/>
      <c r="AC37" s="629"/>
      <c r="AD37" s="630">
        <v>28459</v>
      </c>
      <c r="AE37" s="630"/>
      <c r="AF37" s="630"/>
      <c r="AG37" s="630"/>
      <c r="AH37" s="630"/>
      <c r="AI37" s="630"/>
      <c r="AJ37" s="630"/>
      <c r="AK37" s="630"/>
      <c r="AL37" s="631">
        <v>0</v>
      </c>
      <c r="AM37" s="632"/>
      <c r="AN37" s="632"/>
      <c r="AO37" s="633"/>
      <c r="AQ37" s="689" t="s">
        <v>318</v>
      </c>
      <c r="AR37" s="690"/>
      <c r="AS37" s="690"/>
      <c r="AT37" s="690"/>
      <c r="AU37" s="690"/>
      <c r="AV37" s="690"/>
      <c r="AW37" s="690"/>
      <c r="AX37" s="690"/>
      <c r="AY37" s="691"/>
      <c r="AZ37" s="626">
        <v>6356225</v>
      </c>
      <c r="BA37" s="627"/>
      <c r="BB37" s="627"/>
      <c r="BC37" s="627"/>
      <c r="BD37" s="658"/>
      <c r="BE37" s="658"/>
      <c r="BF37" s="681"/>
      <c r="BG37" s="623" t="s">
        <v>319</v>
      </c>
      <c r="BH37" s="624"/>
      <c r="BI37" s="624"/>
      <c r="BJ37" s="624"/>
      <c r="BK37" s="624"/>
      <c r="BL37" s="624"/>
      <c r="BM37" s="624"/>
      <c r="BN37" s="624"/>
      <c r="BO37" s="624"/>
      <c r="BP37" s="624"/>
      <c r="BQ37" s="624"/>
      <c r="BR37" s="624"/>
      <c r="BS37" s="624"/>
      <c r="BT37" s="624"/>
      <c r="BU37" s="625"/>
      <c r="BV37" s="626">
        <v>-1134290</v>
      </c>
      <c r="BW37" s="627"/>
      <c r="BX37" s="627"/>
      <c r="BY37" s="627"/>
      <c r="BZ37" s="627"/>
      <c r="CA37" s="627"/>
      <c r="CB37" s="636"/>
      <c r="CD37" s="623" t="s">
        <v>320</v>
      </c>
      <c r="CE37" s="624"/>
      <c r="CF37" s="624"/>
      <c r="CG37" s="624"/>
      <c r="CH37" s="624"/>
      <c r="CI37" s="624"/>
      <c r="CJ37" s="624"/>
      <c r="CK37" s="624"/>
      <c r="CL37" s="624"/>
      <c r="CM37" s="624"/>
      <c r="CN37" s="624"/>
      <c r="CO37" s="624"/>
      <c r="CP37" s="624"/>
      <c r="CQ37" s="625"/>
      <c r="CR37" s="626">
        <v>176008</v>
      </c>
      <c r="CS37" s="658"/>
      <c r="CT37" s="658"/>
      <c r="CU37" s="658"/>
      <c r="CV37" s="658"/>
      <c r="CW37" s="658"/>
      <c r="CX37" s="658"/>
      <c r="CY37" s="659"/>
      <c r="CZ37" s="631">
        <v>0</v>
      </c>
      <c r="DA37" s="656"/>
      <c r="DB37" s="656"/>
      <c r="DC37" s="660"/>
      <c r="DD37" s="635">
        <v>176008</v>
      </c>
      <c r="DE37" s="658"/>
      <c r="DF37" s="658"/>
      <c r="DG37" s="658"/>
      <c r="DH37" s="658"/>
      <c r="DI37" s="658"/>
      <c r="DJ37" s="658"/>
      <c r="DK37" s="659"/>
      <c r="DL37" s="635">
        <v>176008</v>
      </c>
      <c r="DM37" s="658"/>
      <c r="DN37" s="658"/>
      <c r="DO37" s="658"/>
      <c r="DP37" s="658"/>
      <c r="DQ37" s="658"/>
      <c r="DR37" s="658"/>
      <c r="DS37" s="658"/>
      <c r="DT37" s="658"/>
      <c r="DU37" s="658"/>
      <c r="DV37" s="659"/>
      <c r="DW37" s="631">
        <v>0.1</v>
      </c>
      <c r="DX37" s="656"/>
      <c r="DY37" s="656"/>
      <c r="DZ37" s="656"/>
      <c r="EA37" s="656"/>
      <c r="EB37" s="656"/>
      <c r="EC37" s="657"/>
    </row>
    <row r="38" spans="2:133" ht="11.25" customHeight="1" x14ac:dyDescent="0.2">
      <c r="B38" s="623" t="s">
        <v>321</v>
      </c>
      <c r="C38" s="624"/>
      <c r="D38" s="624"/>
      <c r="E38" s="624"/>
      <c r="F38" s="624"/>
      <c r="G38" s="624"/>
      <c r="H38" s="624"/>
      <c r="I38" s="624"/>
      <c r="J38" s="624"/>
      <c r="K38" s="624"/>
      <c r="L38" s="624"/>
      <c r="M38" s="624"/>
      <c r="N38" s="624"/>
      <c r="O38" s="624"/>
      <c r="P38" s="624"/>
      <c r="Q38" s="625"/>
      <c r="R38" s="626">
        <v>32356600</v>
      </c>
      <c r="S38" s="627"/>
      <c r="T38" s="627"/>
      <c r="U38" s="627"/>
      <c r="V38" s="627"/>
      <c r="W38" s="627"/>
      <c r="X38" s="627"/>
      <c r="Y38" s="628"/>
      <c r="Z38" s="629">
        <v>7.5</v>
      </c>
      <c r="AA38" s="629"/>
      <c r="AB38" s="629"/>
      <c r="AC38" s="629"/>
      <c r="AD38" s="630" t="s">
        <v>121</v>
      </c>
      <c r="AE38" s="630"/>
      <c r="AF38" s="630"/>
      <c r="AG38" s="630"/>
      <c r="AH38" s="630"/>
      <c r="AI38" s="630"/>
      <c r="AJ38" s="630"/>
      <c r="AK38" s="630"/>
      <c r="AL38" s="631" t="s">
        <v>121</v>
      </c>
      <c r="AM38" s="632"/>
      <c r="AN38" s="632"/>
      <c r="AO38" s="633"/>
      <c r="AQ38" s="689" t="s">
        <v>322</v>
      </c>
      <c r="AR38" s="690"/>
      <c r="AS38" s="690"/>
      <c r="AT38" s="690"/>
      <c r="AU38" s="690"/>
      <c r="AV38" s="690"/>
      <c r="AW38" s="690"/>
      <c r="AX38" s="690"/>
      <c r="AY38" s="691"/>
      <c r="AZ38" s="626">
        <v>2244378</v>
      </c>
      <c r="BA38" s="627"/>
      <c r="BB38" s="627"/>
      <c r="BC38" s="627"/>
      <c r="BD38" s="658"/>
      <c r="BE38" s="658"/>
      <c r="BF38" s="681"/>
      <c r="BG38" s="623" t="s">
        <v>323</v>
      </c>
      <c r="BH38" s="624"/>
      <c r="BI38" s="624"/>
      <c r="BJ38" s="624"/>
      <c r="BK38" s="624"/>
      <c r="BL38" s="624"/>
      <c r="BM38" s="624"/>
      <c r="BN38" s="624"/>
      <c r="BO38" s="624"/>
      <c r="BP38" s="624"/>
      <c r="BQ38" s="624"/>
      <c r="BR38" s="624"/>
      <c r="BS38" s="624"/>
      <c r="BT38" s="624"/>
      <c r="BU38" s="625"/>
      <c r="BV38" s="626">
        <v>88158</v>
      </c>
      <c r="BW38" s="627"/>
      <c r="BX38" s="627"/>
      <c r="BY38" s="627"/>
      <c r="BZ38" s="627"/>
      <c r="CA38" s="627"/>
      <c r="CB38" s="636"/>
      <c r="CD38" s="623" t="s">
        <v>324</v>
      </c>
      <c r="CE38" s="624"/>
      <c r="CF38" s="624"/>
      <c r="CG38" s="624"/>
      <c r="CH38" s="624"/>
      <c r="CI38" s="624"/>
      <c r="CJ38" s="624"/>
      <c r="CK38" s="624"/>
      <c r="CL38" s="624"/>
      <c r="CM38" s="624"/>
      <c r="CN38" s="624"/>
      <c r="CO38" s="624"/>
      <c r="CP38" s="624"/>
      <c r="CQ38" s="625"/>
      <c r="CR38" s="626">
        <v>31927090</v>
      </c>
      <c r="CS38" s="627"/>
      <c r="CT38" s="627"/>
      <c r="CU38" s="627"/>
      <c r="CV38" s="627"/>
      <c r="CW38" s="627"/>
      <c r="CX38" s="627"/>
      <c r="CY38" s="628"/>
      <c r="CZ38" s="631">
        <v>7.6</v>
      </c>
      <c r="DA38" s="656"/>
      <c r="DB38" s="656"/>
      <c r="DC38" s="660"/>
      <c r="DD38" s="635">
        <v>25390340</v>
      </c>
      <c r="DE38" s="627"/>
      <c r="DF38" s="627"/>
      <c r="DG38" s="627"/>
      <c r="DH38" s="627"/>
      <c r="DI38" s="627"/>
      <c r="DJ38" s="627"/>
      <c r="DK38" s="628"/>
      <c r="DL38" s="635">
        <v>23092937</v>
      </c>
      <c r="DM38" s="627"/>
      <c r="DN38" s="627"/>
      <c r="DO38" s="627"/>
      <c r="DP38" s="627"/>
      <c r="DQ38" s="627"/>
      <c r="DR38" s="627"/>
      <c r="DS38" s="627"/>
      <c r="DT38" s="627"/>
      <c r="DU38" s="627"/>
      <c r="DV38" s="628"/>
      <c r="DW38" s="631">
        <v>10.5</v>
      </c>
      <c r="DX38" s="656"/>
      <c r="DY38" s="656"/>
      <c r="DZ38" s="656"/>
      <c r="EA38" s="656"/>
      <c r="EB38" s="656"/>
      <c r="EC38" s="657"/>
    </row>
    <row r="39" spans="2:133" ht="11.25" customHeight="1" x14ac:dyDescent="0.2">
      <c r="B39" s="623" t="s">
        <v>325</v>
      </c>
      <c r="C39" s="624"/>
      <c r="D39" s="624"/>
      <c r="E39" s="624"/>
      <c r="F39" s="624"/>
      <c r="G39" s="624"/>
      <c r="H39" s="624"/>
      <c r="I39" s="624"/>
      <c r="J39" s="624"/>
      <c r="K39" s="624"/>
      <c r="L39" s="624"/>
      <c r="M39" s="624"/>
      <c r="N39" s="624"/>
      <c r="O39" s="624"/>
      <c r="P39" s="624"/>
      <c r="Q39" s="625"/>
      <c r="R39" s="626" t="s">
        <v>121</v>
      </c>
      <c r="S39" s="627"/>
      <c r="T39" s="627"/>
      <c r="U39" s="627"/>
      <c r="V39" s="627"/>
      <c r="W39" s="627"/>
      <c r="X39" s="627"/>
      <c r="Y39" s="628"/>
      <c r="Z39" s="629" t="s">
        <v>121</v>
      </c>
      <c r="AA39" s="629"/>
      <c r="AB39" s="629"/>
      <c r="AC39" s="629"/>
      <c r="AD39" s="630" t="s">
        <v>121</v>
      </c>
      <c r="AE39" s="630"/>
      <c r="AF39" s="630"/>
      <c r="AG39" s="630"/>
      <c r="AH39" s="630"/>
      <c r="AI39" s="630"/>
      <c r="AJ39" s="630"/>
      <c r="AK39" s="630"/>
      <c r="AL39" s="631" t="s">
        <v>121</v>
      </c>
      <c r="AM39" s="632"/>
      <c r="AN39" s="632"/>
      <c r="AO39" s="633"/>
      <c r="AQ39" s="689" t="s">
        <v>326</v>
      </c>
      <c r="AR39" s="690"/>
      <c r="AS39" s="690"/>
      <c r="AT39" s="690"/>
      <c r="AU39" s="690"/>
      <c r="AV39" s="690"/>
      <c r="AW39" s="690"/>
      <c r="AX39" s="690"/>
      <c r="AY39" s="691"/>
      <c r="AZ39" s="626">
        <v>556500</v>
      </c>
      <c r="BA39" s="627"/>
      <c r="BB39" s="627"/>
      <c r="BC39" s="627"/>
      <c r="BD39" s="658"/>
      <c r="BE39" s="658"/>
      <c r="BF39" s="681"/>
      <c r="BG39" s="623" t="s">
        <v>327</v>
      </c>
      <c r="BH39" s="624"/>
      <c r="BI39" s="624"/>
      <c r="BJ39" s="624"/>
      <c r="BK39" s="624"/>
      <c r="BL39" s="624"/>
      <c r="BM39" s="624"/>
      <c r="BN39" s="624"/>
      <c r="BO39" s="624"/>
      <c r="BP39" s="624"/>
      <c r="BQ39" s="624"/>
      <c r="BR39" s="624"/>
      <c r="BS39" s="624"/>
      <c r="BT39" s="624"/>
      <c r="BU39" s="625"/>
      <c r="BV39" s="626">
        <v>128863</v>
      </c>
      <c r="BW39" s="627"/>
      <c r="BX39" s="627"/>
      <c r="BY39" s="627"/>
      <c r="BZ39" s="627"/>
      <c r="CA39" s="627"/>
      <c r="CB39" s="636"/>
      <c r="CD39" s="623" t="s">
        <v>328</v>
      </c>
      <c r="CE39" s="624"/>
      <c r="CF39" s="624"/>
      <c r="CG39" s="624"/>
      <c r="CH39" s="624"/>
      <c r="CI39" s="624"/>
      <c r="CJ39" s="624"/>
      <c r="CK39" s="624"/>
      <c r="CL39" s="624"/>
      <c r="CM39" s="624"/>
      <c r="CN39" s="624"/>
      <c r="CO39" s="624"/>
      <c r="CP39" s="624"/>
      <c r="CQ39" s="625"/>
      <c r="CR39" s="626">
        <v>7478846</v>
      </c>
      <c r="CS39" s="658"/>
      <c r="CT39" s="658"/>
      <c r="CU39" s="658"/>
      <c r="CV39" s="658"/>
      <c r="CW39" s="658"/>
      <c r="CX39" s="658"/>
      <c r="CY39" s="659"/>
      <c r="CZ39" s="631">
        <v>1.8</v>
      </c>
      <c r="DA39" s="656"/>
      <c r="DB39" s="656"/>
      <c r="DC39" s="660"/>
      <c r="DD39" s="635">
        <v>6725091</v>
      </c>
      <c r="DE39" s="658"/>
      <c r="DF39" s="658"/>
      <c r="DG39" s="658"/>
      <c r="DH39" s="658"/>
      <c r="DI39" s="658"/>
      <c r="DJ39" s="658"/>
      <c r="DK39" s="659"/>
      <c r="DL39" s="635" t="s">
        <v>121</v>
      </c>
      <c r="DM39" s="658"/>
      <c r="DN39" s="658"/>
      <c r="DO39" s="658"/>
      <c r="DP39" s="658"/>
      <c r="DQ39" s="658"/>
      <c r="DR39" s="658"/>
      <c r="DS39" s="658"/>
      <c r="DT39" s="658"/>
      <c r="DU39" s="658"/>
      <c r="DV39" s="659"/>
      <c r="DW39" s="631" t="s">
        <v>121</v>
      </c>
      <c r="DX39" s="656"/>
      <c r="DY39" s="656"/>
      <c r="DZ39" s="656"/>
      <c r="EA39" s="656"/>
      <c r="EB39" s="656"/>
      <c r="EC39" s="657"/>
    </row>
    <row r="40" spans="2:133" ht="11.25" customHeight="1" x14ac:dyDescent="0.2">
      <c r="B40" s="623" t="s">
        <v>329</v>
      </c>
      <c r="C40" s="624"/>
      <c r="D40" s="624"/>
      <c r="E40" s="624"/>
      <c r="F40" s="624"/>
      <c r="G40" s="624"/>
      <c r="H40" s="624"/>
      <c r="I40" s="624"/>
      <c r="J40" s="624"/>
      <c r="K40" s="624"/>
      <c r="L40" s="624"/>
      <c r="M40" s="624"/>
      <c r="N40" s="624"/>
      <c r="O40" s="624"/>
      <c r="P40" s="624"/>
      <c r="Q40" s="625"/>
      <c r="R40" s="626">
        <v>4669000</v>
      </c>
      <c r="S40" s="627"/>
      <c r="T40" s="627"/>
      <c r="U40" s="627"/>
      <c r="V40" s="627"/>
      <c r="W40" s="627"/>
      <c r="X40" s="627"/>
      <c r="Y40" s="628"/>
      <c r="Z40" s="629">
        <v>1.1000000000000001</v>
      </c>
      <c r="AA40" s="629"/>
      <c r="AB40" s="629"/>
      <c r="AC40" s="629"/>
      <c r="AD40" s="630" t="s">
        <v>121</v>
      </c>
      <c r="AE40" s="630"/>
      <c r="AF40" s="630"/>
      <c r="AG40" s="630"/>
      <c r="AH40" s="630"/>
      <c r="AI40" s="630"/>
      <c r="AJ40" s="630"/>
      <c r="AK40" s="630"/>
      <c r="AL40" s="631" t="s">
        <v>121</v>
      </c>
      <c r="AM40" s="632"/>
      <c r="AN40" s="632"/>
      <c r="AO40" s="633"/>
      <c r="AQ40" s="689" t="s">
        <v>330</v>
      </c>
      <c r="AR40" s="690"/>
      <c r="AS40" s="690"/>
      <c r="AT40" s="690"/>
      <c r="AU40" s="690"/>
      <c r="AV40" s="690"/>
      <c r="AW40" s="690"/>
      <c r="AX40" s="690"/>
      <c r="AY40" s="691"/>
      <c r="AZ40" s="626">
        <v>89726</v>
      </c>
      <c r="BA40" s="627"/>
      <c r="BB40" s="627"/>
      <c r="BC40" s="627"/>
      <c r="BD40" s="658"/>
      <c r="BE40" s="658"/>
      <c r="BF40" s="681"/>
      <c r="BG40" s="674" t="s">
        <v>331</v>
      </c>
      <c r="BH40" s="675"/>
      <c r="BI40" s="675"/>
      <c r="BJ40" s="675"/>
      <c r="BK40" s="675"/>
      <c r="BL40" s="202"/>
      <c r="BM40" s="624" t="s">
        <v>332</v>
      </c>
      <c r="BN40" s="624"/>
      <c r="BO40" s="624"/>
      <c r="BP40" s="624"/>
      <c r="BQ40" s="624"/>
      <c r="BR40" s="624"/>
      <c r="BS40" s="624"/>
      <c r="BT40" s="624"/>
      <c r="BU40" s="625"/>
      <c r="BV40" s="626">
        <v>104</v>
      </c>
      <c r="BW40" s="627"/>
      <c r="BX40" s="627"/>
      <c r="BY40" s="627"/>
      <c r="BZ40" s="627"/>
      <c r="CA40" s="627"/>
      <c r="CB40" s="636"/>
      <c r="CD40" s="623" t="s">
        <v>333</v>
      </c>
      <c r="CE40" s="624"/>
      <c r="CF40" s="624"/>
      <c r="CG40" s="624"/>
      <c r="CH40" s="624"/>
      <c r="CI40" s="624"/>
      <c r="CJ40" s="624"/>
      <c r="CK40" s="624"/>
      <c r="CL40" s="624"/>
      <c r="CM40" s="624"/>
      <c r="CN40" s="624"/>
      <c r="CO40" s="624"/>
      <c r="CP40" s="624"/>
      <c r="CQ40" s="625"/>
      <c r="CR40" s="626">
        <v>4371066</v>
      </c>
      <c r="CS40" s="627"/>
      <c r="CT40" s="627"/>
      <c r="CU40" s="627"/>
      <c r="CV40" s="627"/>
      <c r="CW40" s="627"/>
      <c r="CX40" s="627"/>
      <c r="CY40" s="628"/>
      <c r="CZ40" s="631">
        <v>1</v>
      </c>
      <c r="DA40" s="656"/>
      <c r="DB40" s="656"/>
      <c r="DC40" s="660"/>
      <c r="DD40" s="635">
        <v>2271172</v>
      </c>
      <c r="DE40" s="627"/>
      <c r="DF40" s="627"/>
      <c r="DG40" s="627"/>
      <c r="DH40" s="627"/>
      <c r="DI40" s="627"/>
      <c r="DJ40" s="627"/>
      <c r="DK40" s="628"/>
      <c r="DL40" s="635" t="s">
        <v>121</v>
      </c>
      <c r="DM40" s="627"/>
      <c r="DN40" s="627"/>
      <c r="DO40" s="627"/>
      <c r="DP40" s="627"/>
      <c r="DQ40" s="627"/>
      <c r="DR40" s="627"/>
      <c r="DS40" s="627"/>
      <c r="DT40" s="627"/>
      <c r="DU40" s="627"/>
      <c r="DV40" s="628"/>
      <c r="DW40" s="631" t="s">
        <v>121</v>
      </c>
      <c r="DX40" s="656"/>
      <c r="DY40" s="656"/>
      <c r="DZ40" s="656"/>
      <c r="EA40" s="656"/>
      <c r="EB40" s="656"/>
      <c r="EC40" s="657"/>
    </row>
    <row r="41" spans="2:133" ht="11.25" customHeight="1" x14ac:dyDescent="0.2">
      <c r="B41" s="647" t="s">
        <v>334</v>
      </c>
      <c r="C41" s="648"/>
      <c r="D41" s="648"/>
      <c r="E41" s="648"/>
      <c r="F41" s="648"/>
      <c r="G41" s="648"/>
      <c r="H41" s="648"/>
      <c r="I41" s="648"/>
      <c r="J41" s="648"/>
      <c r="K41" s="648"/>
      <c r="L41" s="648"/>
      <c r="M41" s="648"/>
      <c r="N41" s="648"/>
      <c r="O41" s="648"/>
      <c r="P41" s="648"/>
      <c r="Q41" s="649"/>
      <c r="R41" s="698">
        <v>431338303</v>
      </c>
      <c r="S41" s="699"/>
      <c r="T41" s="699"/>
      <c r="U41" s="699"/>
      <c r="V41" s="699"/>
      <c r="W41" s="699"/>
      <c r="X41" s="699"/>
      <c r="Y41" s="703"/>
      <c r="Z41" s="704">
        <v>100</v>
      </c>
      <c r="AA41" s="704"/>
      <c r="AB41" s="704"/>
      <c r="AC41" s="704"/>
      <c r="AD41" s="705">
        <v>215863759</v>
      </c>
      <c r="AE41" s="705"/>
      <c r="AF41" s="705"/>
      <c r="AG41" s="705"/>
      <c r="AH41" s="705"/>
      <c r="AI41" s="705"/>
      <c r="AJ41" s="705"/>
      <c r="AK41" s="705"/>
      <c r="AL41" s="706">
        <v>100</v>
      </c>
      <c r="AM41" s="686"/>
      <c r="AN41" s="686"/>
      <c r="AO41" s="707"/>
      <c r="AQ41" s="689" t="s">
        <v>335</v>
      </c>
      <c r="AR41" s="690"/>
      <c r="AS41" s="690"/>
      <c r="AT41" s="690"/>
      <c r="AU41" s="690"/>
      <c r="AV41" s="690"/>
      <c r="AW41" s="690"/>
      <c r="AX41" s="690"/>
      <c r="AY41" s="691"/>
      <c r="AZ41" s="626">
        <v>8713841</v>
      </c>
      <c r="BA41" s="627"/>
      <c r="BB41" s="627"/>
      <c r="BC41" s="627"/>
      <c r="BD41" s="658"/>
      <c r="BE41" s="658"/>
      <c r="BF41" s="681"/>
      <c r="BG41" s="674"/>
      <c r="BH41" s="675"/>
      <c r="BI41" s="675"/>
      <c r="BJ41" s="675"/>
      <c r="BK41" s="675"/>
      <c r="BL41" s="202"/>
      <c r="BM41" s="624" t="s">
        <v>336</v>
      </c>
      <c r="BN41" s="624"/>
      <c r="BO41" s="624"/>
      <c r="BP41" s="624"/>
      <c r="BQ41" s="624"/>
      <c r="BR41" s="624"/>
      <c r="BS41" s="624"/>
      <c r="BT41" s="624"/>
      <c r="BU41" s="625"/>
      <c r="BV41" s="626">
        <v>1</v>
      </c>
      <c r="BW41" s="627"/>
      <c r="BX41" s="627"/>
      <c r="BY41" s="627"/>
      <c r="BZ41" s="627"/>
      <c r="CA41" s="627"/>
      <c r="CB41" s="636"/>
      <c r="CD41" s="623" t="s">
        <v>337</v>
      </c>
      <c r="CE41" s="624"/>
      <c r="CF41" s="624"/>
      <c r="CG41" s="624"/>
      <c r="CH41" s="624"/>
      <c r="CI41" s="624"/>
      <c r="CJ41" s="624"/>
      <c r="CK41" s="624"/>
      <c r="CL41" s="624"/>
      <c r="CM41" s="624"/>
      <c r="CN41" s="624"/>
      <c r="CO41" s="624"/>
      <c r="CP41" s="624"/>
      <c r="CQ41" s="625"/>
      <c r="CR41" s="626" t="s">
        <v>121</v>
      </c>
      <c r="CS41" s="658"/>
      <c r="CT41" s="658"/>
      <c r="CU41" s="658"/>
      <c r="CV41" s="658"/>
      <c r="CW41" s="658"/>
      <c r="CX41" s="658"/>
      <c r="CY41" s="659"/>
      <c r="CZ41" s="631" t="s">
        <v>121</v>
      </c>
      <c r="DA41" s="656"/>
      <c r="DB41" s="656"/>
      <c r="DC41" s="660"/>
      <c r="DD41" s="635" t="s">
        <v>121</v>
      </c>
      <c r="DE41" s="658"/>
      <c r="DF41" s="658"/>
      <c r="DG41" s="658"/>
      <c r="DH41" s="658"/>
      <c r="DI41" s="658"/>
      <c r="DJ41" s="658"/>
      <c r="DK41" s="659"/>
      <c r="DL41" s="709"/>
      <c r="DM41" s="710"/>
      <c r="DN41" s="710"/>
      <c r="DO41" s="710"/>
      <c r="DP41" s="710"/>
      <c r="DQ41" s="710"/>
      <c r="DR41" s="710"/>
      <c r="DS41" s="710"/>
      <c r="DT41" s="710"/>
      <c r="DU41" s="710"/>
      <c r="DV41" s="711"/>
      <c r="DW41" s="700"/>
      <c r="DX41" s="701"/>
      <c r="DY41" s="701"/>
      <c r="DZ41" s="701"/>
      <c r="EA41" s="701"/>
      <c r="EB41" s="701"/>
      <c r="EC41" s="702"/>
    </row>
    <row r="42" spans="2:133" ht="11.25" customHeight="1" x14ac:dyDescent="0.2">
      <c r="AQ42" s="695" t="s">
        <v>338</v>
      </c>
      <c r="AR42" s="696"/>
      <c r="AS42" s="696"/>
      <c r="AT42" s="696"/>
      <c r="AU42" s="696"/>
      <c r="AV42" s="696"/>
      <c r="AW42" s="696"/>
      <c r="AX42" s="696"/>
      <c r="AY42" s="697"/>
      <c r="AZ42" s="698">
        <v>23077198</v>
      </c>
      <c r="BA42" s="699"/>
      <c r="BB42" s="699"/>
      <c r="BC42" s="699"/>
      <c r="BD42" s="685"/>
      <c r="BE42" s="685"/>
      <c r="BF42" s="687"/>
      <c r="BG42" s="676"/>
      <c r="BH42" s="677"/>
      <c r="BI42" s="677"/>
      <c r="BJ42" s="677"/>
      <c r="BK42" s="677"/>
      <c r="BL42" s="203"/>
      <c r="BM42" s="648" t="s">
        <v>339</v>
      </c>
      <c r="BN42" s="648"/>
      <c r="BO42" s="648"/>
      <c r="BP42" s="648"/>
      <c r="BQ42" s="648"/>
      <c r="BR42" s="648"/>
      <c r="BS42" s="648"/>
      <c r="BT42" s="648"/>
      <c r="BU42" s="649"/>
      <c r="BV42" s="698">
        <v>400</v>
      </c>
      <c r="BW42" s="699"/>
      <c r="BX42" s="699"/>
      <c r="BY42" s="699"/>
      <c r="BZ42" s="699"/>
      <c r="CA42" s="699"/>
      <c r="CB42" s="708"/>
      <c r="CD42" s="623" t="s">
        <v>340</v>
      </c>
      <c r="CE42" s="624"/>
      <c r="CF42" s="624"/>
      <c r="CG42" s="624"/>
      <c r="CH42" s="624"/>
      <c r="CI42" s="624"/>
      <c r="CJ42" s="624"/>
      <c r="CK42" s="624"/>
      <c r="CL42" s="624"/>
      <c r="CM42" s="624"/>
      <c r="CN42" s="624"/>
      <c r="CO42" s="624"/>
      <c r="CP42" s="624"/>
      <c r="CQ42" s="625"/>
      <c r="CR42" s="626">
        <v>49084956</v>
      </c>
      <c r="CS42" s="658"/>
      <c r="CT42" s="658"/>
      <c r="CU42" s="658"/>
      <c r="CV42" s="658"/>
      <c r="CW42" s="658"/>
      <c r="CX42" s="658"/>
      <c r="CY42" s="659"/>
      <c r="CZ42" s="631">
        <v>11.6</v>
      </c>
      <c r="DA42" s="656"/>
      <c r="DB42" s="656"/>
      <c r="DC42" s="660"/>
      <c r="DD42" s="635">
        <v>8707423</v>
      </c>
      <c r="DE42" s="658"/>
      <c r="DF42" s="658"/>
      <c r="DG42" s="658"/>
      <c r="DH42" s="658"/>
      <c r="DI42" s="658"/>
      <c r="DJ42" s="658"/>
      <c r="DK42" s="659"/>
      <c r="DL42" s="709"/>
      <c r="DM42" s="710"/>
      <c r="DN42" s="710"/>
      <c r="DO42" s="710"/>
      <c r="DP42" s="710"/>
      <c r="DQ42" s="710"/>
      <c r="DR42" s="710"/>
      <c r="DS42" s="710"/>
      <c r="DT42" s="710"/>
      <c r="DU42" s="710"/>
      <c r="DV42" s="711"/>
      <c r="DW42" s="700"/>
      <c r="DX42" s="701"/>
      <c r="DY42" s="701"/>
      <c r="DZ42" s="701"/>
      <c r="EA42" s="701"/>
      <c r="EB42" s="701"/>
      <c r="EC42" s="702"/>
    </row>
    <row r="43" spans="2:133" ht="11.25" customHeight="1" x14ac:dyDescent="0.2">
      <c r="B43" s="196" t="s">
        <v>341</v>
      </c>
      <c r="CD43" s="623" t="s">
        <v>342</v>
      </c>
      <c r="CE43" s="624"/>
      <c r="CF43" s="624"/>
      <c r="CG43" s="624"/>
      <c r="CH43" s="624"/>
      <c r="CI43" s="624"/>
      <c r="CJ43" s="624"/>
      <c r="CK43" s="624"/>
      <c r="CL43" s="624"/>
      <c r="CM43" s="624"/>
      <c r="CN43" s="624"/>
      <c r="CO43" s="624"/>
      <c r="CP43" s="624"/>
      <c r="CQ43" s="625"/>
      <c r="CR43" s="626">
        <v>227102</v>
      </c>
      <c r="CS43" s="658"/>
      <c r="CT43" s="658"/>
      <c r="CU43" s="658"/>
      <c r="CV43" s="658"/>
      <c r="CW43" s="658"/>
      <c r="CX43" s="658"/>
      <c r="CY43" s="659"/>
      <c r="CZ43" s="631">
        <v>0.1</v>
      </c>
      <c r="DA43" s="656"/>
      <c r="DB43" s="656"/>
      <c r="DC43" s="660"/>
      <c r="DD43" s="635">
        <v>227102</v>
      </c>
      <c r="DE43" s="658"/>
      <c r="DF43" s="658"/>
      <c r="DG43" s="658"/>
      <c r="DH43" s="658"/>
      <c r="DI43" s="658"/>
      <c r="DJ43" s="658"/>
      <c r="DK43" s="659"/>
      <c r="DL43" s="709"/>
      <c r="DM43" s="710"/>
      <c r="DN43" s="710"/>
      <c r="DO43" s="710"/>
      <c r="DP43" s="710"/>
      <c r="DQ43" s="710"/>
      <c r="DR43" s="710"/>
      <c r="DS43" s="710"/>
      <c r="DT43" s="710"/>
      <c r="DU43" s="710"/>
      <c r="DV43" s="711"/>
      <c r="DW43" s="700"/>
      <c r="DX43" s="701"/>
      <c r="DY43" s="701"/>
      <c r="DZ43" s="701"/>
      <c r="EA43" s="701"/>
      <c r="EB43" s="701"/>
      <c r="EC43" s="702"/>
    </row>
    <row r="44" spans="2:133" ht="11.25" customHeight="1" x14ac:dyDescent="0.2">
      <c r="B44" s="712" t="s">
        <v>343</v>
      </c>
      <c r="C44" s="712"/>
      <c r="D44" s="712"/>
      <c r="E44" s="712"/>
      <c r="F44" s="712"/>
      <c r="G44" s="712"/>
      <c r="H44" s="712"/>
      <c r="I44" s="712"/>
      <c r="J44" s="712"/>
      <c r="K44" s="712"/>
      <c r="L44" s="712"/>
      <c r="M44" s="712"/>
      <c r="N44" s="712"/>
      <c r="O44" s="712"/>
      <c r="P44" s="712"/>
      <c r="Q44" s="712"/>
      <c r="R44" s="712"/>
      <c r="S44" s="712"/>
      <c r="T44" s="712"/>
      <c r="U44" s="712"/>
      <c r="V44" s="712"/>
      <c r="W44" s="712"/>
      <c r="X44" s="712"/>
      <c r="Y44" s="712"/>
      <c r="Z44" s="712"/>
      <c r="AA44" s="712"/>
      <c r="AB44" s="712"/>
      <c r="AC44" s="712"/>
      <c r="AD44" s="712"/>
      <c r="AE44" s="712"/>
      <c r="AF44" s="712"/>
      <c r="AG44" s="712"/>
      <c r="AH44" s="712"/>
      <c r="AI44" s="712"/>
      <c r="AJ44" s="712"/>
      <c r="AK44" s="712"/>
      <c r="AL44" s="712"/>
      <c r="AM44" s="712"/>
      <c r="AN44" s="712"/>
      <c r="AO44" s="712"/>
      <c r="AP44" s="712"/>
      <c r="AQ44" s="712"/>
      <c r="AR44" s="712"/>
      <c r="AS44" s="712"/>
      <c r="AT44" s="712"/>
      <c r="AU44" s="712"/>
      <c r="AV44" s="712"/>
      <c r="AW44" s="712"/>
      <c r="AX44" s="712"/>
      <c r="AY44" s="712"/>
      <c r="AZ44" s="712"/>
      <c r="BA44" s="712"/>
      <c r="BB44" s="712"/>
      <c r="BC44" s="712"/>
      <c r="BD44" s="712"/>
      <c r="BE44" s="712"/>
      <c r="BF44" s="712"/>
      <c r="BG44" s="712"/>
      <c r="BH44" s="712"/>
      <c r="BI44" s="712"/>
      <c r="BJ44" s="712"/>
      <c r="BK44" s="712"/>
      <c r="BL44" s="712"/>
      <c r="BM44" s="712"/>
      <c r="BN44" s="712"/>
      <c r="BO44" s="712"/>
      <c r="BP44" s="712"/>
      <c r="BQ44" s="712"/>
      <c r="BR44" s="712"/>
      <c r="BS44" s="712"/>
      <c r="BT44" s="712"/>
      <c r="BU44" s="712"/>
      <c r="BV44" s="712"/>
      <c r="BW44" s="712"/>
      <c r="BX44" s="712"/>
      <c r="BY44" s="712"/>
      <c r="BZ44" s="712"/>
      <c r="CA44" s="712"/>
      <c r="CB44" s="712"/>
      <c r="CC44" s="713"/>
      <c r="CD44" s="662" t="s">
        <v>291</v>
      </c>
      <c r="CE44" s="663"/>
      <c r="CF44" s="623" t="s">
        <v>344</v>
      </c>
      <c r="CG44" s="624"/>
      <c r="CH44" s="624"/>
      <c r="CI44" s="624"/>
      <c r="CJ44" s="624"/>
      <c r="CK44" s="624"/>
      <c r="CL44" s="624"/>
      <c r="CM44" s="624"/>
      <c r="CN44" s="624"/>
      <c r="CO44" s="624"/>
      <c r="CP44" s="624"/>
      <c r="CQ44" s="625"/>
      <c r="CR44" s="626">
        <v>46723051</v>
      </c>
      <c r="CS44" s="627"/>
      <c r="CT44" s="627"/>
      <c r="CU44" s="627"/>
      <c r="CV44" s="627"/>
      <c r="CW44" s="627"/>
      <c r="CX44" s="627"/>
      <c r="CY44" s="628"/>
      <c r="CZ44" s="631">
        <v>11.1</v>
      </c>
      <c r="DA44" s="632"/>
      <c r="DB44" s="632"/>
      <c r="DC44" s="638"/>
      <c r="DD44" s="635">
        <v>8700943</v>
      </c>
      <c r="DE44" s="627"/>
      <c r="DF44" s="627"/>
      <c r="DG44" s="627"/>
      <c r="DH44" s="627"/>
      <c r="DI44" s="627"/>
      <c r="DJ44" s="627"/>
      <c r="DK44" s="628"/>
      <c r="DL44" s="709"/>
      <c r="DM44" s="710"/>
      <c r="DN44" s="710"/>
      <c r="DO44" s="710"/>
      <c r="DP44" s="710"/>
      <c r="DQ44" s="710"/>
      <c r="DR44" s="710"/>
      <c r="DS44" s="710"/>
      <c r="DT44" s="710"/>
      <c r="DU44" s="710"/>
      <c r="DV44" s="711"/>
      <c r="DW44" s="700"/>
      <c r="DX44" s="701"/>
      <c r="DY44" s="701"/>
      <c r="DZ44" s="701"/>
      <c r="EA44" s="701"/>
      <c r="EB44" s="701"/>
      <c r="EC44" s="702"/>
    </row>
    <row r="45" spans="2:133" ht="11.25" customHeight="1" x14ac:dyDescent="0.2">
      <c r="B45" s="712" t="s">
        <v>345</v>
      </c>
      <c r="C45" s="712"/>
      <c r="D45" s="712"/>
      <c r="E45" s="712"/>
      <c r="F45" s="712"/>
      <c r="G45" s="712"/>
      <c r="H45" s="712"/>
      <c r="I45" s="712"/>
      <c r="J45" s="712"/>
      <c r="K45" s="712"/>
      <c r="L45" s="712"/>
      <c r="M45" s="712"/>
      <c r="N45" s="712"/>
      <c r="O45" s="712"/>
      <c r="P45" s="712"/>
      <c r="Q45" s="712"/>
      <c r="R45" s="712"/>
      <c r="S45" s="712"/>
      <c r="T45" s="712"/>
      <c r="U45" s="712"/>
      <c r="V45" s="712"/>
      <c r="W45" s="712"/>
      <c r="X45" s="712"/>
      <c r="Y45" s="712"/>
      <c r="Z45" s="712"/>
      <c r="AA45" s="712"/>
      <c r="AB45" s="712"/>
      <c r="AC45" s="712"/>
      <c r="AD45" s="712"/>
      <c r="AE45" s="712"/>
      <c r="AF45" s="712"/>
      <c r="AG45" s="712"/>
      <c r="AH45" s="712"/>
      <c r="AI45" s="712"/>
      <c r="AJ45" s="712"/>
      <c r="AK45" s="712"/>
      <c r="AL45" s="712"/>
      <c r="AM45" s="712"/>
      <c r="AN45" s="712"/>
      <c r="AO45" s="712"/>
      <c r="AP45" s="712"/>
      <c r="AQ45" s="712"/>
      <c r="AR45" s="712"/>
      <c r="AS45" s="712"/>
      <c r="AT45" s="712"/>
      <c r="AU45" s="712"/>
      <c r="AV45" s="712"/>
      <c r="AW45" s="712"/>
      <c r="AX45" s="712"/>
      <c r="AY45" s="712"/>
      <c r="AZ45" s="712"/>
      <c r="BA45" s="712"/>
      <c r="BB45" s="712"/>
      <c r="BC45" s="712"/>
      <c r="BD45" s="712"/>
      <c r="BE45" s="712"/>
      <c r="BF45" s="712"/>
      <c r="BG45" s="712"/>
      <c r="BH45" s="712"/>
      <c r="BI45" s="712"/>
      <c r="BJ45" s="712"/>
      <c r="BK45" s="712"/>
      <c r="BL45" s="712"/>
      <c r="BM45" s="712"/>
      <c r="BN45" s="712"/>
      <c r="BO45" s="712"/>
      <c r="BP45" s="712"/>
      <c r="BQ45" s="712"/>
      <c r="BR45" s="712"/>
      <c r="BS45" s="712"/>
      <c r="BT45" s="712"/>
      <c r="BU45" s="712"/>
      <c r="BV45" s="712"/>
      <c r="BW45" s="712"/>
      <c r="BX45" s="712"/>
      <c r="BY45" s="712"/>
      <c r="BZ45" s="712"/>
      <c r="CA45" s="712"/>
      <c r="CB45" s="712"/>
      <c r="CC45" s="713"/>
      <c r="CD45" s="664"/>
      <c r="CE45" s="665"/>
      <c r="CF45" s="623" t="s">
        <v>346</v>
      </c>
      <c r="CG45" s="624"/>
      <c r="CH45" s="624"/>
      <c r="CI45" s="624"/>
      <c r="CJ45" s="624"/>
      <c r="CK45" s="624"/>
      <c r="CL45" s="624"/>
      <c r="CM45" s="624"/>
      <c r="CN45" s="624"/>
      <c r="CO45" s="624"/>
      <c r="CP45" s="624"/>
      <c r="CQ45" s="625"/>
      <c r="CR45" s="626">
        <v>22643155</v>
      </c>
      <c r="CS45" s="658"/>
      <c r="CT45" s="658"/>
      <c r="CU45" s="658"/>
      <c r="CV45" s="658"/>
      <c r="CW45" s="658"/>
      <c r="CX45" s="658"/>
      <c r="CY45" s="659"/>
      <c r="CZ45" s="631">
        <v>5.4</v>
      </c>
      <c r="DA45" s="656"/>
      <c r="DB45" s="656"/>
      <c r="DC45" s="660"/>
      <c r="DD45" s="635">
        <v>1780150</v>
      </c>
      <c r="DE45" s="658"/>
      <c r="DF45" s="658"/>
      <c r="DG45" s="658"/>
      <c r="DH45" s="658"/>
      <c r="DI45" s="658"/>
      <c r="DJ45" s="658"/>
      <c r="DK45" s="659"/>
      <c r="DL45" s="709"/>
      <c r="DM45" s="710"/>
      <c r="DN45" s="710"/>
      <c r="DO45" s="710"/>
      <c r="DP45" s="710"/>
      <c r="DQ45" s="710"/>
      <c r="DR45" s="710"/>
      <c r="DS45" s="710"/>
      <c r="DT45" s="710"/>
      <c r="DU45" s="710"/>
      <c r="DV45" s="711"/>
      <c r="DW45" s="700"/>
      <c r="DX45" s="701"/>
      <c r="DY45" s="701"/>
      <c r="DZ45" s="701"/>
      <c r="EA45" s="701"/>
      <c r="EB45" s="701"/>
      <c r="EC45" s="702"/>
    </row>
    <row r="46" spans="2:133" ht="11.25" customHeight="1" x14ac:dyDescent="0.2">
      <c r="B46" s="207"/>
      <c r="CD46" s="664"/>
      <c r="CE46" s="665"/>
      <c r="CF46" s="623" t="s">
        <v>347</v>
      </c>
      <c r="CG46" s="624"/>
      <c r="CH46" s="624"/>
      <c r="CI46" s="624"/>
      <c r="CJ46" s="624"/>
      <c r="CK46" s="624"/>
      <c r="CL46" s="624"/>
      <c r="CM46" s="624"/>
      <c r="CN46" s="624"/>
      <c r="CO46" s="624"/>
      <c r="CP46" s="624"/>
      <c r="CQ46" s="625"/>
      <c r="CR46" s="626">
        <v>22085294</v>
      </c>
      <c r="CS46" s="627"/>
      <c r="CT46" s="627"/>
      <c r="CU46" s="627"/>
      <c r="CV46" s="627"/>
      <c r="CW46" s="627"/>
      <c r="CX46" s="627"/>
      <c r="CY46" s="628"/>
      <c r="CZ46" s="631">
        <v>5.2</v>
      </c>
      <c r="DA46" s="632"/>
      <c r="DB46" s="632"/>
      <c r="DC46" s="638"/>
      <c r="DD46" s="635">
        <v>6631891</v>
      </c>
      <c r="DE46" s="627"/>
      <c r="DF46" s="627"/>
      <c r="DG46" s="627"/>
      <c r="DH46" s="627"/>
      <c r="DI46" s="627"/>
      <c r="DJ46" s="627"/>
      <c r="DK46" s="628"/>
      <c r="DL46" s="709"/>
      <c r="DM46" s="710"/>
      <c r="DN46" s="710"/>
      <c r="DO46" s="710"/>
      <c r="DP46" s="710"/>
      <c r="DQ46" s="710"/>
      <c r="DR46" s="710"/>
      <c r="DS46" s="710"/>
      <c r="DT46" s="710"/>
      <c r="DU46" s="710"/>
      <c r="DV46" s="711"/>
      <c r="DW46" s="700"/>
      <c r="DX46" s="701"/>
      <c r="DY46" s="701"/>
      <c r="DZ46" s="701"/>
      <c r="EA46" s="701"/>
      <c r="EB46" s="701"/>
      <c r="EC46" s="702"/>
    </row>
    <row r="47" spans="2:133" ht="11.25" customHeight="1" x14ac:dyDescent="0.2">
      <c r="B47" s="207"/>
      <c r="CD47" s="664"/>
      <c r="CE47" s="665"/>
      <c r="CF47" s="623" t="s">
        <v>348</v>
      </c>
      <c r="CG47" s="624"/>
      <c r="CH47" s="624"/>
      <c r="CI47" s="624"/>
      <c r="CJ47" s="624"/>
      <c r="CK47" s="624"/>
      <c r="CL47" s="624"/>
      <c r="CM47" s="624"/>
      <c r="CN47" s="624"/>
      <c r="CO47" s="624"/>
      <c r="CP47" s="624"/>
      <c r="CQ47" s="625"/>
      <c r="CR47" s="626">
        <v>2361905</v>
      </c>
      <c r="CS47" s="658"/>
      <c r="CT47" s="658"/>
      <c r="CU47" s="658"/>
      <c r="CV47" s="658"/>
      <c r="CW47" s="658"/>
      <c r="CX47" s="658"/>
      <c r="CY47" s="659"/>
      <c r="CZ47" s="631">
        <v>0.6</v>
      </c>
      <c r="DA47" s="656"/>
      <c r="DB47" s="656"/>
      <c r="DC47" s="660"/>
      <c r="DD47" s="635">
        <v>6480</v>
      </c>
      <c r="DE47" s="658"/>
      <c r="DF47" s="658"/>
      <c r="DG47" s="658"/>
      <c r="DH47" s="658"/>
      <c r="DI47" s="658"/>
      <c r="DJ47" s="658"/>
      <c r="DK47" s="659"/>
      <c r="DL47" s="709"/>
      <c r="DM47" s="710"/>
      <c r="DN47" s="710"/>
      <c r="DO47" s="710"/>
      <c r="DP47" s="710"/>
      <c r="DQ47" s="710"/>
      <c r="DR47" s="710"/>
      <c r="DS47" s="710"/>
      <c r="DT47" s="710"/>
      <c r="DU47" s="710"/>
      <c r="DV47" s="711"/>
      <c r="DW47" s="700"/>
      <c r="DX47" s="701"/>
      <c r="DY47" s="701"/>
      <c r="DZ47" s="701"/>
      <c r="EA47" s="701"/>
      <c r="EB47" s="701"/>
      <c r="EC47" s="702"/>
    </row>
    <row r="48" spans="2:133" ht="11" x14ac:dyDescent="0.2">
      <c r="B48" s="207"/>
      <c r="CD48" s="666"/>
      <c r="CE48" s="667"/>
      <c r="CF48" s="623" t="s">
        <v>349</v>
      </c>
      <c r="CG48" s="624"/>
      <c r="CH48" s="624"/>
      <c r="CI48" s="624"/>
      <c r="CJ48" s="624"/>
      <c r="CK48" s="624"/>
      <c r="CL48" s="624"/>
      <c r="CM48" s="624"/>
      <c r="CN48" s="624"/>
      <c r="CO48" s="624"/>
      <c r="CP48" s="624"/>
      <c r="CQ48" s="625"/>
      <c r="CR48" s="626" t="s">
        <v>121</v>
      </c>
      <c r="CS48" s="627"/>
      <c r="CT48" s="627"/>
      <c r="CU48" s="627"/>
      <c r="CV48" s="627"/>
      <c r="CW48" s="627"/>
      <c r="CX48" s="627"/>
      <c r="CY48" s="628"/>
      <c r="CZ48" s="631" t="s">
        <v>121</v>
      </c>
      <c r="DA48" s="632"/>
      <c r="DB48" s="632"/>
      <c r="DC48" s="638"/>
      <c r="DD48" s="635" t="s">
        <v>121</v>
      </c>
      <c r="DE48" s="627"/>
      <c r="DF48" s="627"/>
      <c r="DG48" s="627"/>
      <c r="DH48" s="627"/>
      <c r="DI48" s="627"/>
      <c r="DJ48" s="627"/>
      <c r="DK48" s="628"/>
      <c r="DL48" s="709"/>
      <c r="DM48" s="710"/>
      <c r="DN48" s="710"/>
      <c r="DO48" s="710"/>
      <c r="DP48" s="710"/>
      <c r="DQ48" s="710"/>
      <c r="DR48" s="710"/>
      <c r="DS48" s="710"/>
      <c r="DT48" s="710"/>
      <c r="DU48" s="710"/>
      <c r="DV48" s="711"/>
      <c r="DW48" s="700"/>
      <c r="DX48" s="701"/>
      <c r="DY48" s="701"/>
      <c r="DZ48" s="701"/>
      <c r="EA48" s="701"/>
      <c r="EB48" s="701"/>
      <c r="EC48" s="702"/>
    </row>
    <row r="49" spans="2:133" ht="11.25" customHeight="1" x14ac:dyDescent="0.2">
      <c r="B49" s="207"/>
      <c r="CD49" s="647" t="s">
        <v>350</v>
      </c>
      <c r="CE49" s="648"/>
      <c r="CF49" s="648"/>
      <c r="CG49" s="648"/>
      <c r="CH49" s="648"/>
      <c r="CI49" s="648"/>
      <c r="CJ49" s="648"/>
      <c r="CK49" s="648"/>
      <c r="CL49" s="648"/>
      <c r="CM49" s="648"/>
      <c r="CN49" s="648"/>
      <c r="CO49" s="648"/>
      <c r="CP49" s="648"/>
      <c r="CQ49" s="649"/>
      <c r="CR49" s="698">
        <v>421832522</v>
      </c>
      <c r="CS49" s="685"/>
      <c r="CT49" s="685"/>
      <c r="CU49" s="685"/>
      <c r="CV49" s="685"/>
      <c r="CW49" s="685"/>
      <c r="CX49" s="685"/>
      <c r="CY49" s="714"/>
      <c r="CZ49" s="706">
        <v>100</v>
      </c>
      <c r="DA49" s="715"/>
      <c r="DB49" s="715"/>
      <c r="DC49" s="716"/>
      <c r="DD49" s="717">
        <v>257585758</v>
      </c>
      <c r="DE49" s="685"/>
      <c r="DF49" s="685"/>
      <c r="DG49" s="685"/>
      <c r="DH49" s="685"/>
      <c r="DI49" s="685"/>
      <c r="DJ49" s="685"/>
      <c r="DK49" s="714"/>
      <c r="DL49" s="718"/>
      <c r="DM49" s="719"/>
      <c r="DN49" s="719"/>
      <c r="DO49" s="719"/>
      <c r="DP49" s="719"/>
      <c r="DQ49" s="719"/>
      <c r="DR49" s="719"/>
      <c r="DS49" s="719"/>
      <c r="DT49" s="719"/>
      <c r="DU49" s="719"/>
      <c r="DV49" s="720"/>
      <c r="DW49" s="721"/>
      <c r="DX49" s="722"/>
      <c r="DY49" s="722"/>
      <c r="DZ49" s="722"/>
      <c r="EA49" s="722"/>
      <c r="EB49" s="722"/>
      <c r="EC49" s="723"/>
    </row>
  </sheetData>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7" zoomScale="85" zoomScaleNormal="85" zoomScaleSheetLayoutView="70" workbookViewId="0">
      <selection activeCell="BE13" sqref="BE13"/>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24" t="s">
        <v>351</v>
      </c>
      <c r="B2" s="724"/>
      <c r="C2" s="724"/>
      <c r="D2" s="724"/>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724"/>
      <c r="AI2" s="724"/>
      <c r="AJ2" s="724"/>
      <c r="AK2" s="724"/>
      <c r="AL2" s="724"/>
      <c r="AM2" s="724"/>
      <c r="AN2" s="724"/>
      <c r="AO2" s="724"/>
      <c r="AP2" s="724"/>
      <c r="AQ2" s="724"/>
      <c r="AR2" s="724"/>
      <c r="AS2" s="724"/>
      <c r="AT2" s="724"/>
      <c r="AU2" s="724"/>
      <c r="AV2" s="724"/>
      <c r="AW2" s="724"/>
      <c r="AX2" s="724"/>
      <c r="AY2" s="724"/>
      <c r="AZ2" s="724"/>
      <c r="BA2" s="724"/>
      <c r="BB2" s="724"/>
      <c r="BC2" s="724"/>
      <c r="BD2" s="724"/>
      <c r="BE2" s="724"/>
      <c r="BF2" s="724"/>
      <c r="BG2" s="724"/>
      <c r="BH2" s="724"/>
      <c r="BI2" s="72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25" t="s">
        <v>352</v>
      </c>
      <c r="DK2" s="726"/>
      <c r="DL2" s="726"/>
      <c r="DM2" s="726"/>
      <c r="DN2" s="726"/>
      <c r="DO2" s="727"/>
      <c r="DP2" s="210"/>
      <c r="DQ2" s="725" t="s">
        <v>353</v>
      </c>
      <c r="DR2" s="726"/>
      <c r="DS2" s="726"/>
      <c r="DT2" s="726"/>
      <c r="DU2" s="726"/>
      <c r="DV2" s="726"/>
      <c r="DW2" s="726"/>
      <c r="DX2" s="726"/>
      <c r="DY2" s="726"/>
      <c r="DZ2" s="72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28" t="s">
        <v>354</v>
      </c>
      <c r="B4" s="728"/>
      <c r="C4" s="728"/>
      <c r="D4" s="728"/>
      <c r="E4" s="728"/>
      <c r="F4" s="728"/>
      <c r="G4" s="728"/>
      <c r="H4" s="728"/>
      <c r="I4" s="728"/>
      <c r="J4" s="728"/>
      <c r="K4" s="728"/>
      <c r="L4" s="728"/>
      <c r="M4" s="728"/>
      <c r="N4" s="728"/>
      <c r="O4" s="728"/>
      <c r="P4" s="728"/>
      <c r="Q4" s="728"/>
      <c r="R4" s="728"/>
      <c r="S4" s="728"/>
      <c r="T4" s="728"/>
      <c r="U4" s="728"/>
      <c r="V4" s="728"/>
      <c r="W4" s="728"/>
      <c r="X4" s="728"/>
      <c r="Y4" s="728"/>
      <c r="Z4" s="728"/>
      <c r="AA4" s="728"/>
      <c r="AB4" s="728"/>
      <c r="AC4" s="728"/>
      <c r="AD4" s="728"/>
      <c r="AE4" s="728"/>
      <c r="AF4" s="728"/>
      <c r="AG4" s="728"/>
      <c r="AH4" s="728"/>
      <c r="AI4" s="728"/>
      <c r="AJ4" s="728"/>
      <c r="AK4" s="728"/>
      <c r="AL4" s="728"/>
      <c r="AM4" s="728"/>
      <c r="AN4" s="728"/>
      <c r="AO4" s="728"/>
      <c r="AP4" s="728"/>
      <c r="AQ4" s="728"/>
      <c r="AR4" s="728"/>
      <c r="AS4" s="728"/>
      <c r="AT4" s="728"/>
      <c r="AU4" s="728"/>
      <c r="AV4" s="728"/>
      <c r="AW4" s="728"/>
      <c r="AX4" s="728"/>
      <c r="AY4" s="728"/>
      <c r="AZ4" s="214"/>
      <c r="BA4" s="214"/>
      <c r="BB4" s="214"/>
      <c r="BC4" s="214"/>
      <c r="BD4" s="214"/>
      <c r="BE4" s="215"/>
      <c r="BF4" s="215"/>
      <c r="BG4" s="215"/>
      <c r="BH4" s="215"/>
      <c r="BI4" s="215"/>
      <c r="BJ4" s="215"/>
      <c r="BK4" s="215"/>
      <c r="BL4" s="215"/>
      <c r="BM4" s="215"/>
      <c r="BN4" s="215"/>
      <c r="BO4" s="215"/>
      <c r="BP4" s="215"/>
      <c r="BQ4" s="729" t="s">
        <v>355</v>
      </c>
      <c r="BR4" s="729"/>
      <c r="BS4" s="729"/>
      <c r="BT4" s="729"/>
      <c r="BU4" s="729"/>
      <c r="BV4" s="729"/>
      <c r="BW4" s="729"/>
      <c r="BX4" s="729"/>
      <c r="BY4" s="729"/>
      <c r="BZ4" s="729"/>
      <c r="CA4" s="729"/>
      <c r="CB4" s="729"/>
      <c r="CC4" s="729"/>
      <c r="CD4" s="729"/>
      <c r="CE4" s="729"/>
      <c r="CF4" s="729"/>
      <c r="CG4" s="729"/>
      <c r="CH4" s="729"/>
      <c r="CI4" s="729"/>
      <c r="CJ4" s="729"/>
      <c r="CK4" s="729"/>
      <c r="CL4" s="729"/>
      <c r="CM4" s="729"/>
      <c r="CN4" s="729"/>
      <c r="CO4" s="729"/>
      <c r="CP4" s="729"/>
      <c r="CQ4" s="729"/>
      <c r="CR4" s="729"/>
      <c r="CS4" s="729"/>
      <c r="CT4" s="729"/>
      <c r="CU4" s="729"/>
      <c r="CV4" s="729"/>
      <c r="CW4" s="729"/>
      <c r="CX4" s="729"/>
      <c r="CY4" s="729"/>
      <c r="CZ4" s="729"/>
      <c r="DA4" s="729"/>
      <c r="DB4" s="729"/>
      <c r="DC4" s="729"/>
      <c r="DD4" s="729"/>
      <c r="DE4" s="729"/>
      <c r="DF4" s="729"/>
      <c r="DG4" s="729"/>
      <c r="DH4" s="729"/>
      <c r="DI4" s="729"/>
      <c r="DJ4" s="729"/>
      <c r="DK4" s="729"/>
      <c r="DL4" s="729"/>
      <c r="DM4" s="729"/>
      <c r="DN4" s="729"/>
      <c r="DO4" s="729"/>
      <c r="DP4" s="729"/>
      <c r="DQ4" s="729"/>
      <c r="DR4" s="729"/>
      <c r="DS4" s="729"/>
      <c r="DT4" s="729"/>
      <c r="DU4" s="729"/>
      <c r="DV4" s="729"/>
      <c r="DW4" s="729"/>
      <c r="DX4" s="729"/>
      <c r="DY4" s="729"/>
      <c r="DZ4" s="729"/>
      <c r="EA4" s="217"/>
    </row>
    <row r="5" spans="1:131" s="218" customFormat="1" ht="26.25" customHeight="1" x14ac:dyDescent="0.2">
      <c r="A5" s="730" t="s">
        <v>356</v>
      </c>
      <c r="B5" s="731"/>
      <c r="C5" s="731"/>
      <c r="D5" s="731"/>
      <c r="E5" s="731"/>
      <c r="F5" s="731"/>
      <c r="G5" s="731"/>
      <c r="H5" s="731"/>
      <c r="I5" s="731"/>
      <c r="J5" s="731"/>
      <c r="K5" s="731"/>
      <c r="L5" s="731"/>
      <c r="M5" s="731"/>
      <c r="N5" s="731"/>
      <c r="O5" s="731"/>
      <c r="P5" s="732"/>
      <c r="Q5" s="736" t="s">
        <v>357</v>
      </c>
      <c r="R5" s="737"/>
      <c r="S5" s="737"/>
      <c r="T5" s="737"/>
      <c r="U5" s="738"/>
      <c r="V5" s="736" t="s">
        <v>358</v>
      </c>
      <c r="W5" s="737"/>
      <c r="X5" s="737"/>
      <c r="Y5" s="737"/>
      <c r="Z5" s="738"/>
      <c r="AA5" s="736" t="s">
        <v>359</v>
      </c>
      <c r="AB5" s="737"/>
      <c r="AC5" s="737"/>
      <c r="AD5" s="737"/>
      <c r="AE5" s="737"/>
      <c r="AF5" s="742" t="s">
        <v>360</v>
      </c>
      <c r="AG5" s="737"/>
      <c r="AH5" s="737"/>
      <c r="AI5" s="737"/>
      <c r="AJ5" s="743"/>
      <c r="AK5" s="737" t="s">
        <v>361</v>
      </c>
      <c r="AL5" s="737"/>
      <c r="AM5" s="737"/>
      <c r="AN5" s="737"/>
      <c r="AO5" s="738"/>
      <c r="AP5" s="736" t="s">
        <v>362</v>
      </c>
      <c r="AQ5" s="737"/>
      <c r="AR5" s="737"/>
      <c r="AS5" s="737"/>
      <c r="AT5" s="738"/>
      <c r="AU5" s="736" t="s">
        <v>363</v>
      </c>
      <c r="AV5" s="737"/>
      <c r="AW5" s="737"/>
      <c r="AX5" s="737"/>
      <c r="AY5" s="743"/>
      <c r="AZ5" s="214"/>
      <c r="BA5" s="214"/>
      <c r="BB5" s="214"/>
      <c r="BC5" s="214"/>
      <c r="BD5" s="214"/>
      <c r="BE5" s="215"/>
      <c r="BF5" s="215"/>
      <c r="BG5" s="215"/>
      <c r="BH5" s="215"/>
      <c r="BI5" s="215"/>
      <c r="BJ5" s="215"/>
      <c r="BK5" s="215"/>
      <c r="BL5" s="215"/>
      <c r="BM5" s="215"/>
      <c r="BN5" s="215"/>
      <c r="BO5" s="215"/>
      <c r="BP5" s="215"/>
      <c r="BQ5" s="730" t="s">
        <v>364</v>
      </c>
      <c r="BR5" s="731"/>
      <c r="BS5" s="731"/>
      <c r="BT5" s="731"/>
      <c r="BU5" s="731"/>
      <c r="BV5" s="731"/>
      <c r="BW5" s="731"/>
      <c r="BX5" s="731"/>
      <c r="BY5" s="731"/>
      <c r="BZ5" s="731"/>
      <c r="CA5" s="731"/>
      <c r="CB5" s="731"/>
      <c r="CC5" s="731"/>
      <c r="CD5" s="731"/>
      <c r="CE5" s="731"/>
      <c r="CF5" s="731"/>
      <c r="CG5" s="732"/>
      <c r="CH5" s="736" t="s">
        <v>365</v>
      </c>
      <c r="CI5" s="737"/>
      <c r="CJ5" s="737"/>
      <c r="CK5" s="737"/>
      <c r="CL5" s="738"/>
      <c r="CM5" s="736" t="s">
        <v>366</v>
      </c>
      <c r="CN5" s="737"/>
      <c r="CO5" s="737"/>
      <c r="CP5" s="737"/>
      <c r="CQ5" s="738"/>
      <c r="CR5" s="736" t="s">
        <v>367</v>
      </c>
      <c r="CS5" s="737"/>
      <c r="CT5" s="737"/>
      <c r="CU5" s="737"/>
      <c r="CV5" s="738"/>
      <c r="CW5" s="736" t="s">
        <v>368</v>
      </c>
      <c r="CX5" s="737"/>
      <c r="CY5" s="737"/>
      <c r="CZ5" s="737"/>
      <c r="DA5" s="738"/>
      <c r="DB5" s="736" t="s">
        <v>369</v>
      </c>
      <c r="DC5" s="737"/>
      <c r="DD5" s="737"/>
      <c r="DE5" s="737"/>
      <c r="DF5" s="738"/>
      <c r="DG5" s="766" t="s">
        <v>370</v>
      </c>
      <c r="DH5" s="767"/>
      <c r="DI5" s="767"/>
      <c r="DJ5" s="767"/>
      <c r="DK5" s="768"/>
      <c r="DL5" s="766" t="s">
        <v>371</v>
      </c>
      <c r="DM5" s="767"/>
      <c r="DN5" s="767"/>
      <c r="DO5" s="767"/>
      <c r="DP5" s="768"/>
      <c r="DQ5" s="736" t="s">
        <v>372</v>
      </c>
      <c r="DR5" s="737"/>
      <c r="DS5" s="737"/>
      <c r="DT5" s="737"/>
      <c r="DU5" s="738"/>
      <c r="DV5" s="736" t="s">
        <v>363</v>
      </c>
      <c r="DW5" s="737"/>
      <c r="DX5" s="737"/>
      <c r="DY5" s="737"/>
      <c r="DZ5" s="743"/>
      <c r="EA5" s="217"/>
    </row>
    <row r="6" spans="1:131" s="218" customFormat="1" ht="26.25" customHeight="1" thickBot="1" x14ac:dyDescent="0.25">
      <c r="A6" s="733"/>
      <c r="B6" s="734"/>
      <c r="C6" s="734"/>
      <c r="D6" s="734"/>
      <c r="E6" s="734"/>
      <c r="F6" s="734"/>
      <c r="G6" s="734"/>
      <c r="H6" s="734"/>
      <c r="I6" s="734"/>
      <c r="J6" s="734"/>
      <c r="K6" s="734"/>
      <c r="L6" s="734"/>
      <c r="M6" s="734"/>
      <c r="N6" s="734"/>
      <c r="O6" s="734"/>
      <c r="P6" s="735"/>
      <c r="Q6" s="739"/>
      <c r="R6" s="740"/>
      <c r="S6" s="740"/>
      <c r="T6" s="740"/>
      <c r="U6" s="741"/>
      <c r="V6" s="739"/>
      <c r="W6" s="740"/>
      <c r="X6" s="740"/>
      <c r="Y6" s="740"/>
      <c r="Z6" s="741"/>
      <c r="AA6" s="739"/>
      <c r="AB6" s="740"/>
      <c r="AC6" s="740"/>
      <c r="AD6" s="740"/>
      <c r="AE6" s="740"/>
      <c r="AF6" s="744"/>
      <c r="AG6" s="740"/>
      <c r="AH6" s="740"/>
      <c r="AI6" s="740"/>
      <c r="AJ6" s="745"/>
      <c r="AK6" s="740"/>
      <c r="AL6" s="740"/>
      <c r="AM6" s="740"/>
      <c r="AN6" s="740"/>
      <c r="AO6" s="741"/>
      <c r="AP6" s="739"/>
      <c r="AQ6" s="740"/>
      <c r="AR6" s="740"/>
      <c r="AS6" s="740"/>
      <c r="AT6" s="741"/>
      <c r="AU6" s="739"/>
      <c r="AV6" s="740"/>
      <c r="AW6" s="740"/>
      <c r="AX6" s="740"/>
      <c r="AY6" s="745"/>
      <c r="AZ6" s="214"/>
      <c r="BA6" s="214"/>
      <c r="BB6" s="214"/>
      <c r="BC6" s="214"/>
      <c r="BD6" s="214"/>
      <c r="BE6" s="215"/>
      <c r="BF6" s="215"/>
      <c r="BG6" s="215"/>
      <c r="BH6" s="215"/>
      <c r="BI6" s="215"/>
      <c r="BJ6" s="215"/>
      <c r="BK6" s="215"/>
      <c r="BL6" s="215"/>
      <c r="BM6" s="215"/>
      <c r="BN6" s="215"/>
      <c r="BO6" s="215"/>
      <c r="BP6" s="215"/>
      <c r="BQ6" s="733"/>
      <c r="BR6" s="734"/>
      <c r="BS6" s="734"/>
      <c r="BT6" s="734"/>
      <c r="BU6" s="734"/>
      <c r="BV6" s="734"/>
      <c r="BW6" s="734"/>
      <c r="BX6" s="734"/>
      <c r="BY6" s="734"/>
      <c r="BZ6" s="734"/>
      <c r="CA6" s="734"/>
      <c r="CB6" s="734"/>
      <c r="CC6" s="734"/>
      <c r="CD6" s="734"/>
      <c r="CE6" s="734"/>
      <c r="CF6" s="734"/>
      <c r="CG6" s="735"/>
      <c r="CH6" s="739"/>
      <c r="CI6" s="740"/>
      <c r="CJ6" s="740"/>
      <c r="CK6" s="740"/>
      <c r="CL6" s="741"/>
      <c r="CM6" s="739"/>
      <c r="CN6" s="740"/>
      <c r="CO6" s="740"/>
      <c r="CP6" s="740"/>
      <c r="CQ6" s="741"/>
      <c r="CR6" s="739"/>
      <c r="CS6" s="740"/>
      <c r="CT6" s="740"/>
      <c r="CU6" s="740"/>
      <c r="CV6" s="741"/>
      <c r="CW6" s="739"/>
      <c r="CX6" s="740"/>
      <c r="CY6" s="740"/>
      <c r="CZ6" s="740"/>
      <c r="DA6" s="741"/>
      <c r="DB6" s="739"/>
      <c r="DC6" s="740"/>
      <c r="DD6" s="740"/>
      <c r="DE6" s="740"/>
      <c r="DF6" s="741"/>
      <c r="DG6" s="769"/>
      <c r="DH6" s="770"/>
      <c r="DI6" s="770"/>
      <c r="DJ6" s="770"/>
      <c r="DK6" s="771"/>
      <c r="DL6" s="769"/>
      <c r="DM6" s="770"/>
      <c r="DN6" s="770"/>
      <c r="DO6" s="770"/>
      <c r="DP6" s="771"/>
      <c r="DQ6" s="739"/>
      <c r="DR6" s="740"/>
      <c r="DS6" s="740"/>
      <c r="DT6" s="740"/>
      <c r="DU6" s="741"/>
      <c r="DV6" s="739"/>
      <c r="DW6" s="740"/>
      <c r="DX6" s="740"/>
      <c r="DY6" s="740"/>
      <c r="DZ6" s="745"/>
      <c r="EA6" s="217"/>
    </row>
    <row r="7" spans="1:131" s="218" customFormat="1" ht="26.25" customHeight="1" thickTop="1" x14ac:dyDescent="0.2">
      <c r="A7" s="219">
        <v>1</v>
      </c>
      <c r="B7" s="752" t="s">
        <v>373</v>
      </c>
      <c r="C7" s="753"/>
      <c r="D7" s="753"/>
      <c r="E7" s="753"/>
      <c r="F7" s="753"/>
      <c r="G7" s="753"/>
      <c r="H7" s="753"/>
      <c r="I7" s="753"/>
      <c r="J7" s="753"/>
      <c r="K7" s="753"/>
      <c r="L7" s="753"/>
      <c r="M7" s="753"/>
      <c r="N7" s="753"/>
      <c r="O7" s="753"/>
      <c r="P7" s="754"/>
      <c r="Q7" s="755">
        <v>428730</v>
      </c>
      <c r="R7" s="756"/>
      <c r="S7" s="756"/>
      <c r="T7" s="756"/>
      <c r="U7" s="756"/>
      <c r="V7" s="756">
        <v>419712</v>
      </c>
      <c r="W7" s="756"/>
      <c r="X7" s="756"/>
      <c r="Y7" s="756"/>
      <c r="Z7" s="756"/>
      <c r="AA7" s="756">
        <v>9018</v>
      </c>
      <c r="AB7" s="756"/>
      <c r="AC7" s="756"/>
      <c r="AD7" s="756"/>
      <c r="AE7" s="757"/>
      <c r="AF7" s="758">
        <v>6352</v>
      </c>
      <c r="AG7" s="759"/>
      <c r="AH7" s="759"/>
      <c r="AI7" s="759"/>
      <c r="AJ7" s="760"/>
      <c r="AK7" s="761">
        <v>8174</v>
      </c>
      <c r="AL7" s="762"/>
      <c r="AM7" s="762"/>
      <c r="AN7" s="762"/>
      <c r="AO7" s="762"/>
      <c r="AP7" s="762">
        <v>500021</v>
      </c>
      <c r="AQ7" s="762"/>
      <c r="AR7" s="762"/>
      <c r="AS7" s="762"/>
      <c r="AT7" s="762"/>
      <c r="AU7" s="763"/>
      <c r="AV7" s="763"/>
      <c r="AW7" s="763"/>
      <c r="AX7" s="763"/>
      <c r="AY7" s="764"/>
      <c r="AZ7" s="214"/>
      <c r="BA7" s="214"/>
      <c r="BB7" s="214"/>
      <c r="BC7" s="214"/>
      <c r="BD7" s="214"/>
      <c r="BE7" s="215"/>
      <c r="BF7" s="215"/>
      <c r="BG7" s="215"/>
      <c r="BH7" s="215"/>
      <c r="BI7" s="215"/>
      <c r="BJ7" s="215"/>
      <c r="BK7" s="215"/>
      <c r="BL7" s="215"/>
      <c r="BM7" s="215"/>
      <c r="BN7" s="215"/>
      <c r="BO7" s="215"/>
      <c r="BP7" s="215"/>
      <c r="BQ7" s="219">
        <v>1</v>
      </c>
      <c r="BR7" s="220"/>
      <c r="BS7" s="749" t="s">
        <v>580</v>
      </c>
      <c r="BT7" s="750"/>
      <c r="BU7" s="750"/>
      <c r="BV7" s="750"/>
      <c r="BW7" s="750"/>
      <c r="BX7" s="750"/>
      <c r="BY7" s="750"/>
      <c r="BZ7" s="750"/>
      <c r="CA7" s="750"/>
      <c r="CB7" s="750"/>
      <c r="CC7" s="750"/>
      <c r="CD7" s="750"/>
      <c r="CE7" s="750"/>
      <c r="CF7" s="750"/>
      <c r="CG7" s="765"/>
      <c r="CH7" s="746">
        <v>24</v>
      </c>
      <c r="CI7" s="747"/>
      <c r="CJ7" s="747"/>
      <c r="CK7" s="747"/>
      <c r="CL7" s="748"/>
      <c r="CM7" s="746">
        <v>163</v>
      </c>
      <c r="CN7" s="747"/>
      <c r="CO7" s="747"/>
      <c r="CP7" s="747"/>
      <c r="CQ7" s="748"/>
      <c r="CR7" s="746">
        <v>32</v>
      </c>
      <c r="CS7" s="747"/>
      <c r="CT7" s="747"/>
      <c r="CU7" s="747"/>
      <c r="CV7" s="748"/>
      <c r="CW7" s="746"/>
      <c r="CX7" s="747"/>
      <c r="CY7" s="747"/>
      <c r="CZ7" s="747"/>
      <c r="DA7" s="748"/>
      <c r="DB7" s="746"/>
      <c r="DC7" s="747"/>
      <c r="DD7" s="747"/>
      <c r="DE7" s="747"/>
      <c r="DF7" s="748"/>
      <c r="DG7" s="746"/>
      <c r="DH7" s="747"/>
      <c r="DI7" s="747"/>
      <c r="DJ7" s="747"/>
      <c r="DK7" s="748"/>
      <c r="DL7" s="746"/>
      <c r="DM7" s="747"/>
      <c r="DN7" s="747"/>
      <c r="DO7" s="747"/>
      <c r="DP7" s="748"/>
      <c r="DQ7" s="746"/>
      <c r="DR7" s="747"/>
      <c r="DS7" s="747"/>
      <c r="DT7" s="747"/>
      <c r="DU7" s="748"/>
      <c r="DV7" s="749"/>
      <c r="DW7" s="750"/>
      <c r="DX7" s="750"/>
      <c r="DY7" s="750"/>
      <c r="DZ7" s="751"/>
      <c r="EA7" s="217"/>
    </row>
    <row r="8" spans="1:131" s="218" customFormat="1" ht="26.25" customHeight="1" x14ac:dyDescent="0.2">
      <c r="A8" s="221">
        <v>2</v>
      </c>
      <c r="B8" s="783" t="s">
        <v>374</v>
      </c>
      <c r="C8" s="784"/>
      <c r="D8" s="784"/>
      <c r="E8" s="784"/>
      <c r="F8" s="784"/>
      <c r="G8" s="784"/>
      <c r="H8" s="784"/>
      <c r="I8" s="784"/>
      <c r="J8" s="784"/>
      <c r="K8" s="784"/>
      <c r="L8" s="784"/>
      <c r="M8" s="784"/>
      <c r="N8" s="784"/>
      <c r="O8" s="784"/>
      <c r="P8" s="785"/>
      <c r="Q8" s="786">
        <v>434</v>
      </c>
      <c r="R8" s="787"/>
      <c r="S8" s="787"/>
      <c r="T8" s="787"/>
      <c r="U8" s="787"/>
      <c r="V8" s="787">
        <v>199</v>
      </c>
      <c r="W8" s="787"/>
      <c r="X8" s="787"/>
      <c r="Y8" s="787"/>
      <c r="Z8" s="787"/>
      <c r="AA8" s="787">
        <v>235</v>
      </c>
      <c r="AB8" s="787"/>
      <c r="AC8" s="787"/>
      <c r="AD8" s="787"/>
      <c r="AE8" s="788"/>
      <c r="AF8" s="789">
        <v>235</v>
      </c>
      <c r="AG8" s="790"/>
      <c r="AH8" s="790"/>
      <c r="AI8" s="790"/>
      <c r="AJ8" s="791"/>
      <c r="AK8" s="772"/>
      <c r="AL8" s="773"/>
      <c r="AM8" s="773"/>
      <c r="AN8" s="773"/>
      <c r="AO8" s="773"/>
      <c r="AP8" s="773"/>
      <c r="AQ8" s="773"/>
      <c r="AR8" s="773"/>
      <c r="AS8" s="773"/>
      <c r="AT8" s="773"/>
      <c r="AU8" s="774"/>
      <c r="AV8" s="774"/>
      <c r="AW8" s="774"/>
      <c r="AX8" s="774"/>
      <c r="AY8" s="775"/>
      <c r="AZ8" s="214"/>
      <c r="BA8" s="214"/>
      <c r="BB8" s="214"/>
      <c r="BC8" s="214"/>
      <c r="BD8" s="214"/>
      <c r="BE8" s="215"/>
      <c r="BF8" s="215"/>
      <c r="BG8" s="215"/>
      <c r="BH8" s="215"/>
      <c r="BI8" s="215"/>
      <c r="BJ8" s="215"/>
      <c r="BK8" s="215"/>
      <c r="BL8" s="215"/>
      <c r="BM8" s="215"/>
      <c r="BN8" s="215"/>
      <c r="BO8" s="215"/>
      <c r="BP8" s="215"/>
      <c r="BQ8" s="221">
        <v>2</v>
      </c>
      <c r="BR8" s="222"/>
      <c r="BS8" s="776" t="s">
        <v>581</v>
      </c>
      <c r="BT8" s="777"/>
      <c r="BU8" s="777"/>
      <c r="BV8" s="777"/>
      <c r="BW8" s="777"/>
      <c r="BX8" s="777"/>
      <c r="BY8" s="777"/>
      <c r="BZ8" s="777"/>
      <c r="CA8" s="777"/>
      <c r="CB8" s="777"/>
      <c r="CC8" s="777"/>
      <c r="CD8" s="777"/>
      <c r="CE8" s="777"/>
      <c r="CF8" s="777"/>
      <c r="CG8" s="778"/>
      <c r="CH8" s="779">
        <v>-16</v>
      </c>
      <c r="CI8" s="780"/>
      <c r="CJ8" s="780"/>
      <c r="CK8" s="780"/>
      <c r="CL8" s="781"/>
      <c r="CM8" s="779">
        <v>219</v>
      </c>
      <c r="CN8" s="780"/>
      <c r="CO8" s="780"/>
      <c r="CP8" s="780"/>
      <c r="CQ8" s="781"/>
      <c r="CR8" s="779">
        <v>100</v>
      </c>
      <c r="CS8" s="780"/>
      <c r="CT8" s="780"/>
      <c r="CU8" s="780"/>
      <c r="CV8" s="781"/>
      <c r="CW8" s="779">
        <v>122</v>
      </c>
      <c r="CX8" s="780"/>
      <c r="CY8" s="780"/>
      <c r="CZ8" s="780"/>
      <c r="DA8" s="781"/>
      <c r="DB8" s="779"/>
      <c r="DC8" s="780"/>
      <c r="DD8" s="780"/>
      <c r="DE8" s="780"/>
      <c r="DF8" s="781"/>
      <c r="DG8" s="779"/>
      <c r="DH8" s="780"/>
      <c r="DI8" s="780"/>
      <c r="DJ8" s="780"/>
      <c r="DK8" s="781"/>
      <c r="DL8" s="779"/>
      <c r="DM8" s="780"/>
      <c r="DN8" s="780"/>
      <c r="DO8" s="780"/>
      <c r="DP8" s="781"/>
      <c r="DQ8" s="779"/>
      <c r="DR8" s="780"/>
      <c r="DS8" s="780"/>
      <c r="DT8" s="780"/>
      <c r="DU8" s="781"/>
      <c r="DV8" s="776"/>
      <c r="DW8" s="777"/>
      <c r="DX8" s="777"/>
      <c r="DY8" s="777"/>
      <c r="DZ8" s="782"/>
      <c r="EA8" s="217"/>
    </row>
    <row r="9" spans="1:131" s="218" customFormat="1" ht="26.25" customHeight="1" x14ac:dyDescent="0.2">
      <c r="A9" s="221">
        <v>3</v>
      </c>
      <c r="B9" s="783" t="s">
        <v>375</v>
      </c>
      <c r="C9" s="784"/>
      <c r="D9" s="784"/>
      <c r="E9" s="784"/>
      <c r="F9" s="784"/>
      <c r="G9" s="784"/>
      <c r="H9" s="784"/>
      <c r="I9" s="784"/>
      <c r="J9" s="784"/>
      <c r="K9" s="784"/>
      <c r="L9" s="784"/>
      <c r="M9" s="784"/>
      <c r="N9" s="784"/>
      <c r="O9" s="784"/>
      <c r="P9" s="785"/>
      <c r="Q9" s="786">
        <v>1956</v>
      </c>
      <c r="R9" s="787"/>
      <c r="S9" s="787"/>
      <c r="T9" s="787"/>
      <c r="U9" s="787"/>
      <c r="V9" s="787">
        <v>1726</v>
      </c>
      <c r="W9" s="787"/>
      <c r="X9" s="787"/>
      <c r="Y9" s="787"/>
      <c r="Z9" s="787"/>
      <c r="AA9" s="787">
        <v>231</v>
      </c>
      <c r="AB9" s="787"/>
      <c r="AC9" s="787"/>
      <c r="AD9" s="787"/>
      <c r="AE9" s="788"/>
      <c r="AF9" s="789">
        <v>231</v>
      </c>
      <c r="AG9" s="790"/>
      <c r="AH9" s="790"/>
      <c r="AI9" s="790"/>
      <c r="AJ9" s="791"/>
      <c r="AK9" s="772"/>
      <c r="AL9" s="773"/>
      <c r="AM9" s="773"/>
      <c r="AN9" s="773"/>
      <c r="AO9" s="773"/>
      <c r="AP9" s="773"/>
      <c r="AQ9" s="773"/>
      <c r="AR9" s="773"/>
      <c r="AS9" s="773"/>
      <c r="AT9" s="773"/>
      <c r="AU9" s="774"/>
      <c r="AV9" s="774"/>
      <c r="AW9" s="774"/>
      <c r="AX9" s="774"/>
      <c r="AY9" s="775"/>
      <c r="AZ9" s="214"/>
      <c r="BA9" s="214"/>
      <c r="BB9" s="214"/>
      <c r="BC9" s="214"/>
      <c r="BD9" s="214"/>
      <c r="BE9" s="215"/>
      <c r="BF9" s="215"/>
      <c r="BG9" s="215"/>
      <c r="BH9" s="215"/>
      <c r="BI9" s="215"/>
      <c r="BJ9" s="215"/>
      <c r="BK9" s="215"/>
      <c r="BL9" s="215"/>
      <c r="BM9" s="215"/>
      <c r="BN9" s="215"/>
      <c r="BO9" s="215"/>
      <c r="BP9" s="215"/>
      <c r="BQ9" s="221">
        <v>3</v>
      </c>
      <c r="BR9" s="222"/>
      <c r="BS9" s="776" t="s">
        <v>582</v>
      </c>
      <c r="BT9" s="777"/>
      <c r="BU9" s="777"/>
      <c r="BV9" s="777"/>
      <c r="BW9" s="777"/>
      <c r="BX9" s="777"/>
      <c r="BY9" s="777"/>
      <c r="BZ9" s="777"/>
      <c r="CA9" s="777"/>
      <c r="CB9" s="777"/>
      <c r="CC9" s="777"/>
      <c r="CD9" s="777"/>
      <c r="CE9" s="777"/>
      <c r="CF9" s="777"/>
      <c r="CG9" s="778"/>
      <c r="CH9" s="779">
        <v>13</v>
      </c>
      <c r="CI9" s="780"/>
      <c r="CJ9" s="780"/>
      <c r="CK9" s="780"/>
      <c r="CL9" s="781"/>
      <c r="CM9" s="779">
        <v>412</v>
      </c>
      <c r="CN9" s="780"/>
      <c r="CO9" s="780"/>
      <c r="CP9" s="780"/>
      <c r="CQ9" s="781"/>
      <c r="CR9" s="779">
        <v>20</v>
      </c>
      <c r="CS9" s="780"/>
      <c r="CT9" s="780"/>
      <c r="CU9" s="780"/>
      <c r="CV9" s="781"/>
      <c r="CW9" s="779"/>
      <c r="CX9" s="780"/>
      <c r="CY9" s="780"/>
      <c r="CZ9" s="780"/>
      <c r="DA9" s="781"/>
      <c r="DB9" s="779"/>
      <c r="DC9" s="780"/>
      <c r="DD9" s="780"/>
      <c r="DE9" s="780"/>
      <c r="DF9" s="781"/>
      <c r="DG9" s="779"/>
      <c r="DH9" s="780"/>
      <c r="DI9" s="780"/>
      <c r="DJ9" s="780"/>
      <c r="DK9" s="781"/>
      <c r="DL9" s="779"/>
      <c r="DM9" s="780"/>
      <c r="DN9" s="780"/>
      <c r="DO9" s="780"/>
      <c r="DP9" s="781"/>
      <c r="DQ9" s="779"/>
      <c r="DR9" s="780"/>
      <c r="DS9" s="780"/>
      <c r="DT9" s="780"/>
      <c r="DU9" s="781"/>
      <c r="DV9" s="776"/>
      <c r="DW9" s="777"/>
      <c r="DX9" s="777"/>
      <c r="DY9" s="777"/>
      <c r="DZ9" s="782"/>
      <c r="EA9" s="217"/>
    </row>
    <row r="10" spans="1:131" s="218" customFormat="1" ht="26.25" customHeight="1" x14ac:dyDescent="0.2">
      <c r="A10" s="221">
        <v>4</v>
      </c>
      <c r="B10" s="783" t="s">
        <v>376</v>
      </c>
      <c r="C10" s="784"/>
      <c r="D10" s="784"/>
      <c r="E10" s="784"/>
      <c r="F10" s="784"/>
      <c r="G10" s="784"/>
      <c r="H10" s="784"/>
      <c r="I10" s="784"/>
      <c r="J10" s="784"/>
      <c r="K10" s="784"/>
      <c r="L10" s="784"/>
      <c r="M10" s="784"/>
      <c r="N10" s="784"/>
      <c r="O10" s="784"/>
      <c r="P10" s="785"/>
      <c r="Q10" s="786">
        <v>244</v>
      </c>
      <c r="R10" s="787"/>
      <c r="S10" s="787"/>
      <c r="T10" s="787"/>
      <c r="U10" s="787"/>
      <c r="V10" s="787">
        <v>244</v>
      </c>
      <c r="W10" s="787"/>
      <c r="X10" s="787"/>
      <c r="Y10" s="787"/>
      <c r="Z10" s="787"/>
      <c r="AA10" s="787">
        <v>0</v>
      </c>
      <c r="AB10" s="787"/>
      <c r="AC10" s="787"/>
      <c r="AD10" s="787"/>
      <c r="AE10" s="788"/>
      <c r="AF10" s="789" t="s">
        <v>121</v>
      </c>
      <c r="AG10" s="790"/>
      <c r="AH10" s="790"/>
      <c r="AI10" s="790"/>
      <c r="AJ10" s="791"/>
      <c r="AK10" s="772">
        <v>244</v>
      </c>
      <c r="AL10" s="773"/>
      <c r="AM10" s="773"/>
      <c r="AN10" s="773"/>
      <c r="AO10" s="773"/>
      <c r="AP10" s="773">
        <v>2470</v>
      </c>
      <c r="AQ10" s="773"/>
      <c r="AR10" s="773"/>
      <c r="AS10" s="773"/>
      <c r="AT10" s="773"/>
      <c r="AU10" s="774"/>
      <c r="AV10" s="774"/>
      <c r="AW10" s="774"/>
      <c r="AX10" s="774"/>
      <c r="AY10" s="775"/>
      <c r="AZ10" s="214"/>
      <c r="BA10" s="214"/>
      <c r="BB10" s="214"/>
      <c r="BC10" s="214"/>
      <c r="BD10" s="214"/>
      <c r="BE10" s="215"/>
      <c r="BF10" s="215"/>
      <c r="BG10" s="215"/>
      <c r="BH10" s="215"/>
      <c r="BI10" s="215"/>
      <c r="BJ10" s="215"/>
      <c r="BK10" s="215"/>
      <c r="BL10" s="215"/>
      <c r="BM10" s="215"/>
      <c r="BN10" s="215"/>
      <c r="BO10" s="215"/>
      <c r="BP10" s="215"/>
      <c r="BQ10" s="221">
        <v>4</v>
      </c>
      <c r="BR10" s="222"/>
      <c r="BS10" s="776" t="s">
        <v>583</v>
      </c>
      <c r="BT10" s="777"/>
      <c r="BU10" s="777"/>
      <c r="BV10" s="777"/>
      <c r="BW10" s="777"/>
      <c r="BX10" s="777"/>
      <c r="BY10" s="777"/>
      <c r="BZ10" s="777"/>
      <c r="CA10" s="777"/>
      <c r="CB10" s="777"/>
      <c r="CC10" s="777"/>
      <c r="CD10" s="777"/>
      <c r="CE10" s="777"/>
      <c r="CF10" s="777"/>
      <c r="CG10" s="778"/>
      <c r="CH10" s="779">
        <v>0</v>
      </c>
      <c r="CI10" s="780"/>
      <c r="CJ10" s="780"/>
      <c r="CK10" s="780"/>
      <c r="CL10" s="781"/>
      <c r="CM10" s="779">
        <v>252</v>
      </c>
      <c r="CN10" s="780"/>
      <c r="CO10" s="780"/>
      <c r="CP10" s="780"/>
      <c r="CQ10" s="781"/>
      <c r="CR10" s="779">
        <v>131</v>
      </c>
      <c r="CS10" s="780"/>
      <c r="CT10" s="780"/>
      <c r="CU10" s="780"/>
      <c r="CV10" s="781"/>
      <c r="CW10" s="779">
        <v>0</v>
      </c>
      <c r="CX10" s="780"/>
      <c r="CY10" s="780"/>
      <c r="CZ10" s="780"/>
      <c r="DA10" s="781"/>
      <c r="DB10" s="779"/>
      <c r="DC10" s="780"/>
      <c r="DD10" s="780"/>
      <c r="DE10" s="780"/>
      <c r="DF10" s="781"/>
      <c r="DG10" s="779"/>
      <c r="DH10" s="780"/>
      <c r="DI10" s="780"/>
      <c r="DJ10" s="780"/>
      <c r="DK10" s="781"/>
      <c r="DL10" s="779"/>
      <c r="DM10" s="780"/>
      <c r="DN10" s="780"/>
      <c r="DO10" s="780"/>
      <c r="DP10" s="781"/>
      <c r="DQ10" s="779"/>
      <c r="DR10" s="780"/>
      <c r="DS10" s="780"/>
      <c r="DT10" s="780"/>
      <c r="DU10" s="781"/>
      <c r="DV10" s="776"/>
      <c r="DW10" s="777"/>
      <c r="DX10" s="777"/>
      <c r="DY10" s="777"/>
      <c r="DZ10" s="782"/>
      <c r="EA10" s="217"/>
    </row>
    <row r="11" spans="1:131" s="218" customFormat="1" ht="26.25" customHeight="1" x14ac:dyDescent="0.2">
      <c r="A11" s="221">
        <v>5</v>
      </c>
      <c r="B11" s="783" t="s">
        <v>377</v>
      </c>
      <c r="C11" s="784"/>
      <c r="D11" s="784"/>
      <c r="E11" s="784"/>
      <c r="F11" s="784"/>
      <c r="G11" s="784"/>
      <c r="H11" s="784"/>
      <c r="I11" s="784"/>
      <c r="J11" s="784"/>
      <c r="K11" s="784"/>
      <c r="L11" s="784"/>
      <c r="M11" s="784"/>
      <c r="N11" s="784"/>
      <c r="O11" s="784"/>
      <c r="P11" s="785"/>
      <c r="Q11" s="786">
        <v>114</v>
      </c>
      <c r="R11" s="787"/>
      <c r="S11" s="787"/>
      <c r="T11" s="787"/>
      <c r="U11" s="787"/>
      <c r="V11" s="787">
        <v>92</v>
      </c>
      <c r="W11" s="787"/>
      <c r="X11" s="787"/>
      <c r="Y11" s="787"/>
      <c r="Z11" s="787"/>
      <c r="AA11" s="787">
        <v>22</v>
      </c>
      <c r="AB11" s="787"/>
      <c r="AC11" s="787"/>
      <c r="AD11" s="787"/>
      <c r="AE11" s="788"/>
      <c r="AF11" s="789">
        <v>22</v>
      </c>
      <c r="AG11" s="790"/>
      <c r="AH11" s="790"/>
      <c r="AI11" s="790"/>
      <c r="AJ11" s="791"/>
      <c r="AK11" s="772"/>
      <c r="AL11" s="773"/>
      <c r="AM11" s="773"/>
      <c r="AN11" s="773"/>
      <c r="AO11" s="773"/>
      <c r="AP11" s="773"/>
      <c r="AQ11" s="773"/>
      <c r="AR11" s="773"/>
      <c r="AS11" s="773"/>
      <c r="AT11" s="773"/>
      <c r="AU11" s="774"/>
      <c r="AV11" s="774"/>
      <c r="AW11" s="774"/>
      <c r="AX11" s="774"/>
      <c r="AY11" s="775"/>
      <c r="AZ11" s="214"/>
      <c r="BA11" s="214"/>
      <c r="BB11" s="214"/>
      <c r="BC11" s="214"/>
      <c r="BD11" s="214"/>
      <c r="BE11" s="215"/>
      <c r="BF11" s="215"/>
      <c r="BG11" s="215"/>
      <c r="BH11" s="215"/>
      <c r="BI11" s="215"/>
      <c r="BJ11" s="215"/>
      <c r="BK11" s="215"/>
      <c r="BL11" s="215"/>
      <c r="BM11" s="215"/>
      <c r="BN11" s="215"/>
      <c r="BO11" s="215"/>
      <c r="BP11" s="215"/>
      <c r="BQ11" s="221">
        <v>5</v>
      </c>
      <c r="BR11" s="222"/>
      <c r="BS11" s="776" t="s">
        <v>584</v>
      </c>
      <c r="BT11" s="777"/>
      <c r="BU11" s="777"/>
      <c r="BV11" s="777"/>
      <c r="BW11" s="777"/>
      <c r="BX11" s="777"/>
      <c r="BY11" s="777"/>
      <c r="BZ11" s="777"/>
      <c r="CA11" s="777"/>
      <c r="CB11" s="777"/>
      <c r="CC11" s="777"/>
      <c r="CD11" s="777"/>
      <c r="CE11" s="777"/>
      <c r="CF11" s="777"/>
      <c r="CG11" s="778"/>
      <c r="CH11" s="779">
        <v>-6</v>
      </c>
      <c r="CI11" s="780"/>
      <c r="CJ11" s="780"/>
      <c r="CK11" s="780"/>
      <c r="CL11" s="781"/>
      <c r="CM11" s="779">
        <v>413</v>
      </c>
      <c r="CN11" s="780"/>
      <c r="CO11" s="780"/>
      <c r="CP11" s="780"/>
      <c r="CQ11" s="781"/>
      <c r="CR11" s="779">
        <v>350</v>
      </c>
      <c r="CS11" s="780"/>
      <c r="CT11" s="780"/>
      <c r="CU11" s="780"/>
      <c r="CV11" s="781"/>
      <c r="CW11" s="779"/>
      <c r="CX11" s="780"/>
      <c r="CY11" s="780"/>
      <c r="CZ11" s="780"/>
      <c r="DA11" s="781"/>
      <c r="DB11" s="779"/>
      <c r="DC11" s="780"/>
      <c r="DD11" s="780"/>
      <c r="DE11" s="780"/>
      <c r="DF11" s="781"/>
      <c r="DG11" s="779"/>
      <c r="DH11" s="780"/>
      <c r="DI11" s="780"/>
      <c r="DJ11" s="780"/>
      <c r="DK11" s="781"/>
      <c r="DL11" s="779"/>
      <c r="DM11" s="780"/>
      <c r="DN11" s="780"/>
      <c r="DO11" s="780"/>
      <c r="DP11" s="781"/>
      <c r="DQ11" s="779"/>
      <c r="DR11" s="780"/>
      <c r="DS11" s="780"/>
      <c r="DT11" s="780"/>
      <c r="DU11" s="781"/>
      <c r="DV11" s="776"/>
      <c r="DW11" s="777"/>
      <c r="DX11" s="777"/>
      <c r="DY11" s="777"/>
      <c r="DZ11" s="782"/>
      <c r="EA11" s="217"/>
    </row>
    <row r="12" spans="1:131" s="218" customFormat="1" ht="26.25" customHeight="1" x14ac:dyDescent="0.2">
      <c r="A12" s="221">
        <v>6</v>
      </c>
      <c r="B12" s="783" t="s">
        <v>378</v>
      </c>
      <c r="C12" s="784"/>
      <c r="D12" s="784"/>
      <c r="E12" s="784"/>
      <c r="F12" s="784"/>
      <c r="G12" s="784"/>
      <c r="H12" s="784"/>
      <c r="I12" s="784"/>
      <c r="J12" s="784"/>
      <c r="K12" s="784"/>
      <c r="L12" s="784"/>
      <c r="M12" s="784"/>
      <c r="N12" s="784"/>
      <c r="O12" s="784"/>
      <c r="P12" s="785"/>
      <c r="Q12" s="786">
        <v>54546</v>
      </c>
      <c r="R12" s="787"/>
      <c r="S12" s="787"/>
      <c r="T12" s="787"/>
      <c r="U12" s="787"/>
      <c r="V12" s="787">
        <v>54546</v>
      </c>
      <c r="W12" s="787"/>
      <c r="X12" s="787"/>
      <c r="Y12" s="787"/>
      <c r="Z12" s="787"/>
      <c r="AA12" s="787">
        <v>0</v>
      </c>
      <c r="AB12" s="787"/>
      <c r="AC12" s="787"/>
      <c r="AD12" s="787"/>
      <c r="AE12" s="788"/>
      <c r="AF12" s="789" t="s">
        <v>121</v>
      </c>
      <c r="AG12" s="790"/>
      <c r="AH12" s="790"/>
      <c r="AI12" s="790"/>
      <c r="AJ12" s="791"/>
      <c r="AK12" s="772">
        <v>39858</v>
      </c>
      <c r="AL12" s="773"/>
      <c r="AM12" s="773"/>
      <c r="AN12" s="773"/>
      <c r="AO12" s="773"/>
      <c r="AP12" s="773"/>
      <c r="AQ12" s="773"/>
      <c r="AR12" s="773"/>
      <c r="AS12" s="773"/>
      <c r="AT12" s="773"/>
      <c r="AU12" s="774"/>
      <c r="AV12" s="774"/>
      <c r="AW12" s="774"/>
      <c r="AX12" s="774"/>
      <c r="AY12" s="775"/>
      <c r="AZ12" s="214"/>
      <c r="BA12" s="214"/>
      <c r="BB12" s="214"/>
      <c r="BC12" s="214"/>
      <c r="BD12" s="214"/>
      <c r="BE12" s="215"/>
      <c r="BF12" s="215"/>
      <c r="BG12" s="215"/>
      <c r="BH12" s="215"/>
      <c r="BI12" s="215"/>
      <c r="BJ12" s="215"/>
      <c r="BK12" s="215"/>
      <c r="BL12" s="215"/>
      <c r="BM12" s="215"/>
      <c r="BN12" s="215"/>
      <c r="BO12" s="215"/>
      <c r="BP12" s="215"/>
      <c r="BQ12" s="221">
        <v>6</v>
      </c>
      <c r="BR12" s="222"/>
      <c r="BS12" s="776" t="s">
        <v>585</v>
      </c>
      <c r="BT12" s="777"/>
      <c r="BU12" s="777"/>
      <c r="BV12" s="777"/>
      <c r="BW12" s="777"/>
      <c r="BX12" s="777"/>
      <c r="BY12" s="777"/>
      <c r="BZ12" s="777"/>
      <c r="CA12" s="777"/>
      <c r="CB12" s="777"/>
      <c r="CC12" s="777"/>
      <c r="CD12" s="777"/>
      <c r="CE12" s="777"/>
      <c r="CF12" s="777"/>
      <c r="CG12" s="778"/>
      <c r="CH12" s="779">
        <v>4</v>
      </c>
      <c r="CI12" s="780"/>
      <c r="CJ12" s="780"/>
      <c r="CK12" s="780"/>
      <c r="CL12" s="781"/>
      <c r="CM12" s="779">
        <v>228</v>
      </c>
      <c r="CN12" s="780"/>
      <c r="CO12" s="780"/>
      <c r="CP12" s="780"/>
      <c r="CQ12" s="781"/>
      <c r="CR12" s="779">
        <v>200</v>
      </c>
      <c r="CS12" s="780"/>
      <c r="CT12" s="780"/>
      <c r="CU12" s="780"/>
      <c r="CV12" s="781"/>
      <c r="CW12" s="779"/>
      <c r="CX12" s="780"/>
      <c r="CY12" s="780"/>
      <c r="CZ12" s="780"/>
      <c r="DA12" s="781"/>
      <c r="DB12" s="779"/>
      <c r="DC12" s="780"/>
      <c r="DD12" s="780"/>
      <c r="DE12" s="780"/>
      <c r="DF12" s="781"/>
      <c r="DG12" s="779"/>
      <c r="DH12" s="780"/>
      <c r="DI12" s="780"/>
      <c r="DJ12" s="780"/>
      <c r="DK12" s="781"/>
      <c r="DL12" s="779"/>
      <c r="DM12" s="780"/>
      <c r="DN12" s="780"/>
      <c r="DO12" s="780"/>
      <c r="DP12" s="781"/>
      <c r="DQ12" s="779"/>
      <c r="DR12" s="780"/>
      <c r="DS12" s="780"/>
      <c r="DT12" s="780"/>
      <c r="DU12" s="781"/>
      <c r="DV12" s="776"/>
      <c r="DW12" s="777"/>
      <c r="DX12" s="777"/>
      <c r="DY12" s="777"/>
      <c r="DZ12" s="782"/>
      <c r="EA12" s="217"/>
    </row>
    <row r="13" spans="1:131" s="218" customFormat="1" ht="26.25" customHeight="1" x14ac:dyDescent="0.2">
      <c r="A13" s="221">
        <v>7</v>
      </c>
      <c r="B13" s="783"/>
      <c r="C13" s="784"/>
      <c r="D13" s="784"/>
      <c r="E13" s="784"/>
      <c r="F13" s="784"/>
      <c r="G13" s="784"/>
      <c r="H13" s="784"/>
      <c r="I13" s="784"/>
      <c r="J13" s="784"/>
      <c r="K13" s="784"/>
      <c r="L13" s="784"/>
      <c r="M13" s="784"/>
      <c r="N13" s="784"/>
      <c r="O13" s="784"/>
      <c r="P13" s="785"/>
      <c r="Q13" s="786"/>
      <c r="R13" s="787"/>
      <c r="S13" s="787"/>
      <c r="T13" s="787"/>
      <c r="U13" s="787"/>
      <c r="V13" s="787"/>
      <c r="W13" s="787"/>
      <c r="X13" s="787"/>
      <c r="Y13" s="787"/>
      <c r="Z13" s="787"/>
      <c r="AA13" s="787"/>
      <c r="AB13" s="787"/>
      <c r="AC13" s="787"/>
      <c r="AD13" s="787"/>
      <c r="AE13" s="788"/>
      <c r="AF13" s="789"/>
      <c r="AG13" s="790"/>
      <c r="AH13" s="790"/>
      <c r="AI13" s="790"/>
      <c r="AJ13" s="791"/>
      <c r="AK13" s="772"/>
      <c r="AL13" s="773"/>
      <c r="AM13" s="773"/>
      <c r="AN13" s="773"/>
      <c r="AO13" s="773"/>
      <c r="AP13" s="773"/>
      <c r="AQ13" s="773"/>
      <c r="AR13" s="773"/>
      <c r="AS13" s="773"/>
      <c r="AT13" s="773"/>
      <c r="AU13" s="774"/>
      <c r="AV13" s="774"/>
      <c r="AW13" s="774"/>
      <c r="AX13" s="774"/>
      <c r="AY13" s="775"/>
      <c r="AZ13" s="214"/>
      <c r="BA13" s="214"/>
      <c r="BB13" s="214"/>
      <c r="BC13" s="214"/>
      <c r="BD13" s="214"/>
      <c r="BE13" s="215"/>
      <c r="BF13" s="215"/>
      <c r="BG13" s="215"/>
      <c r="BH13" s="215"/>
      <c r="BI13" s="215"/>
      <c r="BJ13" s="215"/>
      <c r="BK13" s="215"/>
      <c r="BL13" s="215"/>
      <c r="BM13" s="215"/>
      <c r="BN13" s="215"/>
      <c r="BO13" s="215"/>
      <c r="BP13" s="215"/>
      <c r="BQ13" s="221">
        <v>7</v>
      </c>
      <c r="BR13" s="222"/>
      <c r="BS13" s="776" t="s">
        <v>586</v>
      </c>
      <c r="BT13" s="777"/>
      <c r="BU13" s="777"/>
      <c r="BV13" s="777"/>
      <c r="BW13" s="777"/>
      <c r="BX13" s="777"/>
      <c r="BY13" s="777"/>
      <c r="BZ13" s="777"/>
      <c r="CA13" s="777"/>
      <c r="CB13" s="777"/>
      <c r="CC13" s="777"/>
      <c r="CD13" s="777"/>
      <c r="CE13" s="777"/>
      <c r="CF13" s="777"/>
      <c r="CG13" s="778"/>
      <c r="CH13" s="779">
        <v>-2</v>
      </c>
      <c r="CI13" s="780"/>
      <c r="CJ13" s="780"/>
      <c r="CK13" s="780"/>
      <c r="CL13" s="781"/>
      <c r="CM13" s="779">
        <v>105</v>
      </c>
      <c r="CN13" s="780"/>
      <c r="CO13" s="780"/>
      <c r="CP13" s="780"/>
      <c r="CQ13" s="781"/>
      <c r="CR13" s="779">
        <v>100</v>
      </c>
      <c r="CS13" s="780"/>
      <c r="CT13" s="780"/>
      <c r="CU13" s="780"/>
      <c r="CV13" s="781"/>
      <c r="CW13" s="779"/>
      <c r="CX13" s="780"/>
      <c r="CY13" s="780"/>
      <c r="CZ13" s="780"/>
      <c r="DA13" s="781"/>
      <c r="DB13" s="779"/>
      <c r="DC13" s="780"/>
      <c r="DD13" s="780"/>
      <c r="DE13" s="780"/>
      <c r="DF13" s="781"/>
      <c r="DG13" s="779"/>
      <c r="DH13" s="780"/>
      <c r="DI13" s="780"/>
      <c r="DJ13" s="780"/>
      <c r="DK13" s="781"/>
      <c r="DL13" s="779"/>
      <c r="DM13" s="780"/>
      <c r="DN13" s="780"/>
      <c r="DO13" s="780"/>
      <c r="DP13" s="781"/>
      <c r="DQ13" s="779"/>
      <c r="DR13" s="780"/>
      <c r="DS13" s="780"/>
      <c r="DT13" s="780"/>
      <c r="DU13" s="781"/>
      <c r="DV13" s="776"/>
      <c r="DW13" s="777"/>
      <c r="DX13" s="777"/>
      <c r="DY13" s="777"/>
      <c r="DZ13" s="782"/>
      <c r="EA13" s="217"/>
    </row>
    <row r="14" spans="1:131" s="218" customFormat="1" ht="26.25" customHeight="1" x14ac:dyDescent="0.2">
      <c r="A14" s="221">
        <v>8</v>
      </c>
      <c r="B14" s="783"/>
      <c r="C14" s="784"/>
      <c r="D14" s="784"/>
      <c r="E14" s="784"/>
      <c r="F14" s="784"/>
      <c r="G14" s="784"/>
      <c r="H14" s="784"/>
      <c r="I14" s="784"/>
      <c r="J14" s="784"/>
      <c r="K14" s="784"/>
      <c r="L14" s="784"/>
      <c r="M14" s="784"/>
      <c r="N14" s="784"/>
      <c r="O14" s="784"/>
      <c r="P14" s="785"/>
      <c r="Q14" s="786"/>
      <c r="R14" s="787"/>
      <c r="S14" s="787"/>
      <c r="T14" s="787"/>
      <c r="U14" s="787"/>
      <c r="V14" s="787"/>
      <c r="W14" s="787"/>
      <c r="X14" s="787"/>
      <c r="Y14" s="787"/>
      <c r="Z14" s="787"/>
      <c r="AA14" s="787"/>
      <c r="AB14" s="787"/>
      <c r="AC14" s="787"/>
      <c r="AD14" s="787"/>
      <c r="AE14" s="788"/>
      <c r="AF14" s="789"/>
      <c r="AG14" s="790"/>
      <c r="AH14" s="790"/>
      <c r="AI14" s="790"/>
      <c r="AJ14" s="791"/>
      <c r="AK14" s="772"/>
      <c r="AL14" s="773"/>
      <c r="AM14" s="773"/>
      <c r="AN14" s="773"/>
      <c r="AO14" s="773"/>
      <c r="AP14" s="773"/>
      <c r="AQ14" s="773"/>
      <c r="AR14" s="773"/>
      <c r="AS14" s="773"/>
      <c r="AT14" s="773"/>
      <c r="AU14" s="774"/>
      <c r="AV14" s="774"/>
      <c r="AW14" s="774"/>
      <c r="AX14" s="774"/>
      <c r="AY14" s="775"/>
      <c r="AZ14" s="214"/>
      <c r="BA14" s="214"/>
      <c r="BB14" s="214"/>
      <c r="BC14" s="214"/>
      <c r="BD14" s="214"/>
      <c r="BE14" s="215"/>
      <c r="BF14" s="215"/>
      <c r="BG14" s="215"/>
      <c r="BH14" s="215"/>
      <c r="BI14" s="215"/>
      <c r="BJ14" s="215"/>
      <c r="BK14" s="215"/>
      <c r="BL14" s="215"/>
      <c r="BM14" s="215"/>
      <c r="BN14" s="215"/>
      <c r="BO14" s="215"/>
      <c r="BP14" s="215"/>
      <c r="BQ14" s="221">
        <v>8</v>
      </c>
      <c r="BR14" s="222"/>
      <c r="BS14" s="776" t="s">
        <v>587</v>
      </c>
      <c r="BT14" s="777"/>
      <c r="BU14" s="777"/>
      <c r="BV14" s="777"/>
      <c r="BW14" s="777"/>
      <c r="BX14" s="777"/>
      <c r="BY14" s="777"/>
      <c r="BZ14" s="777"/>
      <c r="CA14" s="777"/>
      <c r="CB14" s="777"/>
      <c r="CC14" s="777"/>
      <c r="CD14" s="777"/>
      <c r="CE14" s="777"/>
      <c r="CF14" s="777"/>
      <c r="CG14" s="778"/>
      <c r="CH14" s="779">
        <v>35</v>
      </c>
      <c r="CI14" s="780"/>
      <c r="CJ14" s="780"/>
      <c r="CK14" s="780"/>
      <c r="CL14" s="781"/>
      <c r="CM14" s="779">
        <v>935</v>
      </c>
      <c r="CN14" s="780"/>
      <c r="CO14" s="780"/>
      <c r="CP14" s="780"/>
      <c r="CQ14" s="781"/>
      <c r="CR14" s="779">
        <v>28</v>
      </c>
      <c r="CS14" s="780"/>
      <c r="CT14" s="780"/>
      <c r="CU14" s="780"/>
      <c r="CV14" s="781"/>
      <c r="CW14" s="779"/>
      <c r="CX14" s="780"/>
      <c r="CY14" s="780"/>
      <c r="CZ14" s="780"/>
      <c r="DA14" s="781"/>
      <c r="DB14" s="779"/>
      <c r="DC14" s="780"/>
      <c r="DD14" s="780"/>
      <c r="DE14" s="780"/>
      <c r="DF14" s="781"/>
      <c r="DG14" s="779"/>
      <c r="DH14" s="780"/>
      <c r="DI14" s="780"/>
      <c r="DJ14" s="780"/>
      <c r="DK14" s="781"/>
      <c r="DL14" s="779"/>
      <c r="DM14" s="780"/>
      <c r="DN14" s="780"/>
      <c r="DO14" s="780"/>
      <c r="DP14" s="781"/>
      <c r="DQ14" s="779"/>
      <c r="DR14" s="780"/>
      <c r="DS14" s="780"/>
      <c r="DT14" s="780"/>
      <c r="DU14" s="781"/>
      <c r="DV14" s="776"/>
      <c r="DW14" s="777"/>
      <c r="DX14" s="777"/>
      <c r="DY14" s="777"/>
      <c r="DZ14" s="782"/>
      <c r="EA14" s="217"/>
    </row>
    <row r="15" spans="1:131" s="218" customFormat="1" ht="26.25" customHeight="1" x14ac:dyDescent="0.2">
      <c r="A15" s="221">
        <v>9</v>
      </c>
      <c r="B15" s="783"/>
      <c r="C15" s="784"/>
      <c r="D15" s="784"/>
      <c r="E15" s="784"/>
      <c r="F15" s="784"/>
      <c r="G15" s="784"/>
      <c r="H15" s="784"/>
      <c r="I15" s="784"/>
      <c r="J15" s="784"/>
      <c r="K15" s="784"/>
      <c r="L15" s="784"/>
      <c r="M15" s="784"/>
      <c r="N15" s="784"/>
      <c r="O15" s="784"/>
      <c r="P15" s="785"/>
      <c r="Q15" s="786"/>
      <c r="R15" s="787"/>
      <c r="S15" s="787"/>
      <c r="T15" s="787"/>
      <c r="U15" s="787"/>
      <c r="V15" s="787"/>
      <c r="W15" s="787"/>
      <c r="X15" s="787"/>
      <c r="Y15" s="787"/>
      <c r="Z15" s="787"/>
      <c r="AA15" s="787"/>
      <c r="AB15" s="787"/>
      <c r="AC15" s="787"/>
      <c r="AD15" s="787"/>
      <c r="AE15" s="788"/>
      <c r="AF15" s="789"/>
      <c r="AG15" s="790"/>
      <c r="AH15" s="790"/>
      <c r="AI15" s="790"/>
      <c r="AJ15" s="791"/>
      <c r="AK15" s="772"/>
      <c r="AL15" s="773"/>
      <c r="AM15" s="773"/>
      <c r="AN15" s="773"/>
      <c r="AO15" s="773"/>
      <c r="AP15" s="773"/>
      <c r="AQ15" s="773"/>
      <c r="AR15" s="773"/>
      <c r="AS15" s="773"/>
      <c r="AT15" s="773"/>
      <c r="AU15" s="774"/>
      <c r="AV15" s="774"/>
      <c r="AW15" s="774"/>
      <c r="AX15" s="774"/>
      <c r="AY15" s="775"/>
      <c r="AZ15" s="214"/>
      <c r="BA15" s="214"/>
      <c r="BB15" s="214"/>
      <c r="BC15" s="214"/>
      <c r="BD15" s="214"/>
      <c r="BE15" s="215"/>
      <c r="BF15" s="215"/>
      <c r="BG15" s="215"/>
      <c r="BH15" s="215"/>
      <c r="BI15" s="215"/>
      <c r="BJ15" s="215"/>
      <c r="BK15" s="215"/>
      <c r="BL15" s="215"/>
      <c r="BM15" s="215"/>
      <c r="BN15" s="215"/>
      <c r="BO15" s="215"/>
      <c r="BP15" s="215"/>
      <c r="BQ15" s="221">
        <v>9</v>
      </c>
      <c r="BR15" s="222"/>
      <c r="BS15" s="776" t="s">
        <v>588</v>
      </c>
      <c r="BT15" s="777"/>
      <c r="BU15" s="777"/>
      <c r="BV15" s="777"/>
      <c r="BW15" s="777"/>
      <c r="BX15" s="777"/>
      <c r="BY15" s="777"/>
      <c r="BZ15" s="777"/>
      <c r="CA15" s="777"/>
      <c r="CB15" s="777"/>
      <c r="CC15" s="777"/>
      <c r="CD15" s="777"/>
      <c r="CE15" s="777"/>
      <c r="CF15" s="777"/>
      <c r="CG15" s="778"/>
      <c r="CH15" s="779">
        <v>83</v>
      </c>
      <c r="CI15" s="780"/>
      <c r="CJ15" s="780"/>
      <c r="CK15" s="780"/>
      <c r="CL15" s="781"/>
      <c r="CM15" s="779">
        <v>1455</v>
      </c>
      <c r="CN15" s="780"/>
      <c r="CO15" s="780"/>
      <c r="CP15" s="780"/>
      <c r="CQ15" s="781"/>
      <c r="CR15" s="779">
        <v>500</v>
      </c>
      <c r="CS15" s="780"/>
      <c r="CT15" s="780"/>
      <c r="CU15" s="780"/>
      <c r="CV15" s="781"/>
      <c r="CW15" s="779">
        <v>109</v>
      </c>
      <c r="CX15" s="780"/>
      <c r="CY15" s="780"/>
      <c r="CZ15" s="780"/>
      <c r="DA15" s="781"/>
      <c r="DB15" s="779"/>
      <c r="DC15" s="780"/>
      <c r="DD15" s="780"/>
      <c r="DE15" s="780"/>
      <c r="DF15" s="781"/>
      <c r="DG15" s="779"/>
      <c r="DH15" s="780"/>
      <c r="DI15" s="780"/>
      <c r="DJ15" s="780"/>
      <c r="DK15" s="781"/>
      <c r="DL15" s="779"/>
      <c r="DM15" s="780"/>
      <c r="DN15" s="780"/>
      <c r="DO15" s="780"/>
      <c r="DP15" s="781"/>
      <c r="DQ15" s="779"/>
      <c r="DR15" s="780"/>
      <c r="DS15" s="780"/>
      <c r="DT15" s="780"/>
      <c r="DU15" s="781"/>
      <c r="DV15" s="776"/>
      <c r="DW15" s="777"/>
      <c r="DX15" s="777"/>
      <c r="DY15" s="777"/>
      <c r="DZ15" s="782"/>
      <c r="EA15" s="217"/>
    </row>
    <row r="16" spans="1:131" s="218" customFormat="1" ht="26.25" customHeight="1" x14ac:dyDescent="0.2">
      <c r="A16" s="221">
        <v>10</v>
      </c>
      <c r="B16" s="783"/>
      <c r="C16" s="784"/>
      <c r="D16" s="784"/>
      <c r="E16" s="784"/>
      <c r="F16" s="784"/>
      <c r="G16" s="784"/>
      <c r="H16" s="784"/>
      <c r="I16" s="784"/>
      <c r="J16" s="784"/>
      <c r="K16" s="784"/>
      <c r="L16" s="784"/>
      <c r="M16" s="784"/>
      <c r="N16" s="784"/>
      <c r="O16" s="784"/>
      <c r="P16" s="785"/>
      <c r="Q16" s="786"/>
      <c r="R16" s="787"/>
      <c r="S16" s="787"/>
      <c r="T16" s="787"/>
      <c r="U16" s="787"/>
      <c r="V16" s="787"/>
      <c r="W16" s="787"/>
      <c r="X16" s="787"/>
      <c r="Y16" s="787"/>
      <c r="Z16" s="787"/>
      <c r="AA16" s="787"/>
      <c r="AB16" s="787"/>
      <c r="AC16" s="787"/>
      <c r="AD16" s="787"/>
      <c r="AE16" s="788"/>
      <c r="AF16" s="789"/>
      <c r="AG16" s="790"/>
      <c r="AH16" s="790"/>
      <c r="AI16" s="790"/>
      <c r="AJ16" s="791"/>
      <c r="AK16" s="772"/>
      <c r="AL16" s="773"/>
      <c r="AM16" s="773"/>
      <c r="AN16" s="773"/>
      <c r="AO16" s="773"/>
      <c r="AP16" s="773"/>
      <c r="AQ16" s="773"/>
      <c r="AR16" s="773"/>
      <c r="AS16" s="773"/>
      <c r="AT16" s="773"/>
      <c r="AU16" s="774"/>
      <c r="AV16" s="774"/>
      <c r="AW16" s="774"/>
      <c r="AX16" s="774"/>
      <c r="AY16" s="775"/>
      <c r="AZ16" s="214"/>
      <c r="BA16" s="214"/>
      <c r="BB16" s="214"/>
      <c r="BC16" s="214"/>
      <c r="BD16" s="214"/>
      <c r="BE16" s="215"/>
      <c r="BF16" s="215"/>
      <c r="BG16" s="215"/>
      <c r="BH16" s="215"/>
      <c r="BI16" s="215"/>
      <c r="BJ16" s="215"/>
      <c r="BK16" s="215"/>
      <c r="BL16" s="215"/>
      <c r="BM16" s="215"/>
      <c r="BN16" s="215"/>
      <c r="BO16" s="215"/>
      <c r="BP16" s="215"/>
      <c r="BQ16" s="221">
        <v>10</v>
      </c>
      <c r="BR16" s="222"/>
      <c r="BS16" s="776"/>
      <c r="BT16" s="777"/>
      <c r="BU16" s="777"/>
      <c r="BV16" s="777"/>
      <c r="BW16" s="777"/>
      <c r="BX16" s="777"/>
      <c r="BY16" s="777"/>
      <c r="BZ16" s="777"/>
      <c r="CA16" s="777"/>
      <c r="CB16" s="777"/>
      <c r="CC16" s="777"/>
      <c r="CD16" s="777"/>
      <c r="CE16" s="777"/>
      <c r="CF16" s="777"/>
      <c r="CG16" s="778"/>
      <c r="CH16" s="779"/>
      <c r="CI16" s="780"/>
      <c r="CJ16" s="780"/>
      <c r="CK16" s="780"/>
      <c r="CL16" s="781"/>
      <c r="CM16" s="779"/>
      <c r="CN16" s="780"/>
      <c r="CO16" s="780"/>
      <c r="CP16" s="780"/>
      <c r="CQ16" s="781"/>
      <c r="CR16" s="779"/>
      <c r="CS16" s="780"/>
      <c r="CT16" s="780"/>
      <c r="CU16" s="780"/>
      <c r="CV16" s="781"/>
      <c r="CW16" s="779"/>
      <c r="CX16" s="780"/>
      <c r="CY16" s="780"/>
      <c r="CZ16" s="780"/>
      <c r="DA16" s="781"/>
      <c r="DB16" s="779"/>
      <c r="DC16" s="780"/>
      <c r="DD16" s="780"/>
      <c r="DE16" s="780"/>
      <c r="DF16" s="781"/>
      <c r="DG16" s="779"/>
      <c r="DH16" s="780"/>
      <c r="DI16" s="780"/>
      <c r="DJ16" s="780"/>
      <c r="DK16" s="781"/>
      <c r="DL16" s="779"/>
      <c r="DM16" s="780"/>
      <c r="DN16" s="780"/>
      <c r="DO16" s="780"/>
      <c r="DP16" s="781"/>
      <c r="DQ16" s="779"/>
      <c r="DR16" s="780"/>
      <c r="DS16" s="780"/>
      <c r="DT16" s="780"/>
      <c r="DU16" s="781"/>
      <c r="DV16" s="776"/>
      <c r="DW16" s="777"/>
      <c r="DX16" s="777"/>
      <c r="DY16" s="777"/>
      <c r="DZ16" s="782"/>
      <c r="EA16" s="217"/>
    </row>
    <row r="17" spans="1:131" s="218" customFormat="1" ht="26.25" customHeight="1" x14ac:dyDescent="0.2">
      <c r="A17" s="221">
        <v>11</v>
      </c>
      <c r="B17" s="783"/>
      <c r="C17" s="784"/>
      <c r="D17" s="784"/>
      <c r="E17" s="784"/>
      <c r="F17" s="784"/>
      <c r="G17" s="784"/>
      <c r="H17" s="784"/>
      <c r="I17" s="784"/>
      <c r="J17" s="784"/>
      <c r="K17" s="784"/>
      <c r="L17" s="784"/>
      <c r="M17" s="784"/>
      <c r="N17" s="784"/>
      <c r="O17" s="784"/>
      <c r="P17" s="785"/>
      <c r="Q17" s="786"/>
      <c r="R17" s="787"/>
      <c r="S17" s="787"/>
      <c r="T17" s="787"/>
      <c r="U17" s="787"/>
      <c r="V17" s="787"/>
      <c r="W17" s="787"/>
      <c r="X17" s="787"/>
      <c r="Y17" s="787"/>
      <c r="Z17" s="787"/>
      <c r="AA17" s="787"/>
      <c r="AB17" s="787"/>
      <c r="AC17" s="787"/>
      <c r="AD17" s="787"/>
      <c r="AE17" s="788"/>
      <c r="AF17" s="789"/>
      <c r="AG17" s="790"/>
      <c r="AH17" s="790"/>
      <c r="AI17" s="790"/>
      <c r="AJ17" s="791"/>
      <c r="AK17" s="772"/>
      <c r="AL17" s="773"/>
      <c r="AM17" s="773"/>
      <c r="AN17" s="773"/>
      <c r="AO17" s="773"/>
      <c r="AP17" s="773"/>
      <c r="AQ17" s="773"/>
      <c r="AR17" s="773"/>
      <c r="AS17" s="773"/>
      <c r="AT17" s="773"/>
      <c r="AU17" s="774"/>
      <c r="AV17" s="774"/>
      <c r="AW17" s="774"/>
      <c r="AX17" s="774"/>
      <c r="AY17" s="775"/>
      <c r="AZ17" s="214"/>
      <c r="BA17" s="214"/>
      <c r="BB17" s="214"/>
      <c r="BC17" s="214"/>
      <c r="BD17" s="214"/>
      <c r="BE17" s="215"/>
      <c r="BF17" s="215"/>
      <c r="BG17" s="215"/>
      <c r="BH17" s="215"/>
      <c r="BI17" s="215"/>
      <c r="BJ17" s="215"/>
      <c r="BK17" s="215"/>
      <c r="BL17" s="215"/>
      <c r="BM17" s="215"/>
      <c r="BN17" s="215"/>
      <c r="BO17" s="215"/>
      <c r="BP17" s="215"/>
      <c r="BQ17" s="221">
        <v>11</v>
      </c>
      <c r="BR17" s="222"/>
      <c r="BS17" s="776"/>
      <c r="BT17" s="777"/>
      <c r="BU17" s="777"/>
      <c r="BV17" s="777"/>
      <c r="BW17" s="777"/>
      <c r="BX17" s="777"/>
      <c r="BY17" s="777"/>
      <c r="BZ17" s="777"/>
      <c r="CA17" s="777"/>
      <c r="CB17" s="777"/>
      <c r="CC17" s="777"/>
      <c r="CD17" s="777"/>
      <c r="CE17" s="777"/>
      <c r="CF17" s="777"/>
      <c r="CG17" s="778"/>
      <c r="CH17" s="779"/>
      <c r="CI17" s="780"/>
      <c r="CJ17" s="780"/>
      <c r="CK17" s="780"/>
      <c r="CL17" s="781"/>
      <c r="CM17" s="779"/>
      <c r="CN17" s="780"/>
      <c r="CO17" s="780"/>
      <c r="CP17" s="780"/>
      <c r="CQ17" s="781"/>
      <c r="CR17" s="779"/>
      <c r="CS17" s="780"/>
      <c r="CT17" s="780"/>
      <c r="CU17" s="780"/>
      <c r="CV17" s="781"/>
      <c r="CW17" s="779"/>
      <c r="CX17" s="780"/>
      <c r="CY17" s="780"/>
      <c r="CZ17" s="780"/>
      <c r="DA17" s="781"/>
      <c r="DB17" s="779"/>
      <c r="DC17" s="780"/>
      <c r="DD17" s="780"/>
      <c r="DE17" s="780"/>
      <c r="DF17" s="781"/>
      <c r="DG17" s="779"/>
      <c r="DH17" s="780"/>
      <c r="DI17" s="780"/>
      <c r="DJ17" s="780"/>
      <c r="DK17" s="781"/>
      <c r="DL17" s="779"/>
      <c r="DM17" s="780"/>
      <c r="DN17" s="780"/>
      <c r="DO17" s="780"/>
      <c r="DP17" s="781"/>
      <c r="DQ17" s="779"/>
      <c r="DR17" s="780"/>
      <c r="DS17" s="780"/>
      <c r="DT17" s="780"/>
      <c r="DU17" s="781"/>
      <c r="DV17" s="776"/>
      <c r="DW17" s="777"/>
      <c r="DX17" s="777"/>
      <c r="DY17" s="777"/>
      <c r="DZ17" s="782"/>
      <c r="EA17" s="217"/>
    </row>
    <row r="18" spans="1:131" s="218" customFormat="1" ht="26.25" customHeight="1" x14ac:dyDescent="0.2">
      <c r="A18" s="221">
        <v>12</v>
      </c>
      <c r="B18" s="783"/>
      <c r="C18" s="784"/>
      <c r="D18" s="784"/>
      <c r="E18" s="784"/>
      <c r="F18" s="784"/>
      <c r="G18" s="784"/>
      <c r="H18" s="784"/>
      <c r="I18" s="784"/>
      <c r="J18" s="784"/>
      <c r="K18" s="784"/>
      <c r="L18" s="784"/>
      <c r="M18" s="784"/>
      <c r="N18" s="784"/>
      <c r="O18" s="784"/>
      <c r="P18" s="785"/>
      <c r="Q18" s="786"/>
      <c r="R18" s="787"/>
      <c r="S18" s="787"/>
      <c r="T18" s="787"/>
      <c r="U18" s="787"/>
      <c r="V18" s="787"/>
      <c r="W18" s="787"/>
      <c r="X18" s="787"/>
      <c r="Y18" s="787"/>
      <c r="Z18" s="787"/>
      <c r="AA18" s="787"/>
      <c r="AB18" s="787"/>
      <c r="AC18" s="787"/>
      <c r="AD18" s="787"/>
      <c r="AE18" s="788"/>
      <c r="AF18" s="789"/>
      <c r="AG18" s="790"/>
      <c r="AH18" s="790"/>
      <c r="AI18" s="790"/>
      <c r="AJ18" s="791"/>
      <c r="AK18" s="772"/>
      <c r="AL18" s="773"/>
      <c r="AM18" s="773"/>
      <c r="AN18" s="773"/>
      <c r="AO18" s="773"/>
      <c r="AP18" s="773"/>
      <c r="AQ18" s="773"/>
      <c r="AR18" s="773"/>
      <c r="AS18" s="773"/>
      <c r="AT18" s="773"/>
      <c r="AU18" s="774"/>
      <c r="AV18" s="774"/>
      <c r="AW18" s="774"/>
      <c r="AX18" s="774"/>
      <c r="AY18" s="775"/>
      <c r="AZ18" s="214"/>
      <c r="BA18" s="214"/>
      <c r="BB18" s="214"/>
      <c r="BC18" s="214"/>
      <c r="BD18" s="214"/>
      <c r="BE18" s="215"/>
      <c r="BF18" s="215"/>
      <c r="BG18" s="215"/>
      <c r="BH18" s="215"/>
      <c r="BI18" s="215"/>
      <c r="BJ18" s="215"/>
      <c r="BK18" s="215"/>
      <c r="BL18" s="215"/>
      <c r="BM18" s="215"/>
      <c r="BN18" s="215"/>
      <c r="BO18" s="215"/>
      <c r="BP18" s="215"/>
      <c r="BQ18" s="221">
        <v>12</v>
      </c>
      <c r="BR18" s="222"/>
      <c r="BS18" s="776"/>
      <c r="BT18" s="777"/>
      <c r="BU18" s="777"/>
      <c r="BV18" s="777"/>
      <c r="BW18" s="777"/>
      <c r="BX18" s="777"/>
      <c r="BY18" s="777"/>
      <c r="BZ18" s="777"/>
      <c r="CA18" s="777"/>
      <c r="CB18" s="777"/>
      <c r="CC18" s="777"/>
      <c r="CD18" s="777"/>
      <c r="CE18" s="777"/>
      <c r="CF18" s="777"/>
      <c r="CG18" s="778"/>
      <c r="CH18" s="779"/>
      <c r="CI18" s="780"/>
      <c r="CJ18" s="780"/>
      <c r="CK18" s="780"/>
      <c r="CL18" s="781"/>
      <c r="CM18" s="779"/>
      <c r="CN18" s="780"/>
      <c r="CO18" s="780"/>
      <c r="CP18" s="780"/>
      <c r="CQ18" s="781"/>
      <c r="CR18" s="779"/>
      <c r="CS18" s="780"/>
      <c r="CT18" s="780"/>
      <c r="CU18" s="780"/>
      <c r="CV18" s="781"/>
      <c r="CW18" s="779"/>
      <c r="CX18" s="780"/>
      <c r="CY18" s="780"/>
      <c r="CZ18" s="780"/>
      <c r="DA18" s="781"/>
      <c r="DB18" s="779"/>
      <c r="DC18" s="780"/>
      <c r="DD18" s="780"/>
      <c r="DE18" s="780"/>
      <c r="DF18" s="781"/>
      <c r="DG18" s="779"/>
      <c r="DH18" s="780"/>
      <c r="DI18" s="780"/>
      <c r="DJ18" s="780"/>
      <c r="DK18" s="781"/>
      <c r="DL18" s="779"/>
      <c r="DM18" s="780"/>
      <c r="DN18" s="780"/>
      <c r="DO18" s="780"/>
      <c r="DP18" s="781"/>
      <c r="DQ18" s="779"/>
      <c r="DR18" s="780"/>
      <c r="DS18" s="780"/>
      <c r="DT18" s="780"/>
      <c r="DU18" s="781"/>
      <c r="DV18" s="776"/>
      <c r="DW18" s="777"/>
      <c r="DX18" s="777"/>
      <c r="DY18" s="777"/>
      <c r="DZ18" s="782"/>
      <c r="EA18" s="217"/>
    </row>
    <row r="19" spans="1:131" s="218" customFormat="1" ht="26.25" customHeight="1" x14ac:dyDescent="0.2">
      <c r="A19" s="221">
        <v>13</v>
      </c>
      <c r="B19" s="783"/>
      <c r="C19" s="784"/>
      <c r="D19" s="784"/>
      <c r="E19" s="784"/>
      <c r="F19" s="784"/>
      <c r="G19" s="784"/>
      <c r="H19" s="784"/>
      <c r="I19" s="784"/>
      <c r="J19" s="784"/>
      <c r="K19" s="784"/>
      <c r="L19" s="784"/>
      <c r="M19" s="784"/>
      <c r="N19" s="784"/>
      <c r="O19" s="784"/>
      <c r="P19" s="785"/>
      <c r="Q19" s="786"/>
      <c r="R19" s="787"/>
      <c r="S19" s="787"/>
      <c r="T19" s="787"/>
      <c r="U19" s="787"/>
      <c r="V19" s="787"/>
      <c r="W19" s="787"/>
      <c r="X19" s="787"/>
      <c r="Y19" s="787"/>
      <c r="Z19" s="787"/>
      <c r="AA19" s="787"/>
      <c r="AB19" s="787"/>
      <c r="AC19" s="787"/>
      <c r="AD19" s="787"/>
      <c r="AE19" s="788"/>
      <c r="AF19" s="789"/>
      <c r="AG19" s="790"/>
      <c r="AH19" s="790"/>
      <c r="AI19" s="790"/>
      <c r="AJ19" s="791"/>
      <c r="AK19" s="772"/>
      <c r="AL19" s="773"/>
      <c r="AM19" s="773"/>
      <c r="AN19" s="773"/>
      <c r="AO19" s="773"/>
      <c r="AP19" s="773"/>
      <c r="AQ19" s="773"/>
      <c r="AR19" s="773"/>
      <c r="AS19" s="773"/>
      <c r="AT19" s="773"/>
      <c r="AU19" s="774"/>
      <c r="AV19" s="774"/>
      <c r="AW19" s="774"/>
      <c r="AX19" s="774"/>
      <c r="AY19" s="775"/>
      <c r="AZ19" s="214"/>
      <c r="BA19" s="214"/>
      <c r="BB19" s="214"/>
      <c r="BC19" s="214"/>
      <c r="BD19" s="214"/>
      <c r="BE19" s="215"/>
      <c r="BF19" s="215"/>
      <c r="BG19" s="215"/>
      <c r="BH19" s="215"/>
      <c r="BI19" s="215"/>
      <c r="BJ19" s="215"/>
      <c r="BK19" s="215"/>
      <c r="BL19" s="215"/>
      <c r="BM19" s="215"/>
      <c r="BN19" s="215"/>
      <c r="BO19" s="215"/>
      <c r="BP19" s="215"/>
      <c r="BQ19" s="221">
        <v>13</v>
      </c>
      <c r="BR19" s="222"/>
      <c r="BS19" s="776"/>
      <c r="BT19" s="777"/>
      <c r="BU19" s="777"/>
      <c r="BV19" s="777"/>
      <c r="BW19" s="777"/>
      <c r="BX19" s="777"/>
      <c r="BY19" s="777"/>
      <c r="BZ19" s="777"/>
      <c r="CA19" s="777"/>
      <c r="CB19" s="777"/>
      <c r="CC19" s="777"/>
      <c r="CD19" s="777"/>
      <c r="CE19" s="777"/>
      <c r="CF19" s="777"/>
      <c r="CG19" s="778"/>
      <c r="CH19" s="779"/>
      <c r="CI19" s="780"/>
      <c r="CJ19" s="780"/>
      <c r="CK19" s="780"/>
      <c r="CL19" s="781"/>
      <c r="CM19" s="779"/>
      <c r="CN19" s="780"/>
      <c r="CO19" s="780"/>
      <c r="CP19" s="780"/>
      <c r="CQ19" s="781"/>
      <c r="CR19" s="779"/>
      <c r="CS19" s="780"/>
      <c r="CT19" s="780"/>
      <c r="CU19" s="780"/>
      <c r="CV19" s="781"/>
      <c r="CW19" s="779"/>
      <c r="CX19" s="780"/>
      <c r="CY19" s="780"/>
      <c r="CZ19" s="780"/>
      <c r="DA19" s="781"/>
      <c r="DB19" s="779"/>
      <c r="DC19" s="780"/>
      <c r="DD19" s="780"/>
      <c r="DE19" s="780"/>
      <c r="DF19" s="781"/>
      <c r="DG19" s="779"/>
      <c r="DH19" s="780"/>
      <c r="DI19" s="780"/>
      <c r="DJ19" s="780"/>
      <c r="DK19" s="781"/>
      <c r="DL19" s="779"/>
      <c r="DM19" s="780"/>
      <c r="DN19" s="780"/>
      <c r="DO19" s="780"/>
      <c r="DP19" s="781"/>
      <c r="DQ19" s="779"/>
      <c r="DR19" s="780"/>
      <c r="DS19" s="780"/>
      <c r="DT19" s="780"/>
      <c r="DU19" s="781"/>
      <c r="DV19" s="776"/>
      <c r="DW19" s="777"/>
      <c r="DX19" s="777"/>
      <c r="DY19" s="777"/>
      <c r="DZ19" s="782"/>
      <c r="EA19" s="217"/>
    </row>
    <row r="20" spans="1:131" s="218" customFormat="1" ht="26.25" customHeight="1" x14ac:dyDescent="0.2">
      <c r="A20" s="221">
        <v>14</v>
      </c>
      <c r="B20" s="783"/>
      <c r="C20" s="784"/>
      <c r="D20" s="784"/>
      <c r="E20" s="784"/>
      <c r="F20" s="784"/>
      <c r="G20" s="784"/>
      <c r="H20" s="784"/>
      <c r="I20" s="784"/>
      <c r="J20" s="784"/>
      <c r="K20" s="784"/>
      <c r="L20" s="784"/>
      <c r="M20" s="784"/>
      <c r="N20" s="784"/>
      <c r="O20" s="784"/>
      <c r="P20" s="785"/>
      <c r="Q20" s="786"/>
      <c r="R20" s="787"/>
      <c r="S20" s="787"/>
      <c r="T20" s="787"/>
      <c r="U20" s="787"/>
      <c r="V20" s="787"/>
      <c r="W20" s="787"/>
      <c r="X20" s="787"/>
      <c r="Y20" s="787"/>
      <c r="Z20" s="787"/>
      <c r="AA20" s="787"/>
      <c r="AB20" s="787"/>
      <c r="AC20" s="787"/>
      <c r="AD20" s="787"/>
      <c r="AE20" s="788"/>
      <c r="AF20" s="789"/>
      <c r="AG20" s="790"/>
      <c r="AH20" s="790"/>
      <c r="AI20" s="790"/>
      <c r="AJ20" s="791"/>
      <c r="AK20" s="772"/>
      <c r="AL20" s="773"/>
      <c r="AM20" s="773"/>
      <c r="AN20" s="773"/>
      <c r="AO20" s="773"/>
      <c r="AP20" s="773"/>
      <c r="AQ20" s="773"/>
      <c r="AR20" s="773"/>
      <c r="AS20" s="773"/>
      <c r="AT20" s="773"/>
      <c r="AU20" s="774"/>
      <c r="AV20" s="774"/>
      <c r="AW20" s="774"/>
      <c r="AX20" s="774"/>
      <c r="AY20" s="775"/>
      <c r="AZ20" s="214"/>
      <c r="BA20" s="214"/>
      <c r="BB20" s="214"/>
      <c r="BC20" s="214"/>
      <c r="BD20" s="214"/>
      <c r="BE20" s="215"/>
      <c r="BF20" s="215"/>
      <c r="BG20" s="215"/>
      <c r="BH20" s="215"/>
      <c r="BI20" s="215"/>
      <c r="BJ20" s="215"/>
      <c r="BK20" s="215"/>
      <c r="BL20" s="215"/>
      <c r="BM20" s="215"/>
      <c r="BN20" s="215"/>
      <c r="BO20" s="215"/>
      <c r="BP20" s="215"/>
      <c r="BQ20" s="221">
        <v>14</v>
      </c>
      <c r="BR20" s="222"/>
      <c r="BS20" s="776"/>
      <c r="BT20" s="777"/>
      <c r="BU20" s="777"/>
      <c r="BV20" s="777"/>
      <c r="BW20" s="777"/>
      <c r="BX20" s="777"/>
      <c r="BY20" s="777"/>
      <c r="BZ20" s="777"/>
      <c r="CA20" s="777"/>
      <c r="CB20" s="777"/>
      <c r="CC20" s="777"/>
      <c r="CD20" s="777"/>
      <c r="CE20" s="777"/>
      <c r="CF20" s="777"/>
      <c r="CG20" s="778"/>
      <c r="CH20" s="779"/>
      <c r="CI20" s="780"/>
      <c r="CJ20" s="780"/>
      <c r="CK20" s="780"/>
      <c r="CL20" s="781"/>
      <c r="CM20" s="779"/>
      <c r="CN20" s="780"/>
      <c r="CO20" s="780"/>
      <c r="CP20" s="780"/>
      <c r="CQ20" s="781"/>
      <c r="CR20" s="779"/>
      <c r="CS20" s="780"/>
      <c r="CT20" s="780"/>
      <c r="CU20" s="780"/>
      <c r="CV20" s="781"/>
      <c r="CW20" s="779"/>
      <c r="CX20" s="780"/>
      <c r="CY20" s="780"/>
      <c r="CZ20" s="780"/>
      <c r="DA20" s="781"/>
      <c r="DB20" s="779"/>
      <c r="DC20" s="780"/>
      <c r="DD20" s="780"/>
      <c r="DE20" s="780"/>
      <c r="DF20" s="781"/>
      <c r="DG20" s="779"/>
      <c r="DH20" s="780"/>
      <c r="DI20" s="780"/>
      <c r="DJ20" s="780"/>
      <c r="DK20" s="781"/>
      <c r="DL20" s="779"/>
      <c r="DM20" s="780"/>
      <c r="DN20" s="780"/>
      <c r="DO20" s="780"/>
      <c r="DP20" s="781"/>
      <c r="DQ20" s="779"/>
      <c r="DR20" s="780"/>
      <c r="DS20" s="780"/>
      <c r="DT20" s="780"/>
      <c r="DU20" s="781"/>
      <c r="DV20" s="776"/>
      <c r="DW20" s="777"/>
      <c r="DX20" s="777"/>
      <c r="DY20" s="777"/>
      <c r="DZ20" s="782"/>
      <c r="EA20" s="217"/>
    </row>
    <row r="21" spans="1:131" s="218" customFormat="1" ht="26.25" customHeight="1" thickBot="1" x14ac:dyDescent="0.25">
      <c r="A21" s="221">
        <v>15</v>
      </c>
      <c r="B21" s="783"/>
      <c r="C21" s="784"/>
      <c r="D21" s="784"/>
      <c r="E21" s="784"/>
      <c r="F21" s="784"/>
      <c r="G21" s="784"/>
      <c r="H21" s="784"/>
      <c r="I21" s="784"/>
      <c r="J21" s="784"/>
      <c r="K21" s="784"/>
      <c r="L21" s="784"/>
      <c r="M21" s="784"/>
      <c r="N21" s="784"/>
      <c r="O21" s="784"/>
      <c r="P21" s="785"/>
      <c r="Q21" s="786"/>
      <c r="R21" s="787"/>
      <c r="S21" s="787"/>
      <c r="T21" s="787"/>
      <c r="U21" s="787"/>
      <c r="V21" s="787"/>
      <c r="W21" s="787"/>
      <c r="X21" s="787"/>
      <c r="Y21" s="787"/>
      <c r="Z21" s="787"/>
      <c r="AA21" s="787"/>
      <c r="AB21" s="787"/>
      <c r="AC21" s="787"/>
      <c r="AD21" s="787"/>
      <c r="AE21" s="788"/>
      <c r="AF21" s="789"/>
      <c r="AG21" s="790"/>
      <c r="AH21" s="790"/>
      <c r="AI21" s="790"/>
      <c r="AJ21" s="791"/>
      <c r="AK21" s="772"/>
      <c r="AL21" s="773"/>
      <c r="AM21" s="773"/>
      <c r="AN21" s="773"/>
      <c r="AO21" s="773"/>
      <c r="AP21" s="773"/>
      <c r="AQ21" s="773"/>
      <c r="AR21" s="773"/>
      <c r="AS21" s="773"/>
      <c r="AT21" s="773"/>
      <c r="AU21" s="774"/>
      <c r="AV21" s="774"/>
      <c r="AW21" s="774"/>
      <c r="AX21" s="774"/>
      <c r="AY21" s="775"/>
      <c r="AZ21" s="214"/>
      <c r="BA21" s="214"/>
      <c r="BB21" s="214"/>
      <c r="BC21" s="214"/>
      <c r="BD21" s="214"/>
      <c r="BE21" s="215"/>
      <c r="BF21" s="215"/>
      <c r="BG21" s="215"/>
      <c r="BH21" s="215"/>
      <c r="BI21" s="215"/>
      <c r="BJ21" s="215"/>
      <c r="BK21" s="215"/>
      <c r="BL21" s="215"/>
      <c r="BM21" s="215"/>
      <c r="BN21" s="215"/>
      <c r="BO21" s="215"/>
      <c r="BP21" s="215"/>
      <c r="BQ21" s="221">
        <v>15</v>
      </c>
      <c r="BR21" s="222"/>
      <c r="BS21" s="776"/>
      <c r="BT21" s="777"/>
      <c r="BU21" s="777"/>
      <c r="BV21" s="777"/>
      <c r="BW21" s="777"/>
      <c r="BX21" s="777"/>
      <c r="BY21" s="777"/>
      <c r="BZ21" s="777"/>
      <c r="CA21" s="777"/>
      <c r="CB21" s="777"/>
      <c r="CC21" s="777"/>
      <c r="CD21" s="777"/>
      <c r="CE21" s="777"/>
      <c r="CF21" s="777"/>
      <c r="CG21" s="778"/>
      <c r="CH21" s="779"/>
      <c r="CI21" s="780"/>
      <c r="CJ21" s="780"/>
      <c r="CK21" s="780"/>
      <c r="CL21" s="781"/>
      <c r="CM21" s="779"/>
      <c r="CN21" s="780"/>
      <c r="CO21" s="780"/>
      <c r="CP21" s="780"/>
      <c r="CQ21" s="781"/>
      <c r="CR21" s="779"/>
      <c r="CS21" s="780"/>
      <c r="CT21" s="780"/>
      <c r="CU21" s="780"/>
      <c r="CV21" s="781"/>
      <c r="CW21" s="779"/>
      <c r="CX21" s="780"/>
      <c r="CY21" s="780"/>
      <c r="CZ21" s="780"/>
      <c r="DA21" s="781"/>
      <c r="DB21" s="779"/>
      <c r="DC21" s="780"/>
      <c r="DD21" s="780"/>
      <c r="DE21" s="780"/>
      <c r="DF21" s="781"/>
      <c r="DG21" s="779"/>
      <c r="DH21" s="780"/>
      <c r="DI21" s="780"/>
      <c r="DJ21" s="780"/>
      <c r="DK21" s="781"/>
      <c r="DL21" s="779"/>
      <c r="DM21" s="780"/>
      <c r="DN21" s="780"/>
      <c r="DO21" s="780"/>
      <c r="DP21" s="781"/>
      <c r="DQ21" s="779"/>
      <c r="DR21" s="780"/>
      <c r="DS21" s="780"/>
      <c r="DT21" s="780"/>
      <c r="DU21" s="781"/>
      <c r="DV21" s="776"/>
      <c r="DW21" s="777"/>
      <c r="DX21" s="777"/>
      <c r="DY21" s="777"/>
      <c r="DZ21" s="782"/>
      <c r="EA21" s="217"/>
    </row>
    <row r="22" spans="1:131" s="218" customFormat="1" ht="26.25" customHeight="1" x14ac:dyDescent="0.2">
      <c r="A22" s="221">
        <v>16</v>
      </c>
      <c r="B22" s="783"/>
      <c r="C22" s="784"/>
      <c r="D22" s="784"/>
      <c r="E22" s="784"/>
      <c r="F22" s="784"/>
      <c r="G22" s="784"/>
      <c r="H22" s="784"/>
      <c r="I22" s="784"/>
      <c r="J22" s="784"/>
      <c r="K22" s="784"/>
      <c r="L22" s="784"/>
      <c r="M22" s="784"/>
      <c r="N22" s="784"/>
      <c r="O22" s="784"/>
      <c r="P22" s="785"/>
      <c r="Q22" s="802"/>
      <c r="R22" s="803"/>
      <c r="S22" s="803"/>
      <c r="T22" s="803"/>
      <c r="U22" s="803"/>
      <c r="V22" s="803"/>
      <c r="W22" s="803"/>
      <c r="X22" s="803"/>
      <c r="Y22" s="803"/>
      <c r="Z22" s="803"/>
      <c r="AA22" s="803"/>
      <c r="AB22" s="803"/>
      <c r="AC22" s="803"/>
      <c r="AD22" s="803"/>
      <c r="AE22" s="804"/>
      <c r="AF22" s="789"/>
      <c r="AG22" s="790"/>
      <c r="AH22" s="790"/>
      <c r="AI22" s="790"/>
      <c r="AJ22" s="791"/>
      <c r="AK22" s="805"/>
      <c r="AL22" s="806"/>
      <c r="AM22" s="806"/>
      <c r="AN22" s="806"/>
      <c r="AO22" s="806"/>
      <c r="AP22" s="806"/>
      <c r="AQ22" s="806"/>
      <c r="AR22" s="806"/>
      <c r="AS22" s="806"/>
      <c r="AT22" s="806"/>
      <c r="AU22" s="807"/>
      <c r="AV22" s="807"/>
      <c r="AW22" s="807"/>
      <c r="AX22" s="807"/>
      <c r="AY22" s="808"/>
      <c r="AZ22" s="809" t="s">
        <v>379</v>
      </c>
      <c r="BA22" s="809"/>
      <c r="BB22" s="809"/>
      <c r="BC22" s="809"/>
      <c r="BD22" s="810"/>
      <c r="BE22" s="215"/>
      <c r="BF22" s="215"/>
      <c r="BG22" s="215"/>
      <c r="BH22" s="215"/>
      <c r="BI22" s="215"/>
      <c r="BJ22" s="215"/>
      <c r="BK22" s="215"/>
      <c r="BL22" s="215"/>
      <c r="BM22" s="215"/>
      <c r="BN22" s="215"/>
      <c r="BO22" s="215"/>
      <c r="BP22" s="215"/>
      <c r="BQ22" s="221">
        <v>16</v>
      </c>
      <c r="BR22" s="222"/>
      <c r="BS22" s="776"/>
      <c r="BT22" s="777"/>
      <c r="BU22" s="777"/>
      <c r="BV22" s="777"/>
      <c r="BW22" s="777"/>
      <c r="BX22" s="777"/>
      <c r="BY22" s="777"/>
      <c r="BZ22" s="777"/>
      <c r="CA22" s="777"/>
      <c r="CB22" s="777"/>
      <c r="CC22" s="777"/>
      <c r="CD22" s="777"/>
      <c r="CE22" s="777"/>
      <c r="CF22" s="777"/>
      <c r="CG22" s="778"/>
      <c r="CH22" s="779"/>
      <c r="CI22" s="780"/>
      <c r="CJ22" s="780"/>
      <c r="CK22" s="780"/>
      <c r="CL22" s="781"/>
      <c r="CM22" s="779"/>
      <c r="CN22" s="780"/>
      <c r="CO22" s="780"/>
      <c r="CP22" s="780"/>
      <c r="CQ22" s="781"/>
      <c r="CR22" s="779"/>
      <c r="CS22" s="780"/>
      <c r="CT22" s="780"/>
      <c r="CU22" s="780"/>
      <c r="CV22" s="781"/>
      <c r="CW22" s="779"/>
      <c r="CX22" s="780"/>
      <c r="CY22" s="780"/>
      <c r="CZ22" s="780"/>
      <c r="DA22" s="781"/>
      <c r="DB22" s="779"/>
      <c r="DC22" s="780"/>
      <c r="DD22" s="780"/>
      <c r="DE22" s="780"/>
      <c r="DF22" s="781"/>
      <c r="DG22" s="779"/>
      <c r="DH22" s="780"/>
      <c r="DI22" s="780"/>
      <c r="DJ22" s="780"/>
      <c r="DK22" s="781"/>
      <c r="DL22" s="779"/>
      <c r="DM22" s="780"/>
      <c r="DN22" s="780"/>
      <c r="DO22" s="780"/>
      <c r="DP22" s="781"/>
      <c r="DQ22" s="779"/>
      <c r="DR22" s="780"/>
      <c r="DS22" s="780"/>
      <c r="DT22" s="780"/>
      <c r="DU22" s="781"/>
      <c r="DV22" s="776"/>
      <c r="DW22" s="777"/>
      <c r="DX22" s="777"/>
      <c r="DY22" s="777"/>
      <c r="DZ22" s="782"/>
      <c r="EA22" s="217"/>
    </row>
    <row r="23" spans="1:131" s="218" customFormat="1" ht="26.25" customHeight="1" thickBot="1" x14ac:dyDescent="0.25">
      <c r="A23" s="223" t="s">
        <v>380</v>
      </c>
      <c r="B23" s="792" t="s">
        <v>381</v>
      </c>
      <c r="C23" s="793"/>
      <c r="D23" s="793"/>
      <c r="E23" s="793"/>
      <c r="F23" s="793"/>
      <c r="G23" s="793"/>
      <c r="H23" s="793"/>
      <c r="I23" s="793"/>
      <c r="J23" s="793"/>
      <c r="K23" s="793"/>
      <c r="L23" s="793"/>
      <c r="M23" s="793"/>
      <c r="N23" s="793"/>
      <c r="O23" s="793"/>
      <c r="P23" s="794"/>
      <c r="Q23" s="795">
        <v>448671</v>
      </c>
      <c r="R23" s="796"/>
      <c r="S23" s="796"/>
      <c r="T23" s="796"/>
      <c r="U23" s="796"/>
      <c r="V23" s="796">
        <v>439165</v>
      </c>
      <c r="W23" s="796"/>
      <c r="X23" s="796"/>
      <c r="Y23" s="796"/>
      <c r="Z23" s="796"/>
      <c r="AA23" s="796">
        <v>9506</v>
      </c>
      <c r="AB23" s="796"/>
      <c r="AC23" s="796"/>
      <c r="AD23" s="796"/>
      <c r="AE23" s="797"/>
      <c r="AF23" s="798">
        <v>6839</v>
      </c>
      <c r="AG23" s="796"/>
      <c r="AH23" s="796"/>
      <c r="AI23" s="796"/>
      <c r="AJ23" s="799"/>
      <c r="AK23" s="800"/>
      <c r="AL23" s="801"/>
      <c r="AM23" s="801"/>
      <c r="AN23" s="801"/>
      <c r="AO23" s="801"/>
      <c r="AP23" s="796">
        <v>502491</v>
      </c>
      <c r="AQ23" s="796"/>
      <c r="AR23" s="796"/>
      <c r="AS23" s="796"/>
      <c r="AT23" s="796"/>
      <c r="AU23" s="812"/>
      <c r="AV23" s="812"/>
      <c r="AW23" s="812"/>
      <c r="AX23" s="812"/>
      <c r="AY23" s="813"/>
      <c r="AZ23" s="814" t="s">
        <v>121</v>
      </c>
      <c r="BA23" s="815"/>
      <c r="BB23" s="815"/>
      <c r="BC23" s="815"/>
      <c r="BD23" s="816"/>
      <c r="BE23" s="215"/>
      <c r="BF23" s="215"/>
      <c r="BG23" s="215"/>
      <c r="BH23" s="215"/>
      <c r="BI23" s="215"/>
      <c r="BJ23" s="215"/>
      <c r="BK23" s="215"/>
      <c r="BL23" s="215"/>
      <c r="BM23" s="215"/>
      <c r="BN23" s="215"/>
      <c r="BO23" s="215"/>
      <c r="BP23" s="215"/>
      <c r="BQ23" s="221">
        <v>17</v>
      </c>
      <c r="BR23" s="222"/>
      <c r="BS23" s="776"/>
      <c r="BT23" s="777"/>
      <c r="BU23" s="777"/>
      <c r="BV23" s="777"/>
      <c r="BW23" s="777"/>
      <c r="BX23" s="777"/>
      <c r="BY23" s="777"/>
      <c r="BZ23" s="777"/>
      <c r="CA23" s="777"/>
      <c r="CB23" s="777"/>
      <c r="CC23" s="777"/>
      <c r="CD23" s="777"/>
      <c r="CE23" s="777"/>
      <c r="CF23" s="777"/>
      <c r="CG23" s="778"/>
      <c r="CH23" s="779"/>
      <c r="CI23" s="780"/>
      <c r="CJ23" s="780"/>
      <c r="CK23" s="780"/>
      <c r="CL23" s="781"/>
      <c r="CM23" s="779"/>
      <c r="CN23" s="780"/>
      <c r="CO23" s="780"/>
      <c r="CP23" s="780"/>
      <c r="CQ23" s="781"/>
      <c r="CR23" s="779"/>
      <c r="CS23" s="780"/>
      <c r="CT23" s="780"/>
      <c r="CU23" s="780"/>
      <c r="CV23" s="781"/>
      <c r="CW23" s="779"/>
      <c r="CX23" s="780"/>
      <c r="CY23" s="780"/>
      <c r="CZ23" s="780"/>
      <c r="DA23" s="781"/>
      <c r="DB23" s="779"/>
      <c r="DC23" s="780"/>
      <c r="DD23" s="780"/>
      <c r="DE23" s="780"/>
      <c r="DF23" s="781"/>
      <c r="DG23" s="779"/>
      <c r="DH23" s="780"/>
      <c r="DI23" s="780"/>
      <c r="DJ23" s="780"/>
      <c r="DK23" s="781"/>
      <c r="DL23" s="779"/>
      <c r="DM23" s="780"/>
      <c r="DN23" s="780"/>
      <c r="DO23" s="780"/>
      <c r="DP23" s="781"/>
      <c r="DQ23" s="779"/>
      <c r="DR23" s="780"/>
      <c r="DS23" s="780"/>
      <c r="DT23" s="780"/>
      <c r="DU23" s="781"/>
      <c r="DV23" s="776"/>
      <c r="DW23" s="777"/>
      <c r="DX23" s="777"/>
      <c r="DY23" s="777"/>
      <c r="DZ23" s="782"/>
      <c r="EA23" s="217"/>
    </row>
    <row r="24" spans="1:131" s="218" customFormat="1" ht="26.25" customHeight="1" x14ac:dyDescent="0.2">
      <c r="A24" s="811" t="s">
        <v>382</v>
      </c>
      <c r="B24" s="811"/>
      <c r="C24" s="811"/>
      <c r="D24" s="811"/>
      <c r="E24" s="811"/>
      <c r="F24" s="811"/>
      <c r="G24" s="811"/>
      <c r="H24" s="811"/>
      <c r="I24" s="811"/>
      <c r="J24" s="811"/>
      <c r="K24" s="811"/>
      <c r="L24" s="811"/>
      <c r="M24" s="811"/>
      <c r="N24" s="811"/>
      <c r="O24" s="811"/>
      <c r="P24" s="811"/>
      <c r="Q24" s="811"/>
      <c r="R24" s="811"/>
      <c r="S24" s="811"/>
      <c r="T24" s="811"/>
      <c r="U24" s="811"/>
      <c r="V24" s="811"/>
      <c r="W24" s="811"/>
      <c r="X24" s="811"/>
      <c r="Y24" s="811"/>
      <c r="Z24" s="811"/>
      <c r="AA24" s="811"/>
      <c r="AB24" s="811"/>
      <c r="AC24" s="811"/>
      <c r="AD24" s="811"/>
      <c r="AE24" s="811"/>
      <c r="AF24" s="811"/>
      <c r="AG24" s="811"/>
      <c r="AH24" s="811"/>
      <c r="AI24" s="811"/>
      <c r="AJ24" s="811"/>
      <c r="AK24" s="811"/>
      <c r="AL24" s="811"/>
      <c r="AM24" s="811"/>
      <c r="AN24" s="811"/>
      <c r="AO24" s="811"/>
      <c r="AP24" s="811"/>
      <c r="AQ24" s="811"/>
      <c r="AR24" s="811"/>
      <c r="AS24" s="811"/>
      <c r="AT24" s="811"/>
      <c r="AU24" s="811"/>
      <c r="AV24" s="811"/>
      <c r="AW24" s="811"/>
      <c r="AX24" s="811"/>
      <c r="AY24" s="811"/>
      <c r="AZ24" s="214"/>
      <c r="BA24" s="214"/>
      <c r="BB24" s="214"/>
      <c r="BC24" s="214"/>
      <c r="BD24" s="214"/>
      <c r="BE24" s="215"/>
      <c r="BF24" s="215"/>
      <c r="BG24" s="215"/>
      <c r="BH24" s="215"/>
      <c r="BI24" s="215"/>
      <c r="BJ24" s="215"/>
      <c r="BK24" s="215"/>
      <c r="BL24" s="215"/>
      <c r="BM24" s="215"/>
      <c r="BN24" s="215"/>
      <c r="BO24" s="215"/>
      <c r="BP24" s="215"/>
      <c r="BQ24" s="221">
        <v>18</v>
      </c>
      <c r="BR24" s="222"/>
      <c r="BS24" s="776"/>
      <c r="BT24" s="777"/>
      <c r="BU24" s="777"/>
      <c r="BV24" s="777"/>
      <c r="BW24" s="777"/>
      <c r="BX24" s="777"/>
      <c r="BY24" s="777"/>
      <c r="BZ24" s="777"/>
      <c r="CA24" s="777"/>
      <c r="CB24" s="777"/>
      <c r="CC24" s="777"/>
      <c r="CD24" s="777"/>
      <c r="CE24" s="777"/>
      <c r="CF24" s="777"/>
      <c r="CG24" s="778"/>
      <c r="CH24" s="779"/>
      <c r="CI24" s="780"/>
      <c r="CJ24" s="780"/>
      <c r="CK24" s="780"/>
      <c r="CL24" s="781"/>
      <c r="CM24" s="779"/>
      <c r="CN24" s="780"/>
      <c r="CO24" s="780"/>
      <c r="CP24" s="780"/>
      <c r="CQ24" s="781"/>
      <c r="CR24" s="779"/>
      <c r="CS24" s="780"/>
      <c r="CT24" s="780"/>
      <c r="CU24" s="780"/>
      <c r="CV24" s="781"/>
      <c r="CW24" s="779"/>
      <c r="CX24" s="780"/>
      <c r="CY24" s="780"/>
      <c r="CZ24" s="780"/>
      <c r="DA24" s="781"/>
      <c r="DB24" s="779"/>
      <c r="DC24" s="780"/>
      <c r="DD24" s="780"/>
      <c r="DE24" s="780"/>
      <c r="DF24" s="781"/>
      <c r="DG24" s="779"/>
      <c r="DH24" s="780"/>
      <c r="DI24" s="780"/>
      <c r="DJ24" s="780"/>
      <c r="DK24" s="781"/>
      <c r="DL24" s="779"/>
      <c r="DM24" s="780"/>
      <c r="DN24" s="780"/>
      <c r="DO24" s="780"/>
      <c r="DP24" s="781"/>
      <c r="DQ24" s="779"/>
      <c r="DR24" s="780"/>
      <c r="DS24" s="780"/>
      <c r="DT24" s="780"/>
      <c r="DU24" s="781"/>
      <c r="DV24" s="776"/>
      <c r="DW24" s="777"/>
      <c r="DX24" s="777"/>
      <c r="DY24" s="777"/>
      <c r="DZ24" s="782"/>
      <c r="EA24" s="217"/>
    </row>
    <row r="25" spans="1:131" ht="26.25" customHeight="1" thickBot="1" x14ac:dyDescent="0.25">
      <c r="A25" s="728" t="s">
        <v>383</v>
      </c>
      <c r="B25" s="728"/>
      <c r="C25" s="728"/>
      <c r="D25" s="728"/>
      <c r="E25" s="728"/>
      <c r="F25" s="728"/>
      <c r="G25" s="728"/>
      <c r="H25" s="728"/>
      <c r="I25" s="728"/>
      <c r="J25" s="728"/>
      <c r="K25" s="728"/>
      <c r="L25" s="728"/>
      <c r="M25" s="728"/>
      <c r="N25" s="728"/>
      <c r="O25" s="728"/>
      <c r="P25" s="728"/>
      <c r="Q25" s="728"/>
      <c r="R25" s="728"/>
      <c r="S25" s="728"/>
      <c r="T25" s="728"/>
      <c r="U25" s="728"/>
      <c r="V25" s="728"/>
      <c r="W25" s="728"/>
      <c r="X25" s="728"/>
      <c r="Y25" s="728"/>
      <c r="Z25" s="728"/>
      <c r="AA25" s="728"/>
      <c r="AB25" s="728"/>
      <c r="AC25" s="728"/>
      <c r="AD25" s="728"/>
      <c r="AE25" s="728"/>
      <c r="AF25" s="728"/>
      <c r="AG25" s="728"/>
      <c r="AH25" s="728"/>
      <c r="AI25" s="728"/>
      <c r="AJ25" s="728"/>
      <c r="AK25" s="728"/>
      <c r="AL25" s="728"/>
      <c r="AM25" s="728"/>
      <c r="AN25" s="728"/>
      <c r="AO25" s="728"/>
      <c r="AP25" s="728"/>
      <c r="AQ25" s="728"/>
      <c r="AR25" s="728"/>
      <c r="AS25" s="728"/>
      <c r="AT25" s="728"/>
      <c r="AU25" s="728"/>
      <c r="AV25" s="728"/>
      <c r="AW25" s="728"/>
      <c r="AX25" s="728"/>
      <c r="AY25" s="728"/>
      <c r="AZ25" s="728"/>
      <c r="BA25" s="728"/>
      <c r="BB25" s="728"/>
      <c r="BC25" s="728"/>
      <c r="BD25" s="728"/>
      <c r="BE25" s="728"/>
      <c r="BF25" s="728"/>
      <c r="BG25" s="728"/>
      <c r="BH25" s="728"/>
      <c r="BI25" s="728"/>
      <c r="BJ25" s="214"/>
      <c r="BK25" s="214"/>
      <c r="BL25" s="214"/>
      <c r="BM25" s="214"/>
      <c r="BN25" s="214"/>
      <c r="BO25" s="224"/>
      <c r="BP25" s="224"/>
      <c r="BQ25" s="221">
        <v>19</v>
      </c>
      <c r="BR25" s="222"/>
      <c r="BS25" s="776"/>
      <c r="BT25" s="777"/>
      <c r="BU25" s="777"/>
      <c r="BV25" s="777"/>
      <c r="BW25" s="777"/>
      <c r="BX25" s="777"/>
      <c r="BY25" s="777"/>
      <c r="BZ25" s="777"/>
      <c r="CA25" s="777"/>
      <c r="CB25" s="777"/>
      <c r="CC25" s="777"/>
      <c r="CD25" s="777"/>
      <c r="CE25" s="777"/>
      <c r="CF25" s="777"/>
      <c r="CG25" s="778"/>
      <c r="CH25" s="779"/>
      <c r="CI25" s="780"/>
      <c r="CJ25" s="780"/>
      <c r="CK25" s="780"/>
      <c r="CL25" s="781"/>
      <c r="CM25" s="779"/>
      <c r="CN25" s="780"/>
      <c r="CO25" s="780"/>
      <c r="CP25" s="780"/>
      <c r="CQ25" s="781"/>
      <c r="CR25" s="779"/>
      <c r="CS25" s="780"/>
      <c r="CT25" s="780"/>
      <c r="CU25" s="780"/>
      <c r="CV25" s="781"/>
      <c r="CW25" s="779"/>
      <c r="CX25" s="780"/>
      <c r="CY25" s="780"/>
      <c r="CZ25" s="780"/>
      <c r="DA25" s="781"/>
      <c r="DB25" s="779"/>
      <c r="DC25" s="780"/>
      <c r="DD25" s="780"/>
      <c r="DE25" s="780"/>
      <c r="DF25" s="781"/>
      <c r="DG25" s="779"/>
      <c r="DH25" s="780"/>
      <c r="DI25" s="780"/>
      <c r="DJ25" s="780"/>
      <c r="DK25" s="781"/>
      <c r="DL25" s="779"/>
      <c r="DM25" s="780"/>
      <c r="DN25" s="780"/>
      <c r="DO25" s="780"/>
      <c r="DP25" s="781"/>
      <c r="DQ25" s="779"/>
      <c r="DR25" s="780"/>
      <c r="DS25" s="780"/>
      <c r="DT25" s="780"/>
      <c r="DU25" s="781"/>
      <c r="DV25" s="776"/>
      <c r="DW25" s="777"/>
      <c r="DX25" s="777"/>
      <c r="DY25" s="777"/>
      <c r="DZ25" s="782"/>
      <c r="EA25" s="212"/>
    </row>
    <row r="26" spans="1:131" ht="26.25" customHeight="1" x14ac:dyDescent="0.2">
      <c r="A26" s="730" t="s">
        <v>356</v>
      </c>
      <c r="B26" s="731"/>
      <c r="C26" s="731"/>
      <c r="D26" s="731"/>
      <c r="E26" s="731"/>
      <c r="F26" s="731"/>
      <c r="G26" s="731"/>
      <c r="H26" s="731"/>
      <c r="I26" s="731"/>
      <c r="J26" s="731"/>
      <c r="K26" s="731"/>
      <c r="L26" s="731"/>
      <c r="M26" s="731"/>
      <c r="N26" s="731"/>
      <c r="O26" s="731"/>
      <c r="P26" s="732"/>
      <c r="Q26" s="736" t="s">
        <v>384</v>
      </c>
      <c r="R26" s="737"/>
      <c r="S26" s="737"/>
      <c r="T26" s="737"/>
      <c r="U26" s="738"/>
      <c r="V26" s="736" t="s">
        <v>385</v>
      </c>
      <c r="W26" s="737"/>
      <c r="X26" s="737"/>
      <c r="Y26" s="737"/>
      <c r="Z26" s="738"/>
      <c r="AA26" s="736" t="s">
        <v>386</v>
      </c>
      <c r="AB26" s="737"/>
      <c r="AC26" s="737"/>
      <c r="AD26" s="737"/>
      <c r="AE26" s="737"/>
      <c r="AF26" s="817" t="s">
        <v>387</v>
      </c>
      <c r="AG26" s="818"/>
      <c r="AH26" s="818"/>
      <c r="AI26" s="818"/>
      <c r="AJ26" s="819"/>
      <c r="AK26" s="737" t="s">
        <v>388</v>
      </c>
      <c r="AL26" s="737"/>
      <c r="AM26" s="737"/>
      <c r="AN26" s="737"/>
      <c r="AO26" s="738"/>
      <c r="AP26" s="736" t="s">
        <v>389</v>
      </c>
      <c r="AQ26" s="737"/>
      <c r="AR26" s="737"/>
      <c r="AS26" s="737"/>
      <c r="AT26" s="738"/>
      <c r="AU26" s="736" t="s">
        <v>390</v>
      </c>
      <c r="AV26" s="737"/>
      <c r="AW26" s="737"/>
      <c r="AX26" s="737"/>
      <c r="AY26" s="738"/>
      <c r="AZ26" s="736" t="s">
        <v>391</v>
      </c>
      <c r="BA26" s="737"/>
      <c r="BB26" s="737"/>
      <c r="BC26" s="737"/>
      <c r="BD26" s="738"/>
      <c r="BE26" s="736" t="s">
        <v>363</v>
      </c>
      <c r="BF26" s="737"/>
      <c r="BG26" s="737"/>
      <c r="BH26" s="737"/>
      <c r="BI26" s="743"/>
      <c r="BJ26" s="214"/>
      <c r="BK26" s="214"/>
      <c r="BL26" s="214"/>
      <c r="BM26" s="214"/>
      <c r="BN26" s="214"/>
      <c r="BO26" s="224"/>
      <c r="BP26" s="224"/>
      <c r="BQ26" s="221">
        <v>20</v>
      </c>
      <c r="BR26" s="222"/>
      <c r="BS26" s="776"/>
      <c r="BT26" s="777"/>
      <c r="BU26" s="777"/>
      <c r="BV26" s="777"/>
      <c r="BW26" s="777"/>
      <c r="BX26" s="777"/>
      <c r="BY26" s="777"/>
      <c r="BZ26" s="777"/>
      <c r="CA26" s="777"/>
      <c r="CB26" s="777"/>
      <c r="CC26" s="777"/>
      <c r="CD26" s="777"/>
      <c r="CE26" s="777"/>
      <c r="CF26" s="777"/>
      <c r="CG26" s="778"/>
      <c r="CH26" s="779"/>
      <c r="CI26" s="780"/>
      <c r="CJ26" s="780"/>
      <c r="CK26" s="780"/>
      <c r="CL26" s="781"/>
      <c r="CM26" s="779"/>
      <c r="CN26" s="780"/>
      <c r="CO26" s="780"/>
      <c r="CP26" s="780"/>
      <c r="CQ26" s="781"/>
      <c r="CR26" s="779"/>
      <c r="CS26" s="780"/>
      <c r="CT26" s="780"/>
      <c r="CU26" s="780"/>
      <c r="CV26" s="781"/>
      <c r="CW26" s="779"/>
      <c r="CX26" s="780"/>
      <c r="CY26" s="780"/>
      <c r="CZ26" s="780"/>
      <c r="DA26" s="781"/>
      <c r="DB26" s="779"/>
      <c r="DC26" s="780"/>
      <c r="DD26" s="780"/>
      <c r="DE26" s="780"/>
      <c r="DF26" s="781"/>
      <c r="DG26" s="779"/>
      <c r="DH26" s="780"/>
      <c r="DI26" s="780"/>
      <c r="DJ26" s="780"/>
      <c r="DK26" s="781"/>
      <c r="DL26" s="779"/>
      <c r="DM26" s="780"/>
      <c r="DN26" s="780"/>
      <c r="DO26" s="780"/>
      <c r="DP26" s="781"/>
      <c r="DQ26" s="779"/>
      <c r="DR26" s="780"/>
      <c r="DS26" s="780"/>
      <c r="DT26" s="780"/>
      <c r="DU26" s="781"/>
      <c r="DV26" s="776"/>
      <c r="DW26" s="777"/>
      <c r="DX26" s="777"/>
      <c r="DY26" s="777"/>
      <c r="DZ26" s="782"/>
      <c r="EA26" s="212"/>
    </row>
    <row r="27" spans="1:131" ht="26.25" customHeight="1" thickBot="1" x14ac:dyDescent="0.25">
      <c r="A27" s="733"/>
      <c r="B27" s="734"/>
      <c r="C27" s="734"/>
      <c r="D27" s="734"/>
      <c r="E27" s="734"/>
      <c r="F27" s="734"/>
      <c r="G27" s="734"/>
      <c r="H27" s="734"/>
      <c r="I27" s="734"/>
      <c r="J27" s="734"/>
      <c r="K27" s="734"/>
      <c r="L27" s="734"/>
      <c r="M27" s="734"/>
      <c r="N27" s="734"/>
      <c r="O27" s="734"/>
      <c r="P27" s="735"/>
      <c r="Q27" s="739"/>
      <c r="R27" s="740"/>
      <c r="S27" s="740"/>
      <c r="T27" s="740"/>
      <c r="U27" s="741"/>
      <c r="V27" s="739"/>
      <c r="W27" s="740"/>
      <c r="X27" s="740"/>
      <c r="Y27" s="740"/>
      <c r="Z27" s="741"/>
      <c r="AA27" s="739"/>
      <c r="AB27" s="740"/>
      <c r="AC27" s="740"/>
      <c r="AD27" s="740"/>
      <c r="AE27" s="740"/>
      <c r="AF27" s="820"/>
      <c r="AG27" s="821"/>
      <c r="AH27" s="821"/>
      <c r="AI27" s="821"/>
      <c r="AJ27" s="822"/>
      <c r="AK27" s="740"/>
      <c r="AL27" s="740"/>
      <c r="AM27" s="740"/>
      <c r="AN27" s="740"/>
      <c r="AO27" s="741"/>
      <c r="AP27" s="739"/>
      <c r="AQ27" s="740"/>
      <c r="AR27" s="740"/>
      <c r="AS27" s="740"/>
      <c r="AT27" s="741"/>
      <c r="AU27" s="739"/>
      <c r="AV27" s="740"/>
      <c r="AW27" s="740"/>
      <c r="AX27" s="740"/>
      <c r="AY27" s="741"/>
      <c r="AZ27" s="739"/>
      <c r="BA27" s="740"/>
      <c r="BB27" s="740"/>
      <c r="BC27" s="740"/>
      <c r="BD27" s="741"/>
      <c r="BE27" s="739"/>
      <c r="BF27" s="740"/>
      <c r="BG27" s="740"/>
      <c r="BH27" s="740"/>
      <c r="BI27" s="745"/>
      <c r="BJ27" s="214"/>
      <c r="BK27" s="214"/>
      <c r="BL27" s="214"/>
      <c r="BM27" s="214"/>
      <c r="BN27" s="214"/>
      <c r="BO27" s="224"/>
      <c r="BP27" s="224"/>
      <c r="BQ27" s="221">
        <v>21</v>
      </c>
      <c r="BR27" s="222"/>
      <c r="BS27" s="776"/>
      <c r="BT27" s="777"/>
      <c r="BU27" s="777"/>
      <c r="BV27" s="777"/>
      <c r="BW27" s="777"/>
      <c r="BX27" s="777"/>
      <c r="BY27" s="777"/>
      <c r="BZ27" s="777"/>
      <c r="CA27" s="777"/>
      <c r="CB27" s="777"/>
      <c r="CC27" s="777"/>
      <c r="CD27" s="777"/>
      <c r="CE27" s="777"/>
      <c r="CF27" s="777"/>
      <c r="CG27" s="778"/>
      <c r="CH27" s="779"/>
      <c r="CI27" s="780"/>
      <c r="CJ27" s="780"/>
      <c r="CK27" s="780"/>
      <c r="CL27" s="781"/>
      <c r="CM27" s="779"/>
      <c r="CN27" s="780"/>
      <c r="CO27" s="780"/>
      <c r="CP27" s="780"/>
      <c r="CQ27" s="781"/>
      <c r="CR27" s="779"/>
      <c r="CS27" s="780"/>
      <c r="CT27" s="780"/>
      <c r="CU27" s="780"/>
      <c r="CV27" s="781"/>
      <c r="CW27" s="779"/>
      <c r="CX27" s="780"/>
      <c r="CY27" s="780"/>
      <c r="CZ27" s="780"/>
      <c r="DA27" s="781"/>
      <c r="DB27" s="779"/>
      <c r="DC27" s="780"/>
      <c r="DD27" s="780"/>
      <c r="DE27" s="780"/>
      <c r="DF27" s="781"/>
      <c r="DG27" s="779"/>
      <c r="DH27" s="780"/>
      <c r="DI27" s="780"/>
      <c r="DJ27" s="780"/>
      <c r="DK27" s="781"/>
      <c r="DL27" s="779"/>
      <c r="DM27" s="780"/>
      <c r="DN27" s="780"/>
      <c r="DO27" s="780"/>
      <c r="DP27" s="781"/>
      <c r="DQ27" s="779"/>
      <c r="DR27" s="780"/>
      <c r="DS27" s="780"/>
      <c r="DT27" s="780"/>
      <c r="DU27" s="781"/>
      <c r="DV27" s="776"/>
      <c r="DW27" s="777"/>
      <c r="DX27" s="777"/>
      <c r="DY27" s="777"/>
      <c r="DZ27" s="782"/>
      <c r="EA27" s="212"/>
    </row>
    <row r="28" spans="1:131" ht="26.25" customHeight="1" thickTop="1" x14ac:dyDescent="0.2">
      <c r="A28" s="225">
        <v>1</v>
      </c>
      <c r="B28" s="752" t="s">
        <v>392</v>
      </c>
      <c r="C28" s="753"/>
      <c r="D28" s="753"/>
      <c r="E28" s="753"/>
      <c r="F28" s="753"/>
      <c r="G28" s="753"/>
      <c r="H28" s="753"/>
      <c r="I28" s="753"/>
      <c r="J28" s="753"/>
      <c r="K28" s="753"/>
      <c r="L28" s="753"/>
      <c r="M28" s="753"/>
      <c r="N28" s="753"/>
      <c r="O28" s="753"/>
      <c r="P28" s="754"/>
      <c r="Q28" s="825">
        <v>76226</v>
      </c>
      <c r="R28" s="826"/>
      <c r="S28" s="826"/>
      <c r="T28" s="826"/>
      <c r="U28" s="826"/>
      <c r="V28" s="826">
        <v>75303</v>
      </c>
      <c r="W28" s="826"/>
      <c r="X28" s="826"/>
      <c r="Y28" s="826"/>
      <c r="Z28" s="826"/>
      <c r="AA28" s="757">
        <f>Q28-V28</f>
        <v>923</v>
      </c>
      <c r="AB28" s="827"/>
      <c r="AC28" s="827"/>
      <c r="AD28" s="827"/>
      <c r="AE28" s="828"/>
      <c r="AF28" s="829">
        <v>923</v>
      </c>
      <c r="AG28" s="826"/>
      <c r="AH28" s="826"/>
      <c r="AI28" s="826"/>
      <c r="AJ28" s="830"/>
      <c r="AK28" s="831">
        <v>8714</v>
      </c>
      <c r="AL28" s="832"/>
      <c r="AM28" s="832"/>
      <c r="AN28" s="832"/>
      <c r="AO28" s="832"/>
      <c r="AP28" s="832"/>
      <c r="AQ28" s="832"/>
      <c r="AR28" s="832"/>
      <c r="AS28" s="832"/>
      <c r="AT28" s="832"/>
      <c r="AU28" s="832"/>
      <c r="AV28" s="832"/>
      <c r="AW28" s="832"/>
      <c r="AX28" s="832"/>
      <c r="AY28" s="832"/>
      <c r="AZ28" s="833"/>
      <c r="BA28" s="833"/>
      <c r="BB28" s="833"/>
      <c r="BC28" s="833"/>
      <c r="BD28" s="833"/>
      <c r="BE28" s="823"/>
      <c r="BF28" s="823"/>
      <c r="BG28" s="823"/>
      <c r="BH28" s="823"/>
      <c r="BI28" s="824"/>
      <c r="BJ28" s="214"/>
      <c r="BK28" s="214"/>
      <c r="BL28" s="214"/>
      <c r="BM28" s="214"/>
      <c r="BN28" s="214"/>
      <c r="BO28" s="224"/>
      <c r="BP28" s="224"/>
      <c r="BQ28" s="221">
        <v>22</v>
      </c>
      <c r="BR28" s="222"/>
      <c r="BS28" s="776"/>
      <c r="BT28" s="777"/>
      <c r="BU28" s="777"/>
      <c r="BV28" s="777"/>
      <c r="BW28" s="777"/>
      <c r="BX28" s="777"/>
      <c r="BY28" s="777"/>
      <c r="BZ28" s="777"/>
      <c r="CA28" s="777"/>
      <c r="CB28" s="777"/>
      <c r="CC28" s="777"/>
      <c r="CD28" s="777"/>
      <c r="CE28" s="777"/>
      <c r="CF28" s="777"/>
      <c r="CG28" s="778"/>
      <c r="CH28" s="779"/>
      <c r="CI28" s="780"/>
      <c r="CJ28" s="780"/>
      <c r="CK28" s="780"/>
      <c r="CL28" s="781"/>
      <c r="CM28" s="779"/>
      <c r="CN28" s="780"/>
      <c r="CO28" s="780"/>
      <c r="CP28" s="780"/>
      <c r="CQ28" s="781"/>
      <c r="CR28" s="779"/>
      <c r="CS28" s="780"/>
      <c r="CT28" s="780"/>
      <c r="CU28" s="780"/>
      <c r="CV28" s="781"/>
      <c r="CW28" s="779"/>
      <c r="CX28" s="780"/>
      <c r="CY28" s="780"/>
      <c r="CZ28" s="780"/>
      <c r="DA28" s="781"/>
      <c r="DB28" s="779"/>
      <c r="DC28" s="780"/>
      <c r="DD28" s="780"/>
      <c r="DE28" s="780"/>
      <c r="DF28" s="781"/>
      <c r="DG28" s="779"/>
      <c r="DH28" s="780"/>
      <c r="DI28" s="780"/>
      <c r="DJ28" s="780"/>
      <c r="DK28" s="781"/>
      <c r="DL28" s="779"/>
      <c r="DM28" s="780"/>
      <c r="DN28" s="780"/>
      <c r="DO28" s="780"/>
      <c r="DP28" s="781"/>
      <c r="DQ28" s="779"/>
      <c r="DR28" s="780"/>
      <c r="DS28" s="780"/>
      <c r="DT28" s="780"/>
      <c r="DU28" s="781"/>
      <c r="DV28" s="776"/>
      <c r="DW28" s="777"/>
      <c r="DX28" s="777"/>
      <c r="DY28" s="777"/>
      <c r="DZ28" s="782"/>
      <c r="EA28" s="212"/>
    </row>
    <row r="29" spans="1:131" ht="26.25" customHeight="1" x14ac:dyDescent="0.2">
      <c r="A29" s="225">
        <v>2</v>
      </c>
      <c r="B29" s="783" t="s">
        <v>393</v>
      </c>
      <c r="C29" s="784"/>
      <c r="D29" s="784"/>
      <c r="E29" s="784"/>
      <c r="F29" s="784"/>
      <c r="G29" s="784"/>
      <c r="H29" s="784"/>
      <c r="I29" s="784"/>
      <c r="J29" s="784"/>
      <c r="K29" s="784"/>
      <c r="L29" s="784"/>
      <c r="M29" s="784"/>
      <c r="N29" s="784"/>
      <c r="O29" s="784"/>
      <c r="P29" s="785"/>
      <c r="Q29" s="786">
        <v>69969</v>
      </c>
      <c r="R29" s="787"/>
      <c r="S29" s="787"/>
      <c r="T29" s="787"/>
      <c r="U29" s="787"/>
      <c r="V29" s="787">
        <v>68776</v>
      </c>
      <c r="W29" s="787"/>
      <c r="X29" s="787"/>
      <c r="Y29" s="787"/>
      <c r="Z29" s="787"/>
      <c r="AA29" s="788">
        <f t="shared" ref="AA29:AA37" si="0">Q29-V29</f>
        <v>1193</v>
      </c>
      <c r="AB29" s="790"/>
      <c r="AC29" s="790"/>
      <c r="AD29" s="790"/>
      <c r="AE29" s="791"/>
      <c r="AF29" s="789">
        <v>1193</v>
      </c>
      <c r="AG29" s="790"/>
      <c r="AH29" s="790"/>
      <c r="AI29" s="790"/>
      <c r="AJ29" s="791"/>
      <c r="AK29" s="838">
        <v>10815</v>
      </c>
      <c r="AL29" s="834"/>
      <c r="AM29" s="834"/>
      <c r="AN29" s="834"/>
      <c r="AO29" s="834"/>
      <c r="AP29" s="834"/>
      <c r="AQ29" s="834"/>
      <c r="AR29" s="834"/>
      <c r="AS29" s="834"/>
      <c r="AT29" s="834"/>
      <c r="AU29" s="834"/>
      <c r="AV29" s="834"/>
      <c r="AW29" s="834"/>
      <c r="AX29" s="834"/>
      <c r="AY29" s="834"/>
      <c r="AZ29" s="835"/>
      <c r="BA29" s="835"/>
      <c r="BB29" s="835"/>
      <c r="BC29" s="835"/>
      <c r="BD29" s="835"/>
      <c r="BE29" s="836"/>
      <c r="BF29" s="836"/>
      <c r="BG29" s="836"/>
      <c r="BH29" s="836"/>
      <c r="BI29" s="837"/>
      <c r="BJ29" s="214"/>
      <c r="BK29" s="214"/>
      <c r="BL29" s="214"/>
      <c r="BM29" s="214"/>
      <c r="BN29" s="214"/>
      <c r="BO29" s="224"/>
      <c r="BP29" s="224"/>
      <c r="BQ29" s="221">
        <v>23</v>
      </c>
      <c r="BR29" s="222"/>
      <c r="BS29" s="776"/>
      <c r="BT29" s="777"/>
      <c r="BU29" s="777"/>
      <c r="BV29" s="777"/>
      <c r="BW29" s="777"/>
      <c r="BX29" s="777"/>
      <c r="BY29" s="777"/>
      <c r="BZ29" s="777"/>
      <c r="CA29" s="777"/>
      <c r="CB29" s="777"/>
      <c r="CC29" s="777"/>
      <c r="CD29" s="777"/>
      <c r="CE29" s="777"/>
      <c r="CF29" s="777"/>
      <c r="CG29" s="778"/>
      <c r="CH29" s="779"/>
      <c r="CI29" s="780"/>
      <c r="CJ29" s="780"/>
      <c r="CK29" s="780"/>
      <c r="CL29" s="781"/>
      <c r="CM29" s="779"/>
      <c r="CN29" s="780"/>
      <c r="CO29" s="780"/>
      <c r="CP29" s="780"/>
      <c r="CQ29" s="781"/>
      <c r="CR29" s="779"/>
      <c r="CS29" s="780"/>
      <c r="CT29" s="780"/>
      <c r="CU29" s="780"/>
      <c r="CV29" s="781"/>
      <c r="CW29" s="779"/>
      <c r="CX29" s="780"/>
      <c r="CY29" s="780"/>
      <c r="CZ29" s="780"/>
      <c r="DA29" s="781"/>
      <c r="DB29" s="779"/>
      <c r="DC29" s="780"/>
      <c r="DD29" s="780"/>
      <c r="DE29" s="780"/>
      <c r="DF29" s="781"/>
      <c r="DG29" s="779"/>
      <c r="DH29" s="780"/>
      <c r="DI29" s="780"/>
      <c r="DJ29" s="780"/>
      <c r="DK29" s="781"/>
      <c r="DL29" s="779"/>
      <c r="DM29" s="780"/>
      <c r="DN29" s="780"/>
      <c r="DO29" s="780"/>
      <c r="DP29" s="781"/>
      <c r="DQ29" s="779"/>
      <c r="DR29" s="780"/>
      <c r="DS29" s="780"/>
      <c r="DT29" s="780"/>
      <c r="DU29" s="781"/>
      <c r="DV29" s="776"/>
      <c r="DW29" s="777"/>
      <c r="DX29" s="777"/>
      <c r="DY29" s="777"/>
      <c r="DZ29" s="782"/>
      <c r="EA29" s="212"/>
    </row>
    <row r="30" spans="1:131" ht="26.25" customHeight="1" x14ac:dyDescent="0.2">
      <c r="A30" s="225">
        <v>3</v>
      </c>
      <c r="B30" s="783" t="s">
        <v>394</v>
      </c>
      <c r="C30" s="784"/>
      <c r="D30" s="784"/>
      <c r="E30" s="784"/>
      <c r="F30" s="784"/>
      <c r="G30" s="784"/>
      <c r="H30" s="784"/>
      <c r="I30" s="784"/>
      <c r="J30" s="784"/>
      <c r="K30" s="784"/>
      <c r="L30" s="784"/>
      <c r="M30" s="784"/>
      <c r="N30" s="784"/>
      <c r="O30" s="784"/>
      <c r="P30" s="785"/>
      <c r="Q30" s="786">
        <v>13056</v>
      </c>
      <c r="R30" s="787"/>
      <c r="S30" s="787"/>
      <c r="T30" s="787"/>
      <c r="U30" s="787"/>
      <c r="V30" s="787">
        <v>12605</v>
      </c>
      <c r="W30" s="787"/>
      <c r="X30" s="787"/>
      <c r="Y30" s="787"/>
      <c r="Z30" s="787"/>
      <c r="AA30" s="788">
        <f t="shared" si="0"/>
        <v>451</v>
      </c>
      <c r="AB30" s="790"/>
      <c r="AC30" s="790"/>
      <c r="AD30" s="790"/>
      <c r="AE30" s="791"/>
      <c r="AF30" s="789">
        <v>451</v>
      </c>
      <c r="AG30" s="790"/>
      <c r="AH30" s="790"/>
      <c r="AI30" s="790"/>
      <c r="AJ30" s="791"/>
      <c r="AK30" s="838">
        <v>2851</v>
      </c>
      <c r="AL30" s="834"/>
      <c r="AM30" s="834"/>
      <c r="AN30" s="834"/>
      <c r="AO30" s="834"/>
      <c r="AP30" s="834"/>
      <c r="AQ30" s="834"/>
      <c r="AR30" s="834"/>
      <c r="AS30" s="834"/>
      <c r="AT30" s="834"/>
      <c r="AU30" s="834"/>
      <c r="AV30" s="834"/>
      <c r="AW30" s="834"/>
      <c r="AX30" s="834"/>
      <c r="AY30" s="834"/>
      <c r="AZ30" s="835"/>
      <c r="BA30" s="835"/>
      <c r="BB30" s="835"/>
      <c r="BC30" s="835"/>
      <c r="BD30" s="835"/>
      <c r="BE30" s="836"/>
      <c r="BF30" s="836"/>
      <c r="BG30" s="836"/>
      <c r="BH30" s="836"/>
      <c r="BI30" s="837"/>
      <c r="BJ30" s="214"/>
      <c r="BK30" s="214"/>
      <c r="BL30" s="214"/>
      <c r="BM30" s="214"/>
      <c r="BN30" s="214"/>
      <c r="BO30" s="224"/>
      <c r="BP30" s="224"/>
      <c r="BQ30" s="221">
        <v>24</v>
      </c>
      <c r="BR30" s="222"/>
      <c r="BS30" s="776"/>
      <c r="BT30" s="777"/>
      <c r="BU30" s="777"/>
      <c r="BV30" s="777"/>
      <c r="BW30" s="777"/>
      <c r="BX30" s="777"/>
      <c r="BY30" s="777"/>
      <c r="BZ30" s="777"/>
      <c r="CA30" s="777"/>
      <c r="CB30" s="777"/>
      <c r="CC30" s="777"/>
      <c r="CD30" s="777"/>
      <c r="CE30" s="777"/>
      <c r="CF30" s="777"/>
      <c r="CG30" s="778"/>
      <c r="CH30" s="779"/>
      <c r="CI30" s="780"/>
      <c r="CJ30" s="780"/>
      <c r="CK30" s="780"/>
      <c r="CL30" s="781"/>
      <c r="CM30" s="779"/>
      <c r="CN30" s="780"/>
      <c r="CO30" s="780"/>
      <c r="CP30" s="780"/>
      <c r="CQ30" s="781"/>
      <c r="CR30" s="779"/>
      <c r="CS30" s="780"/>
      <c r="CT30" s="780"/>
      <c r="CU30" s="780"/>
      <c r="CV30" s="781"/>
      <c r="CW30" s="779"/>
      <c r="CX30" s="780"/>
      <c r="CY30" s="780"/>
      <c r="CZ30" s="780"/>
      <c r="DA30" s="781"/>
      <c r="DB30" s="779"/>
      <c r="DC30" s="780"/>
      <c r="DD30" s="780"/>
      <c r="DE30" s="780"/>
      <c r="DF30" s="781"/>
      <c r="DG30" s="779"/>
      <c r="DH30" s="780"/>
      <c r="DI30" s="780"/>
      <c r="DJ30" s="780"/>
      <c r="DK30" s="781"/>
      <c r="DL30" s="779"/>
      <c r="DM30" s="780"/>
      <c r="DN30" s="780"/>
      <c r="DO30" s="780"/>
      <c r="DP30" s="781"/>
      <c r="DQ30" s="779"/>
      <c r="DR30" s="780"/>
      <c r="DS30" s="780"/>
      <c r="DT30" s="780"/>
      <c r="DU30" s="781"/>
      <c r="DV30" s="776"/>
      <c r="DW30" s="777"/>
      <c r="DX30" s="777"/>
      <c r="DY30" s="777"/>
      <c r="DZ30" s="782"/>
      <c r="EA30" s="212"/>
    </row>
    <row r="31" spans="1:131" ht="26.25" customHeight="1" x14ac:dyDescent="0.2">
      <c r="A31" s="225">
        <v>4</v>
      </c>
      <c r="B31" s="783" t="s">
        <v>395</v>
      </c>
      <c r="C31" s="784"/>
      <c r="D31" s="784"/>
      <c r="E31" s="784"/>
      <c r="F31" s="784"/>
      <c r="G31" s="784"/>
      <c r="H31" s="784"/>
      <c r="I31" s="784"/>
      <c r="J31" s="784"/>
      <c r="K31" s="784"/>
      <c r="L31" s="784"/>
      <c r="M31" s="784"/>
      <c r="N31" s="784"/>
      <c r="O31" s="784"/>
      <c r="P31" s="785"/>
      <c r="Q31" s="786">
        <v>31008</v>
      </c>
      <c r="R31" s="787"/>
      <c r="S31" s="787"/>
      <c r="T31" s="787"/>
      <c r="U31" s="787"/>
      <c r="V31" s="787">
        <v>30268</v>
      </c>
      <c r="W31" s="787"/>
      <c r="X31" s="787"/>
      <c r="Y31" s="787"/>
      <c r="Z31" s="787"/>
      <c r="AA31" s="788">
        <f t="shared" si="0"/>
        <v>740</v>
      </c>
      <c r="AB31" s="790"/>
      <c r="AC31" s="790"/>
      <c r="AD31" s="790"/>
      <c r="AE31" s="791"/>
      <c r="AF31" s="789">
        <v>407</v>
      </c>
      <c r="AG31" s="790"/>
      <c r="AH31" s="790"/>
      <c r="AI31" s="790"/>
      <c r="AJ31" s="791"/>
      <c r="AK31" s="838"/>
      <c r="AL31" s="834"/>
      <c r="AM31" s="834"/>
      <c r="AN31" s="834"/>
      <c r="AO31" s="834"/>
      <c r="AP31" s="834"/>
      <c r="AQ31" s="834"/>
      <c r="AR31" s="834"/>
      <c r="AS31" s="834"/>
      <c r="AT31" s="834"/>
      <c r="AU31" s="834"/>
      <c r="AV31" s="834"/>
      <c r="AW31" s="834"/>
      <c r="AX31" s="834"/>
      <c r="AY31" s="834"/>
      <c r="AZ31" s="835"/>
      <c r="BA31" s="835"/>
      <c r="BB31" s="835"/>
      <c r="BC31" s="835"/>
      <c r="BD31" s="835"/>
      <c r="BE31" s="836"/>
      <c r="BF31" s="836"/>
      <c r="BG31" s="836"/>
      <c r="BH31" s="836"/>
      <c r="BI31" s="837"/>
      <c r="BJ31" s="214"/>
      <c r="BK31" s="214"/>
      <c r="BL31" s="214"/>
      <c r="BM31" s="214"/>
      <c r="BN31" s="214"/>
      <c r="BO31" s="224"/>
      <c r="BP31" s="224"/>
      <c r="BQ31" s="221">
        <v>25</v>
      </c>
      <c r="BR31" s="222"/>
      <c r="BS31" s="776"/>
      <c r="BT31" s="777"/>
      <c r="BU31" s="777"/>
      <c r="BV31" s="777"/>
      <c r="BW31" s="777"/>
      <c r="BX31" s="777"/>
      <c r="BY31" s="777"/>
      <c r="BZ31" s="777"/>
      <c r="CA31" s="777"/>
      <c r="CB31" s="777"/>
      <c r="CC31" s="777"/>
      <c r="CD31" s="777"/>
      <c r="CE31" s="777"/>
      <c r="CF31" s="777"/>
      <c r="CG31" s="778"/>
      <c r="CH31" s="779"/>
      <c r="CI31" s="780"/>
      <c r="CJ31" s="780"/>
      <c r="CK31" s="780"/>
      <c r="CL31" s="781"/>
      <c r="CM31" s="779"/>
      <c r="CN31" s="780"/>
      <c r="CO31" s="780"/>
      <c r="CP31" s="780"/>
      <c r="CQ31" s="781"/>
      <c r="CR31" s="779"/>
      <c r="CS31" s="780"/>
      <c r="CT31" s="780"/>
      <c r="CU31" s="780"/>
      <c r="CV31" s="781"/>
      <c r="CW31" s="779"/>
      <c r="CX31" s="780"/>
      <c r="CY31" s="780"/>
      <c r="CZ31" s="780"/>
      <c r="DA31" s="781"/>
      <c r="DB31" s="779"/>
      <c r="DC31" s="780"/>
      <c r="DD31" s="780"/>
      <c r="DE31" s="780"/>
      <c r="DF31" s="781"/>
      <c r="DG31" s="779"/>
      <c r="DH31" s="780"/>
      <c r="DI31" s="780"/>
      <c r="DJ31" s="780"/>
      <c r="DK31" s="781"/>
      <c r="DL31" s="779"/>
      <c r="DM31" s="780"/>
      <c r="DN31" s="780"/>
      <c r="DO31" s="780"/>
      <c r="DP31" s="781"/>
      <c r="DQ31" s="779"/>
      <c r="DR31" s="780"/>
      <c r="DS31" s="780"/>
      <c r="DT31" s="780"/>
      <c r="DU31" s="781"/>
      <c r="DV31" s="776"/>
      <c r="DW31" s="777"/>
      <c r="DX31" s="777"/>
      <c r="DY31" s="777"/>
      <c r="DZ31" s="782"/>
      <c r="EA31" s="212"/>
    </row>
    <row r="32" spans="1:131" ht="26.25" customHeight="1" x14ac:dyDescent="0.2">
      <c r="A32" s="225">
        <v>5</v>
      </c>
      <c r="B32" s="783" t="s">
        <v>396</v>
      </c>
      <c r="C32" s="784"/>
      <c r="D32" s="784"/>
      <c r="E32" s="784"/>
      <c r="F32" s="784"/>
      <c r="G32" s="784"/>
      <c r="H32" s="784"/>
      <c r="I32" s="784"/>
      <c r="J32" s="784"/>
      <c r="K32" s="784"/>
      <c r="L32" s="784"/>
      <c r="M32" s="784"/>
      <c r="N32" s="784"/>
      <c r="O32" s="784"/>
      <c r="P32" s="785"/>
      <c r="Q32" s="786">
        <v>19248</v>
      </c>
      <c r="R32" s="787"/>
      <c r="S32" s="787"/>
      <c r="T32" s="787"/>
      <c r="U32" s="787"/>
      <c r="V32" s="787">
        <v>16807</v>
      </c>
      <c r="W32" s="787"/>
      <c r="X32" s="787"/>
      <c r="Y32" s="787"/>
      <c r="Z32" s="787"/>
      <c r="AA32" s="787">
        <f t="shared" si="0"/>
        <v>2441</v>
      </c>
      <c r="AB32" s="787"/>
      <c r="AC32" s="787"/>
      <c r="AD32" s="787"/>
      <c r="AE32" s="788"/>
      <c r="AF32" s="789">
        <v>953</v>
      </c>
      <c r="AG32" s="790"/>
      <c r="AH32" s="790"/>
      <c r="AI32" s="790"/>
      <c r="AJ32" s="791"/>
      <c r="AK32" s="838">
        <v>2244</v>
      </c>
      <c r="AL32" s="834"/>
      <c r="AM32" s="834"/>
      <c r="AN32" s="834"/>
      <c r="AO32" s="834"/>
      <c r="AP32" s="834">
        <v>27052</v>
      </c>
      <c r="AQ32" s="834"/>
      <c r="AR32" s="834"/>
      <c r="AS32" s="834"/>
      <c r="AT32" s="834"/>
      <c r="AU32" s="834">
        <v>12065</v>
      </c>
      <c r="AV32" s="834"/>
      <c r="AW32" s="834"/>
      <c r="AX32" s="834"/>
      <c r="AY32" s="834"/>
      <c r="AZ32" s="835" t="s">
        <v>496</v>
      </c>
      <c r="BA32" s="835"/>
      <c r="BB32" s="835"/>
      <c r="BC32" s="835"/>
      <c r="BD32" s="835"/>
      <c r="BE32" s="836" t="s">
        <v>397</v>
      </c>
      <c r="BF32" s="836"/>
      <c r="BG32" s="836"/>
      <c r="BH32" s="836"/>
      <c r="BI32" s="837"/>
      <c r="BJ32" s="214"/>
      <c r="BK32" s="214"/>
      <c r="BL32" s="214"/>
      <c r="BM32" s="214"/>
      <c r="BN32" s="214"/>
      <c r="BO32" s="224"/>
      <c r="BP32" s="224"/>
      <c r="BQ32" s="221">
        <v>26</v>
      </c>
      <c r="BR32" s="222"/>
      <c r="BS32" s="776"/>
      <c r="BT32" s="777"/>
      <c r="BU32" s="777"/>
      <c r="BV32" s="777"/>
      <c r="BW32" s="777"/>
      <c r="BX32" s="777"/>
      <c r="BY32" s="777"/>
      <c r="BZ32" s="777"/>
      <c r="CA32" s="777"/>
      <c r="CB32" s="777"/>
      <c r="CC32" s="777"/>
      <c r="CD32" s="777"/>
      <c r="CE32" s="777"/>
      <c r="CF32" s="777"/>
      <c r="CG32" s="778"/>
      <c r="CH32" s="779"/>
      <c r="CI32" s="780"/>
      <c r="CJ32" s="780"/>
      <c r="CK32" s="780"/>
      <c r="CL32" s="781"/>
      <c r="CM32" s="779"/>
      <c r="CN32" s="780"/>
      <c r="CO32" s="780"/>
      <c r="CP32" s="780"/>
      <c r="CQ32" s="781"/>
      <c r="CR32" s="779"/>
      <c r="CS32" s="780"/>
      <c r="CT32" s="780"/>
      <c r="CU32" s="780"/>
      <c r="CV32" s="781"/>
      <c r="CW32" s="779"/>
      <c r="CX32" s="780"/>
      <c r="CY32" s="780"/>
      <c r="CZ32" s="780"/>
      <c r="DA32" s="781"/>
      <c r="DB32" s="779"/>
      <c r="DC32" s="780"/>
      <c r="DD32" s="780"/>
      <c r="DE32" s="780"/>
      <c r="DF32" s="781"/>
      <c r="DG32" s="779"/>
      <c r="DH32" s="780"/>
      <c r="DI32" s="780"/>
      <c r="DJ32" s="780"/>
      <c r="DK32" s="781"/>
      <c r="DL32" s="779"/>
      <c r="DM32" s="780"/>
      <c r="DN32" s="780"/>
      <c r="DO32" s="780"/>
      <c r="DP32" s="781"/>
      <c r="DQ32" s="779"/>
      <c r="DR32" s="780"/>
      <c r="DS32" s="780"/>
      <c r="DT32" s="780"/>
      <c r="DU32" s="781"/>
      <c r="DV32" s="776"/>
      <c r="DW32" s="777"/>
      <c r="DX32" s="777"/>
      <c r="DY32" s="777"/>
      <c r="DZ32" s="782"/>
      <c r="EA32" s="212"/>
    </row>
    <row r="33" spans="1:131" ht="26.25" customHeight="1" x14ac:dyDescent="0.2">
      <c r="A33" s="225">
        <v>6</v>
      </c>
      <c r="B33" s="783" t="s">
        <v>398</v>
      </c>
      <c r="C33" s="784"/>
      <c r="D33" s="784"/>
      <c r="E33" s="784"/>
      <c r="F33" s="784"/>
      <c r="G33" s="784"/>
      <c r="H33" s="784"/>
      <c r="I33" s="784"/>
      <c r="J33" s="784"/>
      <c r="K33" s="784"/>
      <c r="L33" s="784"/>
      <c r="M33" s="784"/>
      <c r="N33" s="784"/>
      <c r="O33" s="784"/>
      <c r="P33" s="785"/>
      <c r="Q33" s="786">
        <v>13099</v>
      </c>
      <c r="R33" s="787"/>
      <c r="S33" s="787"/>
      <c r="T33" s="787"/>
      <c r="U33" s="787"/>
      <c r="V33" s="787">
        <v>11210</v>
      </c>
      <c r="W33" s="787"/>
      <c r="X33" s="787"/>
      <c r="Y33" s="787"/>
      <c r="Z33" s="787"/>
      <c r="AA33" s="787">
        <f t="shared" si="0"/>
        <v>1889</v>
      </c>
      <c r="AB33" s="787"/>
      <c r="AC33" s="787"/>
      <c r="AD33" s="787"/>
      <c r="AE33" s="788"/>
      <c r="AF33" s="789">
        <v>9121</v>
      </c>
      <c r="AG33" s="790"/>
      <c r="AH33" s="790"/>
      <c r="AI33" s="790"/>
      <c r="AJ33" s="791"/>
      <c r="AK33" s="838">
        <v>154</v>
      </c>
      <c r="AL33" s="834"/>
      <c r="AM33" s="834"/>
      <c r="AN33" s="834"/>
      <c r="AO33" s="834"/>
      <c r="AP33" s="834">
        <v>28191</v>
      </c>
      <c r="AQ33" s="834"/>
      <c r="AR33" s="834"/>
      <c r="AS33" s="834"/>
      <c r="AT33" s="834"/>
      <c r="AU33" s="834">
        <v>733</v>
      </c>
      <c r="AV33" s="834"/>
      <c r="AW33" s="834"/>
      <c r="AX33" s="834"/>
      <c r="AY33" s="834"/>
      <c r="AZ33" s="835" t="s">
        <v>496</v>
      </c>
      <c r="BA33" s="835"/>
      <c r="BB33" s="835"/>
      <c r="BC33" s="835"/>
      <c r="BD33" s="835"/>
      <c r="BE33" s="836" t="s">
        <v>397</v>
      </c>
      <c r="BF33" s="836"/>
      <c r="BG33" s="836"/>
      <c r="BH33" s="836"/>
      <c r="BI33" s="837"/>
      <c r="BJ33" s="214"/>
      <c r="BK33" s="214"/>
      <c r="BL33" s="214"/>
      <c r="BM33" s="214"/>
      <c r="BN33" s="214"/>
      <c r="BO33" s="224"/>
      <c r="BP33" s="224"/>
      <c r="BQ33" s="221">
        <v>27</v>
      </c>
      <c r="BR33" s="222"/>
      <c r="BS33" s="776"/>
      <c r="BT33" s="777"/>
      <c r="BU33" s="777"/>
      <c r="BV33" s="777"/>
      <c r="BW33" s="777"/>
      <c r="BX33" s="777"/>
      <c r="BY33" s="777"/>
      <c r="BZ33" s="777"/>
      <c r="CA33" s="777"/>
      <c r="CB33" s="777"/>
      <c r="CC33" s="777"/>
      <c r="CD33" s="777"/>
      <c r="CE33" s="777"/>
      <c r="CF33" s="777"/>
      <c r="CG33" s="778"/>
      <c r="CH33" s="779"/>
      <c r="CI33" s="780"/>
      <c r="CJ33" s="780"/>
      <c r="CK33" s="780"/>
      <c r="CL33" s="781"/>
      <c r="CM33" s="779"/>
      <c r="CN33" s="780"/>
      <c r="CO33" s="780"/>
      <c r="CP33" s="780"/>
      <c r="CQ33" s="781"/>
      <c r="CR33" s="779"/>
      <c r="CS33" s="780"/>
      <c r="CT33" s="780"/>
      <c r="CU33" s="780"/>
      <c r="CV33" s="781"/>
      <c r="CW33" s="779"/>
      <c r="CX33" s="780"/>
      <c r="CY33" s="780"/>
      <c r="CZ33" s="780"/>
      <c r="DA33" s="781"/>
      <c r="DB33" s="779"/>
      <c r="DC33" s="780"/>
      <c r="DD33" s="780"/>
      <c r="DE33" s="780"/>
      <c r="DF33" s="781"/>
      <c r="DG33" s="779"/>
      <c r="DH33" s="780"/>
      <c r="DI33" s="780"/>
      <c r="DJ33" s="780"/>
      <c r="DK33" s="781"/>
      <c r="DL33" s="779"/>
      <c r="DM33" s="780"/>
      <c r="DN33" s="780"/>
      <c r="DO33" s="780"/>
      <c r="DP33" s="781"/>
      <c r="DQ33" s="779"/>
      <c r="DR33" s="780"/>
      <c r="DS33" s="780"/>
      <c r="DT33" s="780"/>
      <c r="DU33" s="781"/>
      <c r="DV33" s="776"/>
      <c r="DW33" s="777"/>
      <c r="DX33" s="777"/>
      <c r="DY33" s="777"/>
      <c r="DZ33" s="782"/>
      <c r="EA33" s="212"/>
    </row>
    <row r="34" spans="1:131" ht="26.25" customHeight="1" x14ac:dyDescent="0.2">
      <c r="A34" s="225">
        <v>7</v>
      </c>
      <c r="B34" s="783" t="s">
        <v>399</v>
      </c>
      <c r="C34" s="784"/>
      <c r="D34" s="784"/>
      <c r="E34" s="784"/>
      <c r="F34" s="784"/>
      <c r="G34" s="784"/>
      <c r="H34" s="784"/>
      <c r="I34" s="784"/>
      <c r="J34" s="784"/>
      <c r="K34" s="784"/>
      <c r="L34" s="784"/>
      <c r="M34" s="784"/>
      <c r="N34" s="784"/>
      <c r="O34" s="784"/>
      <c r="P34" s="785"/>
      <c r="Q34" s="786">
        <v>6</v>
      </c>
      <c r="R34" s="787"/>
      <c r="S34" s="787"/>
      <c r="T34" s="787"/>
      <c r="U34" s="787"/>
      <c r="V34" s="787">
        <v>5</v>
      </c>
      <c r="W34" s="787"/>
      <c r="X34" s="787"/>
      <c r="Y34" s="787"/>
      <c r="Z34" s="787"/>
      <c r="AA34" s="787">
        <f t="shared" si="0"/>
        <v>1</v>
      </c>
      <c r="AB34" s="787"/>
      <c r="AC34" s="787"/>
      <c r="AD34" s="787"/>
      <c r="AE34" s="788"/>
      <c r="AF34" s="789">
        <v>20</v>
      </c>
      <c r="AG34" s="790"/>
      <c r="AH34" s="790"/>
      <c r="AI34" s="790"/>
      <c r="AJ34" s="791"/>
      <c r="AK34" s="838"/>
      <c r="AL34" s="834"/>
      <c r="AM34" s="834"/>
      <c r="AN34" s="834"/>
      <c r="AO34" s="834"/>
      <c r="AP34" s="834">
        <v>1</v>
      </c>
      <c r="AQ34" s="834"/>
      <c r="AR34" s="834"/>
      <c r="AS34" s="834"/>
      <c r="AT34" s="834"/>
      <c r="AU34" s="834"/>
      <c r="AV34" s="834"/>
      <c r="AW34" s="834"/>
      <c r="AX34" s="834"/>
      <c r="AY34" s="834"/>
      <c r="AZ34" s="835" t="s">
        <v>496</v>
      </c>
      <c r="BA34" s="835"/>
      <c r="BB34" s="835"/>
      <c r="BC34" s="835"/>
      <c r="BD34" s="835"/>
      <c r="BE34" s="836" t="s">
        <v>397</v>
      </c>
      <c r="BF34" s="836"/>
      <c r="BG34" s="836"/>
      <c r="BH34" s="836"/>
      <c r="BI34" s="837"/>
      <c r="BJ34" s="214"/>
      <c r="BK34" s="214"/>
      <c r="BL34" s="214"/>
      <c r="BM34" s="214"/>
      <c r="BN34" s="214"/>
      <c r="BO34" s="224"/>
      <c r="BP34" s="224"/>
      <c r="BQ34" s="221">
        <v>28</v>
      </c>
      <c r="BR34" s="222"/>
      <c r="BS34" s="776"/>
      <c r="BT34" s="777"/>
      <c r="BU34" s="777"/>
      <c r="BV34" s="777"/>
      <c r="BW34" s="777"/>
      <c r="BX34" s="777"/>
      <c r="BY34" s="777"/>
      <c r="BZ34" s="777"/>
      <c r="CA34" s="777"/>
      <c r="CB34" s="777"/>
      <c r="CC34" s="777"/>
      <c r="CD34" s="777"/>
      <c r="CE34" s="777"/>
      <c r="CF34" s="777"/>
      <c r="CG34" s="778"/>
      <c r="CH34" s="779"/>
      <c r="CI34" s="780"/>
      <c r="CJ34" s="780"/>
      <c r="CK34" s="780"/>
      <c r="CL34" s="781"/>
      <c r="CM34" s="779"/>
      <c r="CN34" s="780"/>
      <c r="CO34" s="780"/>
      <c r="CP34" s="780"/>
      <c r="CQ34" s="781"/>
      <c r="CR34" s="779"/>
      <c r="CS34" s="780"/>
      <c r="CT34" s="780"/>
      <c r="CU34" s="780"/>
      <c r="CV34" s="781"/>
      <c r="CW34" s="779"/>
      <c r="CX34" s="780"/>
      <c r="CY34" s="780"/>
      <c r="CZ34" s="780"/>
      <c r="DA34" s="781"/>
      <c r="DB34" s="779"/>
      <c r="DC34" s="780"/>
      <c r="DD34" s="780"/>
      <c r="DE34" s="780"/>
      <c r="DF34" s="781"/>
      <c r="DG34" s="779"/>
      <c r="DH34" s="780"/>
      <c r="DI34" s="780"/>
      <c r="DJ34" s="780"/>
      <c r="DK34" s="781"/>
      <c r="DL34" s="779"/>
      <c r="DM34" s="780"/>
      <c r="DN34" s="780"/>
      <c r="DO34" s="780"/>
      <c r="DP34" s="781"/>
      <c r="DQ34" s="779"/>
      <c r="DR34" s="780"/>
      <c r="DS34" s="780"/>
      <c r="DT34" s="780"/>
      <c r="DU34" s="781"/>
      <c r="DV34" s="776"/>
      <c r="DW34" s="777"/>
      <c r="DX34" s="777"/>
      <c r="DY34" s="777"/>
      <c r="DZ34" s="782"/>
      <c r="EA34" s="212"/>
    </row>
    <row r="35" spans="1:131" ht="26.25" customHeight="1" x14ac:dyDescent="0.2">
      <c r="A35" s="225">
        <v>8</v>
      </c>
      <c r="B35" s="783" t="s">
        <v>400</v>
      </c>
      <c r="C35" s="784"/>
      <c r="D35" s="784"/>
      <c r="E35" s="784"/>
      <c r="F35" s="784"/>
      <c r="G35" s="784"/>
      <c r="H35" s="784"/>
      <c r="I35" s="784"/>
      <c r="J35" s="784"/>
      <c r="K35" s="784"/>
      <c r="L35" s="784"/>
      <c r="M35" s="784"/>
      <c r="N35" s="784"/>
      <c r="O35" s="784"/>
      <c r="P35" s="785"/>
      <c r="Q35" s="786">
        <v>19437</v>
      </c>
      <c r="R35" s="787"/>
      <c r="S35" s="787"/>
      <c r="T35" s="787"/>
      <c r="U35" s="787"/>
      <c r="V35" s="787">
        <v>18382</v>
      </c>
      <c r="W35" s="787"/>
      <c r="X35" s="787"/>
      <c r="Y35" s="787"/>
      <c r="Z35" s="787"/>
      <c r="AA35" s="787">
        <f t="shared" si="0"/>
        <v>1055</v>
      </c>
      <c r="AB35" s="787"/>
      <c r="AC35" s="787"/>
      <c r="AD35" s="787"/>
      <c r="AE35" s="788"/>
      <c r="AF35" s="789">
        <v>5150</v>
      </c>
      <c r="AG35" s="790"/>
      <c r="AH35" s="790"/>
      <c r="AI35" s="790"/>
      <c r="AJ35" s="791"/>
      <c r="AK35" s="838">
        <v>6157</v>
      </c>
      <c r="AL35" s="834"/>
      <c r="AM35" s="834"/>
      <c r="AN35" s="834"/>
      <c r="AO35" s="834"/>
      <c r="AP35" s="834">
        <v>126226</v>
      </c>
      <c r="AQ35" s="834"/>
      <c r="AR35" s="834"/>
      <c r="AS35" s="834"/>
      <c r="AT35" s="834"/>
      <c r="AU35" s="834">
        <v>52763</v>
      </c>
      <c r="AV35" s="834"/>
      <c r="AW35" s="834"/>
      <c r="AX35" s="834"/>
      <c r="AY35" s="834"/>
      <c r="AZ35" s="835" t="s">
        <v>496</v>
      </c>
      <c r="BA35" s="835"/>
      <c r="BB35" s="835"/>
      <c r="BC35" s="835"/>
      <c r="BD35" s="835"/>
      <c r="BE35" s="836" t="s">
        <v>397</v>
      </c>
      <c r="BF35" s="836"/>
      <c r="BG35" s="836"/>
      <c r="BH35" s="836"/>
      <c r="BI35" s="837"/>
      <c r="BJ35" s="214"/>
      <c r="BK35" s="214"/>
      <c r="BL35" s="214"/>
      <c r="BM35" s="214"/>
      <c r="BN35" s="214"/>
      <c r="BO35" s="224"/>
      <c r="BP35" s="224"/>
      <c r="BQ35" s="221">
        <v>29</v>
      </c>
      <c r="BR35" s="222"/>
      <c r="BS35" s="776"/>
      <c r="BT35" s="777"/>
      <c r="BU35" s="777"/>
      <c r="BV35" s="777"/>
      <c r="BW35" s="777"/>
      <c r="BX35" s="777"/>
      <c r="BY35" s="777"/>
      <c r="BZ35" s="777"/>
      <c r="CA35" s="777"/>
      <c r="CB35" s="777"/>
      <c r="CC35" s="777"/>
      <c r="CD35" s="777"/>
      <c r="CE35" s="777"/>
      <c r="CF35" s="777"/>
      <c r="CG35" s="778"/>
      <c r="CH35" s="779"/>
      <c r="CI35" s="780"/>
      <c r="CJ35" s="780"/>
      <c r="CK35" s="780"/>
      <c r="CL35" s="781"/>
      <c r="CM35" s="779"/>
      <c r="CN35" s="780"/>
      <c r="CO35" s="780"/>
      <c r="CP35" s="780"/>
      <c r="CQ35" s="781"/>
      <c r="CR35" s="779"/>
      <c r="CS35" s="780"/>
      <c r="CT35" s="780"/>
      <c r="CU35" s="780"/>
      <c r="CV35" s="781"/>
      <c r="CW35" s="779"/>
      <c r="CX35" s="780"/>
      <c r="CY35" s="780"/>
      <c r="CZ35" s="780"/>
      <c r="DA35" s="781"/>
      <c r="DB35" s="779"/>
      <c r="DC35" s="780"/>
      <c r="DD35" s="780"/>
      <c r="DE35" s="780"/>
      <c r="DF35" s="781"/>
      <c r="DG35" s="779"/>
      <c r="DH35" s="780"/>
      <c r="DI35" s="780"/>
      <c r="DJ35" s="780"/>
      <c r="DK35" s="781"/>
      <c r="DL35" s="779"/>
      <c r="DM35" s="780"/>
      <c r="DN35" s="780"/>
      <c r="DO35" s="780"/>
      <c r="DP35" s="781"/>
      <c r="DQ35" s="779"/>
      <c r="DR35" s="780"/>
      <c r="DS35" s="780"/>
      <c r="DT35" s="780"/>
      <c r="DU35" s="781"/>
      <c r="DV35" s="776"/>
      <c r="DW35" s="777"/>
      <c r="DX35" s="777"/>
      <c r="DY35" s="777"/>
      <c r="DZ35" s="782"/>
      <c r="EA35" s="212"/>
    </row>
    <row r="36" spans="1:131" ht="26.25" customHeight="1" x14ac:dyDescent="0.2">
      <c r="A36" s="225">
        <v>9</v>
      </c>
      <c r="B36" s="783" t="s">
        <v>401</v>
      </c>
      <c r="C36" s="784"/>
      <c r="D36" s="784"/>
      <c r="E36" s="784"/>
      <c r="F36" s="784"/>
      <c r="G36" s="784"/>
      <c r="H36" s="784"/>
      <c r="I36" s="784"/>
      <c r="J36" s="784"/>
      <c r="K36" s="784"/>
      <c r="L36" s="784"/>
      <c r="M36" s="784"/>
      <c r="N36" s="784"/>
      <c r="O36" s="784"/>
      <c r="P36" s="785"/>
      <c r="Q36" s="786">
        <v>2189</v>
      </c>
      <c r="R36" s="787"/>
      <c r="S36" s="787"/>
      <c r="T36" s="787"/>
      <c r="U36" s="787"/>
      <c r="V36" s="787">
        <v>2327</v>
      </c>
      <c r="W36" s="787"/>
      <c r="X36" s="787"/>
      <c r="Y36" s="787"/>
      <c r="Z36" s="787"/>
      <c r="AA36" s="787">
        <f t="shared" si="0"/>
        <v>-138</v>
      </c>
      <c r="AB36" s="787"/>
      <c r="AC36" s="787"/>
      <c r="AD36" s="787"/>
      <c r="AE36" s="788"/>
      <c r="AF36" s="789">
        <v>466</v>
      </c>
      <c r="AG36" s="790"/>
      <c r="AH36" s="790"/>
      <c r="AI36" s="790"/>
      <c r="AJ36" s="791"/>
      <c r="AK36" s="838">
        <v>414</v>
      </c>
      <c r="AL36" s="834"/>
      <c r="AM36" s="834"/>
      <c r="AN36" s="834"/>
      <c r="AO36" s="834"/>
      <c r="AP36" s="834">
        <v>3603</v>
      </c>
      <c r="AQ36" s="834"/>
      <c r="AR36" s="834"/>
      <c r="AS36" s="834"/>
      <c r="AT36" s="834"/>
      <c r="AU36" s="834">
        <v>2035</v>
      </c>
      <c r="AV36" s="834"/>
      <c r="AW36" s="834"/>
      <c r="AX36" s="834"/>
      <c r="AY36" s="834"/>
      <c r="AZ36" s="835" t="s">
        <v>496</v>
      </c>
      <c r="BA36" s="835"/>
      <c r="BB36" s="835"/>
      <c r="BC36" s="835"/>
      <c r="BD36" s="835"/>
      <c r="BE36" s="836" t="s">
        <v>397</v>
      </c>
      <c r="BF36" s="836"/>
      <c r="BG36" s="836"/>
      <c r="BH36" s="836"/>
      <c r="BI36" s="837"/>
      <c r="BJ36" s="214"/>
      <c r="BK36" s="214"/>
      <c r="BL36" s="214"/>
      <c r="BM36" s="214"/>
      <c r="BN36" s="214"/>
      <c r="BO36" s="224"/>
      <c r="BP36" s="224"/>
      <c r="BQ36" s="221">
        <v>30</v>
      </c>
      <c r="BR36" s="222"/>
      <c r="BS36" s="776"/>
      <c r="BT36" s="777"/>
      <c r="BU36" s="777"/>
      <c r="BV36" s="777"/>
      <c r="BW36" s="777"/>
      <c r="BX36" s="777"/>
      <c r="BY36" s="777"/>
      <c r="BZ36" s="777"/>
      <c r="CA36" s="777"/>
      <c r="CB36" s="777"/>
      <c r="CC36" s="777"/>
      <c r="CD36" s="777"/>
      <c r="CE36" s="777"/>
      <c r="CF36" s="777"/>
      <c r="CG36" s="778"/>
      <c r="CH36" s="779"/>
      <c r="CI36" s="780"/>
      <c r="CJ36" s="780"/>
      <c r="CK36" s="780"/>
      <c r="CL36" s="781"/>
      <c r="CM36" s="779"/>
      <c r="CN36" s="780"/>
      <c r="CO36" s="780"/>
      <c r="CP36" s="780"/>
      <c r="CQ36" s="781"/>
      <c r="CR36" s="779"/>
      <c r="CS36" s="780"/>
      <c r="CT36" s="780"/>
      <c r="CU36" s="780"/>
      <c r="CV36" s="781"/>
      <c r="CW36" s="779"/>
      <c r="CX36" s="780"/>
      <c r="CY36" s="780"/>
      <c r="CZ36" s="780"/>
      <c r="DA36" s="781"/>
      <c r="DB36" s="779"/>
      <c r="DC36" s="780"/>
      <c r="DD36" s="780"/>
      <c r="DE36" s="780"/>
      <c r="DF36" s="781"/>
      <c r="DG36" s="779"/>
      <c r="DH36" s="780"/>
      <c r="DI36" s="780"/>
      <c r="DJ36" s="780"/>
      <c r="DK36" s="781"/>
      <c r="DL36" s="779"/>
      <c r="DM36" s="780"/>
      <c r="DN36" s="780"/>
      <c r="DO36" s="780"/>
      <c r="DP36" s="781"/>
      <c r="DQ36" s="779"/>
      <c r="DR36" s="780"/>
      <c r="DS36" s="780"/>
      <c r="DT36" s="780"/>
      <c r="DU36" s="781"/>
      <c r="DV36" s="776"/>
      <c r="DW36" s="777"/>
      <c r="DX36" s="777"/>
      <c r="DY36" s="777"/>
      <c r="DZ36" s="782"/>
      <c r="EA36" s="212"/>
    </row>
    <row r="37" spans="1:131" ht="26.25" customHeight="1" x14ac:dyDescent="0.2">
      <c r="A37" s="225">
        <v>10</v>
      </c>
      <c r="B37" s="783" t="s">
        <v>402</v>
      </c>
      <c r="C37" s="784"/>
      <c r="D37" s="784"/>
      <c r="E37" s="784"/>
      <c r="F37" s="784"/>
      <c r="G37" s="784"/>
      <c r="H37" s="784"/>
      <c r="I37" s="784"/>
      <c r="J37" s="784"/>
      <c r="K37" s="784"/>
      <c r="L37" s="784"/>
      <c r="M37" s="784"/>
      <c r="N37" s="784"/>
      <c r="O37" s="784"/>
      <c r="P37" s="785"/>
      <c r="Q37" s="786">
        <v>293</v>
      </c>
      <c r="R37" s="787"/>
      <c r="S37" s="787"/>
      <c r="T37" s="787"/>
      <c r="U37" s="787"/>
      <c r="V37" s="787">
        <v>252</v>
      </c>
      <c r="W37" s="787"/>
      <c r="X37" s="787"/>
      <c r="Y37" s="787"/>
      <c r="Z37" s="787"/>
      <c r="AA37" s="787">
        <f t="shared" si="0"/>
        <v>41</v>
      </c>
      <c r="AB37" s="787"/>
      <c r="AC37" s="787"/>
      <c r="AD37" s="787"/>
      <c r="AE37" s="788"/>
      <c r="AF37" s="789">
        <v>27</v>
      </c>
      <c r="AG37" s="790"/>
      <c r="AH37" s="790"/>
      <c r="AI37" s="790"/>
      <c r="AJ37" s="791"/>
      <c r="AK37" s="838">
        <v>200</v>
      </c>
      <c r="AL37" s="834"/>
      <c r="AM37" s="834"/>
      <c r="AN37" s="834"/>
      <c r="AO37" s="834"/>
      <c r="AP37" s="834">
        <v>380</v>
      </c>
      <c r="AQ37" s="834"/>
      <c r="AR37" s="834"/>
      <c r="AS37" s="834"/>
      <c r="AT37" s="834"/>
      <c r="AU37" s="834">
        <v>303</v>
      </c>
      <c r="AV37" s="834"/>
      <c r="AW37" s="834"/>
      <c r="AX37" s="834"/>
      <c r="AY37" s="834"/>
      <c r="AZ37" s="835" t="s">
        <v>496</v>
      </c>
      <c r="BA37" s="835"/>
      <c r="BB37" s="835"/>
      <c r="BC37" s="835"/>
      <c r="BD37" s="835"/>
      <c r="BE37" s="836" t="s">
        <v>403</v>
      </c>
      <c r="BF37" s="836"/>
      <c r="BG37" s="836"/>
      <c r="BH37" s="836"/>
      <c r="BI37" s="837"/>
      <c r="BJ37" s="214"/>
      <c r="BK37" s="214"/>
      <c r="BL37" s="214"/>
      <c r="BM37" s="214"/>
      <c r="BN37" s="214"/>
      <c r="BO37" s="224"/>
      <c r="BP37" s="224"/>
      <c r="BQ37" s="221">
        <v>31</v>
      </c>
      <c r="BR37" s="222"/>
      <c r="BS37" s="776"/>
      <c r="BT37" s="777"/>
      <c r="BU37" s="777"/>
      <c r="BV37" s="777"/>
      <c r="BW37" s="777"/>
      <c r="BX37" s="777"/>
      <c r="BY37" s="777"/>
      <c r="BZ37" s="777"/>
      <c r="CA37" s="777"/>
      <c r="CB37" s="777"/>
      <c r="CC37" s="777"/>
      <c r="CD37" s="777"/>
      <c r="CE37" s="777"/>
      <c r="CF37" s="777"/>
      <c r="CG37" s="778"/>
      <c r="CH37" s="779"/>
      <c r="CI37" s="780"/>
      <c r="CJ37" s="780"/>
      <c r="CK37" s="780"/>
      <c r="CL37" s="781"/>
      <c r="CM37" s="779"/>
      <c r="CN37" s="780"/>
      <c r="CO37" s="780"/>
      <c r="CP37" s="780"/>
      <c r="CQ37" s="781"/>
      <c r="CR37" s="779"/>
      <c r="CS37" s="780"/>
      <c r="CT37" s="780"/>
      <c r="CU37" s="780"/>
      <c r="CV37" s="781"/>
      <c r="CW37" s="779"/>
      <c r="CX37" s="780"/>
      <c r="CY37" s="780"/>
      <c r="CZ37" s="780"/>
      <c r="DA37" s="781"/>
      <c r="DB37" s="779"/>
      <c r="DC37" s="780"/>
      <c r="DD37" s="780"/>
      <c r="DE37" s="780"/>
      <c r="DF37" s="781"/>
      <c r="DG37" s="779"/>
      <c r="DH37" s="780"/>
      <c r="DI37" s="780"/>
      <c r="DJ37" s="780"/>
      <c r="DK37" s="781"/>
      <c r="DL37" s="779"/>
      <c r="DM37" s="780"/>
      <c r="DN37" s="780"/>
      <c r="DO37" s="780"/>
      <c r="DP37" s="781"/>
      <c r="DQ37" s="779"/>
      <c r="DR37" s="780"/>
      <c r="DS37" s="780"/>
      <c r="DT37" s="780"/>
      <c r="DU37" s="781"/>
      <c r="DV37" s="776"/>
      <c r="DW37" s="777"/>
      <c r="DX37" s="777"/>
      <c r="DY37" s="777"/>
      <c r="DZ37" s="782"/>
      <c r="EA37" s="212"/>
    </row>
    <row r="38" spans="1:131" ht="26.25" customHeight="1" x14ac:dyDescent="0.2">
      <c r="A38" s="225">
        <v>11</v>
      </c>
      <c r="B38" s="783"/>
      <c r="C38" s="784"/>
      <c r="D38" s="784"/>
      <c r="E38" s="784"/>
      <c r="F38" s="784"/>
      <c r="G38" s="784"/>
      <c r="H38" s="784"/>
      <c r="I38" s="784"/>
      <c r="J38" s="784"/>
      <c r="K38" s="784"/>
      <c r="L38" s="784"/>
      <c r="M38" s="784"/>
      <c r="N38" s="784"/>
      <c r="O38" s="784"/>
      <c r="P38" s="785"/>
      <c r="Q38" s="786"/>
      <c r="R38" s="787"/>
      <c r="S38" s="787"/>
      <c r="T38" s="787"/>
      <c r="U38" s="787"/>
      <c r="V38" s="787"/>
      <c r="W38" s="787"/>
      <c r="X38" s="787"/>
      <c r="Y38" s="787"/>
      <c r="Z38" s="787"/>
      <c r="AA38" s="787"/>
      <c r="AB38" s="787"/>
      <c r="AC38" s="787"/>
      <c r="AD38" s="787"/>
      <c r="AE38" s="788"/>
      <c r="AF38" s="789"/>
      <c r="AG38" s="790"/>
      <c r="AH38" s="790"/>
      <c r="AI38" s="790"/>
      <c r="AJ38" s="791"/>
      <c r="AK38" s="838"/>
      <c r="AL38" s="834"/>
      <c r="AM38" s="834"/>
      <c r="AN38" s="834"/>
      <c r="AO38" s="834"/>
      <c r="AP38" s="834"/>
      <c r="AQ38" s="834"/>
      <c r="AR38" s="834"/>
      <c r="AS38" s="834"/>
      <c r="AT38" s="834"/>
      <c r="AU38" s="834"/>
      <c r="AV38" s="834"/>
      <c r="AW38" s="834"/>
      <c r="AX38" s="834"/>
      <c r="AY38" s="834"/>
      <c r="AZ38" s="835"/>
      <c r="BA38" s="835"/>
      <c r="BB38" s="835"/>
      <c r="BC38" s="835"/>
      <c r="BD38" s="835"/>
      <c r="BE38" s="836"/>
      <c r="BF38" s="836"/>
      <c r="BG38" s="836"/>
      <c r="BH38" s="836"/>
      <c r="BI38" s="837"/>
      <c r="BJ38" s="214"/>
      <c r="BK38" s="214"/>
      <c r="BL38" s="214"/>
      <c r="BM38" s="214"/>
      <c r="BN38" s="214"/>
      <c r="BO38" s="224"/>
      <c r="BP38" s="224"/>
      <c r="BQ38" s="221">
        <v>32</v>
      </c>
      <c r="BR38" s="222"/>
      <c r="BS38" s="776"/>
      <c r="BT38" s="777"/>
      <c r="BU38" s="777"/>
      <c r="BV38" s="777"/>
      <c r="BW38" s="777"/>
      <c r="BX38" s="777"/>
      <c r="BY38" s="777"/>
      <c r="BZ38" s="777"/>
      <c r="CA38" s="777"/>
      <c r="CB38" s="777"/>
      <c r="CC38" s="777"/>
      <c r="CD38" s="777"/>
      <c r="CE38" s="777"/>
      <c r="CF38" s="777"/>
      <c r="CG38" s="778"/>
      <c r="CH38" s="779"/>
      <c r="CI38" s="780"/>
      <c r="CJ38" s="780"/>
      <c r="CK38" s="780"/>
      <c r="CL38" s="781"/>
      <c r="CM38" s="779"/>
      <c r="CN38" s="780"/>
      <c r="CO38" s="780"/>
      <c r="CP38" s="780"/>
      <c r="CQ38" s="781"/>
      <c r="CR38" s="779"/>
      <c r="CS38" s="780"/>
      <c r="CT38" s="780"/>
      <c r="CU38" s="780"/>
      <c r="CV38" s="781"/>
      <c r="CW38" s="779"/>
      <c r="CX38" s="780"/>
      <c r="CY38" s="780"/>
      <c r="CZ38" s="780"/>
      <c r="DA38" s="781"/>
      <c r="DB38" s="779"/>
      <c r="DC38" s="780"/>
      <c r="DD38" s="780"/>
      <c r="DE38" s="780"/>
      <c r="DF38" s="781"/>
      <c r="DG38" s="779"/>
      <c r="DH38" s="780"/>
      <c r="DI38" s="780"/>
      <c r="DJ38" s="780"/>
      <c r="DK38" s="781"/>
      <c r="DL38" s="779"/>
      <c r="DM38" s="780"/>
      <c r="DN38" s="780"/>
      <c r="DO38" s="780"/>
      <c r="DP38" s="781"/>
      <c r="DQ38" s="779"/>
      <c r="DR38" s="780"/>
      <c r="DS38" s="780"/>
      <c r="DT38" s="780"/>
      <c r="DU38" s="781"/>
      <c r="DV38" s="776"/>
      <c r="DW38" s="777"/>
      <c r="DX38" s="777"/>
      <c r="DY38" s="777"/>
      <c r="DZ38" s="782"/>
      <c r="EA38" s="212"/>
    </row>
    <row r="39" spans="1:131" ht="26.25" customHeight="1" x14ac:dyDescent="0.2">
      <c r="A39" s="225">
        <v>12</v>
      </c>
      <c r="B39" s="783"/>
      <c r="C39" s="784"/>
      <c r="D39" s="784"/>
      <c r="E39" s="784"/>
      <c r="F39" s="784"/>
      <c r="G39" s="784"/>
      <c r="H39" s="784"/>
      <c r="I39" s="784"/>
      <c r="J39" s="784"/>
      <c r="K39" s="784"/>
      <c r="L39" s="784"/>
      <c r="M39" s="784"/>
      <c r="N39" s="784"/>
      <c r="O39" s="784"/>
      <c r="P39" s="785"/>
      <c r="Q39" s="786"/>
      <c r="R39" s="787"/>
      <c r="S39" s="787"/>
      <c r="T39" s="787"/>
      <c r="U39" s="787"/>
      <c r="V39" s="787"/>
      <c r="W39" s="787"/>
      <c r="X39" s="787"/>
      <c r="Y39" s="787"/>
      <c r="Z39" s="787"/>
      <c r="AA39" s="787"/>
      <c r="AB39" s="787"/>
      <c r="AC39" s="787"/>
      <c r="AD39" s="787"/>
      <c r="AE39" s="788"/>
      <c r="AF39" s="789"/>
      <c r="AG39" s="790"/>
      <c r="AH39" s="790"/>
      <c r="AI39" s="790"/>
      <c r="AJ39" s="791"/>
      <c r="AK39" s="838"/>
      <c r="AL39" s="834"/>
      <c r="AM39" s="834"/>
      <c r="AN39" s="834"/>
      <c r="AO39" s="834"/>
      <c r="AP39" s="834"/>
      <c r="AQ39" s="834"/>
      <c r="AR39" s="834"/>
      <c r="AS39" s="834"/>
      <c r="AT39" s="834"/>
      <c r="AU39" s="834"/>
      <c r="AV39" s="834"/>
      <c r="AW39" s="834"/>
      <c r="AX39" s="834"/>
      <c r="AY39" s="834"/>
      <c r="AZ39" s="835"/>
      <c r="BA39" s="835"/>
      <c r="BB39" s="835"/>
      <c r="BC39" s="835"/>
      <c r="BD39" s="835"/>
      <c r="BE39" s="836"/>
      <c r="BF39" s="836"/>
      <c r="BG39" s="836"/>
      <c r="BH39" s="836"/>
      <c r="BI39" s="837"/>
      <c r="BJ39" s="214"/>
      <c r="BK39" s="214"/>
      <c r="BL39" s="214"/>
      <c r="BM39" s="214"/>
      <c r="BN39" s="214"/>
      <c r="BO39" s="224"/>
      <c r="BP39" s="224"/>
      <c r="BQ39" s="221">
        <v>33</v>
      </c>
      <c r="BR39" s="222"/>
      <c r="BS39" s="776"/>
      <c r="BT39" s="777"/>
      <c r="BU39" s="777"/>
      <c r="BV39" s="777"/>
      <c r="BW39" s="777"/>
      <c r="BX39" s="777"/>
      <c r="BY39" s="777"/>
      <c r="BZ39" s="777"/>
      <c r="CA39" s="777"/>
      <c r="CB39" s="777"/>
      <c r="CC39" s="777"/>
      <c r="CD39" s="777"/>
      <c r="CE39" s="777"/>
      <c r="CF39" s="777"/>
      <c r="CG39" s="778"/>
      <c r="CH39" s="779"/>
      <c r="CI39" s="780"/>
      <c r="CJ39" s="780"/>
      <c r="CK39" s="780"/>
      <c r="CL39" s="781"/>
      <c r="CM39" s="779"/>
      <c r="CN39" s="780"/>
      <c r="CO39" s="780"/>
      <c r="CP39" s="780"/>
      <c r="CQ39" s="781"/>
      <c r="CR39" s="779"/>
      <c r="CS39" s="780"/>
      <c r="CT39" s="780"/>
      <c r="CU39" s="780"/>
      <c r="CV39" s="781"/>
      <c r="CW39" s="779"/>
      <c r="CX39" s="780"/>
      <c r="CY39" s="780"/>
      <c r="CZ39" s="780"/>
      <c r="DA39" s="781"/>
      <c r="DB39" s="779"/>
      <c r="DC39" s="780"/>
      <c r="DD39" s="780"/>
      <c r="DE39" s="780"/>
      <c r="DF39" s="781"/>
      <c r="DG39" s="779"/>
      <c r="DH39" s="780"/>
      <c r="DI39" s="780"/>
      <c r="DJ39" s="780"/>
      <c r="DK39" s="781"/>
      <c r="DL39" s="779"/>
      <c r="DM39" s="780"/>
      <c r="DN39" s="780"/>
      <c r="DO39" s="780"/>
      <c r="DP39" s="781"/>
      <c r="DQ39" s="779"/>
      <c r="DR39" s="780"/>
      <c r="DS39" s="780"/>
      <c r="DT39" s="780"/>
      <c r="DU39" s="781"/>
      <c r="DV39" s="776"/>
      <c r="DW39" s="777"/>
      <c r="DX39" s="777"/>
      <c r="DY39" s="777"/>
      <c r="DZ39" s="782"/>
      <c r="EA39" s="212"/>
    </row>
    <row r="40" spans="1:131" ht="26.25" customHeight="1" x14ac:dyDescent="0.2">
      <c r="A40" s="221">
        <v>13</v>
      </c>
      <c r="B40" s="783"/>
      <c r="C40" s="784"/>
      <c r="D40" s="784"/>
      <c r="E40" s="784"/>
      <c r="F40" s="784"/>
      <c r="G40" s="784"/>
      <c r="H40" s="784"/>
      <c r="I40" s="784"/>
      <c r="J40" s="784"/>
      <c r="K40" s="784"/>
      <c r="L40" s="784"/>
      <c r="M40" s="784"/>
      <c r="N40" s="784"/>
      <c r="O40" s="784"/>
      <c r="P40" s="785"/>
      <c r="Q40" s="786"/>
      <c r="R40" s="787"/>
      <c r="S40" s="787"/>
      <c r="T40" s="787"/>
      <c r="U40" s="787"/>
      <c r="V40" s="787"/>
      <c r="W40" s="787"/>
      <c r="X40" s="787"/>
      <c r="Y40" s="787"/>
      <c r="Z40" s="787"/>
      <c r="AA40" s="787"/>
      <c r="AB40" s="787"/>
      <c r="AC40" s="787"/>
      <c r="AD40" s="787"/>
      <c r="AE40" s="788"/>
      <c r="AF40" s="789"/>
      <c r="AG40" s="790"/>
      <c r="AH40" s="790"/>
      <c r="AI40" s="790"/>
      <c r="AJ40" s="791"/>
      <c r="AK40" s="838"/>
      <c r="AL40" s="834"/>
      <c r="AM40" s="834"/>
      <c r="AN40" s="834"/>
      <c r="AO40" s="834"/>
      <c r="AP40" s="834"/>
      <c r="AQ40" s="834"/>
      <c r="AR40" s="834"/>
      <c r="AS40" s="834"/>
      <c r="AT40" s="834"/>
      <c r="AU40" s="834"/>
      <c r="AV40" s="834"/>
      <c r="AW40" s="834"/>
      <c r="AX40" s="834"/>
      <c r="AY40" s="834"/>
      <c r="AZ40" s="835"/>
      <c r="BA40" s="835"/>
      <c r="BB40" s="835"/>
      <c r="BC40" s="835"/>
      <c r="BD40" s="835"/>
      <c r="BE40" s="836"/>
      <c r="BF40" s="836"/>
      <c r="BG40" s="836"/>
      <c r="BH40" s="836"/>
      <c r="BI40" s="837"/>
      <c r="BJ40" s="214"/>
      <c r="BK40" s="214"/>
      <c r="BL40" s="214"/>
      <c r="BM40" s="214"/>
      <c r="BN40" s="214"/>
      <c r="BO40" s="224"/>
      <c r="BP40" s="224"/>
      <c r="BQ40" s="221">
        <v>34</v>
      </c>
      <c r="BR40" s="222"/>
      <c r="BS40" s="776"/>
      <c r="BT40" s="777"/>
      <c r="BU40" s="777"/>
      <c r="BV40" s="777"/>
      <c r="BW40" s="777"/>
      <c r="BX40" s="777"/>
      <c r="BY40" s="777"/>
      <c r="BZ40" s="777"/>
      <c r="CA40" s="777"/>
      <c r="CB40" s="777"/>
      <c r="CC40" s="777"/>
      <c r="CD40" s="777"/>
      <c r="CE40" s="777"/>
      <c r="CF40" s="777"/>
      <c r="CG40" s="778"/>
      <c r="CH40" s="779"/>
      <c r="CI40" s="780"/>
      <c r="CJ40" s="780"/>
      <c r="CK40" s="780"/>
      <c r="CL40" s="781"/>
      <c r="CM40" s="779"/>
      <c r="CN40" s="780"/>
      <c r="CO40" s="780"/>
      <c r="CP40" s="780"/>
      <c r="CQ40" s="781"/>
      <c r="CR40" s="779"/>
      <c r="CS40" s="780"/>
      <c r="CT40" s="780"/>
      <c r="CU40" s="780"/>
      <c r="CV40" s="781"/>
      <c r="CW40" s="779"/>
      <c r="CX40" s="780"/>
      <c r="CY40" s="780"/>
      <c r="CZ40" s="780"/>
      <c r="DA40" s="781"/>
      <c r="DB40" s="779"/>
      <c r="DC40" s="780"/>
      <c r="DD40" s="780"/>
      <c r="DE40" s="780"/>
      <c r="DF40" s="781"/>
      <c r="DG40" s="779"/>
      <c r="DH40" s="780"/>
      <c r="DI40" s="780"/>
      <c r="DJ40" s="780"/>
      <c r="DK40" s="781"/>
      <c r="DL40" s="779"/>
      <c r="DM40" s="780"/>
      <c r="DN40" s="780"/>
      <c r="DO40" s="780"/>
      <c r="DP40" s="781"/>
      <c r="DQ40" s="779"/>
      <c r="DR40" s="780"/>
      <c r="DS40" s="780"/>
      <c r="DT40" s="780"/>
      <c r="DU40" s="781"/>
      <c r="DV40" s="776"/>
      <c r="DW40" s="777"/>
      <c r="DX40" s="777"/>
      <c r="DY40" s="777"/>
      <c r="DZ40" s="782"/>
      <c r="EA40" s="212"/>
    </row>
    <row r="41" spans="1:131" ht="26.25" customHeight="1" x14ac:dyDescent="0.2">
      <c r="A41" s="221">
        <v>14</v>
      </c>
      <c r="B41" s="783"/>
      <c r="C41" s="784"/>
      <c r="D41" s="784"/>
      <c r="E41" s="784"/>
      <c r="F41" s="784"/>
      <c r="G41" s="784"/>
      <c r="H41" s="784"/>
      <c r="I41" s="784"/>
      <c r="J41" s="784"/>
      <c r="K41" s="784"/>
      <c r="L41" s="784"/>
      <c r="M41" s="784"/>
      <c r="N41" s="784"/>
      <c r="O41" s="784"/>
      <c r="P41" s="785"/>
      <c r="Q41" s="786"/>
      <c r="R41" s="787"/>
      <c r="S41" s="787"/>
      <c r="T41" s="787"/>
      <c r="U41" s="787"/>
      <c r="V41" s="787"/>
      <c r="W41" s="787"/>
      <c r="X41" s="787"/>
      <c r="Y41" s="787"/>
      <c r="Z41" s="787"/>
      <c r="AA41" s="787"/>
      <c r="AB41" s="787"/>
      <c r="AC41" s="787"/>
      <c r="AD41" s="787"/>
      <c r="AE41" s="788"/>
      <c r="AF41" s="789"/>
      <c r="AG41" s="790"/>
      <c r="AH41" s="790"/>
      <c r="AI41" s="790"/>
      <c r="AJ41" s="791"/>
      <c r="AK41" s="838"/>
      <c r="AL41" s="834"/>
      <c r="AM41" s="834"/>
      <c r="AN41" s="834"/>
      <c r="AO41" s="834"/>
      <c r="AP41" s="834"/>
      <c r="AQ41" s="834"/>
      <c r="AR41" s="834"/>
      <c r="AS41" s="834"/>
      <c r="AT41" s="834"/>
      <c r="AU41" s="834"/>
      <c r="AV41" s="834"/>
      <c r="AW41" s="834"/>
      <c r="AX41" s="834"/>
      <c r="AY41" s="834"/>
      <c r="AZ41" s="835"/>
      <c r="BA41" s="835"/>
      <c r="BB41" s="835"/>
      <c r="BC41" s="835"/>
      <c r="BD41" s="835"/>
      <c r="BE41" s="836"/>
      <c r="BF41" s="836"/>
      <c r="BG41" s="836"/>
      <c r="BH41" s="836"/>
      <c r="BI41" s="837"/>
      <c r="BJ41" s="214"/>
      <c r="BK41" s="214"/>
      <c r="BL41" s="214"/>
      <c r="BM41" s="214"/>
      <c r="BN41" s="214"/>
      <c r="BO41" s="224"/>
      <c r="BP41" s="224"/>
      <c r="BQ41" s="221">
        <v>35</v>
      </c>
      <c r="BR41" s="222"/>
      <c r="BS41" s="776"/>
      <c r="BT41" s="777"/>
      <c r="BU41" s="777"/>
      <c r="BV41" s="777"/>
      <c r="BW41" s="777"/>
      <c r="BX41" s="777"/>
      <c r="BY41" s="777"/>
      <c r="BZ41" s="777"/>
      <c r="CA41" s="777"/>
      <c r="CB41" s="777"/>
      <c r="CC41" s="777"/>
      <c r="CD41" s="777"/>
      <c r="CE41" s="777"/>
      <c r="CF41" s="777"/>
      <c r="CG41" s="778"/>
      <c r="CH41" s="779"/>
      <c r="CI41" s="780"/>
      <c r="CJ41" s="780"/>
      <c r="CK41" s="780"/>
      <c r="CL41" s="781"/>
      <c r="CM41" s="779"/>
      <c r="CN41" s="780"/>
      <c r="CO41" s="780"/>
      <c r="CP41" s="780"/>
      <c r="CQ41" s="781"/>
      <c r="CR41" s="779"/>
      <c r="CS41" s="780"/>
      <c r="CT41" s="780"/>
      <c r="CU41" s="780"/>
      <c r="CV41" s="781"/>
      <c r="CW41" s="779"/>
      <c r="CX41" s="780"/>
      <c r="CY41" s="780"/>
      <c r="CZ41" s="780"/>
      <c r="DA41" s="781"/>
      <c r="DB41" s="779"/>
      <c r="DC41" s="780"/>
      <c r="DD41" s="780"/>
      <c r="DE41" s="780"/>
      <c r="DF41" s="781"/>
      <c r="DG41" s="779"/>
      <c r="DH41" s="780"/>
      <c r="DI41" s="780"/>
      <c r="DJ41" s="780"/>
      <c r="DK41" s="781"/>
      <c r="DL41" s="779"/>
      <c r="DM41" s="780"/>
      <c r="DN41" s="780"/>
      <c r="DO41" s="780"/>
      <c r="DP41" s="781"/>
      <c r="DQ41" s="779"/>
      <c r="DR41" s="780"/>
      <c r="DS41" s="780"/>
      <c r="DT41" s="780"/>
      <c r="DU41" s="781"/>
      <c r="DV41" s="776"/>
      <c r="DW41" s="777"/>
      <c r="DX41" s="777"/>
      <c r="DY41" s="777"/>
      <c r="DZ41" s="782"/>
      <c r="EA41" s="212"/>
    </row>
    <row r="42" spans="1:131" ht="26.25" customHeight="1" x14ac:dyDescent="0.2">
      <c r="A42" s="221">
        <v>15</v>
      </c>
      <c r="B42" s="783"/>
      <c r="C42" s="784"/>
      <c r="D42" s="784"/>
      <c r="E42" s="784"/>
      <c r="F42" s="784"/>
      <c r="G42" s="784"/>
      <c r="H42" s="784"/>
      <c r="I42" s="784"/>
      <c r="J42" s="784"/>
      <c r="K42" s="784"/>
      <c r="L42" s="784"/>
      <c r="M42" s="784"/>
      <c r="N42" s="784"/>
      <c r="O42" s="784"/>
      <c r="P42" s="785"/>
      <c r="Q42" s="786"/>
      <c r="R42" s="787"/>
      <c r="S42" s="787"/>
      <c r="T42" s="787"/>
      <c r="U42" s="787"/>
      <c r="V42" s="787"/>
      <c r="W42" s="787"/>
      <c r="X42" s="787"/>
      <c r="Y42" s="787"/>
      <c r="Z42" s="787"/>
      <c r="AA42" s="787"/>
      <c r="AB42" s="787"/>
      <c r="AC42" s="787"/>
      <c r="AD42" s="787"/>
      <c r="AE42" s="788"/>
      <c r="AF42" s="789"/>
      <c r="AG42" s="790"/>
      <c r="AH42" s="790"/>
      <c r="AI42" s="790"/>
      <c r="AJ42" s="791"/>
      <c r="AK42" s="838"/>
      <c r="AL42" s="834"/>
      <c r="AM42" s="834"/>
      <c r="AN42" s="834"/>
      <c r="AO42" s="834"/>
      <c r="AP42" s="834"/>
      <c r="AQ42" s="834"/>
      <c r="AR42" s="834"/>
      <c r="AS42" s="834"/>
      <c r="AT42" s="834"/>
      <c r="AU42" s="834"/>
      <c r="AV42" s="834"/>
      <c r="AW42" s="834"/>
      <c r="AX42" s="834"/>
      <c r="AY42" s="834"/>
      <c r="AZ42" s="835"/>
      <c r="BA42" s="835"/>
      <c r="BB42" s="835"/>
      <c r="BC42" s="835"/>
      <c r="BD42" s="835"/>
      <c r="BE42" s="836"/>
      <c r="BF42" s="836"/>
      <c r="BG42" s="836"/>
      <c r="BH42" s="836"/>
      <c r="BI42" s="837"/>
      <c r="BJ42" s="214"/>
      <c r="BK42" s="214"/>
      <c r="BL42" s="214"/>
      <c r="BM42" s="214"/>
      <c r="BN42" s="214"/>
      <c r="BO42" s="224"/>
      <c r="BP42" s="224"/>
      <c r="BQ42" s="221">
        <v>36</v>
      </c>
      <c r="BR42" s="222"/>
      <c r="BS42" s="776"/>
      <c r="BT42" s="777"/>
      <c r="BU42" s="777"/>
      <c r="BV42" s="777"/>
      <c r="BW42" s="777"/>
      <c r="BX42" s="777"/>
      <c r="BY42" s="777"/>
      <c r="BZ42" s="777"/>
      <c r="CA42" s="777"/>
      <c r="CB42" s="777"/>
      <c r="CC42" s="777"/>
      <c r="CD42" s="777"/>
      <c r="CE42" s="777"/>
      <c r="CF42" s="777"/>
      <c r="CG42" s="778"/>
      <c r="CH42" s="779"/>
      <c r="CI42" s="780"/>
      <c r="CJ42" s="780"/>
      <c r="CK42" s="780"/>
      <c r="CL42" s="781"/>
      <c r="CM42" s="779"/>
      <c r="CN42" s="780"/>
      <c r="CO42" s="780"/>
      <c r="CP42" s="780"/>
      <c r="CQ42" s="781"/>
      <c r="CR42" s="779"/>
      <c r="CS42" s="780"/>
      <c r="CT42" s="780"/>
      <c r="CU42" s="780"/>
      <c r="CV42" s="781"/>
      <c r="CW42" s="779"/>
      <c r="CX42" s="780"/>
      <c r="CY42" s="780"/>
      <c r="CZ42" s="780"/>
      <c r="DA42" s="781"/>
      <c r="DB42" s="779"/>
      <c r="DC42" s="780"/>
      <c r="DD42" s="780"/>
      <c r="DE42" s="780"/>
      <c r="DF42" s="781"/>
      <c r="DG42" s="779"/>
      <c r="DH42" s="780"/>
      <c r="DI42" s="780"/>
      <c r="DJ42" s="780"/>
      <c r="DK42" s="781"/>
      <c r="DL42" s="779"/>
      <c r="DM42" s="780"/>
      <c r="DN42" s="780"/>
      <c r="DO42" s="780"/>
      <c r="DP42" s="781"/>
      <c r="DQ42" s="779"/>
      <c r="DR42" s="780"/>
      <c r="DS42" s="780"/>
      <c r="DT42" s="780"/>
      <c r="DU42" s="781"/>
      <c r="DV42" s="776"/>
      <c r="DW42" s="777"/>
      <c r="DX42" s="777"/>
      <c r="DY42" s="777"/>
      <c r="DZ42" s="782"/>
      <c r="EA42" s="212"/>
    </row>
    <row r="43" spans="1:131" ht="26.25" customHeight="1" x14ac:dyDescent="0.2">
      <c r="A43" s="221">
        <v>16</v>
      </c>
      <c r="B43" s="783"/>
      <c r="C43" s="784"/>
      <c r="D43" s="784"/>
      <c r="E43" s="784"/>
      <c r="F43" s="784"/>
      <c r="G43" s="784"/>
      <c r="H43" s="784"/>
      <c r="I43" s="784"/>
      <c r="J43" s="784"/>
      <c r="K43" s="784"/>
      <c r="L43" s="784"/>
      <c r="M43" s="784"/>
      <c r="N43" s="784"/>
      <c r="O43" s="784"/>
      <c r="P43" s="785"/>
      <c r="Q43" s="786"/>
      <c r="R43" s="787"/>
      <c r="S43" s="787"/>
      <c r="T43" s="787"/>
      <c r="U43" s="787"/>
      <c r="V43" s="787"/>
      <c r="W43" s="787"/>
      <c r="X43" s="787"/>
      <c r="Y43" s="787"/>
      <c r="Z43" s="787"/>
      <c r="AA43" s="787"/>
      <c r="AB43" s="787"/>
      <c r="AC43" s="787"/>
      <c r="AD43" s="787"/>
      <c r="AE43" s="788"/>
      <c r="AF43" s="789"/>
      <c r="AG43" s="790"/>
      <c r="AH43" s="790"/>
      <c r="AI43" s="790"/>
      <c r="AJ43" s="791"/>
      <c r="AK43" s="838"/>
      <c r="AL43" s="834"/>
      <c r="AM43" s="834"/>
      <c r="AN43" s="834"/>
      <c r="AO43" s="834"/>
      <c r="AP43" s="834"/>
      <c r="AQ43" s="834"/>
      <c r="AR43" s="834"/>
      <c r="AS43" s="834"/>
      <c r="AT43" s="834"/>
      <c r="AU43" s="834"/>
      <c r="AV43" s="834"/>
      <c r="AW43" s="834"/>
      <c r="AX43" s="834"/>
      <c r="AY43" s="834"/>
      <c r="AZ43" s="835"/>
      <c r="BA43" s="835"/>
      <c r="BB43" s="835"/>
      <c r="BC43" s="835"/>
      <c r="BD43" s="835"/>
      <c r="BE43" s="836"/>
      <c r="BF43" s="836"/>
      <c r="BG43" s="836"/>
      <c r="BH43" s="836"/>
      <c r="BI43" s="837"/>
      <c r="BJ43" s="214"/>
      <c r="BK43" s="214"/>
      <c r="BL43" s="214"/>
      <c r="BM43" s="214"/>
      <c r="BN43" s="214"/>
      <c r="BO43" s="224"/>
      <c r="BP43" s="224"/>
      <c r="BQ43" s="221">
        <v>37</v>
      </c>
      <c r="BR43" s="222"/>
      <c r="BS43" s="776"/>
      <c r="BT43" s="777"/>
      <c r="BU43" s="777"/>
      <c r="BV43" s="777"/>
      <c r="BW43" s="777"/>
      <c r="BX43" s="777"/>
      <c r="BY43" s="777"/>
      <c r="BZ43" s="777"/>
      <c r="CA43" s="777"/>
      <c r="CB43" s="777"/>
      <c r="CC43" s="777"/>
      <c r="CD43" s="777"/>
      <c r="CE43" s="777"/>
      <c r="CF43" s="777"/>
      <c r="CG43" s="778"/>
      <c r="CH43" s="779"/>
      <c r="CI43" s="780"/>
      <c r="CJ43" s="780"/>
      <c r="CK43" s="780"/>
      <c r="CL43" s="781"/>
      <c r="CM43" s="779"/>
      <c r="CN43" s="780"/>
      <c r="CO43" s="780"/>
      <c r="CP43" s="780"/>
      <c r="CQ43" s="781"/>
      <c r="CR43" s="779"/>
      <c r="CS43" s="780"/>
      <c r="CT43" s="780"/>
      <c r="CU43" s="780"/>
      <c r="CV43" s="781"/>
      <c r="CW43" s="779"/>
      <c r="CX43" s="780"/>
      <c r="CY43" s="780"/>
      <c r="CZ43" s="780"/>
      <c r="DA43" s="781"/>
      <c r="DB43" s="779"/>
      <c r="DC43" s="780"/>
      <c r="DD43" s="780"/>
      <c r="DE43" s="780"/>
      <c r="DF43" s="781"/>
      <c r="DG43" s="779"/>
      <c r="DH43" s="780"/>
      <c r="DI43" s="780"/>
      <c r="DJ43" s="780"/>
      <c r="DK43" s="781"/>
      <c r="DL43" s="779"/>
      <c r="DM43" s="780"/>
      <c r="DN43" s="780"/>
      <c r="DO43" s="780"/>
      <c r="DP43" s="781"/>
      <c r="DQ43" s="779"/>
      <c r="DR43" s="780"/>
      <c r="DS43" s="780"/>
      <c r="DT43" s="780"/>
      <c r="DU43" s="781"/>
      <c r="DV43" s="776"/>
      <c r="DW43" s="777"/>
      <c r="DX43" s="777"/>
      <c r="DY43" s="777"/>
      <c r="DZ43" s="782"/>
      <c r="EA43" s="212"/>
    </row>
    <row r="44" spans="1:131" ht="26.25" customHeight="1" x14ac:dyDescent="0.2">
      <c r="A44" s="221">
        <v>17</v>
      </c>
      <c r="B44" s="783"/>
      <c r="C44" s="784"/>
      <c r="D44" s="784"/>
      <c r="E44" s="784"/>
      <c r="F44" s="784"/>
      <c r="G44" s="784"/>
      <c r="H44" s="784"/>
      <c r="I44" s="784"/>
      <c r="J44" s="784"/>
      <c r="K44" s="784"/>
      <c r="L44" s="784"/>
      <c r="M44" s="784"/>
      <c r="N44" s="784"/>
      <c r="O44" s="784"/>
      <c r="P44" s="785"/>
      <c r="Q44" s="786"/>
      <c r="R44" s="787"/>
      <c r="S44" s="787"/>
      <c r="T44" s="787"/>
      <c r="U44" s="787"/>
      <c r="V44" s="787"/>
      <c r="W44" s="787"/>
      <c r="X44" s="787"/>
      <c r="Y44" s="787"/>
      <c r="Z44" s="787"/>
      <c r="AA44" s="787"/>
      <c r="AB44" s="787"/>
      <c r="AC44" s="787"/>
      <c r="AD44" s="787"/>
      <c r="AE44" s="788"/>
      <c r="AF44" s="789"/>
      <c r="AG44" s="790"/>
      <c r="AH44" s="790"/>
      <c r="AI44" s="790"/>
      <c r="AJ44" s="791"/>
      <c r="AK44" s="838"/>
      <c r="AL44" s="834"/>
      <c r="AM44" s="834"/>
      <c r="AN44" s="834"/>
      <c r="AO44" s="834"/>
      <c r="AP44" s="834"/>
      <c r="AQ44" s="834"/>
      <c r="AR44" s="834"/>
      <c r="AS44" s="834"/>
      <c r="AT44" s="834"/>
      <c r="AU44" s="834"/>
      <c r="AV44" s="834"/>
      <c r="AW44" s="834"/>
      <c r="AX44" s="834"/>
      <c r="AY44" s="834"/>
      <c r="AZ44" s="835"/>
      <c r="BA44" s="835"/>
      <c r="BB44" s="835"/>
      <c r="BC44" s="835"/>
      <c r="BD44" s="835"/>
      <c r="BE44" s="836"/>
      <c r="BF44" s="836"/>
      <c r="BG44" s="836"/>
      <c r="BH44" s="836"/>
      <c r="BI44" s="837"/>
      <c r="BJ44" s="214"/>
      <c r="BK44" s="214"/>
      <c r="BL44" s="214"/>
      <c r="BM44" s="214"/>
      <c r="BN44" s="214"/>
      <c r="BO44" s="224"/>
      <c r="BP44" s="224"/>
      <c r="BQ44" s="221">
        <v>38</v>
      </c>
      <c r="BR44" s="222"/>
      <c r="BS44" s="776"/>
      <c r="BT44" s="777"/>
      <c r="BU44" s="777"/>
      <c r="BV44" s="777"/>
      <c r="BW44" s="777"/>
      <c r="BX44" s="777"/>
      <c r="BY44" s="777"/>
      <c r="BZ44" s="777"/>
      <c r="CA44" s="777"/>
      <c r="CB44" s="777"/>
      <c r="CC44" s="777"/>
      <c r="CD44" s="777"/>
      <c r="CE44" s="777"/>
      <c r="CF44" s="777"/>
      <c r="CG44" s="778"/>
      <c r="CH44" s="779"/>
      <c r="CI44" s="780"/>
      <c r="CJ44" s="780"/>
      <c r="CK44" s="780"/>
      <c r="CL44" s="781"/>
      <c r="CM44" s="779"/>
      <c r="CN44" s="780"/>
      <c r="CO44" s="780"/>
      <c r="CP44" s="780"/>
      <c r="CQ44" s="781"/>
      <c r="CR44" s="779"/>
      <c r="CS44" s="780"/>
      <c r="CT44" s="780"/>
      <c r="CU44" s="780"/>
      <c r="CV44" s="781"/>
      <c r="CW44" s="779"/>
      <c r="CX44" s="780"/>
      <c r="CY44" s="780"/>
      <c r="CZ44" s="780"/>
      <c r="DA44" s="781"/>
      <c r="DB44" s="779"/>
      <c r="DC44" s="780"/>
      <c r="DD44" s="780"/>
      <c r="DE44" s="780"/>
      <c r="DF44" s="781"/>
      <c r="DG44" s="779"/>
      <c r="DH44" s="780"/>
      <c r="DI44" s="780"/>
      <c r="DJ44" s="780"/>
      <c r="DK44" s="781"/>
      <c r="DL44" s="779"/>
      <c r="DM44" s="780"/>
      <c r="DN44" s="780"/>
      <c r="DO44" s="780"/>
      <c r="DP44" s="781"/>
      <c r="DQ44" s="779"/>
      <c r="DR44" s="780"/>
      <c r="DS44" s="780"/>
      <c r="DT44" s="780"/>
      <c r="DU44" s="781"/>
      <c r="DV44" s="776"/>
      <c r="DW44" s="777"/>
      <c r="DX44" s="777"/>
      <c r="DY44" s="777"/>
      <c r="DZ44" s="782"/>
      <c r="EA44" s="212"/>
    </row>
    <row r="45" spans="1:131" ht="26.25" customHeight="1" x14ac:dyDescent="0.2">
      <c r="A45" s="221">
        <v>18</v>
      </c>
      <c r="B45" s="783"/>
      <c r="C45" s="784"/>
      <c r="D45" s="784"/>
      <c r="E45" s="784"/>
      <c r="F45" s="784"/>
      <c r="G45" s="784"/>
      <c r="H45" s="784"/>
      <c r="I45" s="784"/>
      <c r="J45" s="784"/>
      <c r="K45" s="784"/>
      <c r="L45" s="784"/>
      <c r="M45" s="784"/>
      <c r="N45" s="784"/>
      <c r="O45" s="784"/>
      <c r="P45" s="785"/>
      <c r="Q45" s="786"/>
      <c r="R45" s="787"/>
      <c r="S45" s="787"/>
      <c r="T45" s="787"/>
      <c r="U45" s="787"/>
      <c r="V45" s="787"/>
      <c r="W45" s="787"/>
      <c r="X45" s="787"/>
      <c r="Y45" s="787"/>
      <c r="Z45" s="787"/>
      <c r="AA45" s="787"/>
      <c r="AB45" s="787"/>
      <c r="AC45" s="787"/>
      <c r="AD45" s="787"/>
      <c r="AE45" s="788"/>
      <c r="AF45" s="789"/>
      <c r="AG45" s="790"/>
      <c r="AH45" s="790"/>
      <c r="AI45" s="790"/>
      <c r="AJ45" s="791"/>
      <c r="AK45" s="838"/>
      <c r="AL45" s="834"/>
      <c r="AM45" s="834"/>
      <c r="AN45" s="834"/>
      <c r="AO45" s="834"/>
      <c r="AP45" s="834"/>
      <c r="AQ45" s="834"/>
      <c r="AR45" s="834"/>
      <c r="AS45" s="834"/>
      <c r="AT45" s="834"/>
      <c r="AU45" s="834"/>
      <c r="AV45" s="834"/>
      <c r="AW45" s="834"/>
      <c r="AX45" s="834"/>
      <c r="AY45" s="834"/>
      <c r="AZ45" s="835"/>
      <c r="BA45" s="835"/>
      <c r="BB45" s="835"/>
      <c r="BC45" s="835"/>
      <c r="BD45" s="835"/>
      <c r="BE45" s="836"/>
      <c r="BF45" s="836"/>
      <c r="BG45" s="836"/>
      <c r="BH45" s="836"/>
      <c r="BI45" s="837"/>
      <c r="BJ45" s="214"/>
      <c r="BK45" s="214"/>
      <c r="BL45" s="214"/>
      <c r="BM45" s="214"/>
      <c r="BN45" s="214"/>
      <c r="BO45" s="224"/>
      <c r="BP45" s="224"/>
      <c r="BQ45" s="221">
        <v>39</v>
      </c>
      <c r="BR45" s="222"/>
      <c r="BS45" s="776"/>
      <c r="BT45" s="777"/>
      <c r="BU45" s="777"/>
      <c r="BV45" s="777"/>
      <c r="BW45" s="777"/>
      <c r="BX45" s="777"/>
      <c r="BY45" s="777"/>
      <c r="BZ45" s="777"/>
      <c r="CA45" s="777"/>
      <c r="CB45" s="777"/>
      <c r="CC45" s="777"/>
      <c r="CD45" s="777"/>
      <c r="CE45" s="777"/>
      <c r="CF45" s="777"/>
      <c r="CG45" s="778"/>
      <c r="CH45" s="779"/>
      <c r="CI45" s="780"/>
      <c r="CJ45" s="780"/>
      <c r="CK45" s="780"/>
      <c r="CL45" s="781"/>
      <c r="CM45" s="779"/>
      <c r="CN45" s="780"/>
      <c r="CO45" s="780"/>
      <c r="CP45" s="780"/>
      <c r="CQ45" s="781"/>
      <c r="CR45" s="779"/>
      <c r="CS45" s="780"/>
      <c r="CT45" s="780"/>
      <c r="CU45" s="780"/>
      <c r="CV45" s="781"/>
      <c r="CW45" s="779"/>
      <c r="CX45" s="780"/>
      <c r="CY45" s="780"/>
      <c r="CZ45" s="780"/>
      <c r="DA45" s="781"/>
      <c r="DB45" s="779"/>
      <c r="DC45" s="780"/>
      <c r="DD45" s="780"/>
      <c r="DE45" s="780"/>
      <c r="DF45" s="781"/>
      <c r="DG45" s="779"/>
      <c r="DH45" s="780"/>
      <c r="DI45" s="780"/>
      <c r="DJ45" s="780"/>
      <c r="DK45" s="781"/>
      <c r="DL45" s="779"/>
      <c r="DM45" s="780"/>
      <c r="DN45" s="780"/>
      <c r="DO45" s="780"/>
      <c r="DP45" s="781"/>
      <c r="DQ45" s="779"/>
      <c r="DR45" s="780"/>
      <c r="DS45" s="780"/>
      <c r="DT45" s="780"/>
      <c r="DU45" s="781"/>
      <c r="DV45" s="776"/>
      <c r="DW45" s="777"/>
      <c r="DX45" s="777"/>
      <c r="DY45" s="777"/>
      <c r="DZ45" s="782"/>
      <c r="EA45" s="212"/>
    </row>
    <row r="46" spans="1:131" ht="26.25" customHeight="1" x14ac:dyDescent="0.2">
      <c r="A46" s="221">
        <v>19</v>
      </c>
      <c r="B46" s="783"/>
      <c r="C46" s="784"/>
      <c r="D46" s="784"/>
      <c r="E46" s="784"/>
      <c r="F46" s="784"/>
      <c r="G46" s="784"/>
      <c r="H46" s="784"/>
      <c r="I46" s="784"/>
      <c r="J46" s="784"/>
      <c r="K46" s="784"/>
      <c r="L46" s="784"/>
      <c r="M46" s="784"/>
      <c r="N46" s="784"/>
      <c r="O46" s="784"/>
      <c r="P46" s="785"/>
      <c r="Q46" s="786"/>
      <c r="R46" s="787"/>
      <c r="S46" s="787"/>
      <c r="T46" s="787"/>
      <c r="U46" s="787"/>
      <c r="V46" s="787"/>
      <c r="W46" s="787"/>
      <c r="X46" s="787"/>
      <c r="Y46" s="787"/>
      <c r="Z46" s="787"/>
      <c r="AA46" s="787"/>
      <c r="AB46" s="787"/>
      <c r="AC46" s="787"/>
      <c r="AD46" s="787"/>
      <c r="AE46" s="788"/>
      <c r="AF46" s="789"/>
      <c r="AG46" s="790"/>
      <c r="AH46" s="790"/>
      <c r="AI46" s="790"/>
      <c r="AJ46" s="791"/>
      <c r="AK46" s="838"/>
      <c r="AL46" s="834"/>
      <c r="AM46" s="834"/>
      <c r="AN46" s="834"/>
      <c r="AO46" s="834"/>
      <c r="AP46" s="834"/>
      <c r="AQ46" s="834"/>
      <c r="AR46" s="834"/>
      <c r="AS46" s="834"/>
      <c r="AT46" s="834"/>
      <c r="AU46" s="834"/>
      <c r="AV46" s="834"/>
      <c r="AW46" s="834"/>
      <c r="AX46" s="834"/>
      <c r="AY46" s="834"/>
      <c r="AZ46" s="835"/>
      <c r="BA46" s="835"/>
      <c r="BB46" s="835"/>
      <c r="BC46" s="835"/>
      <c r="BD46" s="835"/>
      <c r="BE46" s="836"/>
      <c r="BF46" s="836"/>
      <c r="BG46" s="836"/>
      <c r="BH46" s="836"/>
      <c r="BI46" s="837"/>
      <c r="BJ46" s="214"/>
      <c r="BK46" s="214"/>
      <c r="BL46" s="214"/>
      <c r="BM46" s="214"/>
      <c r="BN46" s="214"/>
      <c r="BO46" s="224"/>
      <c r="BP46" s="224"/>
      <c r="BQ46" s="221">
        <v>40</v>
      </c>
      <c r="BR46" s="222"/>
      <c r="BS46" s="776"/>
      <c r="BT46" s="777"/>
      <c r="BU46" s="777"/>
      <c r="BV46" s="777"/>
      <c r="BW46" s="777"/>
      <c r="BX46" s="777"/>
      <c r="BY46" s="777"/>
      <c r="BZ46" s="777"/>
      <c r="CA46" s="777"/>
      <c r="CB46" s="777"/>
      <c r="CC46" s="777"/>
      <c r="CD46" s="777"/>
      <c r="CE46" s="777"/>
      <c r="CF46" s="777"/>
      <c r="CG46" s="778"/>
      <c r="CH46" s="779"/>
      <c r="CI46" s="780"/>
      <c r="CJ46" s="780"/>
      <c r="CK46" s="780"/>
      <c r="CL46" s="781"/>
      <c r="CM46" s="779"/>
      <c r="CN46" s="780"/>
      <c r="CO46" s="780"/>
      <c r="CP46" s="780"/>
      <c r="CQ46" s="781"/>
      <c r="CR46" s="779"/>
      <c r="CS46" s="780"/>
      <c r="CT46" s="780"/>
      <c r="CU46" s="780"/>
      <c r="CV46" s="781"/>
      <c r="CW46" s="779"/>
      <c r="CX46" s="780"/>
      <c r="CY46" s="780"/>
      <c r="CZ46" s="780"/>
      <c r="DA46" s="781"/>
      <c r="DB46" s="779"/>
      <c r="DC46" s="780"/>
      <c r="DD46" s="780"/>
      <c r="DE46" s="780"/>
      <c r="DF46" s="781"/>
      <c r="DG46" s="779"/>
      <c r="DH46" s="780"/>
      <c r="DI46" s="780"/>
      <c r="DJ46" s="780"/>
      <c r="DK46" s="781"/>
      <c r="DL46" s="779"/>
      <c r="DM46" s="780"/>
      <c r="DN46" s="780"/>
      <c r="DO46" s="780"/>
      <c r="DP46" s="781"/>
      <c r="DQ46" s="779"/>
      <c r="DR46" s="780"/>
      <c r="DS46" s="780"/>
      <c r="DT46" s="780"/>
      <c r="DU46" s="781"/>
      <c r="DV46" s="776"/>
      <c r="DW46" s="777"/>
      <c r="DX46" s="777"/>
      <c r="DY46" s="777"/>
      <c r="DZ46" s="782"/>
      <c r="EA46" s="212"/>
    </row>
    <row r="47" spans="1:131" ht="26.25" customHeight="1" x14ac:dyDescent="0.2">
      <c r="A47" s="221">
        <v>20</v>
      </c>
      <c r="B47" s="783"/>
      <c r="C47" s="784"/>
      <c r="D47" s="784"/>
      <c r="E47" s="784"/>
      <c r="F47" s="784"/>
      <c r="G47" s="784"/>
      <c r="H47" s="784"/>
      <c r="I47" s="784"/>
      <c r="J47" s="784"/>
      <c r="K47" s="784"/>
      <c r="L47" s="784"/>
      <c r="M47" s="784"/>
      <c r="N47" s="784"/>
      <c r="O47" s="784"/>
      <c r="P47" s="785"/>
      <c r="Q47" s="786"/>
      <c r="R47" s="787"/>
      <c r="S47" s="787"/>
      <c r="T47" s="787"/>
      <c r="U47" s="787"/>
      <c r="V47" s="787"/>
      <c r="W47" s="787"/>
      <c r="X47" s="787"/>
      <c r="Y47" s="787"/>
      <c r="Z47" s="787"/>
      <c r="AA47" s="787"/>
      <c r="AB47" s="787"/>
      <c r="AC47" s="787"/>
      <c r="AD47" s="787"/>
      <c r="AE47" s="788"/>
      <c r="AF47" s="789"/>
      <c r="AG47" s="790"/>
      <c r="AH47" s="790"/>
      <c r="AI47" s="790"/>
      <c r="AJ47" s="791"/>
      <c r="AK47" s="838"/>
      <c r="AL47" s="834"/>
      <c r="AM47" s="834"/>
      <c r="AN47" s="834"/>
      <c r="AO47" s="834"/>
      <c r="AP47" s="834"/>
      <c r="AQ47" s="834"/>
      <c r="AR47" s="834"/>
      <c r="AS47" s="834"/>
      <c r="AT47" s="834"/>
      <c r="AU47" s="834"/>
      <c r="AV47" s="834"/>
      <c r="AW47" s="834"/>
      <c r="AX47" s="834"/>
      <c r="AY47" s="834"/>
      <c r="AZ47" s="835"/>
      <c r="BA47" s="835"/>
      <c r="BB47" s="835"/>
      <c r="BC47" s="835"/>
      <c r="BD47" s="835"/>
      <c r="BE47" s="836"/>
      <c r="BF47" s="836"/>
      <c r="BG47" s="836"/>
      <c r="BH47" s="836"/>
      <c r="BI47" s="837"/>
      <c r="BJ47" s="214"/>
      <c r="BK47" s="214"/>
      <c r="BL47" s="214"/>
      <c r="BM47" s="214"/>
      <c r="BN47" s="214"/>
      <c r="BO47" s="224"/>
      <c r="BP47" s="224"/>
      <c r="BQ47" s="221">
        <v>41</v>
      </c>
      <c r="BR47" s="222"/>
      <c r="BS47" s="776"/>
      <c r="BT47" s="777"/>
      <c r="BU47" s="777"/>
      <c r="BV47" s="777"/>
      <c r="BW47" s="777"/>
      <c r="BX47" s="777"/>
      <c r="BY47" s="777"/>
      <c r="BZ47" s="777"/>
      <c r="CA47" s="777"/>
      <c r="CB47" s="777"/>
      <c r="CC47" s="777"/>
      <c r="CD47" s="777"/>
      <c r="CE47" s="777"/>
      <c r="CF47" s="777"/>
      <c r="CG47" s="778"/>
      <c r="CH47" s="779"/>
      <c r="CI47" s="780"/>
      <c r="CJ47" s="780"/>
      <c r="CK47" s="780"/>
      <c r="CL47" s="781"/>
      <c r="CM47" s="779"/>
      <c r="CN47" s="780"/>
      <c r="CO47" s="780"/>
      <c r="CP47" s="780"/>
      <c r="CQ47" s="781"/>
      <c r="CR47" s="779"/>
      <c r="CS47" s="780"/>
      <c r="CT47" s="780"/>
      <c r="CU47" s="780"/>
      <c r="CV47" s="781"/>
      <c r="CW47" s="779"/>
      <c r="CX47" s="780"/>
      <c r="CY47" s="780"/>
      <c r="CZ47" s="780"/>
      <c r="DA47" s="781"/>
      <c r="DB47" s="779"/>
      <c r="DC47" s="780"/>
      <c r="DD47" s="780"/>
      <c r="DE47" s="780"/>
      <c r="DF47" s="781"/>
      <c r="DG47" s="779"/>
      <c r="DH47" s="780"/>
      <c r="DI47" s="780"/>
      <c r="DJ47" s="780"/>
      <c r="DK47" s="781"/>
      <c r="DL47" s="779"/>
      <c r="DM47" s="780"/>
      <c r="DN47" s="780"/>
      <c r="DO47" s="780"/>
      <c r="DP47" s="781"/>
      <c r="DQ47" s="779"/>
      <c r="DR47" s="780"/>
      <c r="DS47" s="780"/>
      <c r="DT47" s="780"/>
      <c r="DU47" s="781"/>
      <c r="DV47" s="776"/>
      <c r="DW47" s="777"/>
      <c r="DX47" s="777"/>
      <c r="DY47" s="777"/>
      <c r="DZ47" s="782"/>
      <c r="EA47" s="212"/>
    </row>
    <row r="48" spans="1:131" ht="26.25" customHeight="1" x14ac:dyDescent="0.2">
      <c r="A48" s="221">
        <v>21</v>
      </c>
      <c r="B48" s="783"/>
      <c r="C48" s="784"/>
      <c r="D48" s="784"/>
      <c r="E48" s="784"/>
      <c r="F48" s="784"/>
      <c r="G48" s="784"/>
      <c r="H48" s="784"/>
      <c r="I48" s="784"/>
      <c r="J48" s="784"/>
      <c r="K48" s="784"/>
      <c r="L48" s="784"/>
      <c r="M48" s="784"/>
      <c r="N48" s="784"/>
      <c r="O48" s="784"/>
      <c r="P48" s="785"/>
      <c r="Q48" s="786"/>
      <c r="R48" s="787"/>
      <c r="S48" s="787"/>
      <c r="T48" s="787"/>
      <c r="U48" s="787"/>
      <c r="V48" s="787"/>
      <c r="W48" s="787"/>
      <c r="X48" s="787"/>
      <c r="Y48" s="787"/>
      <c r="Z48" s="787"/>
      <c r="AA48" s="787"/>
      <c r="AB48" s="787"/>
      <c r="AC48" s="787"/>
      <c r="AD48" s="787"/>
      <c r="AE48" s="788"/>
      <c r="AF48" s="789"/>
      <c r="AG48" s="790"/>
      <c r="AH48" s="790"/>
      <c r="AI48" s="790"/>
      <c r="AJ48" s="791"/>
      <c r="AK48" s="838"/>
      <c r="AL48" s="834"/>
      <c r="AM48" s="834"/>
      <c r="AN48" s="834"/>
      <c r="AO48" s="834"/>
      <c r="AP48" s="834"/>
      <c r="AQ48" s="834"/>
      <c r="AR48" s="834"/>
      <c r="AS48" s="834"/>
      <c r="AT48" s="834"/>
      <c r="AU48" s="834"/>
      <c r="AV48" s="834"/>
      <c r="AW48" s="834"/>
      <c r="AX48" s="834"/>
      <c r="AY48" s="834"/>
      <c r="AZ48" s="835"/>
      <c r="BA48" s="835"/>
      <c r="BB48" s="835"/>
      <c r="BC48" s="835"/>
      <c r="BD48" s="835"/>
      <c r="BE48" s="836"/>
      <c r="BF48" s="836"/>
      <c r="BG48" s="836"/>
      <c r="BH48" s="836"/>
      <c r="BI48" s="837"/>
      <c r="BJ48" s="214"/>
      <c r="BK48" s="214"/>
      <c r="BL48" s="214"/>
      <c r="BM48" s="214"/>
      <c r="BN48" s="214"/>
      <c r="BO48" s="224"/>
      <c r="BP48" s="224"/>
      <c r="BQ48" s="221">
        <v>42</v>
      </c>
      <c r="BR48" s="222"/>
      <c r="BS48" s="776"/>
      <c r="BT48" s="777"/>
      <c r="BU48" s="777"/>
      <c r="BV48" s="777"/>
      <c r="BW48" s="777"/>
      <c r="BX48" s="777"/>
      <c r="BY48" s="777"/>
      <c r="BZ48" s="777"/>
      <c r="CA48" s="777"/>
      <c r="CB48" s="777"/>
      <c r="CC48" s="777"/>
      <c r="CD48" s="777"/>
      <c r="CE48" s="777"/>
      <c r="CF48" s="777"/>
      <c r="CG48" s="778"/>
      <c r="CH48" s="779"/>
      <c r="CI48" s="780"/>
      <c r="CJ48" s="780"/>
      <c r="CK48" s="780"/>
      <c r="CL48" s="781"/>
      <c r="CM48" s="779"/>
      <c r="CN48" s="780"/>
      <c r="CO48" s="780"/>
      <c r="CP48" s="780"/>
      <c r="CQ48" s="781"/>
      <c r="CR48" s="779"/>
      <c r="CS48" s="780"/>
      <c r="CT48" s="780"/>
      <c r="CU48" s="780"/>
      <c r="CV48" s="781"/>
      <c r="CW48" s="779"/>
      <c r="CX48" s="780"/>
      <c r="CY48" s="780"/>
      <c r="CZ48" s="780"/>
      <c r="DA48" s="781"/>
      <c r="DB48" s="779"/>
      <c r="DC48" s="780"/>
      <c r="DD48" s="780"/>
      <c r="DE48" s="780"/>
      <c r="DF48" s="781"/>
      <c r="DG48" s="779"/>
      <c r="DH48" s="780"/>
      <c r="DI48" s="780"/>
      <c r="DJ48" s="780"/>
      <c r="DK48" s="781"/>
      <c r="DL48" s="779"/>
      <c r="DM48" s="780"/>
      <c r="DN48" s="780"/>
      <c r="DO48" s="780"/>
      <c r="DP48" s="781"/>
      <c r="DQ48" s="779"/>
      <c r="DR48" s="780"/>
      <c r="DS48" s="780"/>
      <c r="DT48" s="780"/>
      <c r="DU48" s="781"/>
      <c r="DV48" s="776"/>
      <c r="DW48" s="777"/>
      <c r="DX48" s="777"/>
      <c r="DY48" s="777"/>
      <c r="DZ48" s="782"/>
      <c r="EA48" s="212"/>
    </row>
    <row r="49" spans="1:131" ht="26.25" customHeight="1" x14ac:dyDescent="0.2">
      <c r="A49" s="221">
        <v>22</v>
      </c>
      <c r="B49" s="783"/>
      <c r="C49" s="784"/>
      <c r="D49" s="784"/>
      <c r="E49" s="784"/>
      <c r="F49" s="784"/>
      <c r="G49" s="784"/>
      <c r="H49" s="784"/>
      <c r="I49" s="784"/>
      <c r="J49" s="784"/>
      <c r="K49" s="784"/>
      <c r="L49" s="784"/>
      <c r="M49" s="784"/>
      <c r="N49" s="784"/>
      <c r="O49" s="784"/>
      <c r="P49" s="785"/>
      <c r="Q49" s="786"/>
      <c r="R49" s="787"/>
      <c r="S49" s="787"/>
      <c r="T49" s="787"/>
      <c r="U49" s="787"/>
      <c r="V49" s="787"/>
      <c r="W49" s="787"/>
      <c r="X49" s="787"/>
      <c r="Y49" s="787"/>
      <c r="Z49" s="787"/>
      <c r="AA49" s="787"/>
      <c r="AB49" s="787"/>
      <c r="AC49" s="787"/>
      <c r="AD49" s="787"/>
      <c r="AE49" s="788"/>
      <c r="AF49" s="789"/>
      <c r="AG49" s="790"/>
      <c r="AH49" s="790"/>
      <c r="AI49" s="790"/>
      <c r="AJ49" s="791"/>
      <c r="AK49" s="838"/>
      <c r="AL49" s="834"/>
      <c r="AM49" s="834"/>
      <c r="AN49" s="834"/>
      <c r="AO49" s="834"/>
      <c r="AP49" s="834"/>
      <c r="AQ49" s="834"/>
      <c r="AR49" s="834"/>
      <c r="AS49" s="834"/>
      <c r="AT49" s="834"/>
      <c r="AU49" s="834"/>
      <c r="AV49" s="834"/>
      <c r="AW49" s="834"/>
      <c r="AX49" s="834"/>
      <c r="AY49" s="834"/>
      <c r="AZ49" s="835"/>
      <c r="BA49" s="835"/>
      <c r="BB49" s="835"/>
      <c r="BC49" s="835"/>
      <c r="BD49" s="835"/>
      <c r="BE49" s="836"/>
      <c r="BF49" s="836"/>
      <c r="BG49" s="836"/>
      <c r="BH49" s="836"/>
      <c r="BI49" s="837"/>
      <c r="BJ49" s="214"/>
      <c r="BK49" s="214"/>
      <c r="BL49" s="214"/>
      <c r="BM49" s="214"/>
      <c r="BN49" s="214"/>
      <c r="BO49" s="224"/>
      <c r="BP49" s="224"/>
      <c r="BQ49" s="221">
        <v>43</v>
      </c>
      <c r="BR49" s="222"/>
      <c r="BS49" s="776"/>
      <c r="BT49" s="777"/>
      <c r="BU49" s="777"/>
      <c r="BV49" s="777"/>
      <c r="BW49" s="777"/>
      <c r="BX49" s="777"/>
      <c r="BY49" s="777"/>
      <c r="BZ49" s="777"/>
      <c r="CA49" s="777"/>
      <c r="CB49" s="777"/>
      <c r="CC49" s="777"/>
      <c r="CD49" s="777"/>
      <c r="CE49" s="777"/>
      <c r="CF49" s="777"/>
      <c r="CG49" s="778"/>
      <c r="CH49" s="779"/>
      <c r="CI49" s="780"/>
      <c r="CJ49" s="780"/>
      <c r="CK49" s="780"/>
      <c r="CL49" s="781"/>
      <c r="CM49" s="779"/>
      <c r="CN49" s="780"/>
      <c r="CO49" s="780"/>
      <c r="CP49" s="780"/>
      <c r="CQ49" s="781"/>
      <c r="CR49" s="779"/>
      <c r="CS49" s="780"/>
      <c r="CT49" s="780"/>
      <c r="CU49" s="780"/>
      <c r="CV49" s="781"/>
      <c r="CW49" s="779"/>
      <c r="CX49" s="780"/>
      <c r="CY49" s="780"/>
      <c r="CZ49" s="780"/>
      <c r="DA49" s="781"/>
      <c r="DB49" s="779"/>
      <c r="DC49" s="780"/>
      <c r="DD49" s="780"/>
      <c r="DE49" s="780"/>
      <c r="DF49" s="781"/>
      <c r="DG49" s="779"/>
      <c r="DH49" s="780"/>
      <c r="DI49" s="780"/>
      <c r="DJ49" s="780"/>
      <c r="DK49" s="781"/>
      <c r="DL49" s="779"/>
      <c r="DM49" s="780"/>
      <c r="DN49" s="780"/>
      <c r="DO49" s="780"/>
      <c r="DP49" s="781"/>
      <c r="DQ49" s="779"/>
      <c r="DR49" s="780"/>
      <c r="DS49" s="780"/>
      <c r="DT49" s="780"/>
      <c r="DU49" s="781"/>
      <c r="DV49" s="776"/>
      <c r="DW49" s="777"/>
      <c r="DX49" s="777"/>
      <c r="DY49" s="777"/>
      <c r="DZ49" s="782"/>
      <c r="EA49" s="212"/>
    </row>
    <row r="50" spans="1:131" ht="26.25" customHeight="1" x14ac:dyDescent="0.2">
      <c r="A50" s="221">
        <v>23</v>
      </c>
      <c r="B50" s="783"/>
      <c r="C50" s="784"/>
      <c r="D50" s="784"/>
      <c r="E50" s="784"/>
      <c r="F50" s="784"/>
      <c r="G50" s="784"/>
      <c r="H50" s="784"/>
      <c r="I50" s="784"/>
      <c r="J50" s="784"/>
      <c r="K50" s="784"/>
      <c r="L50" s="784"/>
      <c r="M50" s="784"/>
      <c r="N50" s="784"/>
      <c r="O50" s="784"/>
      <c r="P50" s="785"/>
      <c r="Q50" s="839"/>
      <c r="R50" s="840"/>
      <c r="S50" s="840"/>
      <c r="T50" s="840"/>
      <c r="U50" s="840"/>
      <c r="V50" s="840"/>
      <c r="W50" s="840"/>
      <c r="X50" s="840"/>
      <c r="Y50" s="840"/>
      <c r="Z50" s="840"/>
      <c r="AA50" s="840"/>
      <c r="AB50" s="840"/>
      <c r="AC50" s="840"/>
      <c r="AD50" s="840"/>
      <c r="AE50" s="841"/>
      <c r="AF50" s="789"/>
      <c r="AG50" s="790"/>
      <c r="AH50" s="790"/>
      <c r="AI50" s="790"/>
      <c r="AJ50" s="791"/>
      <c r="AK50" s="843"/>
      <c r="AL50" s="840"/>
      <c r="AM50" s="840"/>
      <c r="AN50" s="840"/>
      <c r="AO50" s="840"/>
      <c r="AP50" s="840"/>
      <c r="AQ50" s="840"/>
      <c r="AR50" s="840"/>
      <c r="AS50" s="840"/>
      <c r="AT50" s="840"/>
      <c r="AU50" s="840"/>
      <c r="AV50" s="840"/>
      <c r="AW50" s="840"/>
      <c r="AX50" s="840"/>
      <c r="AY50" s="840"/>
      <c r="AZ50" s="842"/>
      <c r="BA50" s="842"/>
      <c r="BB50" s="842"/>
      <c r="BC50" s="842"/>
      <c r="BD50" s="842"/>
      <c r="BE50" s="836"/>
      <c r="BF50" s="836"/>
      <c r="BG50" s="836"/>
      <c r="BH50" s="836"/>
      <c r="BI50" s="837"/>
      <c r="BJ50" s="214"/>
      <c r="BK50" s="214"/>
      <c r="BL50" s="214"/>
      <c r="BM50" s="214"/>
      <c r="BN50" s="214"/>
      <c r="BO50" s="224"/>
      <c r="BP50" s="224"/>
      <c r="BQ50" s="221">
        <v>44</v>
      </c>
      <c r="BR50" s="222"/>
      <c r="BS50" s="776"/>
      <c r="BT50" s="777"/>
      <c r="BU50" s="777"/>
      <c r="BV50" s="777"/>
      <c r="BW50" s="777"/>
      <c r="BX50" s="777"/>
      <c r="BY50" s="777"/>
      <c r="BZ50" s="777"/>
      <c r="CA50" s="777"/>
      <c r="CB50" s="777"/>
      <c r="CC50" s="777"/>
      <c r="CD50" s="777"/>
      <c r="CE50" s="777"/>
      <c r="CF50" s="777"/>
      <c r="CG50" s="778"/>
      <c r="CH50" s="779"/>
      <c r="CI50" s="780"/>
      <c r="CJ50" s="780"/>
      <c r="CK50" s="780"/>
      <c r="CL50" s="781"/>
      <c r="CM50" s="779"/>
      <c r="CN50" s="780"/>
      <c r="CO50" s="780"/>
      <c r="CP50" s="780"/>
      <c r="CQ50" s="781"/>
      <c r="CR50" s="779"/>
      <c r="CS50" s="780"/>
      <c r="CT50" s="780"/>
      <c r="CU50" s="780"/>
      <c r="CV50" s="781"/>
      <c r="CW50" s="779"/>
      <c r="CX50" s="780"/>
      <c r="CY50" s="780"/>
      <c r="CZ50" s="780"/>
      <c r="DA50" s="781"/>
      <c r="DB50" s="779"/>
      <c r="DC50" s="780"/>
      <c r="DD50" s="780"/>
      <c r="DE50" s="780"/>
      <c r="DF50" s="781"/>
      <c r="DG50" s="779"/>
      <c r="DH50" s="780"/>
      <c r="DI50" s="780"/>
      <c r="DJ50" s="780"/>
      <c r="DK50" s="781"/>
      <c r="DL50" s="779"/>
      <c r="DM50" s="780"/>
      <c r="DN50" s="780"/>
      <c r="DO50" s="780"/>
      <c r="DP50" s="781"/>
      <c r="DQ50" s="779"/>
      <c r="DR50" s="780"/>
      <c r="DS50" s="780"/>
      <c r="DT50" s="780"/>
      <c r="DU50" s="781"/>
      <c r="DV50" s="776"/>
      <c r="DW50" s="777"/>
      <c r="DX50" s="777"/>
      <c r="DY50" s="777"/>
      <c r="DZ50" s="782"/>
      <c r="EA50" s="212"/>
    </row>
    <row r="51" spans="1:131" ht="26.25" customHeight="1" x14ac:dyDescent="0.2">
      <c r="A51" s="221">
        <v>24</v>
      </c>
      <c r="B51" s="783"/>
      <c r="C51" s="784"/>
      <c r="D51" s="784"/>
      <c r="E51" s="784"/>
      <c r="F51" s="784"/>
      <c r="G51" s="784"/>
      <c r="H51" s="784"/>
      <c r="I51" s="784"/>
      <c r="J51" s="784"/>
      <c r="K51" s="784"/>
      <c r="L51" s="784"/>
      <c r="M51" s="784"/>
      <c r="N51" s="784"/>
      <c r="O51" s="784"/>
      <c r="P51" s="785"/>
      <c r="Q51" s="839"/>
      <c r="R51" s="840"/>
      <c r="S51" s="840"/>
      <c r="T51" s="840"/>
      <c r="U51" s="840"/>
      <c r="V51" s="840"/>
      <c r="W51" s="840"/>
      <c r="X51" s="840"/>
      <c r="Y51" s="840"/>
      <c r="Z51" s="840"/>
      <c r="AA51" s="840"/>
      <c r="AB51" s="840"/>
      <c r="AC51" s="840"/>
      <c r="AD51" s="840"/>
      <c r="AE51" s="841"/>
      <c r="AF51" s="789"/>
      <c r="AG51" s="790"/>
      <c r="AH51" s="790"/>
      <c r="AI51" s="790"/>
      <c r="AJ51" s="791"/>
      <c r="AK51" s="843"/>
      <c r="AL51" s="840"/>
      <c r="AM51" s="840"/>
      <c r="AN51" s="840"/>
      <c r="AO51" s="840"/>
      <c r="AP51" s="840"/>
      <c r="AQ51" s="840"/>
      <c r="AR51" s="840"/>
      <c r="AS51" s="840"/>
      <c r="AT51" s="840"/>
      <c r="AU51" s="840"/>
      <c r="AV51" s="840"/>
      <c r="AW51" s="840"/>
      <c r="AX51" s="840"/>
      <c r="AY51" s="840"/>
      <c r="AZ51" s="842"/>
      <c r="BA51" s="842"/>
      <c r="BB51" s="842"/>
      <c r="BC51" s="842"/>
      <c r="BD51" s="842"/>
      <c r="BE51" s="836"/>
      <c r="BF51" s="836"/>
      <c r="BG51" s="836"/>
      <c r="BH51" s="836"/>
      <c r="BI51" s="837"/>
      <c r="BJ51" s="214"/>
      <c r="BK51" s="214"/>
      <c r="BL51" s="214"/>
      <c r="BM51" s="214"/>
      <c r="BN51" s="214"/>
      <c r="BO51" s="224"/>
      <c r="BP51" s="224"/>
      <c r="BQ51" s="221">
        <v>45</v>
      </c>
      <c r="BR51" s="222"/>
      <c r="BS51" s="776"/>
      <c r="BT51" s="777"/>
      <c r="BU51" s="777"/>
      <c r="BV51" s="777"/>
      <c r="BW51" s="777"/>
      <c r="BX51" s="777"/>
      <c r="BY51" s="777"/>
      <c r="BZ51" s="777"/>
      <c r="CA51" s="777"/>
      <c r="CB51" s="777"/>
      <c r="CC51" s="777"/>
      <c r="CD51" s="777"/>
      <c r="CE51" s="777"/>
      <c r="CF51" s="777"/>
      <c r="CG51" s="778"/>
      <c r="CH51" s="779"/>
      <c r="CI51" s="780"/>
      <c r="CJ51" s="780"/>
      <c r="CK51" s="780"/>
      <c r="CL51" s="781"/>
      <c r="CM51" s="779"/>
      <c r="CN51" s="780"/>
      <c r="CO51" s="780"/>
      <c r="CP51" s="780"/>
      <c r="CQ51" s="781"/>
      <c r="CR51" s="779"/>
      <c r="CS51" s="780"/>
      <c r="CT51" s="780"/>
      <c r="CU51" s="780"/>
      <c r="CV51" s="781"/>
      <c r="CW51" s="779"/>
      <c r="CX51" s="780"/>
      <c r="CY51" s="780"/>
      <c r="CZ51" s="780"/>
      <c r="DA51" s="781"/>
      <c r="DB51" s="779"/>
      <c r="DC51" s="780"/>
      <c r="DD51" s="780"/>
      <c r="DE51" s="780"/>
      <c r="DF51" s="781"/>
      <c r="DG51" s="779"/>
      <c r="DH51" s="780"/>
      <c r="DI51" s="780"/>
      <c r="DJ51" s="780"/>
      <c r="DK51" s="781"/>
      <c r="DL51" s="779"/>
      <c r="DM51" s="780"/>
      <c r="DN51" s="780"/>
      <c r="DO51" s="780"/>
      <c r="DP51" s="781"/>
      <c r="DQ51" s="779"/>
      <c r="DR51" s="780"/>
      <c r="DS51" s="780"/>
      <c r="DT51" s="780"/>
      <c r="DU51" s="781"/>
      <c r="DV51" s="776"/>
      <c r="DW51" s="777"/>
      <c r="DX51" s="777"/>
      <c r="DY51" s="777"/>
      <c r="DZ51" s="782"/>
      <c r="EA51" s="212"/>
    </row>
    <row r="52" spans="1:131" ht="26.25" customHeight="1" x14ac:dyDescent="0.2">
      <c r="A52" s="221">
        <v>25</v>
      </c>
      <c r="B52" s="783"/>
      <c r="C52" s="784"/>
      <c r="D52" s="784"/>
      <c r="E52" s="784"/>
      <c r="F52" s="784"/>
      <c r="G52" s="784"/>
      <c r="H52" s="784"/>
      <c r="I52" s="784"/>
      <c r="J52" s="784"/>
      <c r="K52" s="784"/>
      <c r="L52" s="784"/>
      <c r="M52" s="784"/>
      <c r="N52" s="784"/>
      <c r="O52" s="784"/>
      <c r="P52" s="785"/>
      <c r="Q52" s="839"/>
      <c r="R52" s="840"/>
      <c r="S52" s="840"/>
      <c r="T52" s="840"/>
      <c r="U52" s="840"/>
      <c r="V52" s="840"/>
      <c r="W52" s="840"/>
      <c r="X52" s="840"/>
      <c r="Y52" s="840"/>
      <c r="Z52" s="840"/>
      <c r="AA52" s="840"/>
      <c r="AB52" s="840"/>
      <c r="AC52" s="840"/>
      <c r="AD52" s="840"/>
      <c r="AE52" s="841"/>
      <c r="AF52" s="789"/>
      <c r="AG52" s="790"/>
      <c r="AH52" s="790"/>
      <c r="AI52" s="790"/>
      <c r="AJ52" s="791"/>
      <c r="AK52" s="843"/>
      <c r="AL52" s="840"/>
      <c r="AM52" s="840"/>
      <c r="AN52" s="840"/>
      <c r="AO52" s="840"/>
      <c r="AP52" s="840"/>
      <c r="AQ52" s="840"/>
      <c r="AR52" s="840"/>
      <c r="AS52" s="840"/>
      <c r="AT52" s="840"/>
      <c r="AU52" s="840"/>
      <c r="AV52" s="840"/>
      <c r="AW52" s="840"/>
      <c r="AX52" s="840"/>
      <c r="AY52" s="840"/>
      <c r="AZ52" s="842"/>
      <c r="BA52" s="842"/>
      <c r="BB52" s="842"/>
      <c r="BC52" s="842"/>
      <c r="BD52" s="842"/>
      <c r="BE52" s="836"/>
      <c r="BF52" s="836"/>
      <c r="BG52" s="836"/>
      <c r="BH52" s="836"/>
      <c r="BI52" s="837"/>
      <c r="BJ52" s="214"/>
      <c r="BK52" s="214"/>
      <c r="BL52" s="214"/>
      <c r="BM52" s="214"/>
      <c r="BN52" s="214"/>
      <c r="BO52" s="224"/>
      <c r="BP52" s="224"/>
      <c r="BQ52" s="221">
        <v>46</v>
      </c>
      <c r="BR52" s="222"/>
      <c r="BS52" s="776"/>
      <c r="BT52" s="777"/>
      <c r="BU52" s="777"/>
      <c r="BV52" s="777"/>
      <c r="BW52" s="777"/>
      <c r="BX52" s="777"/>
      <c r="BY52" s="777"/>
      <c r="BZ52" s="777"/>
      <c r="CA52" s="777"/>
      <c r="CB52" s="777"/>
      <c r="CC52" s="777"/>
      <c r="CD52" s="777"/>
      <c r="CE52" s="777"/>
      <c r="CF52" s="777"/>
      <c r="CG52" s="778"/>
      <c r="CH52" s="779"/>
      <c r="CI52" s="780"/>
      <c r="CJ52" s="780"/>
      <c r="CK52" s="780"/>
      <c r="CL52" s="781"/>
      <c r="CM52" s="779"/>
      <c r="CN52" s="780"/>
      <c r="CO52" s="780"/>
      <c r="CP52" s="780"/>
      <c r="CQ52" s="781"/>
      <c r="CR52" s="779"/>
      <c r="CS52" s="780"/>
      <c r="CT52" s="780"/>
      <c r="CU52" s="780"/>
      <c r="CV52" s="781"/>
      <c r="CW52" s="779"/>
      <c r="CX52" s="780"/>
      <c r="CY52" s="780"/>
      <c r="CZ52" s="780"/>
      <c r="DA52" s="781"/>
      <c r="DB52" s="779"/>
      <c r="DC52" s="780"/>
      <c r="DD52" s="780"/>
      <c r="DE52" s="780"/>
      <c r="DF52" s="781"/>
      <c r="DG52" s="779"/>
      <c r="DH52" s="780"/>
      <c r="DI52" s="780"/>
      <c r="DJ52" s="780"/>
      <c r="DK52" s="781"/>
      <c r="DL52" s="779"/>
      <c r="DM52" s="780"/>
      <c r="DN52" s="780"/>
      <c r="DO52" s="780"/>
      <c r="DP52" s="781"/>
      <c r="DQ52" s="779"/>
      <c r="DR52" s="780"/>
      <c r="DS52" s="780"/>
      <c r="DT52" s="780"/>
      <c r="DU52" s="781"/>
      <c r="DV52" s="776"/>
      <c r="DW52" s="777"/>
      <c r="DX52" s="777"/>
      <c r="DY52" s="777"/>
      <c r="DZ52" s="782"/>
      <c r="EA52" s="212"/>
    </row>
    <row r="53" spans="1:131" ht="26.25" customHeight="1" x14ac:dyDescent="0.2">
      <c r="A53" s="221">
        <v>26</v>
      </c>
      <c r="B53" s="783"/>
      <c r="C53" s="784"/>
      <c r="D53" s="784"/>
      <c r="E53" s="784"/>
      <c r="F53" s="784"/>
      <c r="G53" s="784"/>
      <c r="H53" s="784"/>
      <c r="I53" s="784"/>
      <c r="J53" s="784"/>
      <c r="K53" s="784"/>
      <c r="L53" s="784"/>
      <c r="M53" s="784"/>
      <c r="N53" s="784"/>
      <c r="O53" s="784"/>
      <c r="P53" s="785"/>
      <c r="Q53" s="839"/>
      <c r="R53" s="840"/>
      <c r="S53" s="840"/>
      <c r="T53" s="840"/>
      <c r="U53" s="840"/>
      <c r="V53" s="840"/>
      <c r="W53" s="840"/>
      <c r="X53" s="840"/>
      <c r="Y53" s="840"/>
      <c r="Z53" s="840"/>
      <c r="AA53" s="840"/>
      <c r="AB53" s="840"/>
      <c r="AC53" s="840"/>
      <c r="AD53" s="840"/>
      <c r="AE53" s="841"/>
      <c r="AF53" s="789"/>
      <c r="AG53" s="790"/>
      <c r="AH53" s="790"/>
      <c r="AI53" s="790"/>
      <c r="AJ53" s="791"/>
      <c r="AK53" s="843"/>
      <c r="AL53" s="840"/>
      <c r="AM53" s="840"/>
      <c r="AN53" s="840"/>
      <c r="AO53" s="840"/>
      <c r="AP53" s="840"/>
      <c r="AQ53" s="840"/>
      <c r="AR53" s="840"/>
      <c r="AS53" s="840"/>
      <c r="AT53" s="840"/>
      <c r="AU53" s="840"/>
      <c r="AV53" s="840"/>
      <c r="AW53" s="840"/>
      <c r="AX53" s="840"/>
      <c r="AY53" s="840"/>
      <c r="AZ53" s="842"/>
      <c r="BA53" s="842"/>
      <c r="BB53" s="842"/>
      <c r="BC53" s="842"/>
      <c r="BD53" s="842"/>
      <c r="BE53" s="836"/>
      <c r="BF53" s="836"/>
      <c r="BG53" s="836"/>
      <c r="BH53" s="836"/>
      <c r="BI53" s="837"/>
      <c r="BJ53" s="214"/>
      <c r="BK53" s="214"/>
      <c r="BL53" s="214"/>
      <c r="BM53" s="214"/>
      <c r="BN53" s="214"/>
      <c r="BO53" s="224"/>
      <c r="BP53" s="224"/>
      <c r="BQ53" s="221">
        <v>47</v>
      </c>
      <c r="BR53" s="222"/>
      <c r="BS53" s="776"/>
      <c r="BT53" s="777"/>
      <c r="BU53" s="777"/>
      <c r="BV53" s="777"/>
      <c r="BW53" s="777"/>
      <c r="BX53" s="777"/>
      <c r="BY53" s="777"/>
      <c r="BZ53" s="777"/>
      <c r="CA53" s="777"/>
      <c r="CB53" s="777"/>
      <c r="CC53" s="777"/>
      <c r="CD53" s="777"/>
      <c r="CE53" s="777"/>
      <c r="CF53" s="777"/>
      <c r="CG53" s="778"/>
      <c r="CH53" s="779"/>
      <c r="CI53" s="780"/>
      <c r="CJ53" s="780"/>
      <c r="CK53" s="780"/>
      <c r="CL53" s="781"/>
      <c r="CM53" s="779"/>
      <c r="CN53" s="780"/>
      <c r="CO53" s="780"/>
      <c r="CP53" s="780"/>
      <c r="CQ53" s="781"/>
      <c r="CR53" s="779"/>
      <c r="CS53" s="780"/>
      <c r="CT53" s="780"/>
      <c r="CU53" s="780"/>
      <c r="CV53" s="781"/>
      <c r="CW53" s="779"/>
      <c r="CX53" s="780"/>
      <c r="CY53" s="780"/>
      <c r="CZ53" s="780"/>
      <c r="DA53" s="781"/>
      <c r="DB53" s="779"/>
      <c r="DC53" s="780"/>
      <c r="DD53" s="780"/>
      <c r="DE53" s="780"/>
      <c r="DF53" s="781"/>
      <c r="DG53" s="779"/>
      <c r="DH53" s="780"/>
      <c r="DI53" s="780"/>
      <c r="DJ53" s="780"/>
      <c r="DK53" s="781"/>
      <c r="DL53" s="779"/>
      <c r="DM53" s="780"/>
      <c r="DN53" s="780"/>
      <c r="DO53" s="780"/>
      <c r="DP53" s="781"/>
      <c r="DQ53" s="779"/>
      <c r="DR53" s="780"/>
      <c r="DS53" s="780"/>
      <c r="DT53" s="780"/>
      <c r="DU53" s="781"/>
      <c r="DV53" s="776"/>
      <c r="DW53" s="777"/>
      <c r="DX53" s="777"/>
      <c r="DY53" s="777"/>
      <c r="DZ53" s="782"/>
      <c r="EA53" s="212"/>
    </row>
    <row r="54" spans="1:131" ht="26.25" customHeight="1" x14ac:dyDescent="0.2">
      <c r="A54" s="221">
        <v>27</v>
      </c>
      <c r="B54" s="783"/>
      <c r="C54" s="784"/>
      <c r="D54" s="784"/>
      <c r="E54" s="784"/>
      <c r="F54" s="784"/>
      <c r="G54" s="784"/>
      <c r="H54" s="784"/>
      <c r="I54" s="784"/>
      <c r="J54" s="784"/>
      <c r="K54" s="784"/>
      <c r="L54" s="784"/>
      <c r="M54" s="784"/>
      <c r="N54" s="784"/>
      <c r="O54" s="784"/>
      <c r="P54" s="785"/>
      <c r="Q54" s="839"/>
      <c r="R54" s="840"/>
      <c r="S54" s="840"/>
      <c r="T54" s="840"/>
      <c r="U54" s="840"/>
      <c r="V54" s="840"/>
      <c r="W54" s="840"/>
      <c r="X54" s="840"/>
      <c r="Y54" s="840"/>
      <c r="Z54" s="840"/>
      <c r="AA54" s="840"/>
      <c r="AB54" s="840"/>
      <c r="AC54" s="840"/>
      <c r="AD54" s="840"/>
      <c r="AE54" s="841"/>
      <c r="AF54" s="789"/>
      <c r="AG54" s="790"/>
      <c r="AH54" s="790"/>
      <c r="AI54" s="790"/>
      <c r="AJ54" s="791"/>
      <c r="AK54" s="843"/>
      <c r="AL54" s="840"/>
      <c r="AM54" s="840"/>
      <c r="AN54" s="840"/>
      <c r="AO54" s="840"/>
      <c r="AP54" s="840"/>
      <c r="AQ54" s="840"/>
      <c r="AR54" s="840"/>
      <c r="AS54" s="840"/>
      <c r="AT54" s="840"/>
      <c r="AU54" s="840"/>
      <c r="AV54" s="840"/>
      <c r="AW54" s="840"/>
      <c r="AX54" s="840"/>
      <c r="AY54" s="840"/>
      <c r="AZ54" s="842"/>
      <c r="BA54" s="842"/>
      <c r="BB54" s="842"/>
      <c r="BC54" s="842"/>
      <c r="BD54" s="842"/>
      <c r="BE54" s="836"/>
      <c r="BF54" s="836"/>
      <c r="BG54" s="836"/>
      <c r="BH54" s="836"/>
      <c r="BI54" s="837"/>
      <c r="BJ54" s="214"/>
      <c r="BK54" s="214"/>
      <c r="BL54" s="214"/>
      <c r="BM54" s="214"/>
      <c r="BN54" s="214"/>
      <c r="BO54" s="224"/>
      <c r="BP54" s="224"/>
      <c r="BQ54" s="221">
        <v>48</v>
      </c>
      <c r="BR54" s="222"/>
      <c r="BS54" s="776"/>
      <c r="BT54" s="777"/>
      <c r="BU54" s="777"/>
      <c r="BV54" s="777"/>
      <c r="BW54" s="777"/>
      <c r="BX54" s="777"/>
      <c r="BY54" s="777"/>
      <c r="BZ54" s="777"/>
      <c r="CA54" s="777"/>
      <c r="CB54" s="777"/>
      <c r="CC54" s="777"/>
      <c r="CD54" s="777"/>
      <c r="CE54" s="777"/>
      <c r="CF54" s="777"/>
      <c r="CG54" s="778"/>
      <c r="CH54" s="779"/>
      <c r="CI54" s="780"/>
      <c r="CJ54" s="780"/>
      <c r="CK54" s="780"/>
      <c r="CL54" s="781"/>
      <c r="CM54" s="779"/>
      <c r="CN54" s="780"/>
      <c r="CO54" s="780"/>
      <c r="CP54" s="780"/>
      <c r="CQ54" s="781"/>
      <c r="CR54" s="779"/>
      <c r="CS54" s="780"/>
      <c r="CT54" s="780"/>
      <c r="CU54" s="780"/>
      <c r="CV54" s="781"/>
      <c r="CW54" s="779"/>
      <c r="CX54" s="780"/>
      <c r="CY54" s="780"/>
      <c r="CZ54" s="780"/>
      <c r="DA54" s="781"/>
      <c r="DB54" s="779"/>
      <c r="DC54" s="780"/>
      <c r="DD54" s="780"/>
      <c r="DE54" s="780"/>
      <c r="DF54" s="781"/>
      <c r="DG54" s="779"/>
      <c r="DH54" s="780"/>
      <c r="DI54" s="780"/>
      <c r="DJ54" s="780"/>
      <c r="DK54" s="781"/>
      <c r="DL54" s="779"/>
      <c r="DM54" s="780"/>
      <c r="DN54" s="780"/>
      <c r="DO54" s="780"/>
      <c r="DP54" s="781"/>
      <c r="DQ54" s="779"/>
      <c r="DR54" s="780"/>
      <c r="DS54" s="780"/>
      <c r="DT54" s="780"/>
      <c r="DU54" s="781"/>
      <c r="DV54" s="776"/>
      <c r="DW54" s="777"/>
      <c r="DX54" s="777"/>
      <c r="DY54" s="777"/>
      <c r="DZ54" s="782"/>
      <c r="EA54" s="212"/>
    </row>
    <row r="55" spans="1:131" ht="26.25" customHeight="1" x14ac:dyDescent="0.2">
      <c r="A55" s="221">
        <v>28</v>
      </c>
      <c r="B55" s="783"/>
      <c r="C55" s="784"/>
      <c r="D55" s="784"/>
      <c r="E55" s="784"/>
      <c r="F55" s="784"/>
      <c r="G55" s="784"/>
      <c r="H55" s="784"/>
      <c r="I55" s="784"/>
      <c r="J55" s="784"/>
      <c r="K55" s="784"/>
      <c r="L55" s="784"/>
      <c r="M55" s="784"/>
      <c r="N55" s="784"/>
      <c r="O55" s="784"/>
      <c r="P55" s="785"/>
      <c r="Q55" s="839"/>
      <c r="R55" s="840"/>
      <c r="S55" s="840"/>
      <c r="T55" s="840"/>
      <c r="U55" s="840"/>
      <c r="V55" s="840"/>
      <c r="W55" s="840"/>
      <c r="X55" s="840"/>
      <c r="Y55" s="840"/>
      <c r="Z55" s="840"/>
      <c r="AA55" s="840"/>
      <c r="AB55" s="840"/>
      <c r="AC55" s="840"/>
      <c r="AD55" s="840"/>
      <c r="AE55" s="841"/>
      <c r="AF55" s="789"/>
      <c r="AG55" s="790"/>
      <c r="AH55" s="790"/>
      <c r="AI55" s="790"/>
      <c r="AJ55" s="791"/>
      <c r="AK55" s="843"/>
      <c r="AL55" s="840"/>
      <c r="AM55" s="840"/>
      <c r="AN55" s="840"/>
      <c r="AO55" s="840"/>
      <c r="AP55" s="840"/>
      <c r="AQ55" s="840"/>
      <c r="AR55" s="840"/>
      <c r="AS55" s="840"/>
      <c r="AT55" s="840"/>
      <c r="AU55" s="840"/>
      <c r="AV55" s="840"/>
      <c r="AW55" s="840"/>
      <c r="AX55" s="840"/>
      <c r="AY55" s="840"/>
      <c r="AZ55" s="842"/>
      <c r="BA55" s="842"/>
      <c r="BB55" s="842"/>
      <c r="BC55" s="842"/>
      <c r="BD55" s="842"/>
      <c r="BE55" s="836"/>
      <c r="BF55" s="836"/>
      <c r="BG55" s="836"/>
      <c r="BH55" s="836"/>
      <c r="BI55" s="837"/>
      <c r="BJ55" s="214"/>
      <c r="BK55" s="214"/>
      <c r="BL55" s="214"/>
      <c r="BM55" s="214"/>
      <c r="BN55" s="214"/>
      <c r="BO55" s="224"/>
      <c r="BP55" s="224"/>
      <c r="BQ55" s="221">
        <v>49</v>
      </c>
      <c r="BR55" s="222"/>
      <c r="BS55" s="776"/>
      <c r="BT55" s="777"/>
      <c r="BU55" s="777"/>
      <c r="BV55" s="777"/>
      <c r="BW55" s="777"/>
      <c r="BX55" s="777"/>
      <c r="BY55" s="777"/>
      <c r="BZ55" s="777"/>
      <c r="CA55" s="777"/>
      <c r="CB55" s="777"/>
      <c r="CC55" s="777"/>
      <c r="CD55" s="777"/>
      <c r="CE55" s="777"/>
      <c r="CF55" s="777"/>
      <c r="CG55" s="778"/>
      <c r="CH55" s="779"/>
      <c r="CI55" s="780"/>
      <c r="CJ55" s="780"/>
      <c r="CK55" s="780"/>
      <c r="CL55" s="781"/>
      <c r="CM55" s="779"/>
      <c r="CN55" s="780"/>
      <c r="CO55" s="780"/>
      <c r="CP55" s="780"/>
      <c r="CQ55" s="781"/>
      <c r="CR55" s="779"/>
      <c r="CS55" s="780"/>
      <c r="CT55" s="780"/>
      <c r="CU55" s="780"/>
      <c r="CV55" s="781"/>
      <c r="CW55" s="779"/>
      <c r="CX55" s="780"/>
      <c r="CY55" s="780"/>
      <c r="CZ55" s="780"/>
      <c r="DA55" s="781"/>
      <c r="DB55" s="779"/>
      <c r="DC55" s="780"/>
      <c r="DD55" s="780"/>
      <c r="DE55" s="780"/>
      <c r="DF55" s="781"/>
      <c r="DG55" s="779"/>
      <c r="DH55" s="780"/>
      <c r="DI55" s="780"/>
      <c r="DJ55" s="780"/>
      <c r="DK55" s="781"/>
      <c r="DL55" s="779"/>
      <c r="DM55" s="780"/>
      <c r="DN55" s="780"/>
      <c r="DO55" s="780"/>
      <c r="DP55" s="781"/>
      <c r="DQ55" s="779"/>
      <c r="DR55" s="780"/>
      <c r="DS55" s="780"/>
      <c r="DT55" s="780"/>
      <c r="DU55" s="781"/>
      <c r="DV55" s="776"/>
      <c r="DW55" s="777"/>
      <c r="DX55" s="777"/>
      <c r="DY55" s="777"/>
      <c r="DZ55" s="782"/>
      <c r="EA55" s="212"/>
    </row>
    <row r="56" spans="1:131" ht="26.25" customHeight="1" x14ac:dyDescent="0.2">
      <c r="A56" s="221">
        <v>29</v>
      </c>
      <c r="B56" s="783"/>
      <c r="C56" s="784"/>
      <c r="D56" s="784"/>
      <c r="E56" s="784"/>
      <c r="F56" s="784"/>
      <c r="G56" s="784"/>
      <c r="H56" s="784"/>
      <c r="I56" s="784"/>
      <c r="J56" s="784"/>
      <c r="K56" s="784"/>
      <c r="L56" s="784"/>
      <c r="M56" s="784"/>
      <c r="N56" s="784"/>
      <c r="O56" s="784"/>
      <c r="P56" s="785"/>
      <c r="Q56" s="839"/>
      <c r="R56" s="840"/>
      <c r="S56" s="840"/>
      <c r="T56" s="840"/>
      <c r="U56" s="840"/>
      <c r="V56" s="840"/>
      <c r="W56" s="840"/>
      <c r="X56" s="840"/>
      <c r="Y56" s="840"/>
      <c r="Z56" s="840"/>
      <c r="AA56" s="840"/>
      <c r="AB56" s="840"/>
      <c r="AC56" s="840"/>
      <c r="AD56" s="840"/>
      <c r="AE56" s="841"/>
      <c r="AF56" s="789"/>
      <c r="AG56" s="790"/>
      <c r="AH56" s="790"/>
      <c r="AI56" s="790"/>
      <c r="AJ56" s="791"/>
      <c r="AK56" s="843"/>
      <c r="AL56" s="840"/>
      <c r="AM56" s="840"/>
      <c r="AN56" s="840"/>
      <c r="AO56" s="840"/>
      <c r="AP56" s="840"/>
      <c r="AQ56" s="840"/>
      <c r="AR56" s="840"/>
      <c r="AS56" s="840"/>
      <c r="AT56" s="840"/>
      <c r="AU56" s="840"/>
      <c r="AV56" s="840"/>
      <c r="AW56" s="840"/>
      <c r="AX56" s="840"/>
      <c r="AY56" s="840"/>
      <c r="AZ56" s="842"/>
      <c r="BA56" s="842"/>
      <c r="BB56" s="842"/>
      <c r="BC56" s="842"/>
      <c r="BD56" s="842"/>
      <c r="BE56" s="836"/>
      <c r="BF56" s="836"/>
      <c r="BG56" s="836"/>
      <c r="BH56" s="836"/>
      <c r="BI56" s="837"/>
      <c r="BJ56" s="214"/>
      <c r="BK56" s="214"/>
      <c r="BL56" s="214"/>
      <c r="BM56" s="214"/>
      <c r="BN56" s="214"/>
      <c r="BO56" s="224"/>
      <c r="BP56" s="224"/>
      <c r="BQ56" s="221">
        <v>50</v>
      </c>
      <c r="BR56" s="222"/>
      <c r="BS56" s="776"/>
      <c r="BT56" s="777"/>
      <c r="BU56" s="777"/>
      <c r="BV56" s="777"/>
      <c r="BW56" s="777"/>
      <c r="BX56" s="777"/>
      <c r="BY56" s="777"/>
      <c r="BZ56" s="777"/>
      <c r="CA56" s="777"/>
      <c r="CB56" s="777"/>
      <c r="CC56" s="777"/>
      <c r="CD56" s="777"/>
      <c r="CE56" s="777"/>
      <c r="CF56" s="777"/>
      <c r="CG56" s="778"/>
      <c r="CH56" s="779"/>
      <c r="CI56" s="780"/>
      <c r="CJ56" s="780"/>
      <c r="CK56" s="780"/>
      <c r="CL56" s="781"/>
      <c r="CM56" s="779"/>
      <c r="CN56" s="780"/>
      <c r="CO56" s="780"/>
      <c r="CP56" s="780"/>
      <c r="CQ56" s="781"/>
      <c r="CR56" s="779"/>
      <c r="CS56" s="780"/>
      <c r="CT56" s="780"/>
      <c r="CU56" s="780"/>
      <c r="CV56" s="781"/>
      <c r="CW56" s="779"/>
      <c r="CX56" s="780"/>
      <c r="CY56" s="780"/>
      <c r="CZ56" s="780"/>
      <c r="DA56" s="781"/>
      <c r="DB56" s="779"/>
      <c r="DC56" s="780"/>
      <c r="DD56" s="780"/>
      <c r="DE56" s="780"/>
      <c r="DF56" s="781"/>
      <c r="DG56" s="779"/>
      <c r="DH56" s="780"/>
      <c r="DI56" s="780"/>
      <c r="DJ56" s="780"/>
      <c r="DK56" s="781"/>
      <c r="DL56" s="779"/>
      <c r="DM56" s="780"/>
      <c r="DN56" s="780"/>
      <c r="DO56" s="780"/>
      <c r="DP56" s="781"/>
      <c r="DQ56" s="779"/>
      <c r="DR56" s="780"/>
      <c r="DS56" s="780"/>
      <c r="DT56" s="780"/>
      <c r="DU56" s="781"/>
      <c r="DV56" s="776"/>
      <c r="DW56" s="777"/>
      <c r="DX56" s="777"/>
      <c r="DY56" s="777"/>
      <c r="DZ56" s="782"/>
      <c r="EA56" s="212"/>
    </row>
    <row r="57" spans="1:131" ht="26.25" customHeight="1" x14ac:dyDescent="0.2">
      <c r="A57" s="221">
        <v>30</v>
      </c>
      <c r="B57" s="783"/>
      <c r="C57" s="784"/>
      <c r="D57" s="784"/>
      <c r="E57" s="784"/>
      <c r="F57" s="784"/>
      <c r="G57" s="784"/>
      <c r="H57" s="784"/>
      <c r="I57" s="784"/>
      <c r="J57" s="784"/>
      <c r="K57" s="784"/>
      <c r="L57" s="784"/>
      <c r="M57" s="784"/>
      <c r="N57" s="784"/>
      <c r="O57" s="784"/>
      <c r="P57" s="785"/>
      <c r="Q57" s="839"/>
      <c r="R57" s="840"/>
      <c r="S57" s="840"/>
      <c r="T57" s="840"/>
      <c r="U57" s="840"/>
      <c r="V57" s="840"/>
      <c r="W57" s="840"/>
      <c r="X57" s="840"/>
      <c r="Y57" s="840"/>
      <c r="Z57" s="840"/>
      <c r="AA57" s="840"/>
      <c r="AB57" s="840"/>
      <c r="AC57" s="840"/>
      <c r="AD57" s="840"/>
      <c r="AE57" s="841"/>
      <c r="AF57" s="789"/>
      <c r="AG57" s="790"/>
      <c r="AH57" s="790"/>
      <c r="AI57" s="790"/>
      <c r="AJ57" s="791"/>
      <c r="AK57" s="843"/>
      <c r="AL57" s="840"/>
      <c r="AM57" s="840"/>
      <c r="AN57" s="840"/>
      <c r="AO57" s="840"/>
      <c r="AP57" s="840"/>
      <c r="AQ57" s="840"/>
      <c r="AR57" s="840"/>
      <c r="AS57" s="840"/>
      <c r="AT57" s="840"/>
      <c r="AU57" s="840"/>
      <c r="AV57" s="840"/>
      <c r="AW57" s="840"/>
      <c r="AX57" s="840"/>
      <c r="AY57" s="840"/>
      <c r="AZ57" s="842"/>
      <c r="BA57" s="842"/>
      <c r="BB57" s="842"/>
      <c r="BC57" s="842"/>
      <c r="BD57" s="842"/>
      <c r="BE57" s="836"/>
      <c r="BF57" s="836"/>
      <c r="BG57" s="836"/>
      <c r="BH57" s="836"/>
      <c r="BI57" s="837"/>
      <c r="BJ57" s="214"/>
      <c r="BK57" s="214"/>
      <c r="BL57" s="214"/>
      <c r="BM57" s="214"/>
      <c r="BN57" s="214"/>
      <c r="BO57" s="224"/>
      <c r="BP57" s="224"/>
      <c r="BQ57" s="221">
        <v>51</v>
      </c>
      <c r="BR57" s="222"/>
      <c r="BS57" s="776"/>
      <c r="BT57" s="777"/>
      <c r="BU57" s="777"/>
      <c r="BV57" s="777"/>
      <c r="BW57" s="777"/>
      <c r="BX57" s="777"/>
      <c r="BY57" s="777"/>
      <c r="BZ57" s="777"/>
      <c r="CA57" s="777"/>
      <c r="CB57" s="777"/>
      <c r="CC57" s="777"/>
      <c r="CD57" s="777"/>
      <c r="CE57" s="777"/>
      <c r="CF57" s="777"/>
      <c r="CG57" s="778"/>
      <c r="CH57" s="779"/>
      <c r="CI57" s="780"/>
      <c r="CJ57" s="780"/>
      <c r="CK57" s="780"/>
      <c r="CL57" s="781"/>
      <c r="CM57" s="779"/>
      <c r="CN57" s="780"/>
      <c r="CO57" s="780"/>
      <c r="CP57" s="780"/>
      <c r="CQ57" s="781"/>
      <c r="CR57" s="779"/>
      <c r="CS57" s="780"/>
      <c r="CT57" s="780"/>
      <c r="CU57" s="780"/>
      <c r="CV57" s="781"/>
      <c r="CW57" s="779"/>
      <c r="CX57" s="780"/>
      <c r="CY57" s="780"/>
      <c r="CZ57" s="780"/>
      <c r="DA57" s="781"/>
      <c r="DB57" s="779"/>
      <c r="DC57" s="780"/>
      <c r="DD57" s="780"/>
      <c r="DE57" s="780"/>
      <c r="DF57" s="781"/>
      <c r="DG57" s="779"/>
      <c r="DH57" s="780"/>
      <c r="DI57" s="780"/>
      <c r="DJ57" s="780"/>
      <c r="DK57" s="781"/>
      <c r="DL57" s="779"/>
      <c r="DM57" s="780"/>
      <c r="DN57" s="780"/>
      <c r="DO57" s="780"/>
      <c r="DP57" s="781"/>
      <c r="DQ57" s="779"/>
      <c r="DR57" s="780"/>
      <c r="DS57" s="780"/>
      <c r="DT57" s="780"/>
      <c r="DU57" s="781"/>
      <c r="DV57" s="776"/>
      <c r="DW57" s="777"/>
      <c r="DX57" s="777"/>
      <c r="DY57" s="777"/>
      <c r="DZ57" s="782"/>
      <c r="EA57" s="212"/>
    </row>
    <row r="58" spans="1:131" ht="26.25" customHeight="1" x14ac:dyDescent="0.2">
      <c r="A58" s="221">
        <v>31</v>
      </c>
      <c r="B58" s="783"/>
      <c r="C58" s="784"/>
      <c r="D58" s="784"/>
      <c r="E58" s="784"/>
      <c r="F58" s="784"/>
      <c r="G58" s="784"/>
      <c r="H58" s="784"/>
      <c r="I58" s="784"/>
      <c r="J58" s="784"/>
      <c r="K58" s="784"/>
      <c r="L58" s="784"/>
      <c r="M58" s="784"/>
      <c r="N58" s="784"/>
      <c r="O58" s="784"/>
      <c r="P58" s="785"/>
      <c r="Q58" s="839"/>
      <c r="R58" s="840"/>
      <c r="S58" s="840"/>
      <c r="T58" s="840"/>
      <c r="U58" s="840"/>
      <c r="V58" s="840"/>
      <c r="W58" s="840"/>
      <c r="X58" s="840"/>
      <c r="Y58" s="840"/>
      <c r="Z58" s="840"/>
      <c r="AA58" s="840"/>
      <c r="AB58" s="840"/>
      <c r="AC58" s="840"/>
      <c r="AD58" s="840"/>
      <c r="AE58" s="841"/>
      <c r="AF58" s="789"/>
      <c r="AG58" s="790"/>
      <c r="AH58" s="790"/>
      <c r="AI58" s="790"/>
      <c r="AJ58" s="791"/>
      <c r="AK58" s="843"/>
      <c r="AL58" s="840"/>
      <c r="AM58" s="840"/>
      <c r="AN58" s="840"/>
      <c r="AO58" s="840"/>
      <c r="AP58" s="840"/>
      <c r="AQ58" s="840"/>
      <c r="AR58" s="840"/>
      <c r="AS58" s="840"/>
      <c r="AT58" s="840"/>
      <c r="AU58" s="840"/>
      <c r="AV58" s="840"/>
      <c r="AW58" s="840"/>
      <c r="AX58" s="840"/>
      <c r="AY58" s="840"/>
      <c r="AZ58" s="842"/>
      <c r="BA58" s="842"/>
      <c r="BB58" s="842"/>
      <c r="BC58" s="842"/>
      <c r="BD58" s="842"/>
      <c r="BE58" s="836"/>
      <c r="BF58" s="836"/>
      <c r="BG58" s="836"/>
      <c r="BH58" s="836"/>
      <c r="BI58" s="837"/>
      <c r="BJ58" s="214"/>
      <c r="BK58" s="214"/>
      <c r="BL58" s="214"/>
      <c r="BM58" s="214"/>
      <c r="BN58" s="214"/>
      <c r="BO58" s="224"/>
      <c r="BP58" s="224"/>
      <c r="BQ58" s="221">
        <v>52</v>
      </c>
      <c r="BR58" s="222"/>
      <c r="BS58" s="776"/>
      <c r="BT58" s="777"/>
      <c r="BU58" s="777"/>
      <c r="BV58" s="777"/>
      <c r="BW58" s="777"/>
      <c r="BX58" s="777"/>
      <c r="BY58" s="777"/>
      <c r="BZ58" s="777"/>
      <c r="CA58" s="777"/>
      <c r="CB58" s="777"/>
      <c r="CC58" s="777"/>
      <c r="CD58" s="777"/>
      <c r="CE58" s="777"/>
      <c r="CF58" s="777"/>
      <c r="CG58" s="778"/>
      <c r="CH58" s="779"/>
      <c r="CI58" s="780"/>
      <c r="CJ58" s="780"/>
      <c r="CK58" s="780"/>
      <c r="CL58" s="781"/>
      <c r="CM58" s="779"/>
      <c r="CN58" s="780"/>
      <c r="CO58" s="780"/>
      <c r="CP58" s="780"/>
      <c r="CQ58" s="781"/>
      <c r="CR58" s="779"/>
      <c r="CS58" s="780"/>
      <c r="CT58" s="780"/>
      <c r="CU58" s="780"/>
      <c r="CV58" s="781"/>
      <c r="CW58" s="779"/>
      <c r="CX58" s="780"/>
      <c r="CY58" s="780"/>
      <c r="CZ58" s="780"/>
      <c r="DA58" s="781"/>
      <c r="DB58" s="779"/>
      <c r="DC58" s="780"/>
      <c r="DD58" s="780"/>
      <c r="DE58" s="780"/>
      <c r="DF58" s="781"/>
      <c r="DG58" s="779"/>
      <c r="DH58" s="780"/>
      <c r="DI58" s="780"/>
      <c r="DJ58" s="780"/>
      <c r="DK58" s="781"/>
      <c r="DL58" s="779"/>
      <c r="DM58" s="780"/>
      <c r="DN58" s="780"/>
      <c r="DO58" s="780"/>
      <c r="DP58" s="781"/>
      <c r="DQ58" s="779"/>
      <c r="DR58" s="780"/>
      <c r="DS58" s="780"/>
      <c r="DT58" s="780"/>
      <c r="DU58" s="781"/>
      <c r="DV58" s="776"/>
      <c r="DW58" s="777"/>
      <c r="DX58" s="777"/>
      <c r="DY58" s="777"/>
      <c r="DZ58" s="782"/>
      <c r="EA58" s="212"/>
    </row>
    <row r="59" spans="1:131" ht="26.25" customHeight="1" x14ac:dyDescent="0.2">
      <c r="A59" s="221">
        <v>32</v>
      </c>
      <c r="B59" s="783"/>
      <c r="C59" s="784"/>
      <c r="D59" s="784"/>
      <c r="E59" s="784"/>
      <c r="F59" s="784"/>
      <c r="G59" s="784"/>
      <c r="H59" s="784"/>
      <c r="I59" s="784"/>
      <c r="J59" s="784"/>
      <c r="K59" s="784"/>
      <c r="L59" s="784"/>
      <c r="M59" s="784"/>
      <c r="N59" s="784"/>
      <c r="O59" s="784"/>
      <c r="P59" s="785"/>
      <c r="Q59" s="839"/>
      <c r="R59" s="840"/>
      <c r="S59" s="840"/>
      <c r="T59" s="840"/>
      <c r="U59" s="840"/>
      <c r="V59" s="840"/>
      <c r="W59" s="840"/>
      <c r="X59" s="840"/>
      <c r="Y59" s="840"/>
      <c r="Z59" s="840"/>
      <c r="AA59" s="840"/>
      <c r="AB59" s="840"/>
      <c r="AC59" s="840"/>
      <c r="AD59" s="840"/>
      <c r="AE59" s="841"/>
      <c r="AF59" s="789"/>
      <c r="AG59" s="790"/>
      <c r="AH59" s="790"/>
      <c r="AI59" s="790"/>
      <c r="AJ59" s="791"/>
      <c r="AK59" s="843"/>
      <c r="AL59" s="840"/>
      <c r="AM59" s="840"/>
      <c r="AN59" s="840"/>
      <c r="AO59" s="840"/>
      <c r="AP59" s="840"/>
      <c r="AQ59" s="840"/>
      <c r="AR59" s="840"/>
      <c r="AS59" s="840"/>
      <c r="AT59" s="840"/>
      <c r="AU59" s="840"/>
      <c r="AV59" s="840"/>
      <c r="AW59" s="840"/>
      <c r="AX59" s="840"/>
      <c r="AY59" s="840"/>
      <c r="AZ59" s="842"/>
      <c r="BA59" s="842"/>
      <c r="BB59" s="842"/>
      <c r="BC59" s="842"/>
      <c r="BD59" s="842"/>
      <c r="BE59" s="836"/>
      <c r="BF59" s="836"/>
      <c r="BG59" s="836"/>
      <c r="BH59" s="836"/>
      <c r="BI59" s="837"/>
      <c r="BJ59" s="214"/>
      <c r="BK59" s="214"/>
      <c r="BL59" s="214"/>
      <c r="BM59" s="214"/>
      <c r="BN59" s="214"/>
      <c r="BO59" s="224"/>
      <c r="BP59" s="224"/>
      <c r="BQ59" s="221">
        <v>53</v>
      </c>
      <c r="BR59" s="222"/>
      <c r="BS59" s="776"/>
      <c r="BT59" s="777"/>
      <c r="BU59" s="777"/>
      <c r="BV59" s="777"/>
      <c r="BW59" s="777"/>
      <c r="BX59" s="777"/>
      <c r="BY59" s="777"/>
      <c r="BZ59" s="777"/>
      <c r="CA59" s="777"/>
      <c r="CB59" s="777"/>
      <c r="CC59" s="777"/>
      <c r="CD59" s="777"/>
      <c r="CE59" s="777"/>
      <c r="CF59" s="777"/>
      <c r="CG59" s="778"/>
      <c r="CH59" s="779"/>
      <c r="CI59" s="780"/>
      <c r="CJ59" s="780"/>
      <c r="CK59" s="780"/>
      <c r="CL59" s="781"/>
      <c r="CM59" s="779"/>
      <c r="CN59" s="780"/>
      <c r="CO59" s="780"/>
      <c r="CP59" s="780"/>
      <c r="CQ59" s="781"/>
      <c r="CR59" s="779"/>
      <c r="CS59" s="780"/>
      <c r="CT59" s="780"/>
      <c r="CU59" s="780"/>
      <c r="CV59" s="781"/>
      <c r="CW59" s="779"/>
      <c r="CX59" s="780"/>
      <c r="CY59" s="780"/>
      <c r="CZ59" s="780"/>
      <c r="DA59" s="781"/>
      <c r="DB59" s="779"/>
      <c r="DC59" s="780"/>
      <c r="DD59" s="780"/>
      <c r="DE59" s="780"/>
      <c r="DF59" s="781"/>
      <c r="DG59" s="779"/>
      <c r="DH59" s="780"/>
      <c r="DI59" s="780"/>
      <c r="DJ59" s="780"/>
      <c r="DK59" s="781"/>
      <c r="DL59" s="779"/>
      <c r="DM59" s="780"/>
      <c r="DN59" s="780"/>
      <c r="DO59" s="780"/>
      <c r="DP59" s="781"/>
      <c r="DQ59" s="779"/>
      <c r="DR59" s="780"/>
      <c r="DS59" s="780"/>
      <c r="DT59" s="780"/>
      <c r="DU59" s="781"/>
      <c r="DV59" s="776"/>
      <c r="DW59" s="777"/>
      <c r="DX59" s="777"/>
      <c r="DY59" s="777"/>
      <c r="DZ59" s="782"/>
      <c r="EA59" s="212"/>
    </row>
    <row r="60" spans="1:131" ht="26.25" customHeight="1" x14ac:dyDescent="0.2">
      <c r="A60" s="221">
        <v>33</v>
      </c>
      <c r="B60" s="783"/>
      <c r="C60" s="784"/>
      <c r="D60" s="784"/>
      <c r="E60" s="784"/>
      <c r="F60" s="784"/>
      <c r="G60" s="784"/>
      <c r="H60" s="784"/>
      <c r="I60" s="784"/>
      <c r="J60" s="784"/>
      <c r="K60" s="784"/>
      <c r="L60" s="784"/>
      <c r="M60" s="784"/>
      <c r="N60" s="784"/>
      <c r="O60" s="784"/>
      <c r="P60" s="785"/>
      <c r="Q60" s="839"/>
      <c r="R60" s="840"/>
      <c r="S60" s="840"/>
      <c r="T60" s="840"/>
      <c r="U60" s="840"/>
      <c r="V60" s="840"/>
      <c r="W60" s="840"/>
      <c r="X60" s="840"/>
      <c r="Y60" s="840"/>
      <c r="Z60" s="840"/>
      <c r="AA60" s="840"/>
      <c r="AB60" s="840"/>
      <c r="AC60" s="840"/>
      <c r="AD60" s="840"/>
      <c r="AE60" s="841"/>
      <c r="AF60" s="789"/>
      <c r="AG60" s="790"/>
      <c r="AH60" s="790"/>
      <c r="AI60" s="790"/>
      <c r="AJ60" s="791"/>
      <c r="AK60" s="843"/>
      <c r="AL60" s="840"/>
      <c r="AM60" s="840"/>
      <c r="AN60" s="840"/>
      <c r="AO60" s="840"/>
      <c r="AP60" s="840"/>
      <c r="AQ60" s="840"/>
      <c r="AR60" s="840"/>
      <c r="AS60" s="840"/>
      <c r="AT60" s="840"/>
      <c r="AU60" s="840"/>
      <c r="AV60" s="840"/>
      <c r="AW60" s="840"/>
      <c r="AX60" s="840"/>
      <c r="AY60" s="840"/>
      <c r="AZ60" s="842"/>
      <c r="BA60" s="842"/>
      <c r="BB60" s="842"/>
      <c r="BC60" s="842"/>
      <c r="BD60" s="842"/>
      <c r="BE60" s="836"/>
      <c r="BF60" s="836"/>
      <c r="BG60" s="836"/>
      <c r="BH60" s="836"/>
      <c r="BI60" s="837"/>
      <c r="BJ60" s="214"/>
      <c r="BK60" s="214"/>
      <c r="BL60" s="214"/>
      <c r="BM60" s="214"/>
      <c r="BN60" s="214"/>
      <c r="BO60" s="224"/>
      <c r="BP60" s="224"/>
      <c r="BQ60" s="221">
        <v>54</v>
      </c>
      <c r="BR60" s="222"/>
      <c r="BS60" s="776"/>
      <c r="BT60" s="777"/>
      <c r="BU60" s="777"/>
      <c r="BV60" s="777"/>
      <c r="BW60" s="777"/>
      <c r="BX60" s="777"/>
      <c r="BY60" s="777"/>
      <c r="BZ60" s="777"/>
      <c r="CA60" s="777"/>
      <c r="CB60" s="777"/>
      <c r="CC60" s="777"/>
      <c r="CD60" s="777"/>
      <c r="CE60" s="777"/>
      <c r="CF60" s="777"/>
      <c r="CG60" s="778"/>
      <c r="CH60" s="779"/>
      <c r="CI60" s="780"/>
      <c r="CJ60" s="780"/>
      <c r="CK60" s="780"/>
      <c r="CL60" s="781"/>
      <c r="CM60" s="779"/>
      <c r="CN60" s="780"/>
      <c r="CO60" s="780"/>
      <c r="CP60" s="780"/>
      <c r="CQ60" s="781"/>
      <c r="CR60" s="779"/>
      <c r="CS60" s="780"/>
      <c r="CT60" s="780"/>
      <c r="CU60" s="780"/>
      <c r="CV60" s="781"/>
      <c r="CW60" s="779"/>
      <c r="CX60" s="780"/>
      <c r="CY60" s="780"/>
      <c r="CZ60" s="780"/>
      <c r="DA60" s="781"/>
      <c r="DB60" s="779"/>
      <c r="DC60" s="780"/>
      <c r="DD60" s="780"/>
      <c r="DE60" s="780"/>
      <c r="DF60" s="781"/>
      <c r="DG60" s="779"/>
      <c r="DH60" s="780"/>
      <c r="DI60" s="780"/>
      <c r="DJ60" s="780"/>
      <c r="DK60" s="781"/>
      <c r="DL60" s="779"/>
      <c r="DM60" s="780"/>
      <c r="DN60" s="780"/>
      <c r="DO60" s="780"/>
      <c r="DP60" s="781"/>
      <c r="DQ60" s="779"/>
      <c r="DR60" s="780"/>
      <c r="DS60" s="780"/>
      <c r="DT60" s="780"/>
      <c r="DU60" s="781"/>
      <c r="DV60" s="776"/>
      <c r="DW60" s="777"/>
      <c r="DX60" s="777"/>
      <c r="DY60" s="777"/>
      <c r="DZ60" s="782"/>
      <c r="EA60" s="212"/>
    </row>
    <row r="61" spans="1:131" ht="26.25" customHeight="1" thickBot="1" x14ac:dyDescent="0.25">
      <c r="A61" s="221">
        <v>34</v>
      </c>
      <c r="B61" s="783"/>
      <c r="C61" s="784"/>
      <c r="D61" s="784"/>
      <c r="E61" s="784"/>
      <c r="F61" s="784"/>
      <c r="G61" s="784"/>
      <c r="H61" s="784"/>
      <c r="I61" s="784"/>
      <c r="J61" s="784"/>
      <c r="K61" s="784"/>
      <c r="L61" s="784"/>
      <c r="M61" s="784"/>
      <c r="N61" s="784"/>
      <c r="O61" s="784"/>
      <c r="P61" s="785"/>
      <c r="Q61" s="839"/>
      <c r="R61" s="840"/>
      <c r="S61" s="840"/>
      <c r="T61" s="840"/>
      <c r="U61" s="840"/>
      <c r="V61" s="840"/>
      <c r="W61" s="840"/>
      <c r="X61" s="840"/>
      <c r="Y61" s="840"/>
      <c r="Z61" s="840"/>
      <c r="AA61" s="840"/>
      <c r="AB61" s="840"/>
      <c r="AC61" s="840"/>
      <c r="AD61" s="840"/>
      <c r="AE61" s="841"/>
      <c r="AF61" s="789"/>
      <c r="AG61" s="790"/>
      <c r="AH61" s="790"/>
      <c r="AI61" s="790"/>
      <c r="AJ61" s="791"/>
      <c r="AK61" s="843"/>
      <c r="AL61" s="840"/>
      <c r="AM61" s="840"/>
      <c r="AN61" s="840"/>
      <c r="AO61" s="840"/>
      <c r="AP61" s="840"/>
      <c r="AQ61" s="840"/>
      <c r="AR61" s="840"/>
      <c r="AS61" s="840"/>
      <c r="AT61" s="840"/>
      <c r="AU61" s="840"/>
      <c r="AV61" s="840"/>
      <c r="AW61" s="840"/>
      <c r="AX61" s="840"/>
      <c r="AY61" s="840"/>
      <c r="AZ61" s="842"/>
      <c r="BA61" s="842"/>
      <c r="BB61" s="842"/>
      <c r="BC61" s="842"/>
      <c r="BD61" s="842"/>
      <c r="BE61" s="836"/>
      <c r="BF61" s="836"/>
      <c r="BG61" s="836"/>
      <c r="BH61" s="836"/>
      <c r="BI61" s="837"/>
      <c r="BJ61" s="214"/>
      <c r="BK61" s="214"/>
      <c r="BL61" s="214"/>
      <c r="BM61" s="214"/>
      <c r="BN61" s="214"/>
      <c r="BO61" s="224"/>
      <c r="BP61" s="224"/>
      <c r="BQ61" s="221">
        <v>55</v>
      </c>
      <c r="BR61" s="222"/>
      <c r="BS61" s="776"/>
      <c r="BT61" s="777"/>
      <c r="BU61" s="777"/>
      <c r="BV61" s="777"/>
      <c r="BW61" s="777"/>
      <c r="BX61" s="777"/>
      <c r="BY61" s="777"/>
      <c r="BZ61" s="777"/>
      <c r="CA61" s="777"/>
      <c r="CB61" s="777"/>
      <c r="CC61" s="777"/>
      <c r="CD61" s="777"/>
      <c r="CE61" s="777"/>
      <c r="CF61" s="777"/>
      <c r="CG61" s="778"/>
      <c r="CH61" s="779"/>
      <c r="CI61" s="780"/>
      <c r="CJ61" s="780"/>
      <c r="CK61" s="780"/>
      <c r="CL61" s="781"/>
      <c r="CM61" s="779"/>
      <c r="CN61" s="780"/>
      <c r="CO61" s="780"/>
      <c r="CP61" s="780"/>
      <c r="CQ61" s="781"/>
      <c r="CR61" s="779"/>
      <c r="CS61" s="780"/>
      <c r="CT61" s="780"/>
      <c r="CU61" s="780"/>
      <c r="CV61" s="781"/>
      <c r="CW61" s="779"/>
      <c r="CX61" s="780"/>
      <c r="CY61" s="780"/>
      <c r="CZ61" s="780"/>
      <c r="DA61" s="781"/>
      <c r="DB61" s="779"/>
      <c r="DC61" s="780"/>
      <c r="DD61" s="780"/>
      <c r="DE61" s="780"/>
      <c r="DF61" s="781"/>
      <c r="DG61" s="779"/>
      <c r="DH61" s="780"/>
      <c r="DI61" s="780"/>
      <c r="DJ61" s="780"/>
      <c r="DK61" s="781"/>
      <c r="DL61" s="779"/>
      <c r="DM61" s="780"/>
      <c r="DN61" s="780"/>
      <c r="DO61" s="780"/>
      <c r="DP61" s="781"/>
      <c r="DQ61" s="779"/>
      <c r="DR61" s="780"/>
      <c r="DS61" s="780"/>
      <c r="DT61" s="780"/>
      <c r="DU61" s="781"/>
      <c r="DV61" s="776"/>
      <c r="DW61" s="777"/>
      <c r="DX61" s="777"/>
      <c r="DY61" s="777"/>
      <c r="DZ61" s="782"/>
      <c r="EA61" s="212"/>
    </row>
    <row r="62" spans="1:131" ht="26.25" customHeight="1" x14ac:dyDescent="0.2">
      <c r="A62" s="221">
        <v>35</v>
      </c>
      <c r="B62" s="783"/>
      <c r="C62" s="784"/>
      <c r="D62" s="784"/>
      <c r="E62" s="784"/>
      <c r="F62" s="784"/>
      <c r="G62" s="784"/>
      <c r="H62" s="784"/>
      <c r="I62" s="784"/>
      <c r="J62" s="784"/>
      <c r="K62" s="784"/>
      <c r="L62" s="784"/>
      <c r="M62" s="784"/>
      <c r="N62" s="784"/>
      <c r="O62" s="784"/>
      <c r="P62" s="785"/>
      <c r="Q62" s="839"/>
      <c r="R62" s="840"/>
      <c r="S62" s="840"/>
      <c r="T62" s="840"/>
      <c r="U62" s="840"/>
      <c r="V62" s="840"/>
      <c r="W62" s="840"/>
      <c r="X62" s="840"/>
      <c r="Y62" s="840"/>
      <c r="Z62" s="840"/>
      <c r="AA62" s="840"/>
      <c r="AB62" s="840"/>
      <c r="AC62" s="840"/>
      <c r="AD62" s="840"/>
      <c r="AE62" s="841"/>
      <c r="AF62" s="789"/>
      <c r="AG62" s="790"/>
      <c r="AH62" s="790"/>
      <c r="AI62" s="790"/>
      <c r="AJ62" s="791"/>
      <c r="AK62" s="843"/>
      <c r="AL62" s="840"/>
      <c r="AM62" s="840"/>
      <c r="AN62" s="840"/>
      <c r="AO62" s="840"/>
      <c r="AP62" s="840"/>
      <c r="AQ62" s="840"/>
      <c r="AR62" s="840"/>
      <c r="AS62" s="840"/>
      <c r="AT62" s="840"/>
      <c r="AU62" s="840"/>
      <c r="AV62" s="840"/>
      <c r="AW62" s="840"/>
      <c r="AX62" s="840"/>
      <c r="AY62" s="840"/>
      <c r="AZ62" s="842"/>
      <c r="BA62" s="842"/>
      <c r="BB62" s="842"/>
      <c r="BC62" s="842"/>
      <c r="BD62" s="842"/>
      <c r="BE62" s="836"/>
      <c r="BF62" s="836"/>
      <c r="BG62" s="836"/>
      <c r="BH62" s="836"/>
      <c r="BI62" s="837"/>
      <c r="BJ62" s="851" t="s">
        <v>404</v>
      </c>
      <c r="BK62" s="809"/>
      <c r="BL62" s="809"/>
      <c r="BM62" s="809"/>
      <c r="BN62" s="810"/>
      <c r="BO62" s="224"/>
      <c r="BP62" s="224"/>
      <c r="BQ62" s="221">
        <v>56</v>
      </c>
      <c r="BR62" s="222"/>
      <c r="BS62" s="776"/>
      <c r="BT62" s="777"/>
      <c r="BU62" s="777"/>
      <c r="BV62" s="777"/>
      <c r="BW62" s="777"/>
      <c r="BX62" s="777"/>
      <c r="BY62" s="777"/>
      <c r="BZ62" s="777"/>
      <c r="CA62" s="777"/>
      <c r="CB62" s="777"/>
      <c r="CC62" s="777"/>
      <c r="CD62" s="777"/>
      <c r="CE62" s="777"/>
      <c r="CF62" s="777"/>
      <c r="CG62" s="778"/>
      <c r="CH62" s="779"/>
      <c r="CI62" s="780"/>
      <c r="CJ62" s="780"/>
      <c r="CK62" s="780"/>
      <c r="CL62" s="781"/>
      <c r="CM62" s="779"/>
      <c r="CN62" s="780"/>
      <c r="CO62" s="780"/>
      <c r="CP62" s="780"/>
      <c r="CQ62" s="781"/>
      <c r="CR62" s="779"/>
      <c r="CS62" s="780"/>
      <c r="CT62" s="780"/>
      <c r="CU62" s="780"/>
      <c r="CV62" s="781"/>
      <c r="CW62" s="779"/>
      <c r="CX62" s="780"/>
      <c r="CY62" s="780"/>
      <c r="CZ62" s="780"/>
      <c r="DA62" s="781"/>
      <c r="DB62" s="779"/>
      <c r="DC62" s="780"/>
      <c r="DD62" s="780"/>
      <c r="DE62" s="780"/>
      <c r="DF62" s="781"/>
      <c r="DG62" s="779"/>
      <c r="DH62" s="780"/>
      <c r="DI62" s="780"/>
      <c r="DJ62" s="780"/>
      <c r="DK62" s="781"/>
      <c r="DL62" s="779"/>
      <c r="DM62" s="780"/>
      <c r="DN62" s="780"/>
      <c r="DO62" s="780"/>
      <c r="DP62" s="781"/>
      <c r="DQ62" s="779"/>
      <c r="DR62" s="780"/>
      <c r="DS62" s="780"/>
      <c r="DT62" s="780"/>
      <c r="DU62" s="781"/>
      <c r="DV62" s="776"/>
      <c r="DW62" s="777"/>
      <c r="DX62" s="777"/>
      <c r="DY62" s="777"/>
      <c r="DZ62" s="782"/>
      <c r="EA62" s="212"/>
    </row>
    <row r="63" spans="1:131" ht="26.25" customHeight="1" thickBot="1" x14ac:dyDescent="0.25">
      <c r="A63" s="223" t="s">
        <v>380</v>
      </c>
      <c r="B63" s="792" t="s">
        <v>405</v>
      </c>
      <c r="C63" s="793"/>
      <c r="D63" s="793"/>
      <c r="E63" s="793"/>
      <c r="F63" s="793"/>
      <c r="G63" s="793"/>
      <c r="H63" s="793"/>
      <c r="I63" s="793"/>
      <c r="J63" s="793"/>
      <c r="K63" s="793"/>
      <c r="L63" s="793"/>
      <c r="M63" s="793"/>
      <c r="N63" s="793"/>
      <c r="O63" s="793"/>
      <c r="P63" s="794"/>
      <c r="Q63" s="844"/>
      <c r="R63" s="845"/>
      <c r="S63" s="845"/>
      <c r="T63" s="845"/>
      <c r="U63" s="845"/>
      <c r="V63" s="845"/>
      <c r="W63" s="845"/>
      <c r="X63" s="845"/>
      <c r="Y63" s="845"/>
      <c r="Z63" s="845"/>
      <c r="AA63" s="845"/>
      <c r="AB63" s="845"/>
      <c r="AC63" s="845"/>
      <c r="AD63" s="845"/>
      <c r="AE63" s="846"/>
      <c r="AF63" s="847">
        <v>18712</v>
      </c>
      <c r="AG63" s="848"/>
      <c r="AH63" s="848"/>
      <c r="AI63" s="848"/>
      <c r="AJ63" s="849"/>
      <c r="AK63" s="850"/>
      <c r="AL63" s="845"/>
      <c r="AM63" s="845"/>
      <c r="AN63" s="845"/>
      <c r="AO63" s="845"/>
      <c r="AP63" s="848"/>
      <c r="AQ63" s="848"/>
      <c r="AR63" s="848"/>
      <c r="AS63" s="848"/>
      <c r="AT63" s="848"/>
      <c r="AU63" s="848"/>
      <c r="AV63" s="848"/>
      <c r="AW63" s="848"/>
      <c r="AX63" s="848"/>
      <c r="AY63" s="848"/>
      <c r="AZ63" s="852"/>
      <c r="BA63" s="852"/>
      <c r="BB63" s="852"/>
      <c r="BC63" s="852"/>
      <c r="BD63" s="852"/>
      <c r="BE63" s="853"/>
      <c r="BF63" s="853"/>
      <c r="BG63" s="853"/>
      <c r="BH63" s="853"/>
      <c r="BI63" s="854"/>
      <c r="BJ63" s="855" t="s">
        <v>121</v>
      </c>
      <c r="BK63" s="856"/>
      <c r="BL63" s="856"/>
      <c r="BM63" s="856"/>
      <c r="BN63" s="857"/>
      <c r="BO63" s="224"/>
      <c r="BP63" s="224"/>
      <c r="BQ63" s="221">
        <v>57</v>
      </c>
      <c r="BR63" s="222"/>
      <c r="BS63" s="776"/>
      <c r="BT63" s="777"/>
      <c r="BU63" s="777"/>
      <c r="BV63" s="777"/>
      <c r="BW63" s="777"/>
      <c r="BX63" s="777"/>
      <c r="BY63" s="777"/>
      <c r="BZ63" s="777"/>
      <c r="CA63" s="777"/>
      <c r="CB63" s="777"/>
      <c r="CC63" s="777"/>
      <c r="CD63" s="777"/>
      <c r="CE63" s="777"/>
      <c r="CF63" s="777"/>
      <c r="CG63" s="778"/>
      <c r="CH63" s="779"/>
      <c r="CI63" s="780"/>
      <c r="CJ63" s="780"/>
      <c r="CK63" s="780"/>
      <c r="CL63" s="781"/>
      <c r="CM63" s="779"/>
      <c r="CN63" s="780"/>
      <c r="CO63" s="780"/>
      <c r="CP63" s="780"/>
      <c r="CQ63" s="781"/>
      <c r="CR63" s="779"/>
      <c r="CS63" s="780"/>
      <c r="CT63" s="780"/>
      <c r="CU63" s="780"/>
      <c r="CV63" s="781"/>
      <c r="CW63" s="779"/>
      <c r="CX63" s="780"/>
      <c r="CY63" s="780"/>
      <c r="CZ63" s="780"/>
      <c r="DA63" s="781"/>
      <c r="DB63" s="779"/>
      <c r="DC63" s="780"/>
      <c r="DD63" s="780"/>
      <c r="DE63" s="780"/>
      <c r="DF63" s="781"/>
      <c r="DG63" s="779"/>
      <c r="DH63" s="780"/>
      <c r="DI63" s="780"/>
      <c r="DJ63" s="780"/>
      <c r="DK63" s="781"/>
      <c r="DL63" s="779"/>
      <c r="DM63" s="780"/>
      <c r="DN63" s="780"/>
      <c r="DO63" s="780"/>
      <c r="DP63" s="781"/>
      <c r="DQ63" s="779"/>
      <c r="DR63" s="780"/>
      <c r="DS63" s="780"/>
      <c r="DT63" s="780"/>
      <c r="DU63" s="781"/>
      <c r="DV63" s="776"/>
      <c r="DW63" s="777"/>
      <c r="DX63" s="777"/>
      <c r="DY63" s="777"/>
      <c r="DZ63" s="78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76"/>
      <c r="BT64" s="777"/>
      <c r="BU64" s="777"/>
      <c r="BV64" s="777"/>
      <c r="BW64" s="777"/>
      <c r="BX64" s="777"/>
      <c r="BY64" s="777"/>
      <c r="BZ64" s="777"/>
      <c r="CA64" s="777"/>
      <c r="CB64" s="777"/>
      <c r="CC64" s="777"/>
      <c r="CD64" s="777"/>
      <c r="CE64" s="777"/>
      <c r="CF64" s="777"/>
      <c r="CG64" s="778"/>
      <c r="CH64" s="779"/>
      <c r="CI64" s="780"/>
      <c r="CJ64" s="780"/>
      <c r="CK64" s="780"/>
      <c r="CL64" s="781"/>
      <c r="CM64" s="779"/>
      <c r="CN64" s="780"/>
      <c r="CO64" s="780"/>
      <c r="CP64" s="780"/>
      <c r="CQ64" s="781"/>
      <c r="CR64" s="779"/>
      <c r="CS64" s="780"/>
      <c r="CT64" s="780"/>
      <c r="CU64" s="780"/>
      <c r="CV64" s="781"/>
      <c r="CW64" s="779"/>
      <c r="CX64" s="780"/>
      <c r="CY64" s="780"/>
      <c r="CZ64" s="780"/>
      <c r="DA64" s="781"/>
      <c r="DB64" s="779"/>
      <c r="DC64" s="780"/>
      <c r="DD64" s="780"/>
      <c r="DE64" s="780"/>
      <c r="DF64" s="781"/>
      <c r="DG64" s="779"/>
      <c r="DH64" s="780"/>
      <c r="DI64" s="780"/>
      <c r="DJ64" s="780"/>
      <c r="DK64" s="781"/>
      <c r="DL64" s="779"/>
      <c r="DM64" s="780"/>
      <c r="DN64" s="780"/>
      <c r="DO64" s="780"/>
      <c r="DP64" s="781"/>
      <c r="DQ64" s="779"/>
      <c r="DR64" s="780"/>
      <c r="DS64" s="780"/>
      <c r="DT64" s="780"/>
      <c r="DU64" s="781"/>
      <c r="DV64" s="776"/>
      <c r="DW64" s="777"/>
      <c r="DX64" s="777"/>
      <c r="DY64" s="777"/>
      <c r="DZ64" s="782"/>
      <c r="EA64" s="212"/>
    </row>
    <row r="65" spans="1:131" ht="26.25" customHeight="1" thickBot="1" x14ac:dyDescent="0.25">
      <c r="A65" s="214" t="s">
        <v>406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76"/>
      <c r="BT65" s="777"/>
      <c r="BU65" s="777"/>
      <c r="BV65" s="777"/>
      <c r="BW65" s="777"/>
      <c r="BX65" s="777"/>
      <c r="BY65" s="777"/>
      <c r="BZ65" s="777"/>
      <c r="CA65" s="777"/>
      <c r="CB65" s="777"/>
      <c r="CC65" s="777"/>
      <c r="CD65" s="777"/>
      <c r="CE65" s="777"/>
      <c r="CF65" s="777"/>
      <c r="CG65" s="778"/>
      <c r="CH65" s="779"/>
      <c r="CI65" s="780"/>
      <c r="CJ65" s="780"/>
      <c r="CK65" s="780"/>
      <c r="CL65" s="781"/>
      <c r="CM65" s="779"/>
      <c r="CN65" s="780"/>
      <c r="CO65" s="780"/>
      <c r="CP65" s="780"/>
      <c r="CQ65" s="781"/>
      <c r="CR65" s="779"/>
      <c r="CS65" s="780"/>
      <c r="CT65" s="780"/>
      <c r="CU65" s="780"/>
      <c r="CV65" s="781"/>
      <c r="CW65" s="779"/>
      <c r="CX65" s="780"/>
      <c r="CY65" s="780"/>
      <c r="CZ65" s="780"/>
      <c r="DA65" s="781"/>
      <c r="DB65" s="779"/>
      <c r="DC65" s="780"/>
      <c r="DD65" s="780"/>
      <c r="DE65" s="780"/>
      <c r="DF65" s="781"/>
      <c r="DG65" s="779"/>
      <c r="DH65" s="780"/>
      <c r="DI65" s="780"/>
      <c r="DJ65" s="780"/>
      <c r="DK65" s="781"/>
      <c r="DL65" s="779"/>
      <c r="DM65" s="780"/>
      <c r="DN65" s="780"/>
      <c r="DO65" s="780"/>
      <c r="DP65" s="781"/>
      <c r="DQ65" s="779"/>
      <c r="DR65" s="780"/>
      <c r="DS65" s="780"/>
      <c r="DT65" s="780"/>
      <c r="DU65" s="781"/>
      <c r="DV65" s="776"/>
      <c r="DW65" s="777"/>
      <c r="DX65" s="777"/>
      <c r="DY65" s="777"/>
      <c r="DZ65" s="782"/>
      <c r="EA65" s="212"/>
    </row>
    <row r="66" spans="1:131" ht="26.25" customHeight="1" x14ac:dyDescent="0.2">
      <c r="A66" s="730" t="s">
        <v>407</v>
      </c>
      <c r="B66" s="731"/>
      <c r="C66" s="731"/>
      <c r="D66" s="731"/>
      <c r="E66" s="731"/>
      <c r="F66" s="731"/>
      <c r="G66" s="731"/>
      <c r="H66" s="731"/>
      <c r="I66" s="731"/>
      <c r="J66" s="731"/>
      <c r="K66" s="731"/>
      <c r="L66" s="731"/>
      <c r="M66" s="731"/>
      <c r="N66" s="731"/>
      <c r="O66" s="731"/>
      <c r="P66" s="732"/>
      <c r="Q66" s="736" t="s">
        <v>384</v>
      </c>
      <c r="R66" s="737"/>
      <c r="S66" s="737"/>
      <c r="T66" s="737"/>
      <c r="U66" s="738"/>
      <c r="V66" s="736" t="s">
        <v>385</v>
      </c>
      <c r="W66" s="737"/>
      <c r="X66" s="737"/>
      <c r="Y66" s="737"/>
      <c r="Z66" s="738"/>
      <c r="AA66" s="736" t="s">
        <v>386</v>
      </c>
      <c r="AB66" s="737"/>
      <c r="AC66" s="737"/>
      <c r="AD66" s="737"/>
      <c r="AE66" s="738"/>
      <c r="AF66" s="858" t="s">
        <v>387</v>
      </c>
      <c r="AG66" s="818"/>
      <c r="AH66" s="818"/>
      <c r="AI66" s="818"/>
      <c r="AJ66" s="859"/>
      <c r="AK66" s="736" t="s">
        <v>388</v>
      </c>
      <c r="AL66" s="731"/>
      <c r="AM66" s="731"/>
      <c r="AN66" s="731"/>
      <c r="AO66" s="732"/>
      <c r="AP66" s="736" t="s">
        <v>389</v>
      </c>
      <c r="AQ66" s="737"/>
      <c r="AR66" s="737"/>
      <c r="AS66" s="737"/>
      <c r="AT66" s="738"/>
      <c r="AU66" s="736" t="s">
        <v>408</v>
      </c>
      <c r="AV66" s="737"/>
      <c r="AW66" s="737"/>
      <c r="AX66" s="737"/>
      <c r="AY66" s="738"/>
      <c r="AZ66" s="736" t="s">
        <v>363</v>
      </c>
      <c r="BA66" s="737"/>
      <c r="BB66" s="737"/>
      <c r="BC66" s="737"/>
      <c r="BD66" s="743"/>
      <c r="BE66" s="224"/>
      <c r="BF66" s="224"/>
      <c r="BG66" s="224"/>
      <c r="BH66" s="224"/>
      <c r="BI66" s="224"/>
      <c r="BJ66" s="224"/>
      <c r="BK66" s="224"/>
      <c r="BL66" s="224"/>
      <c r="BM66" s="224"/>
      <c r="BN66" s="224"/>
      <c r="BO66" s="224"/>
      <c r="BP66" s="224"/>
      <c r="BQ66" s="221">
        <v>60</v>
      </c>
      <c r="BR66" s="226"/>
      <c r="BS66" s="863"/>
      <c r="BT66" s="864"/>
      <c r="BU66" s="864"/>
      <c r="BV66" s="864"/>
      <c r="BW66" s="864"/>
      <c r="BX66" s="864"/>
      <c r="BY66" s="864"/>
      <c r="BZ66" s="864"/>
      <c r="CA66" s="864"/>
      <c r="CB66" s="864"/>
      <c r="CC66" s="864"/>
      <c r="CD66" s="864"/>
      <c r="CE66" s="864"/>
      <c r="CF66" s="864"/>
      <c r="CG66" s="869"/>
      <c r="CH66" s="866"/>
      <c r="CI66" s="867"/>
      <c r="CJ66" s="867"/>
      <c r="CK66" s="867"/>
      <c r="CL66" s="868"/>
      <c r="CM66" s="866"/>
      <c r="CN66" s="867"/>
      <c r="CO66" s="867"/>
      <c r="CP66" s="867"/>
      <c r="CQ66" s="868"/>
      <c r="CR66" s="866"/>
      <c r="CS66" s="867"/>
      <c r="CT66" s="867"/>
      <c r="CU66" s="867"/>
      <c r="CV66" s="868"/>
      <c r="CW66" s="866"/>
      <c r="CX66" s="867"/>
      <c r="CY66" s="867"/>
      <c r="CZ66" s="867"/>
      <c r="DA66" s="868"/>
      <c r="DB66" s="866"/>
      <c r="DC66" s="867"/>
      <c r="DD66" s="867"/>
      <c r="DE66" s="867"/>
      <c r="DF66" s="868"/>
      <c r="DG66" s="866"/>
      <c r="DH66" s="867"/>
      <c r="DI66" s="867"/>
      <c r="DJ66" s="867"/>
      <c r="DK66" s="868"/>
      <c r="DL66" s="866"/>
      <c r="DM66" s="867"/>
      <c r="DN66" s="867"/>
      <c r="DO66" s="867"/>
      <c r="DP66" s="868"/>
      <c r="DQ66" s="866"/>
      <c r="DR66" s="867"/>
      <c r="DS66" s="867"/>
      <c r="DT66" s="867"/>
      <c r="DU66" s="868"/>
      <c r="DV66" s="863"/>
      <c r="DW66" s="864"/>
      <c r="DX66" s="864"/>
      <c r="DY66" s="864"/>
      <c r="DZ66" s="865"/>
      <c r="EA66" s="212"/>
    </row>
    <row r="67" spans="1:131" ht="26.25" customHeight="1" thickBot="1" x14ac:dyDescent="0.25">
      <c r="A67" s="733"/>
      <c r="B67" s="734"/>
      <c r="C67" s="734"/>
      <c r="D67" s="734"/>
      <c r="E67" s="734"/>
      <c r="F67" s="734"/>
      <c r="G67" s="734"/>
      <c r="H67" s="734"/>
      <c r="I67" s="734"/>
      <c r="J67" s="734"/>
      <c r="K67" s="734"/>
      <c r="L67" s="734"/>
      <c r="M67" s="734"/>
      <c r="N67" s="734"/>
      <c r="O67" s="734"/>
      <c r="P67" s="735"/>
      <c r="Q67" s="739"/>
      <c r="R67" s="740"/>
      <c r="S67" s="740"/>
      <c r="T67" s="740"/>
      <c r="U67" s="741"/>
      <c r="V67" s="739"/>
      <c r="W67" s="740"/>
      <c r="X67" s="740"/>
      <c r="Y67" s="740"/>
      <c r="Z67" s="741"/>
      <c r="AA67" s="739"/>
      <c r="AB67" s="740"/>
      <c r="AC67" s="740"/>
      <c r="AD67" s="740"/>
      <c r="AE67" s="741"/>
      <c r="AF67" s="860"/>
      <c r="AG67" s="821"/>
      <c r="AH67" s="821"/>
      <c r="AI67" s="821"/>
      <c r="AJ67" s="861"/>
      <c r="AK67" s="862"/>
      <c r="AL67" s="734"/>
      <c r="AM67" s="734"/>
      <c r="AN67" s="734"/>
      <c r="AO67" s="735"/>
      <c r="AP67" s="739"/>
      <c r="AQ67" s="740"/>
      <c r="AR67" s="740"/>
      <c r="AS67" s="740"/>
      <c r="AT67" s="741"/>
      <c r="AU67" s="739"/>
      <c r="AV67" s="740"/>
      <c r="AW67" s="740"/>
      <c r="AX67" s="740"/>
      <c r="AY67" s="741"/>
      <c r="AZ67" s="739"/>
      <c r="BA67" s="740"/>
      <c r="BB67" s="740"/>
      <c r="BC67" s="740"/>
      <c r="BD67" s="745"/>
      <c r="BE67" s="224"/>
      <c r="BF67" s="224"/>
      <c r="BG67" s="224"/>
      <c r="BH67" s="224"/>
      <c r="BI67" s="224"/>
      <c r="BJ67" s="224"/>
      <c r="BK67" s="224"/>
      <c r="BL67" s="224"/>
      <c r="BM67" s="224"/>
      <c r="BN67" s="224"/>
      <c r="BO67" s="224"/>
      <c r="BP67" s="224"/>
      <c r="BQ67" s="221">
        <v>61</v>
      </c>
      <c r="BR67" s="226"/>
      <c r="BS67" s="863"/>
      <c r="BT67" s="864"/>
      <c r="BU67" s="864"/>
      <c r="BV67" s="864"/>
      <c r="BW67" s="864"/>
      <c r="BX67" s="864"/>
      <c r="BY67" s="864"/>
      <c r="BZ67" s="864"/>
      <c r="CA67" s="864"/>
      <c r="CB67" s="864"/>
      <c r="CC67" s="864"/>
      <c r="CD67" s="864"/>
      <c r="CE67" s="864"/>
      <c r="CF67" s="864"/>
      <c r="CG67" s="869"/>
      <c r="CH67" s="866"/>
      <c r="CI67" s="867"/>
      <c r="CJ67" s="867"/>
      <c r="CK67" s="867"/>
      <c r="CL67" s="868"/>
      <c r="CM67" s="866"/>
      <c r="CN67" s="867"/>
      <c r="CO67" s="867"/>
      <c r="CP67" s="867"/>
      <c r="CQ67" s="868"/>
      <c r="CR67" s="866"/>
      <c r="CS67" s="867"/>
      <c r="CT67" s="867"/>
      <c r="CU67" s="867"/>
      <c r="CV67" s="868"/>
      <c r="CW67" s="866"/>
      <c r="CX67" s="867"/>
      <c r="CY67" s="867"/>
      <c r="CZ67" s="867"/>
      <c r="DA67" s="868"/>
      <c r="DB67" s="866"/>
      <c r="DC67" s="867"/>
      <c r="DD67" s="867"/>
      <c r="DE67" s="867"/>
      <c r="DF67" s="868"/>
      <c r="DG67" s="866"/>
      <c r="DH67" s="867"/>
      <c r="DI67" s="867"/>
      <c r="DJ67" s="867"/>
      <c r="DK67" s="868"/>
      <c r="DL67" s="866"/>
      <c r="DM67" s="867"/>
      <c r="DN67" s="867"/>
      <c r="DO67" s="867"/>
      <c r="DP67" s="868"/>
      <c r="DQ67" s="866"/>
      <c r="DR67" s="867"/>
      <c r="DS67" s="867"/>
      <c r="DT67" s="867"/>
      <c r="DU67" s="868"/>
      <c r="DV67" s="863"/>
      <c r="DW67" s="864"/>
      <c r="DX67" s="864"/>
      <c r="DY67" s="864"/>
      <c r="DZ67" s="865"/>
      <c r="EA67" s="212"/>
    </row>
    <row r="68" spans="1:131" ht="26.25" customHeight="1" thickTop="1" x14ac:dyDescent="0.2">
      <c r="A68" s="219">
        <v>1</v>
      </c>
      <c r="B68" s="873" t="s">
        <v>577</v>
      </c>
      <c r="C68" s="874"/>
      <c r="D68" s="874"/>
      <c r="E68" s="874"/>
      <c r="F68" s="874"/>
      <c r="G68" s="874"/>
      <c r="H68" s="874"/>
      <c r="I68" s="874"/>
      <c r="J68" s="874"/>
      <c r="K68" s="874"/>
      <c r="L68" s="874"/>
      <c r="M68" s="874"/>
      <c r="N68" s="874"/>
      <c r="O68" s="874"/>
      <c r="P68" s="875"/>
      <c r="Q68" s="876">
        <v>371</v>
      </c>
      <c r="R68" s="870"/>
      <c r="S68" s="870"/>
      <c r="T68" s="870"/>
      <c r="U68" s="870"/>
      <c r="V68" s="870">
        <v>314</v>
      </c>
      <c r="W68" s="870"/>
      <c r="X68" s="870"/>
      <c r="Y68" s="870"/>
      <c r="Z68" s="870"/>
      <c r="AA68" s="870">
        <f>Q68-V68</f>
        <v>57</v>
      </c>
      <c r="AB68" s="870"/>
      <c r="AC68" s="870"/>
      <c r="AD68" s="870"/>
      <c r="AE68" s="870"/>
      <c r="AF68" s="870">
        <v>57</v>
      </c>
      <c r="AG68" s="870"/>
      <c r="AH68" s="870"/>
      <c r="AI68" s="870"/>
      <c r="AJ68" s="870"/>
      <c r="AK68" s="870"/>
      <c r="AL68" s="870"/>
      <c r="AM68" s="870"/>
      <c r="AN68" s="870"/>
      <c r="AO68" s="870"/>
      <c r="AP68" s="870">
        <v>28</v>
      </c>
      <c r="AQ68" s="870"/>
      <c r="AR68" s="870"/>
      <c r="AS68" s="870"/>
      <c r="AT68" s="870"/>
      <c r="AU68" s="870"/>
      <c r="AV68" s="870"/>
      <c r="AW68" s="870"/>
      <c r="AX68" s="870"/>
      <c r="AY68" s="870"/>
      <c r="AZ68" s="871"/>
      <c r="BA68" s="871"/>
      <c r="BB68" s="871"/>
      <c r="BC68" s="871"/>
      <c r="BD68" s="872"/>
      <c r="BE68" s="224"/>
      <c r="BF68" s="224"/>
      <c r="BG68" s="224"/>
      <c r="BH68" s="224"/>
      <c r="BI68" s="224"/>
      <c r="BJ68" s="224"/>
      <c r="BK68" s="224"/>
      <c r="BL68" s="224"/>
      <c r="BM68" s="224"/>
      <c r="BN68" s="224"/>
      <c r="BO68" s="224"/>
      <c r="BP68" s="224"/>
      <c r="BQ68" s="221">
        <v>62</v>
      </c>
      <c r="BR68" s="226"/>
      <c r="BS68" s="863"/>
      <c r="BT68" s="864"/>
      <c r="BU68" s="864"/>
      <c r="BV68" s="864"/>
      <c r="BW68" s="864"/>
      <c r="BX68" s="864"/>
      <c r="BY68" s="864"/>
      <c r="BZ68" s="864"/>
      <c r="CA68" s="864"/>
      <c r="CB68" s="864"/>
      <c r="CC68" s="864"/>
      <c r="CD68" s="864"/>
      <c r="CE68" s="864"/>
      <c r="CF68" s="864"/>
      <c r="CG68" s="869"/>
      <c r="CH68" s="866"/>
      <c r="CI68" s="867"/>
      <c r="CJ68" s="867"/>
      <c r="CK68" s="867"/>
      <c r="CL68" s="868"/>
      <c r="CM68" s="866"/>
      <c r="CN68" s="867"/>
      <c r="CO68" s="867"/>
      <c r="CP68" s="867"/>
      <c r="CQ68" s="868"/>
      <c r="CR68" s="866"/>
      <c r="CS68" s="867"/>
      <c r="CT68" s="867"/>
      <c r="CU68" s="867"/>
      <c r="CV68" s="868"/>
      <c r="CW68" s="866"/>
      <c r="CX68" s="867"/>
      <c r="CY68" s="867"/>
      <c r="CZ68" s="867"/>
      <c r="DA68" s="868"/>
      <c r="DB68" s="866"/>
      <c r="DC68" s="867"/>
      <c r="DD68" s="867"/>
      <c r="DE68" s="867"/>
      <c r="DF68" s="868"/>
      <c r="DG68" s="866"/>
      <c r="DH68" s="867"/>
      <c r="DI68" s="867"/>
      <c r="DJ68" s="867"/>
      <c r="DK68" s="868"/>
      <c r="DL68" s="866"/>
      <c r="DM68" s="867"/>
      <c r="DN68" s="867"/>
      <c r="DO68" s="867"/>
      <c r="DP68" s="868"/>
      <c r="DQ68" s="866"/>
      <c r="DR68" s="867"/>
      <c r="DS68" s="867"/>
      <c r="DT68" s="867"/>
      <c r="DU68" s="868"/>
      <c r="DV68" s="863"/>
      <c r="DW68" s="864"/>
      <c r="DX68" s="864"/>
      <c r="DY68" s="864"/>
      <c r="DZ68" s="865"/>
      <c r="EA68" s="212"/>
    </row>
    <row r="69" spans="1:131" ht="26.25" customHeight="1" x14ac:dyDescent="0.2">
      <c r="A69" s="221">
        <v>2</v>
      </c>
      <c r="B69" s="877" t="s">
        <v>578</v>
      </c>
      <c r="C69" s="878"/>
      <c r="D69" s="878"/>
      <c r="E69" s="878"/>
      <c r="F69" s="878"/>
      <c r="G69" s="878"/>
      <c r="H69" s="878"/>
      <c r="I69" s="878"/>
      <c r="J69" s="878"/>
      <c r="K69" s="878"/>
      <c r="L69" s="878"/>
      <c r="M69" s="878"/>
      <c r="N69" s="878"/>
      <c r="O69" s="878"/>
      <c r="P69" s="879"/>
      <c r="Q69" s="880">
        <v>312</v>
      </c>
      <c r="R69" s="834"/>
      <c r="S69" s="834"/>
      <c r="T69" s="834"/>
      <c r="U69" s="834"/>
      <c r="V69" s="834">
        <v>290</v>
      </c>
      <c r="W69" s="834"/>
      <c r="X69" s="834"/>
      <c r="Y69" s="834"/>
      <c r="Z69" s="834"/>
      <c r="AA69" s="834">
        <f t="shared" ref="AA69:AA70" si="1">Q69-V69</f>
        <v>22</v>
      </c>
      <c r="AB69" s="834"/>
      <c r="AC69" s="834"/>
      <c r="AD69" s="834"/>
      <c r="AE69" s="834"/>
      <c r="AF69" s="834">
        <v>22</v>
      </c>
      <c r="AG69" s="834"/>
      <c r="AH69" s="834"/>
      <c r="AI69" s="834"/>
      <c r="AJ69" s="834"/>
      <c r="AK69" s="834"/>
      <c r="AL69" s="834"/>
      <c r="AM69" s="834"/>
      <c r="AN69" s="834"/>
      <c r="AO69" s="834"/>
      <c r="AP69" s="834"/>
      <c r="AQ69" s="834"/>
      <c r="AR69" s="834"/>
      <c r="AS69" s="834"/>
      <c r="AT69" s="834"/>
      <c r="AU69" s="834"/>
      <c r="AV69" s="834"/>
      <c r="AW69" s="834"/>
      <c r="AX69" s="834"/>
      <c r="AY69" s="834"/>
      <c r="AZ69" s="836"/>
      <c r="BA69" s="836"/>
      <c r="BB69" s="836"/>
      <c r="BC69" s="836"/>
      <c r="BD69" s="837"/>
      <c r="BE69" s="224"/>
      <c r="BF69" s="224"/>
      <c r="BG69" s="224"/>
      <c r="BH69" s="224"/>
      <c r="BI69" s="224"/>
      <c r="BJ69" s="224"/>
      <c r="BK69" s="224"/>
      <c r="BL69" s="224"/>
      <c r="BM69" s="224"/>
      <c r="BN69" s="224"/>
      <c r="BO69" s="224"/>
      <c r="BP69" s="224"/>
      <c r="BQ69" s="221">
        <v>63</v>
      </c>
      <c r="BR69" s="226"/>
      <c r="BS69" s="863"/>
      <c r="BT69" s="864"/>
      <c r="BU69" s="864"/>
      <c r="BV69" s="864"/>
      <c r="BW69" s="864"/>
      <c r="BX69" s="864"/>
      <c r="BY69" s="864"/>
      <c r="BZ69" s="864"/>
      <c r="CA69" s="864"/>
      <c r="CB69" s="864"/>
      <c r="CC69" s="864"/>
      <c r="CD69" s="864"/>
      <c r="CE69" s="864"/>
      <c r="CF69" s="864"/>
      <c r="CG69" s="869"/>
      <c r="CH69" s="866"/>
      <c r="CI69" s="867"/>
      <c r="CJ69" s="867"/>
      <c r="CK69" s="867"/>
      <c r="CL69" s="868"/>
      <c r="CM69" s="866"/>
      <c r="CN69" s="867"/>
      <c r="CO69" s="867"/>
      <c r="CP69" s="867"/>
      <c r="CQ69" s="868"/>
      <c r="CR69" s="866"/>
      <c r="CS69" s="867"/>
      <c r="CT69" s="867"/>
      <c r="CU69" s="867"/>
      <c r="CV69" s="868"/>
      <c r="CW69" s="866"/>
      <c r="CX69" s="867"/>
      <c r="CY69" s="867"/>
      <c r="CZ69" s="867"/>
      <c r="DA69" s="868"/>
      <c r="DB69" s="866"/>
      <c r="DC69" s="867"/>
      <c r="DD69" s="867"/>
      <c r="DE69" s="867"/>
      <c r="DF69" s="868"/>
      <c r="DG69" s="866"/>
      <c r="DH69" s="867"/>
      <c r="DI69" s="867"/>
      <c r="DJ69" s="867"/>
      <c r="DK69" s="868"/>
      <c r="DL69" s="866"/>
      <c r="DM69" s="867"/>
      <c r="DN69" s="867"/>
      <c r="DO69" s="867"/>
      <c r="DP69" s="868"/>
      <c r="DQ69" s="866"/>
      <c r="DR69" s="867"/>
      <c r="DS69" s="867"/>
      <c r="DT69" s="867"/>
      <c r="DU69" s="868"/>
      <c r="DV69" s="863"/>
      <c r="DW69" s="864"/>
      <c r="DX69" s="864"/>
      <c r="DY69" s="864"/>
      <c r="DZ69" s="865"/>
      <c r="EA69" s="212"/>
    </row>
    <row r="70" spans="1:131" ht="26.25" customHeight="1" x14ac:dyDescent="0.2">
      <c r="A70" s="221">
        <v>3</v>
      </c>
      <c r="B70" s="877" t="s">
        <v>579</v>
      </c>
      <c r="C70" s="878"/>
      <c r="D70" s="878"/>
      <c r="E70" s="878"/>
      <c r="F70" s="878"/>
      <c r="G70" s="878"/>
      <c r="H70" s="878"/>
      <c r="I70" s="878"/>
      <c r="J70" s="878"/>
      <c r="K70" s="878"/>
      <c r="L70" s="878"/>
      <c r="M70" s="878"/>
      <c r="N70" s="878"/>
      <c r="O70" s="878"/>
      <c r="P70" s="879"/>
      <c r="Q70" s="880">
        <v>322367</v>
      </c>
      <c r="R70" s="834"/>
      <c r="S70" s="834"/>
      <c r="T70" s="834"/>
      <c r="U70" s="834"/>
      <c r="V70" s="834">
        <v>314740</v>
      </c>
      <c r="W70" s="834"/>
      <c r="X70" s="834"/>
      <c r="Y70" s="834"/>
      <c r="Z70" s="834"/>
      <c r="AA70" s="834">
        <f t="shared" si="1"/>
        <v>7627</v>
      </c>
      <c r="AB70" s="834"/>
      <c r="AC70" s="834"/>
      <c r="AD70" s="834"/>
      <c r="AE70" s="834"/>
      <c r="AF70" s="834">
        <v>7627</v>
      </c>
      <c r="AG70" s="834"/>
      <c r="AH70" s="834"/>
      <c r="AI70" s="834"/>
      <c r="AJ70" s="834"/>
      <c r="AK70" s="834"/>
      <c r="AL70" s="834"/>
      <c r="AM70" s="834"/>
      <c r="AN70" s="834"/>
      <c r="AO70" s="834"/>
      <c r="AP70" s="834"/>
      <c r="AQ70" s="834"/>
      <c r="AR70" s="834"/>
      <c r="AS70" s="834"/>
      <c r="AT70" s="834"/>
      <c r="AU70" s="834"/>
      <c r="AV70" s="834"/>
      <c r="AW70" s="834"/>
      <c r="AX70" s="834"/>
      <c r="AY70" s="834"/>
      <c r="AZ70" s="836"/>
      <c r="BA70" s="836"/>
      <c r="BB70" s="836"/>
      <c r="BC70" s="836"/>
      <c r="BD70" s="837"/>
      <c r="BE70" s="224"/>
      <c r="BF70" s="224"/>
      <c r="BG70" s="224"/>
      <c r="BH70" s="224"/>
      <c r="BI70" s="224"/>
      <c r="BJ70" s="224"/>
      <c r="BK70" s="224"/>
      <c r="BL70" s="224"/>
      <c r="BM70" s="224"/>
      <c r="BN70" s="224"/>
      <c r="BO70" s="224"/>
      <c r="BP70" s="224"/>
      <c r="BQ70" s="221">
        <v>64</v>
      </c>
      <c r="BR70" s="226"/>
      <c r="BS70" s="863"/>
      <c r="BT70" s="864"/>
      <c r="BU70" s="864"/>
      <c r="BV70" s="864"/>
      <c r="BW70" s="864"/>
      <c r="BX70" s="864"/>
      <c r="BY70" s="864"/>
      <c r="BZ70" s="864"/>
      <c r="CA70" s="864"/>
      <c r="CB70" s="864"/>
      <c r="CC70" s="864"/>
      <c r="CD70" s="864"/>
      <c r="CE70" s="864"/>
      <c r="CF70" s="864"/>
      <c r="CG70" s="869"/>
      <c r="CH70" s="866"/>
      <c r="CI70" s="867"/>
      <c r="CJ70" s="867"/>
      <c r="CK70" s="867"/>
      <c r="CL70" s="868"/>
      <c r="CM70" s="866"/>
      <c r="CN70" s="867"/>
      <c r="CO70" s="867"/>
      <c r="CP70" s="867"/>
      <c r="CQ70" s="868"/>
      <c r="CR70" s="866"/>
      <c r="CS70" s="867"/>
      <c r="CT70" s="867"/>
      <c r="CU70" s="867"/>
      <c r="CV70" s="868"/>
      <c r="CW70" s="866"/>
      <c r="CX70" s="867"/>
      <c r="CY70" s="867"/>
      <c r="CZ70" s="867"/>
      <c r="DA70" s="868"/>
      <c r="DB70" s="866"/>
      <c r="DC70" s="867"/>
      <c r="DD70" s="867"/>
      <c r="DE70" s="867"/>
      <c r="DF70" s="868"/>
      <c r="DG70" s="866"/>
      <c r="DH70" s="867"/>
      <c r="DI70" s="867"/>
      <c r="DJ70" s="867"/>
      <c r="DK70" s="868"/>
      <c r="DL70" s="866"/>
      <c r="DM70" s="867"/>
      <c r="DN70" s="867"/>
      <c r="DO70" s="867"/>
      <c r="DP70" s="868"/>
      <c r="DQ70" s="866"/>
      <c r="DR70" s="867"/>
      <c r="DS70" s="867"/>
      <c r="DT70" s="867"/>
      <c r="DU70" s="868"/>
      <c r="DV70" s="863"/>
      <c r="DW70" s="864"/>
      <c r="DX70" s="864"/>
      <c r="DY70" s="864"/>
      <c r="DZ70" s="865"/>
      <c r="EA70" s="212"/>
    </row>
    <row r="71" spans="1:131" ht="26.25" customHeight="1" x14ac:dyDescent="0.2">
      <c r="A71" s="221">
        <v>4</v>
      </c>
      <c r="B71" s="877"/>
      <c r="C71" s="878"/>
      <c r="D71" s="878"/>
      <c r="E71" s="878"/>
      <c r="F71" s="878"/>
      <c r="G71" s="878"/>
      <c r="H71" s="878"/>
      <c r="I71" s="878"/>
      <c r="J71" s="878"/>
      <c r="K71" s="878"/>
      <c r="L71" s="878"/>
      <c r="M71" s="878"/>
      <c r="N71" s="878"/>
      <c r="O71" s="878"/>
      <c r="P71" s="879"/>
      <c r="Q71" s="880"/>
      <c r="R71" s="834"/>
      <c r="S71" s="834"/>
      <c r="T71" s="834"/>
      <c r="U71" s="834"/>
      <c r="V71" s="834"/>
      <c r="W71" s="834"/>
      <c r="X71" s="834"/>
      <c r="Y71" s="834"/>
      <c r="Z71" s="834"/>
      <c r="AA71" s="834"/>
      <c r="AB71" s="834"/>
      <c r="AC71" s="834"/>
      <c r="AD71" s="834"/>
      <c r="AE71" s="834"/>
      <c r="AF71" s="834"/>
      <c r="AG71" s="834"/>
      <c r="AH71" s="834"/>
      <c r="AI71" s="834"/>
      <c r="AJ71" s="834"/>
      <c r="AK71" s="834"/>
      <c r="AL71" s="834"/>
      <c r="AM71" s="834"/>
      <c r="AN71" s="834"/>
      <c r="AO71" s="834"/>
      <c r="AP71" s="834"/>
      <c r="AQ71" s="834"/>
      <c r="AR71" s="834"/>
      <c r="AS71" s="834"/>
      <c r="AT71" s="834"/>
      <c r="AU71" s="834"/>
      <c r="AV71" s="834"/>
      <c r="AW71" s="834"/>
      <c r="AX71" s="834"/>
      <c r="AY71" s="834"/>
      <c r="AZ71" s="836"/>
      <c r="BA71" s="836"/>
      <c r="BB71" s="836"/>
      <c r="BC71" s="836"/>
      <c r="BD71" s="837"/>
      <c r="BE71" s="224"/>
      <c r="BF71" s="224"/>
      <c r="BG71" s="224"/>
      <c r="BH71" s="224"/>
      <c r="BI71" s="224"/>
      <c r="BJ71" s="224"/>
      <c r="BK71" s="224"/>
      <c r="BL71" s="224"/>
      <c r="BM71" s="224"/>
      <c r="BN71" s="224"/>
      <c r="BO71" s="224"/>
      <c r="BP71" s="224"/>
      <c r="BQ71" s="221">
        <v>65</v>
      </c>
      <c r="BR71" s="226"/>
      <c r="BS71" s="863"/>
      <c r="BT71" s="864"/>
      <c r="BU71" s="864"/>
      <c r="BV71" s="864"/>
      <c r="BW71" s="864"/>
      <c r="BX71" s="864"/>
      <c r="BY71" s="864"/>
      <c r="BZ71" s="864"/>
      <c r="CA71" s="864"/>
      <c r="CB71" s="864"/>
      <c r="CC71" s="864"/>
      <c r="CD71" s="864"/>
      <c r="CE71" s="864"/>
      <c r="CF71" s="864"/>
      <c r="CG71" s="869"/>
      <c r="CH71" s="866"/>
      <c r="CI71" s="867"/>
      <c r="CJ71" s="867"/>
      <c r="CK71" s="867"/>
      <c r="CL71" s="868"/>
      <c r="CM71" s="866"/>
      <c r="CN71" s="867"/>
      <c r="CO71" s="867"/>
      <c r="CP71" s="867"/>
      <c r="CQ71" s="868"/>
      <c r="CR71" s="866"/>
      <c r="CS71" s="867"/>
      <c r="CT71" s="867"/>
      <c r="CU71" s="867"/>
      <c r="CV71" s="868"/>
      <c r="CW71" s="866"/>
      <c r="CX71" s="867"/>
      <c r="CY71" s="867"/>
      <c r="CZ71" s="867"/>
      <c r="DA71" s="868"/>
      <c r="DB71" s="866"/>
      <c r="DC71" s="867"/>
      <c r="DD71" s="867"/>
      <c r="DE71" s="867"/>
      <c r="DF71" s="868"/>
      <c r="DG71" s="866"/>
      <c r="DH71" s="867"/>
      <c r="DI71" s="867"/>
      <c r="DJ71" s="867"/>
      <c r="DK71" s="868"/>
      <c r="DL71" s="866"/>
      <c r="DM71" s="867"/>
      <c r="DN71" s="867"/>
      <c r="DO71" s="867"/>
      <c r="DP71" s="868"/>
      <c r="DQ71" s="866"/>
      <c r="DR71" s="867"/>
      <c r="DS71" s="867"/>
      <c r="DT71" s="867"/>
      <c r="DU71" s="868"/>
      <c r="DV71" s="863"/>
      <c r="DW71" s="864"/>
      <c r="DX71" s="864"/>
      <c r="DY71" s="864"/>
      <c r="DZ71" s="865"/>
      <c r="EA71" s="212"/>
    </row>
    <row r="72" spans="1:131" ht="26.25" customHeight="1" x14ac:dyDescent="0.2">
      <c r="A72" s="221">
        <v>5</v>
      </c>
      <c r="B72" s="877"/>
      <c r="C72" s="878"/>
      <c r="D72" s="878"/>
      <c r="E72" s="878"/>
      <c r="F72" s="878"/>
      <c r="G72" s="878"/>
      <c r="H72" s="878"/>
      <c r="I72" s="878"/>
      <c r="J72" s="878"/>
      <c r="K72" s="878"/>
      <c r="L72" s="878"/>
      <c r="M72" s="878"/>
      <c r="N72" s="878"/>
      <c r="O72" s="878"/>
      <c r="P72" s="879"/>
      <c r="Q72" s="880"/>
      <c r="R72" s="834"/>
      <c r="S72" s="834"/>
      <c r="T72" s="834"/>
      <c r="U72" s="834"/>
      <c r="V72" s="834"/>
      <c r="W72" s="834"/>
      <c r="X72" s="834"/>
      <c r="Y72" s="834"/>
      <c r="Z72" s="834"/>
      <c r="AA72" s="834"/>
      <c r="AB72" s="834"/>
      <c r="AC72" s="834"/>
      <c r="AD72" s="834"/>
      <c r="AE72" s="834"/>
      <c r="AF72" s="834"/>
      <c r="AG72" s="834"/>
      <c r="AH72" s="834"/>
      <c r="AI72" s="834"/>
      <c r="AJ72" s="834"/>
      <c r="AK72" s="834"/>
      <c r="AL72" s="834"/>
      <c r="AM72" s="834"/>
      <c r="AN72" s="834"/>
      <c r="AO72" s="834"/>
      <c r="AP72" s="834"/>
      <c r="AQ72" s="834"/>
      <c r="AR72" s="834"/>
      <c r="AS72" s="834"/>
      <c r="AT72" s="834"/>
      <c r="AU72" s="834"/>
      <c r="AV72" s="834"/>
      <c r="AW72" s="834"/>
      <c r="AX72" s="834"/>
      <c r="AY72" s="834"/>
      <c r="AZ72" s="836"/>
      <c r="BA72" s="836"/>
      <c r="BB72" s="836"/>
      <c r="BC72" s="836"/>
      <c r="BD72" s="837"/>
      <c r="BE72" s="224"/>
      <c r="BF72" s="224"/>
      <c r="BG72" s="224"/>
      <c r="BH72" s="224"/>
      <c r="BI72" s="224"/>
      <c r="BJ72" s="224"/>
      <c r="BK72" s="224"/>
      <c r="BL72" s="224"/>
      <c r="BM72" s="224"/>
      <c r="BN72" s="224"/>
      <c r="BO72" s="224"/>
      <c r="BP72" s="224"/>
      <c r="BQ72" s="221">
        <v>66</v>
      </c>
      <c r="BR72" s="226"/>
      <c r="BS72" s="863"/>
      <c r="BT72" s="864"/>
      <c r="BU72" s="864"/>
      <c r="BV72" s="864"/>
      <c r="BW72" s="864"/>
      <c r="BX72" s="864"/>
      <c r="BY72" s="864"/>
      <c r="BZ72" s="864"/>
      <c r="CA72" s="864"/>
      <c r="CB72" s="864"/>
      <c r="CC72" s="864"/>
      <c r="CD72" s="864"/>
      <c r="CE72" s="864"/>
      <c r="CF72" s="864"/>
      <c r="CG72" s="869"/>
      <c r="CH72" s="866"/>
      <c r="CI72" s="867"/>
      <c r="CJ72" s="867"/>
      <c r="CK72" s="867"/>
      <c r="CL72" s="868"/>
      <c r="CM72" s="866"/>
      <c r="CN72" s="867"/>
      <c r="CO72" s="867"/>
      <c r="CP72" s="867"/>
      <c r="CQ72" s="868"/>
      <c r="CR72" s="866"/>
      <c r="CS72" s="867"/>
      <c r="CT72" s="867"/>
      <c r="CU72" s="867"/>
      <c r="CV72" s="868"/>
      <c r="CW72" s="866"/>
      <c r="CX72" s="867"/>
      <c r="CY72" s="867"/>
      <c r="CZ72" s="867"/>
      <c r="DA72" s="868"/>
      <c r="DB72" s="866"/>
      <c r="DC72" s="867"/>
      <c r="DD72" s="867"/>
      <c r="DE72" s="867"/>
      <c r="DF72" s="868"/>
      <c r="DG72" s="866"/>
      <c r="DH72" s="867"/>
      <c r="DI72" s="867"/>
      <c r="DJ72" s="867"/>
      <c r="DK72" s="868"/>
      <c r="DL72" s="866"/>
      <c r="DM72" s="867"/>
      <c r="DN72" s="867"/>
      <c r="DO72" s="867"/>
      <c r="DP72" s="868"/>
      <c r="DQ72" s="866"/>
      <c r="DR72" s="867"/>
      <c r="DS72" s="867"/>
      <c r="DT72" s="867"/>
      <c r="DU72" s="868"/>
      <c r="DV72" s="863"/>
      <c r="DW72" s="864"/>
      <c r="DX72" s="864"/>
      <c r="DY72" s="864"/>
      <c r="DZ72" s="865"/>
      <c r="EA72" s="212"/>
    </row>
    <row r="73" spans="1:131" ht="26.25" customHeight="1" x14ac:dyDescent="0.2">
      <c r="A73" s="221">
        <v>6</v>
      </c>
      <c r="B73" s="877"/>
      <c r="C73" s="878"/>
      <c r="D73" s="878"/>
      <c r="E73" s="878"/>
      <c r="F73" s="878"/>
      <c r="G73" s="878"/>
      <c r="H73" s="878"/>
      <c r="I73" s="878"/>
      <c r="J73" s="878"/>
      <c r="K73" s="878"/>
      <c r="L73" s="878"/>
      <c r="M73" s="878"/>
      <c r="N73" s="878"/>
      <c r="O73" s="878"/>
      <c r="P73" s="879"/>
      <c r="Q73" s="880"/>
      <c r="R73" s="834"/>
      <c r="S73" s="834"/>
      <c r="T73" s="834"/>
      <c r="U73" s="834"/>
      <c r="V73" s="834"/>
      <c r="W73" s="834"/>
      <c r="X73" s="834"/>
      <c r="Y73" s="834"/>
      <c r="Z73" s="834"/>
      <c r="AA73" s="834"/>
      <c r="AB73" s="834"/>
      <c r="AC73" s="834"/>
      <c r="AD73" s="834"/>
      <c r="AE73" s="834"/>
      <c r="AF73" s="834"/>
      <c r="AG73" s="834"/>
      <c r="AH73" s="834"/>
      <c r="AI73" s="834"/>
      <c r="AJ73" s="834"/>
      <c r="AK73" s="834"/>
      <c r="AL73" s="834"/>
      <c r="AM73" s="834"/>
      <c r="AN73" s="834"/>
      <c r="AO73" s="834"/>
      <c r="AP73" s="834"/>
      <c r="AQ73" s="834"/>
      <c r="AR73" s="834"/>
      <c r="AS73" s="834"/>
      <c r="AT73" s="834"/>
      <c r="AU73" s="834"/>
      <c r="AV73" s="834"/>
      <c r="AW73" s="834"/>
      <c r="AX73" s="834"/>
      <c r="AY73" s="834"/>
      <c r="AZ73" s="836"/>
      <c r="BA73" s="836"/>
      <c r="BB73" s="836"/>
      <c r="BC73" s="836"/>
      <c r="BD73" s="837"/>
      <c r="BE73" s="224"/>
      <c r="BF73" s="224"/>
      <c r="BG73" s="224"/>
      <c r="BH73" s="224"/>
      <c r="BI73" s="224"/>
      <c r="BJ73" s="224"/>
      <c r="BK73" s="224"/>
      <c r="BL73" s="224"/>
      <c r="BM73" s="224"/>
      <c r="BN73" s="224"/>
      <c r="BO73" s="224"/>
      <c r="BP73" s="224"/>
      <c r="BQ73" s="221">
        <v>67</v>
      </c>
      <c r="BR73" s="226"/>
      <c r="BS73" s="863"/>
      <c r="BT73" s="864"/>
      <c r="BU73" s="864"/>
      <c r="BV73" s="864"/>
      <c r="BW73" s="864"/>
      <c r="BX73" s="864"/>
      <c r="BY73" s="864"/>
      <c r="BZ73" s="864"/>
      <c r="CA73" s="864"/>
      <c r="CB73" s="864"/>
      <c r="CC73" s="864"/>
      <c r="CD73" s="864"/>
      <c r="CE73" s="864"/>
      <c r="CF73" s="864"/>
      <c r="CG73" s="869"/>
      <c r="CH73" s="866"/>
      <c r="CI73" s="867"/>
      <c r="CJ73" s="867"/>
      <c r="CK73" s="867"/>
      <c r="CL73" s="868"/>
      <c r="CM73" s="866"/>
      <c r="CN73" s="867"/>
      <c r="CO73" s="867"/>
      <c r="CP73" s="867"/>
      <c r="CQ73" s="868"/>
      <c r="CR73" s="866"/>
      <c r="CS73" s="867"/>
      <c r="CT73" s="867"/>
      <c r="CU73" s="867"/>
      <c r="CV73" s="868"/>
      <c r="CW73" s="866"/>
      <c r="CX73" s="867"/>
      <c r="CY73" s="867"/>
      <c r="CZ73" s="867"/>
      <c r="DA73" s="868"/>
      <c r="DB73" s="866"/>
      <c r="DC73" s="867"/>
      <c r="DD73" s="867"/>
      <c r="DE73" s="867"/>
      <c r="DF73" s="868"/>
      <c r="DG73" s="866"/>
      <c r="DH73" s="867"/>
      <c r="DI73" s="867"/>
      <c r="DJ73" s="867"/>
      <c r="DK73" s="868"/>
      <c r="DL73" s="866"/>
      <c r="DM73" s="867"/>
      <c r="DN73" s="867"/>
      <c r="DO73" s="867"/>
      <c r="DP73" s="868"/>
      <c r="DQ73" s="866"/>
      <c r="DR73" s="867"/>
      <c r="DS73" s="867"/>
      <c r="DT73" s="867"/>
      <c r="DU73" s="868"/>
      <c r="DV73" s="863"/>
      <c r="DW73" s="864"/>
      <c r="DX73" s="864"/>
      <c r="DY73" s="864"/>
      <c r="DZ73" s="865"/>
      <c r="EA73" s="212"/>
    </row>
    <row r="74" spans="1:131" ht="26.25" customHeight="1" x14ac:dyDescent="0.2">
      <c r="A74" s="221">
        <v>7</v>
      </c>
      <c r="B74" s="877"/>
      <c r="C74" s="878"/>
      <c r="D74" s="878"/>
      <c r="E74" s="878"/>
      <c r="F74" s="878"/>
      <c r="G74" s="878"/>
      <c r="H74" s="878"/>
      <c r="I74" s="878"/>
      <c r="J74" s="878"/>
      <c r="K74" s="878"/>
      <c r="L74" s="878"/>
      <c r="M74" s="878"/>
      <c r="N74" s="878"/>
      <c r="O74" s="878"/>
      <c r="P74" s="879"/>
      <c r="Q74" s="880"/>
      <c r="R74" s="834"/>
      <c r="S74" s="834"/>
      <c r="T74" s="834"/>
      <c r="U74" s="834"/>
      <c r="V74" s="834"/>
      <c r="W74" s="834"/>
      <c r="X74" s="834"/>
      <c r="Y74" s="834"/>
      <c r="Z74" s="834"/>
      <c r="AA74" s="834"/>
      <c r="AB74" s="834"/>
      <c r="AC74" s="834"/>
      <c r="AD74" s="834"/>
      <c r="AE74" s="834"/>
      <c r="AF74" s="834"/>
      <c r="AG74" s="834"/>
      <c r="AH74" s="834"/>
      <c r="AI74" s="834"/>
      <c r="AJ74" s="834"/>
      <c r="AK74" s="834"/>
      <c r="AL74" s="834"/>
      <c r="AM74" s="834"/>
      <c r="AN74" s="834"/>
      <c r="AO74" s="834"/>
      <c r="AP74" s="834"/>
      <c r="AQ74" s="834"/>
      <c r="AR74" s="834"/>
      <c r="AS74" s="834"/>
      <c r="AT74" s="834"/>
      <c r="AU74" s="834"/>
      <c r="AV74" s="834"/>
      <c r="AW74" s="834"/>
      <c r="AX74" s="834"/>
      <c r="AY74" s="834"/>
      <c r="AZ74" s="836"/>
      <c r="BA74" s="836"/>
      <c r="BB74" s="836"/>
      <c r="BC74" s="836"/>
      <c r="BD74" s="837"/>
      <c r="BE74" s="224"/>
      <c r="BF74" s="224"/>
      <c r="BG74" s="224"/>
      <c r="BH74" s="224"/>
      <c r="BI74" s="224"/>
      <c r="BJ74" s="224"/>
      <c r="BK74" s="224"/>
      <c r="BL74" s="224"/>
      <c r="BM74" s="224"/>
      <c r="BN74" s="224"/>
      <c r="BO74" s="224"/>
      <c r="BP74" s="224"/>
      <c r="BQ74" s="221">
        <v>68</v>
      </c>
      <c r="BR74" s="226"/>
      <c r="BS74" s="863"/>
      <c r="BT74" s="864"/>
      <c r="BU74" s="864"/>
      <c r="BV74" s="864"/>
      <c r="BW74" s="864"/>
      <c r="BX74" s="864"/>
      <c r="BY74" s="864"/>
      <c r="BZ74" s="864"/>
      <c r="CA74" s="864"/>
      <c r="CB74" s="864"/>
      <c r="CC74" s="864"/>
      <c r="CD74" s="864"/>
      <c r="CE74" s="864"/>
      <c r="CF74" s="864"/>
      <c r="CG74" s="869"/>
      <c r="CH74" s="866"/>
      <c r="CI74" s="867"/>
      <c r="CJ74" s="867"/>
      <c r="CK74" s="867"/>
      <c r="CL74" s="868"/>
      <c r="CM74" s="866"/>
      <c r="CN74" s="867"/>
      <c r="CO74" s="867"/>
      <c r="CP74" s="867"/>
      <c r="CQ74" s="868"/>
      <c r="CR74" s="866"/>
      <c r="CS74" s="867"/>
      <c r="CT74" s="867"/>
      <c r="CU74" s="867"/>
      <c r="CV74" s="868"/>
      <c r="CW74" s="866"/>
      <c r="CX74" s="867"/>
      <c r="CY74" s="867"/>
      <c r="CZ74" s="867"/>
      <c r="DA74" s="868"/>
      <c r="DB74" s="866"/>
      <c r="DC74" s="867"/>
      <c r="DD74" s="867"/>
      <c r="DE74" s="867"/>
      <c r="DF74" s="868"/>
      <c r="DG74" s="866"/>
      <c r="DH74" s="867"/>
      <c r="DI74" s="867"/>
      <c r="DJ74" s="867"/>
      <c r="DK74" s="868"/>
      <c r="DL74" s="866"/>
      <c r="DM74" s="867"/>
      <c r="DN74" s="867"/>
      <c r="DO74" s="867"/>
      <c r="DP74" s="868"/>
      <c r="DQ74" s="866"/>
      <c r="DR74" s="867"/>
      <c r="DS74" s="867"/>
      <c r="DT74" s="867"/>
      <c r="DU74" s="868"/>
      <c r="DV74" s="863"/>
      <c r="DW74" s="864"/>
      <c r="DX74" s="864"/>
      <c r="DY74" s="864"/>
      <c r="DZ74" s="865"/>
      <c r="EA74" s="212"/>
    </row>
    <row r="75" spans="1:131" ht="26.25" customHeight="1" x14ac:dyDescent="0.2">
      <c r="A75" s="221">
        <v>8</v>
      </c>
      <c r="B75" s="877"/>
      <c r="C75" s="878"/>
      <c r="D75" s="878"/>
      <c r="E75" s="878"/>
      <c r="F75" s="878"/>
      <c r="G75" s="878"/>
      <c r="H75" s="878"/>
      <c r="I75" s="878"/>
      <c r="J75" s="878"/>
      <c r="K75" s="878"/>
      <c r="L75" s="878"/>
      <c r="M75" s="878"/>
      <c r="N75" s="878"/>
      <c r="O75" s="878"/>
      <c r="P75" s="879"/>
      <c r="Q75" s="881"/>
      <c r="R75" s="882"/>
      <c r="S75" s="882"/>
      <c r="T75" s="882"/>
      <c r="U75" s="838"/>
      <c r="V75" s="883"/>
      <c r="W75" s="882"/>
      <c r="X75" s="882"/>
      <c r="Y75" s="882"/>
      <c r="Z75" s="838"/>
      <c r="AA75" s="883"/>
      <c r="AB75" s="882"/>
      <c r="AC75" s="882"/>
      <c r="AD75" s="882"/>
      <c r="AE75" s="838"/>
      <c r="AF75" s="883"/>
      <c r="AG75" s="882"/>
      <c r="AH75" s="882"/>
      <c r="AI75" s="882"/>
      <c r="AJ75" s="838"/>
      <c r="AK75" s="883"/>
      <c r="AL75" s="882"/>
      <c r="AM75" s="882"/>
      <c r="AN75" s="882"/>
      <c r="AO75" s="838"/>
      <c r="AP75" s="883"/>
      <c r="AQ75" s="882"/>
      <c r="AR75" s="882"/>
      <c r="AS75" s="882"/>
      <c r="AT75" s="838"/>
      <c r="AU75" s="883"/>
      <c r="AV75" s="882"/>
      <c r="AW75" s="882"/>
      <c r="AX75" s="882"/>
      <c r="AY75" s="838"/>
      <c r="AZ75" s="836"/>
      <c r="BA75" s="836"/>
      <c r="BB75" s="836"/>
      <c r="BC75" s="836"/>
      <c r="BD75" s="837"/>
      <c r="BE75" s="224"/>
      <c r="BF75" s="224"/>
      <c r="BG75" s="224"/>
      <c r="BH75" s="224"/>
      <c r="BI75" s="224"/>
      <c r="BJ75" s="224"/>
      <c r="BK75" s="224"/>
      <c r="BL75" s="224"/>
      <c r="BM75" s="224"/>
      <c r="BN75" s="224"/>
      <c r="BO75" s="224"/>
      <c r="BP75" s="224"/>
      <c r="BQ75" s="221">
        <v>69</v>
      </c>
      <c r="BR75" s="226"/>
      <c r="BS75" s="863"/>
      <c r="BT75" s="864"/>
      <c r="BU75" s="864"/>
      <c r="BV75" s="864"/>
      <c r="BW75" s="864"/>
      <c r="BX75" s="864"/>
      <c r="BY75" s="864"/>
      <c r="BZ75" s="864"/>
      <c r="CA75" s="864"/>
      <c r="CB75" s="864"/>
      <c r="CC75" s="864"/>
      <c r="CD75" s="864"/>
      <c r="CE75" s="864"/>
      <c r="CF75" s="864"/>
      <c r="CG75" s="869"/>
      <c r="CH75" s="866"/>
      <c r="CI75" s="867"/>
      <c r="CJ75" s="867"/>
      <c r="CK75" s="867"/>
      <c r="CL75" s="868"/>
      <c r="CM75" s="866"/>
      <c r="CN75" s="867"/>
      <c r="CO75" s="867"/>
      <c r="CP75" s="867"/>
      <c r="CQ75" s="868"/>
      <c r="CR75" s="866"/>
      <c r="CS75" s="867"/>
      <c r="CT75" s="867"/>
      <c r="CU75" s="867"/>
      <c r="CV75" s="868"/>
      <c r="CW75" s="866"/>
      <c r="CX75" s="867"/>
      <c r="CY75" s="867"/>
      <c r="CZ75" s="867"/>
      <c r="DA75" s="868"/>
      <c r="DB75" s="866"/>
      <c r="DC75" s="867"/>
      <c r="DD75" s="867"/>
      <c r="DE75" s="867"/>
      <c r="DF75" s="868"/>
      <c r="DG75" s="866"/>
      <c r="DH75" s="867"/>
      <c r="DI75" s="867"/>
      <c r="DJ75" s="867"/>
      <c r="DK75" s="868"/>
      <c r="DL75" s="866"/>
      <c r="DM75" s="867"/>
      <c r="DN75" s="867"/>
      <c r="DO75" s="867"/>
      <c r="DP75" s="868"/>
      <c r="DQ75" s="866"/>
      <c r="DR75" s="867"/>
      <c r="DS75" s="867"/>
      <c r="DT75" s="867"/>
      <c r="DU75" s="868"/>
      <c r="DV75" s="863"/>
      <c r="DW75" s="864"/>
      <c r="DX75" s="864"/>
      <c r="DY75" s="864"/>
      <c r="DZ75" s="865"/>
      <c r="EA75" s="212"/>
    </row>
    <row r="76" spans="1:131" ht="26.25" customHeight="1" x14ac:dyDescent="0.2">
      <c r="A76" s="221">
        <v>9</v>
      </c>
      <c r="B76" s="877"/>
      <c r="C76" s="878"/>
      <c r="D76" s="878"/>
      <c r="E76" s="878"/>
      <c r="F76" s="878"/>
      <c r="G76" s="878"/>
      <c r="H76" s="878"/>
      <c r="I76" s="878"/>
      <c r="J76" s="878"/>
      <c r="K76" s="878"/>
      <c r="L76" s="878"/>
      <c r="M76" s="878"/>
      <c r="N76" s="878"/>
      <c r="O76" s="878"/>
      <c r="P76" s="879"/>
      <c r="Q76" s="881"/>
      <c r="R76" s="882"/>
      <c r="S76" s="882"/>
      <c r="T76" s="882"/>
      <c r="U76" s="838"/>
      <c r="V76" s="883"/>
      <c r="W76" s="882"/>
      <c r="X76" s="882"/>
      <c r="Y76" s="882"/>
      <c r="Z76" s="838"/>
      <c r="AA76" s="883"/>
      <c r="AB76" s="882"/>
      <c r="AC76" s="882"/>
      <c r="AD76" s="882"/>
      <c r="AE76" s="838"/>
      <c r="AF76" s="883"/>
      <c r="AG76" s="882"/>
      <c r="AH76" s="882"/>
      <c r="AI76" s="882"/>
      <c r="AJ76" s="838"/>
      <c r="AK76" s="883"/>
      <c r="AL76" s="882"/>
      <c r="AM76" s="882"/>
      <c r="AN76" s="882"/>
      <c r="AO76" s="838"/>
      <c r="AP76" s="883"/>
      <c r="AQ76" s="882"/>
      <c r="AR76" s="882"/>
      <c r="AS76" s="882"/>
      <c r="AT76" s="838"/>
      <c r="AU76" s="883"/>
      <c r="AV76" s="882"/>
      <c r="AW76" s="882"/>
      <c r="AX76" s="882"/>
      <c r="AY76" s="838"/>
      <c r="AZ76" s="836"/>
      <c r="BA76" s="836"/>
      <c r="BB76" s="836"/>
      <c r="BC76" s="836"/>
      <c r="BD76" s="837"/>
      <c r="BE76" s="224"/>
      <c r="BF76" s="224"/>
      <c r="BG76" s="224"/>
      <c r="BH76" s="224"/>
      <c r="BI76" s="224"/>
      <c r="BJ76" s="224"/>
      <c r="BK76" s="224"/>
      <c r="BL76" s="224"/>
      <c r="BM76" s="224"/>
      <c r="BN76" s="224"/>
      <c r="BO76" s="224"/>
      <c r="BP76" s="224"/>
      <c r="BQ76" s="221">
        <v>70</v>
      </c>
      <c r="BR76" s="226"/>
      <c r="BS76" s="863"/>
      <c r="BT76" s="864"/>
      <c r="BU76" s="864"/>
      <c r="BV76" s="864"/>
      <c r="BW76" s="864"/>
      <c r="BX76" s="864"/>
      <c r="BY76" s="864"/>
      <c r="BZ76" s="864"/>
      <c r="CA76" s="864"/>
      <c r="CB76" s="864"/>
      <c r="CC76" s="864"/>
      <c r="CD76" s="864"/>
      <c r="CE76" s="864"/>
      <c r="CF76" s="864"/>
      <c r="CG76" s="869"/>
      <c r="CH76" s="866"/>
      <c r="CI76" s="867"/>
      <c r="CJ76" s="867"/>
      <c r="CK76" s="867"/>
      <c r="CL76" s="868"/>
      <c r="CM76" s="866"/>
      <c r="CN76" s="867"/>
      <c r="CO76" s="867"/>
      <c r="CP76" s="867"/>
      <c r="CQ76" s="868"/>
      <c r="CR76" s="866"/>
      <c r="CS76" s="867"/>
      <c r="CT76" s="867"/>
      <c r="CU76" s="867"/>
      <c r="CV76" s="868"/>
      <c r="CW76" s="866"/>
      <c r="CX76" s="867"/>
      <c r="CY76" s="867"/>
      <c r="CZ76" s="867"/>
      <c r="DA76" s="868"/>
      <c r="DB76" s="866"/>
      <c r="DC76" s="867"/>
      <c r="DD76" s="867"/>
      <c r="DE76" s="867"/>
      <c r="DF76" s="868"/>
      <c r="DG76" s="866"/>
      <c r="DH76" s="867"/>
      <c r="DI76" s="867"/>
      <c r="DJ76" s="867"/>
      <c r="DK76" s="868"/>
      <c r="DL76" s="866"/>
      <c r="DM76" s="867"/>
      <c r="DN76" s="867"/>
      <c r="DO76" s="867"/>
      <c r="DP76" s="868"/>
      <c r="DQ76" s="866"/>
      <c r="DR76" s="867"/>
      <c r="DS76" s="867"/>
      <c r="DT76" s="867"/>
      <c r="DU76" s="868"/>
      <c r="DV76" s="863"/>
      <c r="DW76" s="864"/>
      <c r="DX76" s="864"/>
      <c r="DY76" s="864"/>
      <c r="DZ76" s="865"/>
      <c r="EA76" s="212"/>
    </row>
    <row r="77" spans="1:131" ht="26.25" customHeight="1" x14ac:dyDescent="0.2">
      <c r="A77" s="221">
        <v>10</v>
      </c>
      <c r="B77" s="877"/>
      <c r="C77" s="878"/>
      <c r="D77" s="878"/>
      <c r="E77" s="878"/>
      <c r="F77" s="878"/>
      <c r="G77" s="878"/>
      <c r="H77" s="878"/>
      <c r="I77" s="878"/>
      <c r="J77" s="878"/>
      <c r="K77" s="878"/>
      <c r="L77" s="878"/>
      <c r="M77" s="878"/>
      <c r="N77" s="878"/>
      <c r="O77" s="878"/>
      <c r="P77" s="879"/>
      <c r="Q77" s="881"/>
      <c r="R77" s="882"/>
      <c r="S77" s="882"/>
      <c r="T77" s="882"/>
      <c r="U77" s="838"/>
      <c r="V77" s="883"/>
      <c r="W77" s="882"/>
      <c r="X77" s="882"/>
      <c r="Y77" s="882"/>
      <c r="Z77" s="838"/>
      <c r="AA77" s="883"/>
      <c r="AB77" s="882"/>
      <c r="AC77" s="882"/>
      <c r="AD77" s="882"/>
      <c r="AE77" s="838"/>
      <c r="AF77" s="883"/>
      <c r="AG77" s="882"/>
      <c r="AH77" s="882"/>
      <c r="AI77" s="882"/>
      <c r="AJ77" s="838"/>
      <c r="AK77" s="883"/>
      <c r="AL77" s="882"/>
      <c r="AM77" s="882"/>
      <c r="AN77" s="882"/>
      <c r="AO77" s="838"/>
      <c r="AP77" s="883"/>
      <c r="AQ77" s="882"/>
      <c r="AR77" s="882"/>
      <c r="AS77" s="882"/>
      <c r="AT77" s="838"/>
      <c r="AU77" s="883"/>
      <c r="AV77" s="882"/>
      <c r="AW77" s="882"/>
      <c r="AX77" s="882"/>
      <c r="AY77" s="838"/>
      <c r="AZ77" s="836"/>
      <c r="BA77" s="836"/>
      <c r="BB77" s="836"/>
      <c r="BC77" s="836"/>
      <c r="BD77" s="837"/>
      <c r="BE77" s="224"/>
      <c r="BF77" s="224"/>
      <c r="BG77" s="224"/>
      <c r="BH77" s="224"/>
      <c r="BI77" s="224"/>
      <c r="BJ77" s="224"/>
      <c r="BK77" s="224"/>
      <c r="BL77" s="224"/>
      <c r="BM77" s="224"/>
      <c r="BN77" s="224"/>
      <c r="BO77" s="224"/>
      <c r="BP77" s="224"/>
      <c r="BQ77" s="221">
        <v>71</v>
      </c>
      <c r="BR77" s="226"/>
      <c r="BS77" s="863"/>
      <c r="BT77" s="864"/>
      <c r="BU77" s="864"/>
      <c r="BV77" s="864"/>
      <c r="BW77" s="864"/>
      <c r="BX77" s="864"/>
      <c r="BY77" s="864"/>
      <c r="BZ77" s="864"/>
      <c r="CA77" s="864"/>
      <c r="CB77" s="864"/>
      <c r="CC77" s="864"/>
      <c r="CD77" s="864"/>
      <c r="CE77" s="864"/>
      <c r="CF77" s="864"/>
      <c r="CG77" s="869"/>
      <c r="CH77" s="866"/>
      <c r="CI77" s="867"/>
      <c r="CJ77" s="867"/>
      <c r="CK77" s="867"/>
      <c r="CL77" s="868"/>
      <c r="CM77" s="866"/>
      <c r="CN77" s="867"/>
      <c r="CO77" s="867"/>
      <c r="CP77" s="867"/>
      <c r="CQ77" s="868"/>
      <c r="CR77" s="866"/>
      <c r="CS77" s="867"/>
      <c r="CT77" s="867"/>
      <c r="CU77" s="867"/>
      <c r="CV77" s="868"/>
      <c r="CW77" s="866"/>
      <c r="CX77" s="867"/>
      <c r="CY77" s="867"/>
      <c r="CZ77" s="867"/>
      <c r="DA77" s="868"/>
      <c r="DB77" s="866"/>
      <c r="DC77" s="867"/>
      <c r="DD77" s="867"/>
      <c r="DE77" s="867"/>
      <c r="DF77" s="868"/>
      <c r="DG77" s="866"/>
      <c r="DH77" s="867"/>
      <c r="DI77" s="867"/>
      <c r="DJ77" s="867"/>
      <c r="DK77" s="868"/>
      <c r="DL77" s="866"/>
      <c r="DM77" s="867"/>
      <c r="DN77" s="867"/>
      <c r="DO77" s="867"/>
      <c r="DP77" s="868"/>
      <c r="DQ77" s="866"/>
      <c r="DR77" s="867"/>
      <c r="DS77" s="867"/>
      <c r="DT77" s="867"/>
      <c r="DU77" s="868"/>
      <c r="DV77" s="863"/>
      <c r="DW77" s="864"/>
      <c r="DX77" s="864"/>
      <c r="DY77" s="864"/>
      <c r="DZ77" s="865"/>
      <c r="EA77" s="212"/>
    </row>
    <row r="78" spans="1:131" ht="26.25" customHeight="1" x14ac:dyDescent="0.2">
      <c r="A78" s="221">
        <v>11</v>
      </c>
      <c r="B78" s="877"/>
      <c r="C78" s="878"/>
      <c r="D78" s="878"/>
      <c r="E78" s="878"/>
      <c r="F78" s="878"/>
      <c r="G78" s="878"/>
      <c r="H78" s="878"/>
      <c r="I78" s="878"/>
      <c r="J78" s="878"/>
      <c r="K78" s="878"/>
      <c r="L78" s="878"/>
      <c r="M78" s="878"/>
      <c r="N78" s="878"/>
      <c r="O78" s="878"/>
      <c r="P78" s="879"/>
      <c r="Q78" s="880"/>
      <c r="R78" s="834"/>
      <c r="S78" s="834"/>
      <c r="T78" s="834"/>
      <c r="U78" s="834"/>
      <c r="V78" s="834"/>
      <c r="W78" s="834"/>
      <c r="X78" s="834"/>
      <c r="Y78" s="834"/>
      <c r="Z78" s="834"/>
      <c r="AA78" s="834"/>
      <c r="AB78" s="834"/>
      <c r="AC78" s="834"/>
      <c r="AD78" s="834"/>
      <c r="AE78" s="834"/>
      <c r="AF78" s="834"/>
      <c r="AG78" s="834"/>
      <c r="AH78" s="834"/>
      <c r="AI78" s="834"/>
      <c r="AJ78" s="834"/>
      <c r="AK78" s="834"/>
      <c r="AL78" s="834"/>
      <c r="AM78" s="834"/>
      <c r="AN78" s="834"/>
      <c r="AO78" s="834"/>
      <c r="AP78" s="834"/>
      <c r="AQ78" s="834"/>
      <c r="AR78" s="834"/>
      <c r="AS78" s="834"/>
      <c r="AT78" s="834"/>
      <c r="AU78" s="834"/>
      <c r="AV78" s="834"/>
      <c r="AW78" s="834"/>
      <c r="AX78" s="834"/>
      <c r="AY78" s="834"/>
      <c r="AZ78" s="836"/>
      <c r="BA78" s="836"/>
      <c r="BB78" s="836"/>
      <c r="BC78" s="836"/>
      <c r="BD78" s="837"/>
      <c r="BE78" s="224"/>
      <c r="BF78" s="224"/>
      <c r="BG78" s="224"/>
      <c r="BH78" s="224"/>
      <c r="BI78" s="224"/>
      <c r="BJ78" s="212"/>
      <c r="BK78" s="212"/>
      <c r="BL78" s="212"/>
      <c r="BM78" s="212"/>
      <c r="BN78" s="212"/>
      <c r="BO78" s="224"/>
      <c r="BP78" s="224"/>
      <c r="BQ78" s="221">
        <v>72</v>
      </c>
      <c r="BR78" s="226"/>
      <c r="BS78" s="863"/>
      <c r="BT78" s="864"/>
      <c r="BU78" s="864"/>
      <c r="BV78" s="864"/>
      <c r="BW78" s="864"/>
      <c r="BX78" s="864"/>
      <c r="BY78" s="864"/>
      <c r="BZ78" s="864"/>
      <c r="CA78" s="864"/>
      <c r="CB78" s="864"/>
      <c r="CC78" s="864"/>
      <c r="CD78" s="864"/>
      <c r="CE78" s="864"/>
      <c r="CF78" s="864"/>
      <c r="CG78" s="869"/>
      <c r="CH78" s="866"/>
      <c r="CI78" s="867"/>
      <c r="CJ78" s="867"/>
      <c r="CK78" s="867"/>
      <c r="CL78" s="868"/>
      <c r="CM78" s="866"/>
      <c r="CN78" s="867"/>
      <c r="CO78" s="867"/>
      <c r="CP78" s="867"/>
      <c r="CQ78" s="868"/>
      <c r="CR78" s="866"/>
      <c r="CS78" s="867"/>
      <c r="CT78" s="867"/>
      <c r="CU78" s="867"/>
      <c r="CV78" s="868"/>
      <c r="CW78" s="866"/>
      <c r="CX78" s="867"/>
      <c r="CY78" s="867"/>
      <c r="CZ78" s="867"/>
      <c r="DA78" s="868"/>
      <c r="DB78" s="866"/>
      <c r="DC78" s="867"/>
      <c r="DD78" s="867"/>
      <c r="DE78" s="867"/>
      <c r="DF78" s="868"/>
      <c r="DG78" s="866"/>
      <c r="DH78" s="867"/>
      <c r="DI78" s="867"/>
      <c r="DJ78" s="867"/>
      <c r="DK78" s="868"/>
      <c r="DL78" s="866"/>
      <c r="DM78" s="867"/>
      <c r="DN78" s="867"/>
      <c r="DO78" s="867"/>
      <c r="DP78" s="868"/>
      <c r="DQ78" s="866"/>
      <c r="DR78" s="867"/>
      <c r="DS78" s="867"/>
      <c r="DT78" s="867"/>
      <c r="DU78" s="868"/>
      <c r="DV78" s="863"/>
      <c r="DW78" s="864"/>
      <c r="DX78" s="864"/>
      <c r="DY78" s="864"/>
      <c r="DZ78" s="865"/>
      <c r="EA78" s="212"/>
    </row>
    <row r="79" spans="1:131" ht="26.25" customHeight="1" x14ac:dyDescent="0.2">
      <c r="A79" s="221">
        <v>12</v>
      </c>
      <c r="B79" s="877"/>
      <c r="C79" s="878"/>
      <c r="D79" s="878"/>
      <c r="E79" s="878"/>
      <c r="F79" s="878"/>
      <c r="G79" s="878"/>
      <c r="H79" s="878"/>
      <c r="I79" s="878"/>
      <c r="J79" s="878"/>
      <c r="K79" s="878"/>
      <c r="L79" s="878"/>
      <c r="M79" s="878"/>
      <c r="N79" s="878"/>
      <c r="O79" s="878"/>
      <c r="P79" s="879"/>
      <c r="Q79" s="880"/>
      <c r="R79" s="834"/>
      <c r="S79" s="834"/>
      <c r="T79" s="834"/>
      <c r="U79" s="834"/>
      <c r="V79" s="834"/>
      <c r="W79" s="834"/>
      <c r="X79" s="834"/>
      <c r="Y79" s="834"/>
      <c r="Z79" s="834"/>
      <c r="AA79" s="834"/>
      <c r="AB79" s="834"/>
      <c r="AC79" s="834"/>
      <c r="AD79" s="834"/>
      <c r="AE79" s="834"/>
      <c r="AF79" s="834"/>
      <c r="AG79" s="834"/>
      <c r="AH79" s="834"/>
      <c r="AI79" s="834"/>
      <c r="AJ79" s="834"/>
      <c r="AK79" s="834"/>
      <c r="AL79" s="834"/>
      <c r="AM79" s="834"/>
      <c r="AN79" s="834"/>
      <c r="AO79" s="834"/>
      <c r="AP79" s="834"/>
      <c r="AQ79" s="834"/>
      <c r="AR79" s="834"/>
      <c r="AS79" s="834"/>
      <c r="AT79" s="834"/>
      <c r="AU79" s="834"/>
      <c r="AV79" s="834"/>
      <c r="AW79" s="834"/>
      <c r="AX79" s="834"/>
      <c r="AY79" s="834"/>
      <c r="AZ79" s="836"/>
      <c r="BA79" s="836"/>
      <c r="BB79" s="836"/>
      <c r="BC79" s="836"/>
      <c r="BD79" s="837"/>
      <c r="BE79" s="224"/>
      <c r="BF79" s="224"/>
      <c r="BG79" s="224"/>
      <c r="BH79" s="224"/>
      <c r="BI79" s="224"/>
      <c r="BJ79" s="212"/>
      <c r="BK79" s="212"/>
      <c r="BL79" s="212"/>
      <c r="BM79" s="212"/>
      <c r="BN79" s="212"/>
      <c r="BO79" s="224"/>
      <c r="BP79" s="224"/>
      <c r="BQ79" s="221">
        <v>73</v>
      </c>
      <c r="BR79" s="226"/>
      <c r="BS79" s="863"/>
      <c r="BT79" s="864"/>
      <c r="BU79" s="864"/>
      <c r="BV79" s="864"/>
      <c r="BW79" s="864"/>
      <c r="BX79" s="864"/>
      <c r="BY79" s="864"/>
      <c r="BZ79" s="864"/>
      <c r="CA79" s="864"/>
      <c r="CB79" s="864"/>
      <c r="CC79" s="864"/>
      <c r="CD79" s="864"/>
      <c r="CE79" s="864"/>
      <c r="CF79" s="864"/>
      <c r="CG79" s="869"/>
      <c r="CH79" s="866"/>
      <c r="CI79" s="867"/>
      <c r="CJ79" s="867"/>
      <c r="CK79" s="867"/>
      <c r="CL79" s="868"/>
      <c r="CM79" s="866"/>
      <c r="CN79" s="867"/>
      <c r="CO79" s="867"/>
      <c r="CP79" s="867"/>
      <c r="CQ79" s="868"/>
      <c r="CR79" s="866"/>
      <c r="CS79" s="867"/>
      <c r="CT79" s="867"/>
      <c r="CU79" s="867"/>
      <c r="CV79" s="868"/>
      <c r="CW79" s="866"/>
      <c r="CX79" s="867"/>
      <c r="CY79" s="867"/>
      <c r="CZ79" s="867"/>
      <c r="DA79" s="868"/>
      <c r="DB79" s="866"/>
      <c r="DC79" s="867"/>
      <c r="DD79" s="867"/>
      <c r="DE79" s="867"/>
      <c r="DF79" s="868"/>
      <c r="DG79" s="866"/>
      <c r="DH79" s="867"/>
      <c r="DI79" s="867"/>
      <c r="DJ79" s="867"/>
      <c r="DK79" s="868"/>
      <c r="DL79" s="866"/>
      <c r="DM79" s="867"/>
      <c r="DN79" s="867"/>
      <c r="DO79" s="867"/>
      <c r="DP79" s="868"/>
      <c r="DQ79" s="866"/>
      <c r="DR79" s="867"/>
      <c r="DS79" s="867"/>
      <c r="DT79" s="867"/>
      <c r="DU79" s="868"/>
      <c r="DV79" s="863"/>
      <c r="DW79" s="864"/>
      <c r="DX79" s="864"/>
      <c r="DY79" s="864"/>
      <c r="DZ79" s="865"/>
      <c r="EA79" s="212"/>
    </row>
    <row r="80" spans="1:131" ht="26.25" customHeight="1" x14ac:dyDescent="0.2">
      <c r="A80" s="221">
        <v>13</v>
      </c>
      <c r="B80" s="877"/>
      <c r="C80" s="878"/>
      <c r="D80" s="878"/>
      <c r="E80" s="878"/>
      <c r="F80" s="878"/>
      <c r="G80" s="878"/>
      <c r="H80" s="878"/>
      <c r="I80" s="878"/>
      <c r="J80" s="878"/>
      <c r="K80" s="878"/>
      <c r="L80" s="878"/>
      <c r="M80" s="878"/>
      <c r="N80" s="878"/>
      <c r="O80" s="878"/>
      <c r="P80" s="879"/>
      <c r="Q80" s="880"/>
      <c r="R80" s="834"/>
      <c r="S80" s="834"/>
      <c r="T80" s="834"/>
      <c r="U80" s="834"/>
      <c r="V80" s="834"/>
      <c r="W80" s="834"/>
      <c r="X80" s="834"/>
      <c r="Y80" s="834"/>
      <c r="Z80" s="834"/>
      <c r="AA80" s="834"/>
      <c r="AB80" s="834"/>
      <c r="AC80" s="834"/>
      <c r="AD80" s="834"/>
      <c r="AE80" s="834"/>
      <c r="AF80" s="834"/>
      <c r="AG80" s="834"/>
      <c r="AH80" s="834"/>
      <c r="AI80" s="834"/>
      <c r="AJ80" s="834"/>
      <c r="AK80" s="834"/>
      <c r="AL80" s="834"/>
      <c r="AM80" s="834"/>
      <c r="AN80" s="834"/>
      <c r="AO80" s="834"/>
      <c r="AP80" s="834"/>
      <c r="AQ80" s="834"/>
      <c r="AR80" s="834"/>
      <c r="AS80" s="834"/>
      <c r="AT80" s="834"/>
      <c r="AU80" s="834"/>
      <c r="AV80" s="834"/>
      <c r="AW80" s="834"/>
      <c r="AX80" s="834"/>
      <c r="AY80" s="834"/>
      <c r="AZ80" s="836"/>
      <c r="BA80" s="836"/>
      <c r="BB80" s="836"/>
      <c r="BC80" s="836"/>
      <c r="BD80" s="837"/>
      <c r="BE80" s="224"/>
      <c r="BF80" s="224"/>
      <c r="BG80" s="224"/>
      <c r="BH80" s="224"/>
      <c r="BI80" s="224"/>
      <c r="BJ80" s="224"/>
      <c r="BK80" s="224"/>
      <c r="BL80" s="224"/>
      <c r="BM80" s="224"/>
      <c r="BN80" s="224"/>
      <c r="BO80" s="224"/>
      <c r="BP80" s="224"/>
      <c r="BQ80" s="221">
        <v>74</v>
      </c>
      <c r="BR80" s="226"/>
      <c r="BS80" s="863"/>
      <c r="BT80" s="864"/>
      <c r="BU80" s="864"/>
      <c r="BV80" s="864"/>
      <c r="BW80" s="864"/>
      <c r="BX80" s="864"/>
      <c r="BY80" s="864"/>
      <c r="BZ80" s="864"/>
      <c r="CA80" s="864"/>
      <c r="CB80" s="864"/>
      <c r="CC80" s="864"/>
      <c r="CD80" s="864"/>
      <c r="CE80" s="864"/>
      <c r="CF80" s="864"/>
      <c r="CG80" s="869"/>
      <c r="CH80" s="866"/>
      <c r="CI80" s="867"/>
      <c r="CJ80" s="867"/>
      <c r="CK80" s="867"/>
      <c r="CL80" s="868"/>
      <c r="CM80" s="866"/>
      <c r="CN80" s="867"/>
      <c r="CO80" s="867"/>
      <c r="CP80" s="867"/>
      <c r="CQ80" s="868"/>
      <c r="CR80" s="866"/>
      <c r="CS80" s="867"/>
      <c r="CT80" s="867"/>
      <c r="CU80" s="867"/>
      <c r="CV80" s="868"/>
      <c r="CW80" s="866"/>
      <c r="CX80" s="867"/>
      <c r="CY80" s="867"/>
      <c r="CZ80" s="867"/>
      <c r="DA80" s="868"/>
      <c r="DB80" s="866"/>
      <c r="DC80" s="867"/>
      <c r="DD80" s="867"/>
      <c r="DE80" s="867"/>
      <c r="DF80" s="868"/>
      <c r="DG80" s="866"/>
      <c r="DH80" s="867"/>
      <c r="DI80" s="867"/>
      <c r="DJ80" s="867"/>
      <c r="DK80" s="868"/>
      <c r="DL80" s="866"/>
      <c r="DM80" s="867"/>
      <c r="DN80" s="867"/>
      <c r="DO80" s="867"/>
      <c r="DP80" s="868"/>
      <c r="DQ80" s="866"/>
      <c r="DR80" s="867"/>
      <c r="DS80" s="867"/>
      <c r="DT80" s="867"/>
      <c r="DU80" s="868"/>
      <c r="DV80" s="863"/>
      <c r="DW80" s="864"/>
      <c r="DX80" s="864"/>
      <c r="DY80" s="864"/>
      <c r="DZ80" s="865"/>
      <c r="EA80" s="212"/>
    </row>
    <row r="81" spans="1:131" ht="26.25" customHeight="1" x14ac:dyDescent="0.2">
      <c r="A81" s="221">
        <v>14</v>
      </c>
      <c r="B81" s="877"/>
      <c r="C81" s="878"/>
      <c r="D81" s="878"/>
      <c r="E81" s="878"/>
      <c r="F81" s="878"/>
      <c r="G81" s="878"/>
      <c r="H81" s="878"/>
      <c r="I81" s="878"/>
      <c r="J81" s="878"/>
      <c r="K81" s="878"/>
      <c r="L81" s="878"/>
      <c r="M81" s="878"/>
      <c r="N81" s="878"/>
      <c r="O81" s="878"/>
      <c r="P81" s="879"/>
      <c r="Q81" s="880"/>
      <c r="R81" s="834"/>
      <c r="S81" s="834"/>
      <c r="T81" s="834"/>
      <c r="U81" s="834"/>
      <c r="V81" s="834"/>
      <c r="W81" s="834"/>
      <c r="X81" s="834"/>
      <c r="Y81" s="834"/>
      <c r="Z81" s="834"/>
      <c r="AA81" s="834"/>
      <c r="AB81" s="834"/>
      <c r="AC81" s="834"/>
      <c r="AD81" s="834"/>
      <c r="AE81" s="834"/>
      <c r="AF81" s="834"/>
      <c r="AG81" s="834"/>
      <c r="AH81" s="834"/>
      <c r="AI81" s="834"/>
      <c r="AJ81" s="834"/>
      <c r="AK81" s="834"/>
      <c r="AL81" s="834"/>
      <c r="AM81" s="834"/>
      <c r="AN81" s="834"/>
      <c r="AO81" s="834"/>
      <c r="AP81" s="834"/>
      <c r="AQ81" s="834"/>
      <c r="AR81" s="834"/>
      <c r="AS81" s="834"/>
      <c r="AT81" s="834"/>
      <c r="AU81" s="834"/>
      <c r="AV81" s="834"/>
      <c r="AW81" s="834"/>
      <c r="AX81" s="834"/>
      <c r="AY81" s="834"/>
      <c r="AZ81" s="836"/>
      <c r="BA81" s="836"/>
      <c r="BB81" s="836"/>
      <c r="BC81" s="836"/>
      <c r="BD81" s="837"/>
      <c r="BE81" s="224"/>
      <c r="BF81" s="224"/>
      <c r="BG81" s="224"/>
      <c r="BH81" s="224"/>
      <c r="BI81" s="224"/>
      <c r="BJ81" s="224"/>
      <c r="BK81" s="224"/>
      <c r="BL81" s="224"/>
      <c r="BM81" s="224"/>
      <c r="BN81" s="224"/>
      <c r="BO81" s="224"/>
      <c r="BP81" s="224"/>
      <c r="BQ81" s="221">
        <v>75</v>
      </c>
      <c r="BR81" s="226"/>
      <c r="BS81" s="863"/>
      <c r="BT81" s="864"/>
      <c r="BU81" s="864"/>
      <c r="BV81" s="864"/>
      <c r="BW81" s="864"/>
      <c r="BX81" s="864"/>
      <c r="BY81" s="864"/>
      <c r="BZ81" s="864"/>
      <c r="CA81" s="864"/>
      <c r="CB81" s="864"/>
      <c r="CC81" s="864"/>
      <c r="CD81" s="864"/>
      <c r="CE81" s="864"/>
      <c r="CF81" s="864"/>
      <c r="CG81" s="869"/>
      <c r="CH81" s="866"/>
      <c r="CI81" s="867"/>
      <c r="CJ81" s="867"/>
      <c r="CK81" s="867"/>
      <c r="CL81" s="868"/>
      <c r="CM81" s="866"/>
      <c r="CN81" s="867"/>
      <c r="CO81" s="867"/>
      <c r="CP81" s="867"/>
      <c r="CQ81" s="868"/>
      <c r="CR81" s="866"/>
      <c r="CS81" s="867"/>
      <c r="CT81" s="867"/>
      <c r="CU81" s="867"/>
      <c r="CV81" s="868"/>
      <c r="CW81" s="866"/>
      <c r="CX81" s="867"/>
      <c r="CY81" s="867"/>
      <c r="CZ81" s="867"/>
      <c r="DA81" s="868"/>
      <c r="DB81" s="866"/>
      <c r="DC81" s="867"/>
      <c r="DD81" s="867"/>
      <c r="DE81" s="867"/>
      <c r="DF81" s="868"/>
      <c r="DG81" s="866"/>
      <c r="DH81" s="867"/>
      <c r="DI81" s="867"/>
      <c r="DJ81" s="867"/>
      <c r="DK81" s="868"/>
      <c r="DL81" s="866"/>
      <c r="DM81" s="867"/>
      <c r="DN81" s="867"/>
      <c r="DO81" s="867"/>
      <c r="DP81" s="868"/>
      <c r="DQ81" s="866"/>
      <c r="DR81" s="867"/>
      <c r="DS81" s="867"/>
      <c r="DT81" s="867"/>
      <c r="DU81" s="868"/>
      <c r="DV81" s="863"/>
      <c r="DW81" s="864"/>
      <c r="DX81" s="864"/>
      <c r="DY81" s="864"/>
      <c r="DZ81" s="865"/>
      <c r="EA81" s="212"/>
    </row>
    <row r="82" spans="1:131" ht="26.25" customHeight="1" x14ac:dyDescent="0.2">
      <c r="A82" s="221">
        <v>15</v>
      </c>
      <c r="B82" s="877"/>
      <c r="C82" s="878"/>
      <c r="D82" s="878"/>
      <c r="E82" s="878"/>
      <c r="F82" s="878"/>
      <c r="G82" s="878"/>
      <c r="H82" s="878"/>
      <c r="I82" s="878"/>
      <c r="J82" s="878"/>
      <c r="K82" s="878"/>
      <c r="L82" s="878"/>
      <c r="M82" s="878"/>
      <c r="N82" s="878"/>
      <c r="O82" s="878"/>
      <c r="P82" s="879"/>
      <c r="Q82" s="880"/>
      <c r="R82" s="834"/>
      <c r="S82" s="834"/>
      <c r="T82" s="834"/>
      <c r="U82" s="834"/>
      <c r="V82" s="834"/>
      <c r="W82" s="834"/>
      <c r="X82" s="834"/>
      <c r="Y82" s="834"/>
      <c r="Z82" s="834"/>
      <c r="AA82" s="834"/>
      <c r="AB82" s="834"/>
      <c r="AC82" s="834"/>
      <c r="AD82" s="834"/>
      <c r="AE82" s="834"/>
      <c r="AF82" s="834"/>
      <c r="AG82" s="834"/>
      <c r="AH82" s="834"/>
      <c r="AI82" s="834"/>
      <c r="AJ82" s="834"/>
      <c r="AK82" s="834"/>
      <c r="AL82" s="834"/>
      <c r="AM82" s="834"/>
      <c r="AN82" s="834"/>
      <c r="AO82" s="834"/>
      <c r="AP82" s="834"/>
      <c r="AQ82" s="834"/>
      <c r="AR82" s="834"/>
      <c r="AS82" s="834"/>
      <c r="AT82" s="834"/>
      <c r="AU82" s="834"/>
      <c r="AV82" s="834"/>
      <c r="AW82" s="834"/>
      <c r="AX82" s="834"/>
      <c r="AY82" s="834"/>
      <c r="AZ82" s="836"/>
      <c r="BA82" s="836"/>
      <c r="BB82" s="836"/>
      <c r="BC82" s="836"/>
      <c r="BD82" s="837"/>
      <c r="BE82" s="224"/>
      <c r="BF82" s="224"/>
      <c r="BG82" s="224"/>
      <c r="BH82" s="224"/>
      <c r="BI82" s="224"/>
      <c r="BJ82" s="224"/>
      <c r="BK82" s="224"/>
      <c r="BL82" s="224"/>
      <c r="BM82" s="224"/>
      <c r="BN82" s="224"/>
      <c r="BO82" s="224"/>
      <c r="BP82" s="224"/>
      <c r="BQ82" s="221">
        <v>76</v>
      </c>
      <c r="BR82" s="226"/>
      <c r="BS82" s="863"/>
      <c r="BT82" s="864"/>
      <c r="BU82" s="864"/>
      <c r="BV82" s="864"/>
      <c r="BW82" s="864"/>
      <c r="BX82" s="864"/>
      <c r="BY82" s="864"/>
      <c r="BZ82" s="864"/>
      <c r="CA82" s="864"/>
      <c r="CB82" s="864"/>
      <c r="CC82" s="864"/>
      <c r="CD82" s="864"/>
      <c r="CE82" s="864"/>
      <c r="CF82" s="864"/>
      <c r="CG82" s="869"/>
      <c r="CH82" s="866"/>
      <c r="CI82" s="867"/>
      <c r="CJ82" s="867"/>
      <c r="CK82" s="867"/>
      <c r="CL82" s="868"/>
      <c r="CM82" s="866"/>
      <c r="CN82" s="867"/>
      <c r="CO82" s="867"/>
      <c r="CP82" s="867"/>
      <c r="CQ82" s="868"/>
      <c r="CR82" s="866"/>
      <c r="CS82" s="867"/>
      <c r="CT82" s="867"/>
      <c r="CU82" s="867"/>
      <c r="CV82" s="868"/>
      <c r="CW82" s="866"/>
      <c r="CX82" s="867"/>
      <c r="CY82" s="867"/>
      <c r="CZ82" s="867"/>
      <c r="DA82" s="868"/>
      <c r="DB82" s="866"/>
      <c r="DC82" s="867"/>
      <c r="DD82" s="867"/>
      <c r="DE82" s="867"/>
      <c r="DF82" s="868"/>
      <c r="DG82" s="866"/>
      <c r="DH82" s="867"/>
      <c r="DI82" s="867"/>
      <c r="DJ82" s="867"/>
      <c r="DK82" s="868"/>
      <c r="DL82" s="866"/>
      <c r="DM82" s="867"/>
      <c r="DN82" s="867"/>
      <c r="DO82" s="867"/>
      <c r="DP82" s="868"/>
      <c r="DQ82" s="866"/>
      <c r="DR82" s="867"/>
      <c r="DS82" s="867"/>
      <c r="DT82" s="867"/>
      <c r="DU82" s="868"/>
      <c r="DV82" s="863"/>
      <c r="DW82" s="864"/>
      <c r="DX82" s="864"/>
      <c r="DY82" s="864"/>
      <c r="DZ82" s="865"/>
      <c r="EA82" s="212"/>
    </row>
    <row r="83" spans="1:131" ht="26.25" customHeight="1" x14ac:dyDescent="0.2">
      <c r="A83" s="221">
        <v>16</v>
      </c>
      <c r="B83" s="877"/>
      <c r="C83" s="878"/>
      <c r="D83" s="878"/>
      <c r="E83" s="878"/>
      <c r="F83" s="878"/>
      <c r="G83" s="878"/>
      <c r="H83" s="878"/>
      <c r="I83" s="878"/>
      <c r="J83" s="878"/>
      <c r="K83" s="878"/>
      <c r="L83" s="878"/>
      <c r="M83" s="878"/>
      <c r="N83" s="878"/>
      <c r="O83" s="878"/>
      <c r="P83" s="879"/>
      <c r="Q83" s="880"/>
      <c r="R83" s="834"/>
      <c r="S83" s="834"/>
      <c r="T83" s="834"/>
      <c r="U83" s="834"/>
      <c r="V83" s="834"/>
      <c r="W83" s="834"/>
      <c r="X83" s="834"/>
      <c r="Y83" s="834"/>
      <c r="Z83" s="834"/>
      <c r="AA83" s="834"/>
      <c r="AB83" s="834"/>
      <c r="AC83" s="834"/>
      <c r="AD83" s="834"/>
      <c r="AE83" s="834"/>
      <c r="AF83" s="834"/>
      <c r="AG83" s="834"/>
      <c r="AH83" s="834"/>
      <c r="AI83" s="834"/>
      <c r="AJ83" s="834"/>
      <c r="AK83" s="834"/>
      <c r="AL83" s="834"/>
      <c r="AM83" s="834"/>
      <c r="AN83" s="834"/>
      <c r="AO83" s="834"/>
      <c r="AP83" s="834"/>
      <c r="AQ83" s="834"/>
      <c r="AR83" s="834"/>
      <c r="AS83" s="834"/>
      <c r="AT83" s="834"/>
      <c r="AU83" s="834"/>
      <c r="AV83" s="834"/>
      <c r="AW83" s="834"/>
      <c r="AX83" s="834"/>
      <c r="AY83" s="834"/>
      <c r="AZ83" s="836"/>
      <c r="BA83" s="836"/>
      <c r="BB83" s="836"/>
      <c r="BC83" s="836"/>
      <c r="BD83" s="837"/>
      <c r="BE83" s="224"/>
      <c r="BF83" s="224"/>
      <c r="BG83" s="224"/>
      <c r="BH83" s="224"/>
      <c r="BI83" s="224"/>
      <c r="BJ83" s="224"/>
      <c r="BK83" s="224"/>
      <c r="BL83" s="224"/>
      <c r="BM83" s="224"/>
      <c r="BN83" s="224"/>
      <c r="BO83" s="224"/>
      <c r="BP83" s="224"/>
      <c r="BQ83" s="221">
        <v>77</v>
      </c>
      <c r="BR83" s="226"/>
      <c r="BS83" s="863"/>
      <c r="BT83" s="864"/>
      <c r="BU83" s="864"/>
      <c r="BV83" s="864"/>
      <c r="BW83" s="864"/>
      <c r="BX83" s="864"/>
      <c r="BY83" s="864"/>
      <c r="BZ83" s="864"/>
      <c r="CA83" s="864"/>
      <c r="CB83" s="864"/>
      <c r="CC83" s="864"/>
      <c r="CD83" s="864"/>
      <c r="CE83" s="864"/>
      <c r="CF83" s="864"/>
      <c r="CG83" s="869"/>
      <c r="CH83" s="866"/>
      <c r="CI83" s="867"/>
      <c r="CJ83" s="867"/>
      <c r="CK83" s="867"/>
      <c r="CL83" s="868"/>
      <c r="CM83" s="866"/>
      <c r="CN83" s="867"/>
      <c r="CO83" s="867"/>
      <c r="CP83" s="867"/>
      <c r="CQ83" s="868"/>
      <c r="CR83" s="866"/>
      <c r="CS83" s="867"/>
      <c r="CT83" s="867"/>
      <c r="CU83" s="867"/>
      <c r="CV83" s="868"/>
      <c r="CW83" s="866"/>
      <c r="CX83" s="867"/>
      <c r="CY83" s="867"/>
      <c r="CZ83" s="867"/>
      <c r="DA83" s="868"/>
      <c r="DB83" s="866"/>
      <c r="DC83" s="867"/>
      <c r="DD83" s="867"/>
      <c r="DE83" s="867"/>
      <c r="DF83" s="868"/>
      <c r="DG83" s="866"/>
      <c r="DH83" s="867"/>
      <c r="DI83" s="867"/>
      <c r="DJ83" s="867"/>
      <c r="DK83" s="868"/>
      <c r="DL83" s="866"/>
      <c r="DM83" s="867"/>
      <c r="DN83" s="867"/>
      <c r="DO83" s="867"/>
      <c r="DP83" s="868"/>
      <c r="DQ83" s="866"/>
      <c r="DR83" s="867"/>
      <c r="DS83" s="867"/>
      <c r="DT83" s="867"/>
      <c r="DU83" s="868"/>
      <c r="DV83" s="863"/>
      <c r="DW83" s="864"/>
      <c r="DX83" s="864"/>
      <c r="DY83" s="864"/>
      <c r="DZ83" s="865"/>
      <c r="EA83" s="212"/>
    </row>
    <row r="84" spans="1:131" ht="26.25" customHeight="1" x14ac:dyDescent="0.2">
      <c r="A84" s="221">
        <v>17</v>
      </c>
      <c r="B84" s="877"/>
      <c r="C84" s="878"/>
      <c r="D84" s="878"/>
      <c r="E84" s="878"/>
      <c r="F84" s="878"/>
      <c r="G84" s="878"/>
      <c r="H84" s="878"/>
      <c r="I84" s="878"/>
      <c r="J84" s="878"/>
      <c r="K84" s="878"/>
      <c r="L84" s="878"/>
      <c r="M84" s="878"/>
      <c r="N84" s="878"/>
      <c r="O84" s="878"/>
      <c r="P84" s="879"/>
      <c r="Q84" s="880"/>
      <c r="R84" s="834"/>
      <c r="S84" s="834"/>
      <c r="T84" s="834"/>
      <c r="U84" s="834"/>
      <c r="V84" s="834"/>
      <c r="W84" s="834"/>
      <c r="X84" s="834"/>
      <c r="Y84" s="834"/>
      <c r="Z84" s="834"/>
      <c r="AA84" s="834"/>
      <c r="AB84" s="834"/>
      <c r="AC84" s="834"/>
      <c r="AD84" s="834"/>
      <c r="AE84" s="834"/>
      <c r="AF84" s="834"/>
      <c r="AG84" s="834"/>
      <c r="AH84" s="834"/>
      <c r="AI84" s="834"/>
      <c r="AJ84" s="834"/>
      <c r="AK84" s="834"/>
      <c r="AL84" s="834"/>
      <c r="AM84" s="834"/>
      <c r="AN84" s="834"/>
      <c r="AO84" s="834"/>
      <c r="AP84" s="834"/>
      <c r="AQ84" s="834"/>
      <c r="AR84" s="834"/>
      <c r="AS84" s="834"/>
      <c r="AT84" s="834"/>
      <c r="AU84" s="834"/>
      <c r="AV84" s="834"/>
      <c r="AW84" s="834"/>
      <c r="AX84" s="834"/>
      <c r="AY84" s="834"/>
      <c r="AZ84" s="836"/>
      <c r="BA84" s="836"/>
      <c r="BB84" s="836"/>
      <c r="BC84" s="836"/>
      <c r="BD84" s="837"/>
      <c r="BE84" s="224"/>
      <c r="BF84" s="224"/>
      <c r="BG84" s="224"/>
      <c r="BH84" s="224"/>
      <c r="BI84" s="224"/>
      <c r="BJ84" s="224"/>
      <c r="BK84" s="224"/>
      <c r="BL84" s="224"/>
      <c r="BM84" s="224"/>
      <c r="BN84" s="224"/>
      <c r="BO84" s="224"/>
      <c r="BP84" s="224"/>
      <c r="BQ84" s="221">
        <v>78</v>
      </c>
      <c r="BR84" s="226"/>
      <c r="BS84" s="863"/>
      <c r="BT84" s="864"/>
      <c r="BU84" s="864"/>
      <c r="BV84" s="864"/>
      <c r="BW84" s="864"/>
      <c r="BX84" s="864"/>
      <c r="BY84" s="864"/>
      <c r="BZ84" s="864"/>
      <c r="CA84" s="864"/>
      <c r="CB84" s="864"/>
      <c r="CC84" s="864"/>
      <c r="CD84" s="864"/>
      <c r="CE84" s="864"/>
      <c r="CF84" s="864"/>
      <c r="CG84" s="869"/>
      <c r="CH84" s="866"/>
      <c r="CI84" s="867"/>
      <c r="CJ84" s="867"/>
      <c r="CK84" s="867"/>
      <c r="CL84" s="868"/>
      <c r="CM84" s="866"/>
      <c r="CN84" s="867"/>
      <c r="CO84" s="867"/>
      <c r="CP84" s="867"/>
      <c r="CQ84" s="868"/>
      <c r="CR84" s="866"/>
      <c r="CS84" s="867"/>
      <c r="CT84" s="867"/>
      <c r="CU84" s="867"/>
      <c r="CV84" s="868"/>
      <c r="CW84" s="866"/>
      <c r="CX84" s="867"/>
      <c r="CY84" s="867"/>
      <c r="CZ84" s="867"/>
      <c r="DA84" s="868"/>
      <c r="DB84" s="866"/>
      <c r="DC84" s="867"/>
      <c r="DD84" s="867"/>
      <c r="DE84" s="867"/>
      <c r="DF84" s="868"/>
      <c r="DG84" s="866"/>
      <c r="DH84" s="867"/>
      <c r="DI84" s="867"/>
      <c r="DJ84" s="867"/>
      <c r="DK84" s="868"/>
      <c r="DL84" s="866"/>
      <c r="DM84" s="867"/>
      <c r="DN84" s="867"/>
      <c r="DO84" s="867"/>
      <c r="DP84" s="868"/>
      <c r="DQ84" s="866"/>
      <c r="DR84" s="867"/>
      <c r="DS84" s="867"/>
      <c r="DT84" s="867"/>
      <c r="DU84" s="868"/>
      <c r="DV84" s="863"/>
      <c r="DW84" s="864"/>
      <c r="DX84" s="864"/>
      <c r="DY84" s="864"/>
      <c r="DZ84" s="865"/>
      <c r="EA84" s="212"/>
    </row>
    <row r="85" spans="1:131" ht="26.25" customHeight="1" x14ac:dyDescent="0.2">
      <c r="A85" s="221">
        <v>18</v>
      </c>
      <c r="B85" s="877"/>
      <c r="C85" s="878"/>
      <c r="D85" s="878"/>
      <c r="E85" s="878"/>
      <c r="F85" s="878"/>
      <c r="G85" s="878"/>
      <c r="H85" s="878"/>
      <c r="I85" s="878"/>
      <c r="J85" s="878"/>
      <c r="K85" s="878"/>
      <c r="L85" s="878"/>
      <c r="M85" s="878"/>
      <c r="N85" s="878"/>
      <c r="O85" s="878"/>
      <c r="P85" s="879"/>
      <c r="Q85" s="880"/>
      <c r="R85" s="834"/>
      <c r="S85" s="834"/>
      <c r="T85" s="834"/>
      <c r="U85" s="834"/>
      <c r="V85" s="834"/>
      <c r="W85" s="834"/>
      <c r="X85" s="834"/>
      <c r="Y85" s="834"/>
      <c r="Z85" s="834"/>
      <c r="AA85" s="834"/>
      <c r="AB85" s="834"/>
      <c r="AC85" s="834"/>
      <c r="AD85" s="834"/>
      <c r="AE85" s="834"/>
      <c r="AF85" s="834"/>
      <c r="AG85" s="834"/>
      <c r="AH85" s="834"/>
      <c r="AI85" s="834"/>
      <c r="AJ85" s="834"/>
      <c r="AK85" s="834"/>
      <c r="AL85" s="834"/>
      <c r="AM85" s="834"/>
      <c r="AN85" s="834"/>
      <c r="AO85" s="834"/>
      <c r="AP85" s="834"/>
      <c r="AQ85" s="834"/>
      <c r="AR85" s="834"/>
      <c r="AS85" s="834"/>
      <c r="AT85" s="834"/>
      <c r="AU85" s="834"/>
      <c r="AV85" s="834"/>
      <c r="AW85" s="834"/>
      <c r="AX85" s="834"/>
      <c r="AY85" s="834"/>
      <c r="AZ85" s="836"/>
      <c r="BA85" s="836"/>
      <c r="BB85" s="836"/>
      <c r="BC85" s="836"/>
      <c r="BD85" s="837"/>
      <c r="BE85" s="224"/>
      <c r="BF85" s="224"/>
      <c r="BG85" s="224"/>
      <c r="BH85" s="224"/>
      <c r="BI85" s="224"/>
      <c r="BJ85" s="224"/>
      <c r="BK85" s="224"/>
      <c r="BL85" s="224"/>
      <c r="BM85" s="224"/>
      <c r="BN85" s="224"/>
      <c r="BO85" s="224"/>
      <c r="BP85" s="224"/>
      <c r="BQ85" s="221">
        <v>79</v>
      </c>
      <c r="BR85" s="226"/>
      <c r="BS85" s="863"/>
      <c r="BT85" s="864"/>
      <c r="BU85" s="864"/>
      <c r="BV85" s="864"/>
      <c r="BW85" s="864"/>
      <c r="BX85" s="864"/>
      <c r="BY85" s="864"/>
      <c r="BZ85" s="864"/>
      <c r="CA85" s="864"/>
      <c r="CB85" s="864"/>
      <c r="CC85" s="864"/>
      <c r="CD85" s="864"/>
      <c r="CE85" s="864"/>
      <c r="CF85" s="864"/>
      <c r="CG85" s="869"/>
      <c r="CH85" s="866"/>
      <c r="CI85" s="867"/>
      <c r="CJ85" s="867"/>
      <c r="CK85" s="867"/>
      <c r="CL85" s="868"/>
      <c r="CM85" s="866"/>
      <c r="CN85" s="867"/>
      <c r="CO85" s="867"/>
      <c r="CP85" s="867"/>
      <c r="CQ85" s="868"/>
      <c r="CR85" s="866"/>
      <c r="CS85" s="867"/>
      <c r="CT85" s="867"/>
      <c r="CU85" s="867"/>
      <c r="CV85" s="868"/>
      <c r="CW85" s="866"/>
      <c r="CX85" s="867"/>
      <c r="CY85" s="867"/>
      <c r="CZ85" s="867"/>
      <c r="DA85" s="868"/>
      <c r="DB85" s="866"/>
      <c r="DC85" s="867"/>
      <c r="DD85" s="867"/>
      <c r="DE85" s="867"/>
      <c r="DF85" s="868"/>
      <c r="DG85" s="866"/>
      <c r="DH85" s="867"/>
      <c r="DI85" s="867"/>
      <c r="DJ85" s="867"/>
      <c r="DK85" s="868"/>
      <c r="DL85" s="866"/>
      <c r="DM85" s="867"/>
      <c r="DN85" s="867"/>
      <c r="DO85" s="867"/>
      <c r="DP85" s="868"/>
      <c r="DQ85" s="866"/>
      <c r="DR85" s="867"/>
      <c r="DS85" s="867"/>
      <c r="DT85" s="867"/>
      <c r="DU85" s="868"/>
      <c r="DV85" s="863"/>
      <c r="DW85" s="864"/>
      <c r="DX85" s="864"/>
      <c r="DY85" s="864"/>
      <c r="DZ85" s="865"/>
      <c r="EA85" s="212"/>
    </row>
    <row r="86" spans="1:131" ht="26.25" customHeight="1" x14ac:dyDescent="0.2">
      <c r="A86" s="221">
        <v>19</v>
      </c>
      <c r="B86" s="877"/>
      <c r="C86" s="878"/>
      <c r="D86" s="878"/>
      <c r="E86" s="878"/>
      <c r="F86" s="878"/>
      <c r="G86" s="878"/>
      <c r="H86" s="878"/>
      <c r="I86" s="878"/>
      <c r="J86" s="878"/>
      <c r="K86" s="878"/>
      <c r="L86" s="878"/>
      <c r="M86" s="878"/>
      <c r="N86" s="878"/>
      <c r="O86" s="878"/>
      <c r="P86" s="879"/>
      <c r="Q86" s="880"/>
      <c r="R86" s="834"/>
      <c r="S86" s="834"/>
      <c r="T86" s="834"/>
      <c r="U86" s="834"/>
      <c r="V86" s="834"/>
      <c r="W86" s="834"/>
      <c r="X86" s="834"/>
      <c r="Y86" s="834"/>
      <c r="Z86" s="834"/>
      <c r="AA86" s="834"/>
      <c r="AB86" s="834"/>
      <c r="AC86" s="834"/>
      <c r="AD86" s="834"/>
      <c r="AE86" s="834"/>
      <c r="AF86" s="834"/>
      <c r="AG86" s="834"/>
      <c r="AH86" s="834"/>
      <c r="AI86" s="834"/>
      <c r="AJ86" s="834"/>
      <c r="AK86" s="834"/>
      <c r="AL86" s="834"/>
      <c r="AM86" s="834"/>
      <c r="AN86" s="834"/>
      <c r="AO86" s="834"/>
      <c r="AP86" s="834"/>
      <c r="AQ86" s="834"/>
      <c r="AR86" s="834"/>
      <c r="AS86" s="834"/>
      <c r="AT86" s="834"/>
      <c r="AU86" s="834"/>
      <c r="AV86" s="834"/>
      <c r="AW86" s="834"/>
      <c r="AX86" s="834"/>
      <c r="AY86" s="834"/>
      <c r="AZ86" s="836"/>
      <c r="BA86" s="836"/>
      <c r="BB86" s="836"/>
      <c r="BC86" s="836"/>
      <c r="BD86" s="837"/>
      <c r="BE86" s="224"/>
      <c r="BF86" s="224"/>
      <c r="BG86" s="224"/>
      <c r="BH86" s="224"/>
      <c r="BI86" s="224"/>
      <c r="BJ86" s="224"/>
      <c r="BK86" s="224"/>
      <c r="BL86" s="224"/>
      <c r="BM86" s="224"/>
      <c r="BN86" s="224"/>
      <c r="BO86" s="224"/>
      <c r="BP86" s="224"/>
      <c r="BQ86" s="221">
        <v>80</v>
      </c>
      <c r="BR86" s="226"/>
      <c r="BS86" s="863"/>
      <c r="BT86" s="864"/>
      <c r="BU86" s="864"/>
      <c r="BV86" s="864"/>
      <c r="BW86" s="864"/>
      <c r="BX86" s="864"/>
      <c r="BY86" s="864"/>
      <c r="BZ86" s="864"/>
      <c r="CA86" s="864"/>
      <c r="CB86" s="864"/>
      <c r="CC86" s="864"/>
      <c r="CD86" s="864"/>
      <c r="CE86" s="864"/>
      <c r="CF86" s="864"/>
      <c r="CG86" s="869"/>
      <c r="CH86" s="866"/>
      <c r="CI86" s="867"/>
      <c r="CJ86" s="867"/>
      <c r="CK86" s="867"/>
      <c r="CL86" s="868"/>
      <c r="CM86" s="866"/>
      <c r="CN86" s="867"/>
      <c r="CO86" s="867"/>
      <c r="CP86" s="867"/>
      <c r="CQ86" s="868"/>
      <c r="CR86" s="866"/>
      <c r="CS86" s="867"/>
      <c r="CT86" s="867"/>
      <c r="CU86" s="867"/>
      <c r="CV86" s="868"/>
      <c r="CW86" s="866"/>
      <c r="CX86" s="867"/>
      <c r="CY86" s="867"/>
      <c r="CZ86" s="867"/>
      <c r="DA86" s="868"/>
      <c r="DB86" s="866"/>
      <c r="DC86" s="867"/>
      <c r="DD86" s="867"/>
      <c r="DE86" s="867"/>
      <c r="DF86" s="868"/>
      <c r="DG86" s="866"/>
      <c r="DH86" s="867"/>
      <c r="DI86" s="867"/>
      <c r="DJ86" s="867"/>
      <c r="DK86" s="868"/>
      <c r="DL86" s="866"/>
      <c r="DM86" s="867"/>
      <c r="DN86" s="867"/>
      <c r="DO86" s="867"/>
      <c r="DP86" s="868"/>
      <c r="DQ86" s="866"/>
      <c r="DR86" s="867"/>
      <c r="DS86" s="867"/>
      <c r="DT86" s="867"/>
      <c r="DU86" s="868"/>
      <c r="DV86" s="863"/>
      <c r="DW86" s="864"/>
      <c r="DX86" s="864"/>
      <c r="DY86" s="864"/>
      <c r="DZ86" s="865"/>
      <c r="EA86" s="212"/>
    </row>
    <row r="87" spans="1:131" ht="26.25" customHeight="1" x14ac:dyDescent="0.2">
      <c r="A87" s="227">
        <v>20</v>
      </c>
      <c r="B87" s="884"/>
      <c r="C87" s="885"/>
      <c r="D87" s="885"/>
      <c r="E87" s="885"/>
      <c r="F87" s="885"/>
      <c r="G87" s="885"/>
      <c r="H87" s="885"/>
      <c r="I87" s="885"/>
      <c r="J87" s="885"/>
      <c r="K87" s="885"/>
      <c r="L87" s="885"/>
      <c r="M87" s="885"/>
      <c r="N87" s="885"/>
      <c r="O87" s="885"/>
      <c r="P87" s="886"/>
      <c r="Q87" s="887"/>
      <c r="R87" s="888"/>
      <c r="S87" s="888"/>
      <c r="T87" s="888"/>
      <c r="U87" s="888"/>
      <c r="V87" s="888"/>
      <c r="W87" s="888"/>
      <c r="X87" s="888"/>
      <c r="Y87" s="888"/>
      <c r="Z87" s="888"/>
      <c r="AA87" s="888"/>
      <c r="AB87" s="888"/>
      <c r="AC87" s="888"/>
      <c r="AD87" s="888"/>
      <c r="AE87" s="888"/>
      <c r="AF87" s="888"/>
      <c r="AG87" s="888"/>
      <c r="AH87" s="888"/>
      <c r="AI87" s="888"/>
      <c r="AJ87" s="888"/>
      <c r="AK87" s="888"/>
      <c r="AL87" s="888"/>
      <c r="AM87" s="888"/>
      <c r="AN87" s="888"/>
      <c r="AO87" s="888"/>
      <c r="AP87" s="888"/>
      <c r="AQ87" s="888"/>
      <c r="AR87" s="888"/>
      <c r="AS87" s="888"/>
      <c r="AT87" s="888"/>
      <c r="AU87" s="888"/>
      <c r="AV87" s="888"/>
      <c r="AW87" s="888"/>
      <c r="AX87" s="888"/>
      <c r="AY87" s="888"/>
      <c r="AZ87" s="889"/>
      <c r="BA87" s="889"/>
      <c r="BB87" s="889"/>
      <c r="BC87" s="889"/>
      <c r="BD87" s="890"/>
      <c r="BE87" s="224"/>
      <c r="BF87" s="224"/>
      <c r="BG87" s="224"/>
      <c r="BH87" s="224"/>
      <c r="BI87" s="224"/>
      <c r="BJ87" s="224"/>
      <c r="BK87" s="224"/>
      <c r="BL87" s="224"/>
      <c r="BM87" s="224"/>
      <c r="BN87" s="224"/>
      <c r="BO87" s="224"/>
      <c r="BP87" s="224"/>
      <c r="BQ87" s="221">
        <v>81</v>
      </c>
      <c r="BR87" s="226"/>
      <c r="BS87" s="863"/>
      <c r="BT87" s="864"/>
      <c r="BU87" s="864"/>
      <c r="BV87" s="864"/>
      <c r="BW87" s="864"/>
      <c r="BX87" s="864"/>
      <c r="BY87" s="864"/>
      <c r="BZ87" s="864"/>
      <c r="CA87" s="864"/>
      <c r="CB87" s="864"/>
      <c r="CC87" s="864"/>
      <c r="CD87" s="864"/>
      <c r="CE87" s="864"/>
      <c r="CF87" s="864"/>
      <c r="CG87" s="869"/>
      <c r="CH87" s="866"/>
      <c r="CI87" s="867"/>
      <c r="CJ87" s="867"/>
      <c r="CK87" s="867"/>
      <c r="CL87" s="868"/>
      <c r="CM87" s="866"/>
      <c r="CN87" s="867"/>
      <c r="CO87" s="867"/>
      <c r="CP87" s="867"/>
      <c r="CQ87" s="868"/>
      <c r="CR87" s="866"/>
      <c r="CS87" s="867"/>
      <c r="CT87" s="867"/>
      <c r="CU87" s="867"/>
      <c r="CV87" s="868"/>
      <c r="CW87" s="866"/>
      <c r="CX87" s="867"/>
      <c r="CY87" s="867"/>
      <c r="CZ87" s="867"/>
      <c r="DA87" s="868"/>
      <c r="DB87" s="866"/>
      <c r="DC87" s="867"/>
      <c r="DD87" s="867"/>
      <c r="DE87" s="867"/>
      <c r="DF87" s="868"/>
      <c r="DG87" s="866"/>
      <c r="DH87" s="867"/>
      <c r="DI87" s="867"/>
      <c r="DJ87" s="867"/>
      <c r="DK87" s="868"/>
      <c r="DL87" s="866"/>
      <c r="DM87" s="867"/>
      <c r="DN87" s="867"/>
      <c r="DO87" s="867"/>
      <c r="DP87" s="868"/>
      <c r="DQ87" s="866"/>
      <c r="DR87" s="867"/>
      <c r="DS87" s="867"/>
      <c r="DT87" s="867"/>
      <c r="DU87" s="868"/>
      <c r="DV87" s="863"/>
      <c r="DW87" s="864"/>
      <c r="DX87" s="864"/>
      <c r="DY87" s="864"/>
      <c r="DZ87" s="865"/>
      <c r="EA87" s="212"/>
    </row>
    <row r="88" spans="1:131" ht="26.25" customHeight="1" thickBot="1" x14ac:dyDescent="0.25">
      <c r="A88" s="223" t="s">
        <v>380</v>
      </c>
      <c r="B88" s="792" t="s">
        <v>409</v>
      </c>
      <c r="C88" s="793"/>
      <c r="D88" s="793"/>
      <c r="E88" s="793"/>
      <c r="F88" s="793"/>
      <c r="G88" s="793"/>
      <c r="H88" s="793"/>
      <c r="I88" s="793"/>
      <c r="J88" s="793"/>
      <c r="K88" s="793"/>
      <c r="L88" s="793"/>
      <c r="M88" s="793"/>
      <c r="N88" s="793"/>
      <c r="O88" s="793"/>
      <c r="P88" s="794"/>
      <c r="Q88" s="844"/>
      <c r="R88" s="845"/>
      <c r="S88" s="845"/>
      <c r="T88" s="845"/>
      <c r="U88" s="845"/>
      <c r="V88" s="845"/>
      <c r="W88" s="845"/>
      <c r="X88" s="845"/>
      <c r="Y88" s="845"/>
      <c r="Z88" s="845"/>
      <c r="AA88" s="845"/>
      <c r="AB88" s="845"/>
      <c r="AC88" s="845"/>
      <c r="AD88" s="845"/>
      <c r="AE88" s="845"/>
      <c r="AF88" s="848">
        <v>7706</v>
      </c>
      <c r="AG88" s="848"/>
      <c r="AH88" s="848"/>
      <c r="AI88" s="848"/>
      <c r="AJ88" s="848"/>
      <c r="AK88" s="845"/>
      <c r="AL88" s="845"/>
      <c r="AM88" s="845"/>
      <c r="AN88" s="845"/>
      <c r="AO88" s="845"/>
      <c r="AP88" s="848">
        <v>28</v>
      </c>
      <c r="AQ88" s="848"/>
      <c r="AR88" s="848"/>
      <c r="AS88" s="848"/>
      <c r="AT88" s="848"/>
      <c r="AU88" s="848"/>
      <c r="AV88" s="848"/>
      <c r="AW88" s="848"/>
      <c r="AX88" s="848"/>
      <c r="AY88" s="848"/>
      <c r="AZ88" s="853"/>
      <c r="BA88" s="853"/>
      <c r="BB88" s="853"/>
      <c r="BC88" s="853"/>
      <c r="BD88" s="854"/>
      <c r="BE88" s="224"/>
      <c r="BF88" s="224"/>
      <c r="BG88" s="224"/>
      <c r="BH88" s="224"/>
      <c r="BI88" s="224"/>
      <c r="BJ88" s="224"/>
      <c r="BK88" s="224"/>
      <c r="BL88" s="224"/>
      <c r="BM88" s="224"/>
      <c r="BN88" s="224"/>
      <c r="BO88" s="224"/>
      <c r="BP88" s="224"/>
      <c r="BQ88" s="221">
        <v>82</v>
      </c>
      <c r="BR88" s="226"/>
      <c r="BS88" s="863"/>
      <c r="BT88" s="864"/>
      <c r="BU88" s="864"/>
      <c r="BV88" s="864"/>
      <c r="BW88" s="864"/>
      <c r="BX88" s="864"/>
      <c r="BY88" s="864"/>
      <c r="BZ88" s="864"/>
      <c r="CA88" s="864"/>
      <c r="CB88" s="864"/>
      <c r="CC88" s="864"/>
      <c r="CD88" s="864"/>
      <c r="CE88" s="864"/>
      <c r="CF88" s="864"/>
      <c r="CG88" s="869"/>
      <c r="CH88" s="866"/>
      <c r="CI88" s="867"/>
      <c r="CJ88" s="867"/>
      <c r="CK88" s="867"/>
      <c r="CL88" s="868"/>
      <c r="CM88" s="866"/>
      <c r="CN88" s="867"/>
      <c r="CO88" s="867"/>
      <c r="CP88" s="867"/>
      <c r="CQ88" s="868"/>
      <c r="CR88" s="866"/>
      <c r="CS88" s="867"/>
      <c r="CT88" s="867"/>
      <c r="CU88" s="867"/>
      <c r="CV88" s="868"/>
      <c r="CW88" s="866"/>
      <c r="CX88" s="867"/>
      <c r="CY88" s="867"/>
      <c r="CZ88" s="867"/>
      <c r="DA88" s="868"/>
      <c r="DB88" s="866"/>
      <c r="DC88" s="867"/>
      <c r="DD88" s="867"/>
      <c r="DE88" s="867"/>
      <c r="DF88" s="868"/>
      <c r="DG88" s="866"/>
      <c r="DH88" s="867"/>
      <c r="DI88" s="867"/>
      <c r="DJ88" s="867"/>
      <c r="DK88" s="868"/>
      <c r="DL88" s="866"/>
      <c r="DM88" s="867"/>
      <c r="DN88" s="867"/>
      <c r="DO88" s="867"/>
      <c r="DP88" s="868"/>
      <c r="DQ88" s="866"/>
      <c r="DR88" s="867"/>
      <c r="DS88" s="867"/>
      <c r="DT88" s="867"/>
      <c r="DU88" s="868"/>
      <c r="DV88" s="863"/>
      <c r="DW88" s="864"/>
      <c r="DX88" s="864"/>
      <c r="DY88" s="864"/>
      <c r="DZ88" s="865"/>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63"/>
      <c r="BT89" s="864"/>
      <c r="BU89" s="864"/>
      <c r="BV89" s="864"/>
      <c r="BW89" s="864"/>
      <c r="BX89" s="864"/>
      <c r="BY89" s="864"/>
      <c r="BZ89" s="864"/>
      <c r="CA89" s="864"/>
      <c r="CB89" s="864"/>
      <c r="CC89" s="864"/>
      <c r="CD89" s="864"/>
      <c r="CE89" s="864"/>
      <c r="CF89" s="864"/>
      <c r="CG89" s="869"/>
      <c r="CH89" s="866"/>
      <c r="CI89" s="867"/>
      <c r="CJ89" s="867"/>
      <c r="CK89" s="867"/>
      <c r="CL89" s="868"/>
      <c r="CM89" s="866"/>
      <c r="CN89" s="867"/>
      <c r="CO89" s="867"/>
      <c r="CP89" s="867"/>
      <c r="CQ89" s="868"/>
      <c r="CR89" s="866"/>
      <c r="CS89" s="867"/>
      <c r="CT89" s="867"/>
      <c r="CU89" s="867"/>
      <c r="CV89" s="868"/>
      <c r="CW89" s="866"/>
      <c r="CX89" s="867"/>
      <c r="CY89" s="867"/>
      <c r="CZ89" s="867"/>
      <c r="DA89" s="868"/>
      <c r="DB89" s="866"/>
      <c r="DC89" s="867"/>
      <c r="DD89" s="867"/>
      <c r="DE89" s="867"/>
      <c r="DF89" s="868"/>
      <c r="DG89" s="866"/>
      <c r="DH89" s="867"/>
      <c r="DI89" s="867"/>
      <c r="DJ89" s="867"/>
      <c r="DK89" s="868"/>
      <c r="DL89" s="866"/>
      <c r="DM89" s="867"/>
      <c r="DN89" s="867"/>
      <c r="DO89" s="867"/>
      <c r="DP89" s="868"/>
      <c r="DQ89" s="866"/>
      <c r="DR89" s="867"/>
      <c r="DS89" s="867"/>
      <c r="DT89" s="867"/>
      <c r="DU89" s="868"/>
      <c r="DV89" s="863"/>
      <c r="DW89" s="864"/>
      <c r="DX89" s="864"/>
      <c r="DY89" s="864"/>
      <c r="DZ89" s="865"/>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63"/>
      <c r="BT90" s="864"/>
      <c r="BU90" s="864"/>
      <c r="BV90" s="864"/>
      <c r="BW90" s="864"/>
      <c r="BX90" s="864"/>
      <c r="BY90" s="864"/>
      <c r="BZ90" s="864"/>
      <c r="CA90" s="864"/>
      <c r="CB90" s="864"/>
      <c r="CC90" s="864"/>
      <c r="CD90" s="864"/>
      <c r="CE90" s="864"/>
      <c r="CF90" s="864"/>
      <c r="CG90" s="869"/>
      <c r="CH90" s="866"/>
      <c r="CI90" s="867"/>
      <c r="CJ90" s="867"/>
      <c r="CK90" s="867"/>
      <c r="CL90" s="868"/>
      <c r="CM90" s="866"/>
      <c r="CN90" s="867"/>
      <c r="CO90" s="867"/>
      <c r="CP90" s="867"/>
      <c r="CQ90" s="868"/>
      <c r="CR90" s="866"/>
      <c r="CS90" s="867"/>
      <c r="CT90" s="867"/>
      <c r="CU90" s="867"/>
      <c r="CV90" s="868"/>
      <c r="CW90" s="866"/>
      <c r="CX90" s="867"/>
      <c r="CY90" s="867"/>
      <c r="CZ90" s="867"/>
      <c r="DA90" s="868"/>
      <c r="DB90" s="866"/>
      <c r="DC90" s="867"/>
      <c r="DD90" s="867"/>
      <c r="DE90" s="867"/>
      <c r="DF90" s="868"/>
      <c r="DG90" s="866"/>
      <c r="DH90" s="867"/>
      <c r="DI90" s="867"/>
      <c r="DJ90" s="867"/>
      <c r="DK90" s="868"/>
      <c r="DL90" s="866"/>
      <c r="DM90" s="867"/>
      <c r="DN90" s="867"/>
      <c r="DO90" s="867"/>
      <c r="DP90" s="868"/>
      <c r="DQ90" s="866"/>
      <c r="DR90" s="867"/>
      <c r="DS90" s="867"/>
      <c r="DT90" s="867"/>
      <c r="DU90" s="868"/>
      <c r="DV90" s="863"/>
      <c r="DW90" s="864"/>
      <c r="DX90" s="864"/>
      <c r="DY90" s="864"/>
      <c r="DZ90" s="865"/>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63"/>
      <c r="BT91" s="864"/>
      <c r="BU91" s="864"/>
      <c r="BV91" s="864"/>
      <c r="BW91" s="864"/>
      <c r="BX91" s="864"/>
      <c r="BY91" s="864"/>
      <c r="BZ91" s="864"/>
      <c r="CA91" s="864"/>
      <c r="CB91" s="864"/>
      <c r="CC91" s="864"/>
      <c r="CD91" s="864"/>
      <c r="CE91" s="864"/>
      <c r="CF91" s="864"/>
      <c r="CG91" s="869"/>
      <c r="CH91" s="866"/>
      <c r="CI91" s="867"/>
      <c r="CJ91" s="867"/>
      <c r="CK91" s="867"/>
      <c r="CL91" s="868"/>
      <c r="CM91" s="866"/>
      <c r="CN91" s="867"/>
      <c r="CO91" s="867"/>
      <c r="CP91" s="867"/>
      <c r="CQ91" s="868"/>
      <c r="CR91" s="866"/>
      <c r="CS91" s="867"/>
      <c r="CT91" s="867"/>
      <c r="CU91" s="867"/>
      <c r="CV91" s="868"/>
      <c r="CW91" s="866"/>
      <c r="CX91" s="867"/>
      <c r="CY91" s="867"/>
      <c r="CZ91" s="867"/>
      <c r="DA91" s="868"/>
      <c r="DB91" s="866"/>
      <c r="DC91" s="867"/>
      <c r="DD91" s="867"/>
      <c r="DE91" s="867"/>
      <c r="DF91" s="868"/>
      <c r="DG91" s="866"/>
      <c r="DH91" s="867"/>
      <c r="DI91" s="867"/>
      <c r="DJ91" s="867"/>
      <c r="DK91" s="868"/>
      <c r="DL91" s="866"/>
      <c r="DM91" s="867"/>
      <c r="DN91" s="867"/>
      <c r="DO91" s="867"/>
      <c r="DP91" s="868"/>
      <c r="DQ91" s="866"/>
      <c r="DR91" s="867"/>
      <c r="DS91" s="867"/>
      <c r="DT91" s="867"/>
      <c r="DU91" s="868"/>
      <c r="DV91" s="863"/>
      <c r="DW91" s="864"/>
      <c r="DX91" s="864"/>
      <c r="DY91" s="864"/>
      <c r="DZ91" s="865"/>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63"/>
      <c r="BT92" s="864"/>
      <c r="BU92" s="864"/>
      <c r="BV92" s="864"/>
      <c r="BW92" s="864"/>
      <c r="BX92" s="864"/>
      <c r="BY92" s="864"/>
      <c r="BZ92" s="864"/>
      <c r="CA92" s="864"/>
      <c r="CB92" s="864"/>
      <c r="CC92" s="864"/>
      <c r="CD92" s="864"/>
      <c r="CE92" s="864"/>
      <c r="CF92" s="864"/>
      <c r="CG92" s="869"/>
      <c r="CH92" s="866"/>
      <c r="CI92" s="867"/>
      <c r="CJ92" s="867"/>
      <c r="CK92" s="867"/>
      <c r="CL92" s="868"/>
      <c r="CM92" s="866"/>
      <c r="CN92" s="867"/>
      <c r="CO92" s="867"/>
      <c r="CP92" s="867"/>
      <c r="CQ92" s="868"/>
      <c r="CR92" s="866"/>
      <c r="CS92" s="867"/>
      <c r="CT92" s="867"/>
      <c r="CU92" s="867"/>
      <c r="CV92" s="868"/>
      <c r="CW92" s="866"/>
      <c r="CX92" s="867"/>
      <c r="CY92" s="867"/>
      <c r="CZ92" s="867"/>
      <c r="DA92" s="868"/>
      <c r="DB92" s="866"/>
      <c r="DC92" s="867"/>
      <c r="DD92" s="867"/>
      <c r="DE92" s="867"/>
      <c r="DF92" s="868"/>
      <c r="DG92" s="866"/>
      <c r="DH92" s="867"/>
      <c r="DI92" s="867"/>
      <c r="DJ92" s="867"/>
      <c r="DK92" s="868"/>
      <c r="DL92" s="866"/>
      <c r="DM92" s="867"/>
      <c r="DN92" s="867"/>
      <c r="DO92" s="867"/>
      <c r="DP92" s="868"/>
      <c r="DQ92" s="866"/>
      <c r="DR92" s="867"/>
      <c r="DS92" s="867"/>
      <c r="DT92" s="867"/>
      <c r="DU92" s="868"/>
      <c r="DV92" s="863"/>
      <c r="DW92" s="864"/>
      <c r="DX92" s="864"/>
      <c r="DY92" s="864"/>
      <c r="DZ92" s="865"/>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63"/>
      <c r="BT93" s="864"/>
      <c r="BU93" s="864"/>
      <c r="BV93" s="864"/>
      <c r="BW93" s="864"/>
      <c r="BX93" s="864"/>
      <c r="BY93" s="864"/>
      <c r="BZ93" s="864"/>
      <c r="CA93" s="864"/>
      <c r="CB93" s="864"/>
      <c r="CC93" s="864"/>
      <c r="CD93" s="864"/>
      <c r="CE93" s="864"/>
      <c r="CF93" s="864"/>
      <c r="CG93" s="869"/>
      <c r="CH93" s="866"/>
      <c r="CI93" s="867"/>
      <c r="CJ93" s="867"/>
      <c r="CK93" s="867"/>
      <c r="CL93" s="868"/>
      <c r="CM93" s="866"/>
      <c r="CN93" s="867"/>
      <c r="CO93" s="867"/>
      <c r="CP93" s="867"/>
      <c r="CQ93" s="868"/>
      <c r="CR93" s="866"/>
      <c r="CS93" s="867"/>
      <c r="CT93" s="867"/>
      <c r="CU93" s="867"/>
      <c r="CV93" s="868"/>
      <c r="CW93" s="866"/>
      <c r="CX93" s="867"/>
      <c r="CY93" s="867"/>
      <c r="CZ93" s="867"/>
      <c r="DA93" s="868"/>
      <c r="DB93" s="866"/>
      <c r="DC93" s="867"/>
      <c r="DD93" s="867"/>
      <c r="DE93" s="867"/>
      <c r="DF93" s="868"/>
      <c r="DG93" s="866"/>
      <c r="DH93" s="867"/>
      <c r="DI93" s="867"/>
      <c r="DJ93" s="867"/>
      <c r="DK93" s="868"/>
      <c r="DL93" s="866"/>
      <c r="DM93" s="867"/>
      <c r="DN93" s="867"/>
      <c r="DO93" s="867"/>
      <c r="DP93" s="868"/>
      <c r="DQ93" s="866"/>
      <c r="DR93" s="867"/>
      <c r="DS93" s="867"/>
      <c r="DT93" s="867"/>
      <c r="DU93" s="868"/>
      <c r="DV93" s="863"/>
      <c r="DW93" s="864"/>
      <c r="DX93" s="864"/>
      <c r="DY93" s="864"/>
      <c r="DZ93" s="865"/>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63"/>
      <c r="BT94" s="864"/>
      <c r="BU94" s="864"/>
      <c r="BV94" s="864"/>
      <c r="BW94" s="864"/>
      <c r="BX94" s="864"/>
      <c r="BY94" s="864"/>
      <c r="BZ94" s="864"/>
      <c r="CA94" s="864"/>
      <c r="CB94" s="864"/>
      <c r="CC94" s="864"/>
      <c r="CD94" s="864"/>
      <c r="CE94" s="864"/>
      <c r="CF94" s="864"/>
      <c r="CG94" s="869"/>
      <c r="CH94" s="866"/>
      <c r="CI94" s="867"/>
      <c r="CJ94" s="867"/>
      <c r="CK94" s="867"/>
      <c r="CL94" s="868"/>
      <c r="CM94" s="866"/>
      <c r="CN94" s="867"/>
      <c r="CO94" s="867"/>
      <c r="CP94" s="867"/>
      <c r="CQ94" s="868"/>
      <c r="CR94" s="866"/>
      <c r="CS94" s="867"/>
      <c r="CT94" s="867"/>
      <c r="CU94" s="867"/>
      <c r="CV94" s="868"/>
      <c r="CW94" s="866"/>
      <c r="CX94" s="867"/>
      <c r="CY94" s="867"/>
      <c r="CZ94" s="867"/>
      <c r="DA94" s="868"/>
      <c r="DB94" s="866"/>
      <c r="DC94" s="867"/>
      <c r="DD94" s="867"/>
      <c r="DE94" s="867"/>
      <c r="DF94" s="868"/>
      <c r="DG94" s="866"/>
      <c r="DH94" s="867"/>
      <c r="DI94" s="867"/>
      <c r="DJ94" s="867"/>
      <c r="DK94" s="868"/>
      <c r="DL94" s="866"/>
      <c r="DM94" s="867"/>
      <c r="DN94" s="867"/>
      <c r="DO94" s="867"/>
      <c r="DP94" s="868"/>
      <c r="DQ94" s="866"/>
      <c r="DR94" s="867"/>
      <c r="DS94" s="867"/>
      <c r="DT94" s="867"/>
      <c r="DU94" s="868"/>
      <c r="DV94" s="863"/>
      <c r="DW94" s="864"/>
      <c r="DX94" s="864"/>
      <c r="DY94" s="864"/>
      <c r="DZ94" s="865"/>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63"/>
      <c r="BT95" s="864"/>
      <c r="BU95" s="864"/>
      <c r="BV95" s="864"/>
      <c r="BW95" s="864"/>
      <c r="BX95" s="864"/>
      <c r="BY95" s="864"/>
      <c r="BZ95" s="864"/>
      <c r="CA95" s="864"/>
      <c r="CB95" s="864"/>
      <c r="CC95" s="864"/>
      <c r="CD95" s="864"/>
      <c r="CE95" s="864"/>
      <c r="CF95" s="864"/>
      <c r="CG95" s="869"/>
      <c r="CH95" s="866"/>
      <c r="CI95" s="867"/>
      <c r="CJ95" s="867"/>
      <c r="CK95" s="867"/>
      <c r="CL95" s="868"/>
      <c r="CM95" s="866"/>
      <c r="CN95" s="867"/>
      <c r="CO95" s="867"/>
      <c r="CP95" s="867"/>
      <c r="CQ95" s="868"/>
      <c r="CR95" s="866"/>
      <c r="CS95" s="867"/>
      <c r="CT95" s="867"/>
      <c r="CU95" s="867"/>
      <c r="CV95" s="868"/>
      <c r="CW95" s="866"/>
      <c r="CX95" s="867"/>
      <c r="CY95" s="867"/>
      <c r="CZ95" s="867"/>
      <c r="DA95" s="868"/>
      <c r="DB95" s="866"/>
      <c r="DC95" s="867"/>
      <c r="DD95" s="867"/>
      <c r="DE95" s="867"/>
      <c r="DF95" s="868"/>
      <c r="DG95" s="866"/>
      <c r="DH95" s="867"/>
      <c r="DI95" s="867"/>
      <c r="DJ95" s="867"/>
      <c r="DK95" s="868"/>
      <c r="DL95" s="866"/>
      <c r="DM95" s="867"/>
      <c r="DN95" s="867"/>
      <c r="DO95" s="867"/>
      <c r="DP95" s="868"/>
      <c r="DQ95" s="866"/>
      <c r="DR95" s="867"/>
      <c r="DS95" s="867"/>
      <c r="DT95" s="867"/>
      <c r="DU95" s="868"/>
      <c r="DV95" s="863"/>
      <c r="DW95" s="864"/>
      <c r="DX95" s="864"/>
      <c r="DY95" s="864"/>
      <c r="DZ95" s="865"/>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63"/>
      <c r="BT96" s="864"/>
      <c r="BU96" s="864"/>
      <c r="BV96" s="864"/>
      <c r="BW96" s="864"/>
      <c r="BX96" s="864"/>
      <c r="BY96" s="864"/>
      <c r="BZ96" s="864"/>
      <c r="CA96" s="864"/>
      <c r="CB96" s="864"/>
      <c r="CC96" s="864"/>
      <c r="CD96" s="864"/>
      <c r="CE96" s="864"/>
      <c r="CF96" s="864"/>
      <c r="CG96" s="869"/>
      <c r="CH96" s="866"/>
      <c r="CI96" s="867"/>
      <c r="CJ96" s="867"/>
      <c r="CK96" s="867"/>
      <c r="CL96" s="868"/>
      <c r="CM96" s="866"/>
      <c r="CN96" s="867"/>
      <c r="CO96" s="867"/>
      <c r="CP96" s="867"/>
      <c r="CQ96" s="868"/>
      <c r="CR96" s="866"/>
      <c r="CS96" s="867"/>
      <c r="CT96" s="867"/>
      <c r="CU96" s="867"/>
      <c r="CV96" s="868"/>
      <c r="CW96" s="866"/>
      <c r="CX96" s="867"/>
      <c r="CY96" s="867"/>
      <c r="CZ96" s="867"/>
      <c r="DA96" s="868"/>
      <c r="DB96" s="866"/>
      <c r="DC96" s="867"/>
      <c r="DD96" s="867"/>
      <c r="DE96" s="867"/>
      <c r="DF96" s="868"/>
      <c r="DG96" s="866"/>
      <c r="DH96" s="867"/>
      <c r="DI96" s="867"/>
      <c r="DJ96" s="867"/>
      <c r="DK96" s="868"/>
      <c r="DL96" s="866"/>
      <c r="DM96" s="867"/>
      <c r="DN96" s="867"/>
      <c r="DO96" s="867"/>
      <c r="DP96" s="868"/>
      <c r="DQ96" s="866"/>
      <c r="DR96" s="867"/>
      <c r="DS96" s="867"/>
      <c r="DT96" s="867"/>
      <c r="DU96" s="868"/>
      <c r="DV96" s="863"/>
      <c r="DW96" s="864"/>
      <c r="DX96" s="864"/>
      <c r="DY96" s="864"/>
      <c r="DZ96" s="865"/>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63"/>
      <c r="BT97" s="864"/>
      <c r="BU97" s="864"/>
      <c r="BV97" s="864"/>
      <c r="BW97" s="864"/>
      <c r="BX97" s="864"/>
      <c r="BY97" s="864"/>
      <c r="BZ97" s="864"/>
      <c r="CA97" s="864"/>
      <c r="CB97" s="864"/>
      <c r="CC97" s="864"/>
      <c r="CD97" s="864"/>
      <c r="CE97" s="864"/>
      <c r="CF97" s="864"/>
      <c r="CG97" s="869"/>
      <c r="CH97" s="866"/>
      <c r="CI97" s="867"/>
      <c r="CJ97" s="867"/>
      <c r="CK97" s="867"/>
      <c r="CL97" s="868"/>
      <c r="CM97" s="866"/>
      <c r="CN97" s="867"/>
      <c r="CO97" s="867"/>
      <c r="CP97" s="867"/>
      <c r="CQ97" s="868"/>
      <c r="CR97" s="866"/>
      <c r="CS97" s="867"/>
      <c r="CT97" s="867"/>
      <c r="CU97" s="867"/>
      <c r="CV97" s="868"/>
      <c r="CW97" s="866"/>
      <c r="CX97" s="867"/>
      <c r="CY97" s="867"/>
      <c r="CZ97" s="867"/>
      <c r="DA97" s="868"/>
      <c r="DB97" s="866"/>
      <c r="DC97" s="867"/>
      <c r="DD97" s="867"/>
      <c r="DE97" s="867"/>
      <c r="DF97" s="868"/>
      <c r="DG97" s="866"/>
      <c r="DH97" s="867"/>
      <c r="DI97" s="867"/>
      <c r="DJ97" s="867"/>
      <c r="DK97" s="868"/>
      <c r="DL97" s="866"/>
      <c r="DM97" s="867"/>
      <c r="DN97" s="867"/>
      <c r="DO97" s="867"/>
      <c r="DP97" s="868"/>
      <c r="DQ97" s="866"/>
      <c r="DR97" s="867"/>
      <c r="DS97" s="867"/>
      <c r="DT97" s="867"/>
      <c r="DU97" s="868"/>
      <c r="DV97" s="863"/>
      <c r="DW97" s="864"/>
      <c r="DX97" s="864"/>
      <c r="DY97" s="864"/>
      <c r="DZ97" s="865"/>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63"/>
      <c r="BT98" s="864"/>
      <c r="BU98" s="864"/>
      <c r="BV98" s="864"/>
      <c r="BW98" s="864"/>
      <c r="BX98" s="864"/>
      <c r="BY98" s="864"/>
      <c r="BZ98" s="864"/>
      <c r="CA98" s="864"/>
      <c r="CB98" s="864"/>
      <c r="CC98" s="864"/>
      <c r="CD98" s="864"/>
      <c r="CE98" s="864"/>
      <c r="CF98" s="864"/>
      <c r="CG98" s="869"/>
      <c r="CH98" s="866"/>
      <c r="CI98" s="867"/>
      <c r="CJ98" s="867"/>
      <c r="CK98" s="867"/>
      <c r="CL98" s="868"/>
      <c r="CM98" s="866"/>
      <c r="CN98" s="867"/>
      <c r="CO98" s="867"/>
      <c r="CP98" s="867"/>
      <c r="CQ98" s="868"/>
      <c r="CR98" s="866"/>
      <c r="CS98" s="867"/>
      <c r="CT98" s="867"/>
      <c r="CU98" s="867"/>
      <c r="CV98" s="868"/>
      <c r="CW98" s="866"/>
      <c r="CX98" s="867"/>
      <c r="CY98" s="867"/>
      <c r="CZ98" s="867"/>
      <c r="DA98" s="868"/>
      <c r="DB98" s="866"/>
      <c r="DC98" s="867"/>
      <c r="DD98" s="867"/>
      <c r="DE98" s="867"/>
      <c r="DF98" s="868"/>
      <c r="DG98" s="866"/>
      <c r="DH98" s="867"/>
      <c r="DI98" s="867"/>
      <c r="DJ98" s="867"/>
      <c r="DK98" s="868"/>
      <c r="DL98" s="866"/>
      <c r="DM98" s="867"/>
      <c r="DN98" s="867"/>
      <c r="DO98" s="867"/>
      <c r="DP98" s="868"/>
      <c r="DQ98" s="866"/>
      <c r="DR98" s="867"/>
      <c r="DS98" s="867"/>
      <c r="DT98" s="867"/>
      <c r="DU98" s="868"/>
      <c r="DV98" s="863"/>
      <c r="DW98" s="864"/>
      <c r="DX98" s="864"/>
      <c r="DY98" s="864"/>
      <c r="DZ98" s="865"/>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63"/>
      <c r="BT99" s="864"/>
      <c r="BU99" s="864"/>
      <c r="BV99" s="864"/>
      <c r="BW99" s="864"/>
      <c r="BX99" s="864"/>
      <c r="BY99" s="864"/>
      <c r="BZ99" s="864"/>
      <c r="CA99" s="864"/>
      <c r="CB99" s="864"/>
      <c r="CC99" s="864"/>
      <c r="CD99" s="864"/>
      <c r="CE99" s="864"/>
      <c r="CF99" s="864"/>
      <c r="CG99" s="869"/>
      <c r="CH99" s="866"/>
      <c r="CI99" s="867"/>
      <c r="CJ99" s="867"/>
      <c r="CK99" s="867"/>
      <c r="CL99" s="868"/>
      <c r="CM99" s="866"/>
      <c r="CN99" s="867"/>
      <c r="CO99" s="867"/>
      <c r="CP99" s="867"/>
      <c r="CQ99" s="868"/>
      <c r="CR99" s="866"/>
      <c r="CS99" s="867"/>
      <c r="CT99" s="867"/>
      <c r="CU99" s="867"/>
      <c r="CV99" s="868"/>
      <c r="CW99" s="866"/>
      <c r="CX99" s="867"/>
      <c r="CY99" s="867"/>
      <c r="CZ99" s="867"/>
      <c r="DA99" s="868"/>
      <c r="DB99" s="866"/>
      <c r="DC99" s="867"/>
      <c r="DD99" s="867"/>
      <c r="DE99" s="867"/>
      <c r="DF99" s="868"/>
      <c r="DG99" s="866"/>
      <c r="DH99" s="867"/>
      <c r="DI99" s="867"/>
      <c r="DJ99" s="867"/>
      <c r="DK99" s="868"/>
      <c r="DL99" s="866"/>
      <c r="DM99" s="867"/>
      <c r="DN99" s="867"/>
      <c r="DO99" s="867"/>
      <c r="DP99" s="868"/>
      <c r="DQ99" s="866"/>
      <c r="DR99" s="867"/>
      <c r="DS99" s="867"/>
      <c r="DT99" s="867"/>
      <c r="DU99" s="868"/>
      <c r="DV99" s="863"/>
      <c r="DW99" s="864"/>
      <c r="DX99" s="864"/>
      <c r="DY99" s="864"/>
      <c r="DZ99" s="865"/>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63"/>
      <c r="BT100" s="864"/>
      <c r="BU100" s="864"/>
      <c r="BV100" s="864"/>
      <c r="BW100" s="864"/>
      <c r="BX100" s="864"/>
      <c r="BY100" s="864"/>
      <c r="BZ100" s="864"/>
      <c r="CA100" s="864"/>
      <c r="CB100" s="864"/>
      <c r="CC100" s="864"/>
      <c r="CD100" s="864"/>
      <c r="CE100" s="864"/>
      <c r="CF100" s="864"/>
      <c r="CG100" s="869"/>
      <c r="CH100" s="866"/>
      <c r="CI100" s="867"/>
      <c r="CJ100" s="867"/>
      <c r="CK100" s="867"/>
      <c r="CL100" s="868"/>
      <c r="CM100" s="866"/>
      <c r="CN100" s="867"/>
      <c r="CO100" s="867"/>
      <c r="CP100" s="867"/>
      <c r="CQ100" s="868"/>
      <c r="CR100" s="866"/>
      <c r="CS100" s="867"/>
      <c r="CT100" s="867"/>
      <c r="CU100" s="867"/>
      <c r="CV100" s="868"/>
      <c r="CW100" s="866"/>
      <c r="CX100" s="867"/>
      <c r="CY100" s="867"/>
      <c r="CZ100" s="867"/>
      <c r="DA100" s="868"/>
      <c r="DB100" s="866"/>
      <c r="DC100" s="867"/>
      <c r="DD100" s="867"/>
      <c r="DE100" s="867"/>
      <c r="DF100" s="868"/>
      <c r="DG100" s="866"/>
      <c r="DH100" s="867"/>
      <c r="DI100" s="867"/>
      <c r="DJ100" s="867"/>
      <c r="DK100" s="868"/>
      <c r="DL100" s="866"/>
      <c r="DM100" s="867"/>
      <c r="DN100" s="867"/>
      <c r="DO100" s="867"/>
      <c r="DP100" s="868"/>
      <c r="DQ100" s="866"/>
      <c r="DR100" s="867"/>
      <c r="DS100" s="867"/>
      <c r="DT100" s="867"/>
      <c r="DU100" s="868"/>
      <c r="DV100" s="863"/>
      <c r="DW100" s="864"/>
      <c r="DX100" s="864"/>
      <c r="DY100" s="864"/>
      <c r="DZ100" s="865"/>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63"/>
      <c r="BT101" s="864"/>
      <c r="BU101" s="864"/>
      <c r="BV101" s="864"/>
      <c r="BW101" s="864"/>
      <c r="BX101" s="864"/>
      <c r="BY101" s="864"/>
      <c r="BZ101" s="864"/>
      <c r="CA101" s="864"/>
      <c r="CB101" s="864"/>
      <c r="CC101" s="864"/>
      <c r="CD101" s="864"/>
      <c r="CE101" s="864"/>
      <c r="CF101" s="864"/>
      <c r="CG101" s="869"/>
      <c r="CH101" s="866"/>
      <c r="CI101" s="867"/>
      <c r="CJ101" s="867"/>
      <c r="CK101" s="867"/>
      <c r="CL101" s="868"/>
      <c r="CM101" s="866"/>
      <c r="CN101" s="867"/>
      <c r="CO101" s="867"/>
      <c r="CP101" s="867"/>
      <c r="CQ101" s="868"/>
      <c r="CR101" s="866"/>
      <c r="CS101" s="867"/>
      <c r="CT101" s="867"/>
      <c r="CU101" s="867"/>
      <c r="CV101" s="868"/>
      <c r="CW101" s="866"/>
      <c r="CX101" s="867"/>
      <c r="CY101" s="867"/>
      <c r="CZ101" s="867"/>
      <c r="DA101" s="868"/>
      <c r="DB101" s="866"/>
      <c r="DC101" s="867"/>
      <c r="DD101" s="867"/>
      <c r="DE101" s="867"/>
      <c r="DF101" s="868"/>
      <c r="DG101" s="866"/>
      <c r="DH101" s="867"/>
      <c r="DI101" s="867"/>
      <c r="DJ101" s="867"/>
      <c r="DK101" s="868"/>
      <c r="DL101" s="866"/>
      <c r="DM101" s="867"/>
      <c r="DN101" s="867"/>
      <c r="DO101" s="867"/>
      <c r="DP101" s="868"/>
      <c r="DQ101" s="866"/>
      <c r="DR101" s="867"/>
      <c r="DS101" s="867"/>
      <c r="DT101" s="867"/>
      <c r="DU101" s="868"/>
      <c r="DV101" s="863"/>
      <c r="DW101" s="864"/>
      <c r="DX101" s="864"/>
      <c r="DY101" s="864"/>
      <c r="DZ101" s="865"/>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380</v>
      </c>
      <c r="BR102" s="792" t="s">
        <v>410</v>
      </c>
      <c r="BS102" s="793"/>
      <c r="BT102" s="793"/>
      <c r="BU102" s="793"/>
      <c r="BV102" s="793"/>
      <c r="BW102" s="793"/>
      <c r="BX102" s="793"/>
      <c r="BY102" s="793"/>
      <c r="BZ102" s="793"/>
      <c r="CA102" s="793"/>
      <c r="CB102" s="793"/>
      <c r="CC102" s="793"/>
      <c r="CD102" s="793"/>
      <c r="CE102" s="793"/>
      <c r="CF102" s="793"/>
      <c r="CG102" s="794"/>
      <c r="CH102" s="891"/>
      <c r="CI102" s="892"/>
      <c r="CJ102" s="892"/>
      <c r="CK102" s="892"/>
      <c r="CL102" s="893"/>
      <c r="CM102" s="891"/>
      <c r="CN102" s="892"/>
      <c r="CO102" s="892"/>
      <c r="CP102" s="892"/>
      <c r="CQ102" s="893"/>
      <c r="CR102" s="894">
        <v>1461</v>
      </c>
      <c r="CS102" s="856"/>
      <c r="CT102" s="856"/>
      <c r="CU102" s="856"/>
      <c r="CV102" s="895"/>
      <c r="CW102" s="894">
        <v>231</v>
      </c>
      <c r="CX102" s="856"/>
      <c r="CY102" s="856"/>
      <c r="CZ102" s="856"/>
      <c r="DA102" s="895"/>
      <c r="DB102" s="894"/>
      <c r="DC102" s="856"/>
      <c r="DD102" s="856"/>
      <c r="DE102" s="856"/>
      <c r="DF102" s="895"/>
      <c r="DG102" s="894"/>
      <c r="DH102" s="856"/>
      <c r="DI102" s="856"/>
      <c r="DJ102" s="856"/>
      <c r="DK102" s="895"/>
      <c r="DL102" s="894"/>
      <c r="DM102" s="856"/>
      <c r="DN102" s="856"/>
      <c r="DO102" s="856"/>
      <c r="DP102" s="895"/>
      <c r="DQ102" s="894"/>
      <c r="DR102" s="856"/>
      <c r="DS102" s="856"/>
      <c r="DT102" s="856"/>
      <c r="DU102" s="895"/>
      <c r="DV102" s="792"/>
      <c r="DW102" s="793"/>
      <c r="DX102" s="793"/>
      <c r="DY102" s="793"/>
      <c r="DZ102" s="918"/>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19" t="s">
        <v>411</v>
      </c>
      <c r="BR103" s="919"/>
      <c r="BS103" s="919"/>
      <c r="BT103" s="919"/>
      <c r="BU103" s="919"/>
      <c r="BV103" s="919"/>
      <c r="BW103" s="919"/>
      <c r="BX103" s="919"/>
      <c r="BY103" s="919"/>
      <c r="BZ103" s="919"/>
      <c r="CA103" s="919"/>
      <c r="CB103" s="919"/>
      <c r="CC103" s="919"/>
      <c r="CD103" s="919"/>
      <c r="CE103" s="919"/>
      <c r="CF103" s="919"/>
      <c r="CG103" s="919"/>
      <c r="CH103" s="919"/>
      <c r="CI103" s="919"/>
      <c r="CJ103" s="919"/>
      <c r="CK103" s="919"/>
      <c r="CL103" s="919"/>
      <c r="CM103" s="919"/>
      <c r="CN103" s="919"/>
      <c r="CO103" s="919"/>
      <c r="CP103" s="919"/>
      <c r="CQ103" s="919"/>
      <c r="CR103" s="919"/>
      <c r="CS103" s="919"/>
      <c r="CT103" s="919"/>
      <c r="CU103" s="919"/>
      <c r="CV103" s="919"/>
      <c r="CW103" s="919"/>
      <c r="CX103" s="919"/>
      <c r="CY103" s="919"/>
      <c r="CZ103" s="919"/>
      <c r="DA103" s="919"/>
      <c r="DB103" s="919"/>
      <c r="DC103" s="919"/>
      <c r="DD103" s="919"/>
      <c r="DE103" s="919"/>
      <c r="DF103" s="919"/>
      <c r="DG103" s="919"/>
      <c r="DH103" s="919"/>
      <c r="DI103" s="919"/>
      <c r="DJ103" s="919"/>
      <c r="DK103" s="919"/>
      <c r="DL103" s="919"/>
      <c r="DM103" s="919"/>
      <c r="DN103" s="919"/>
      <c r="DO103" s="919"/>
      <c r="DP103" s="919"/>
      <c r="DQ103" s="919"/>
      <c r="DR103" s="919"/>
      <c r="DS103" s="919"/>
      <c r="DT103" s="919"/>
      <c r="DU103" s="919"/>
      <c r="DV103" s="919"/>
      <c r="DW103" s="919"/>
      <c r="DX103" s="919"/>
      <c r="DY103" s="919"/>
      <c r="DZ103" s="919"/>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0" t="s">
        <v>412</v>
      </c>
      <c r="BR104" s="920"/>
      <c r="BS104" s="920"/>
      <c r="BT104" s="920"/>
      <c r="BU104" s="920"/>
      <c r="BV104" s="920"/>
      <c r="BW104" s="920"/>
      <c r="BX104" s="920"/>
      <c r="BY104" s="920"/>
      <c r="BZ104" s="920"/>
      <c r="CA104" s="920"/>
      <c r="CB104" s="920"/>
      <c r="CC104" s="920"/>
      <c r="CD104" s="920"/>
      <c r="CE104" s="920"/>
      <c r="CF104" s="920"/>
      <c r="CG104" s="920"/>
      <c r="CH104" s="920"/>
      <c r="CI104" s="920"/>
      <c r="CJ104" s="920"/>
      <c r="CK104" s="920"/>
      <c r="CL104" s="920"/>
      <c r="CM104" s="920"/>
      <c r="CN104" s="920"/>
      <c r="CO104" s="920"/>
      <c r="CP104" s="920"/>
      <c r="CQ104" s="920"/>
      <c r="CR104" s="920"/>
      <c r="CS104" s="920"/>
      <c r="CT104" s="920"/>
      <c r="CU104" s="920"/>
      <c r="CV104" s="920"/>
      <c r="CW104" s="920"/>
      <c r="CX104" s="920"/>
      <c r="CY104" s="920"/>
      <c r="CZ104" s="920"/>
      <c r="DA104" s="920"/>
      <c r="DB104" s="920"/>
      <c r="DC104" s="920"/>
      <c r="DD104" s="920"/>
      <c r="DE104" s="920"/>
      <c r="DF104" s="920"/>
      <c r="DG104" s="920"/>
      <c r="DH104" s="920"/>
      <c r="DI104" s="920"/>
      <c r="DJ104" s="920"/>
      <c r="DK104" s="920"/>
      <c r="DL104" s="920"/>
      <c r="DM104" s="920"/>
      <c r="DN104" s="920"/>
      <c r="DO104" s="920"/>
      <c r="DP104" s="920"/>
      <c r="DQ104" s="920"/>
      <c r="DR104" s="920"/>
      <c r="DS104" s="920"/>
      <c r="DT104" s="920"/>
      <c r="DU104" s="920"/>
      <c r="DV104" s="920"/>
      <c r="DW104" s="920"/>
      <c r="DX104" s="920"/>
      <c r="DY104" s="920"/>
      <c r="DZ104" s="920"/>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1" t="s">
        <v>415</v>
      </c>
      <c r="B108" s="922"/>
      <c r="C108" s="922"/>
      <c r="D108" s="922"/>
      <c r="E108" s="922"/>
      <c r="F108" s="922"/>
      <c r="G108" s="922"/>
      <c r="H108" s="922"/>
      <c r="I108" s="922"/>
      <c r="J108" s="922"/>
      <c r="K108" s="922"/>
      <c r="L108" s="922"/>
      <c r="M108" s="922"/>
      <c r="N108" s="922"/>
      <c r="O108" s="922"/>
      <c r="P108" s="922"/>
      <c r="Q108" s="922"/>
      <c r="R108" s="922"/>
      <c r="S108" s="922"/>
      <c r="T108" s="922"/>
      <c r="U108" s="922"/>
      <c r="V108" s="922"/>
      <c r="W108" s="922"/>
      <c r="X108" s="922"/>
      <c r="Y108" s="922"/>
      <c r="Z108" s="922"/>
      <c r="AA108" s="922"/>
      <c r="AB108" s="922"/>
      <c r="AC108" s="922"/>
      <c r="AD108" s="922"/>
      <c r="AE108" s="922"/>
      <c r="AF108" s="922"/>
      <c r="AG108" s="922"/>
      <c r="AH108" s="922"/>
      <c r="AI108" s="922"/>
      <c r="AJ108" s="922"/>
      <c r="AK108" s="922"/>
      <c r="AL108" s="922"/>
      <c r="AM108" s="922"/>
      <c r="AN108" s="922"/>
      <c r="AO108" s="922"/>
      <c r="AP108" s="922"/>
      <c r="AQ108" s="922"/>
      <c r="AR108" s="922"/>
      <c r="AS108" s="922"/>
      <c r="AT108" s="923"/>
      <c r="AU108" s="921" t="s">
        <v>416</v>
      </c>
      <c r="AV108" s="922"/>
      <c r="AW108" s="922"/>
      <c r="AX108" s="922"/>
      <c r="AY108" s="922"/>
      <c r="AZ108" s="922"/>
      <c r="BA108" s="922"/>
      <c r="BB108" s="922"/>
      <c r="BC108" s="922"/>
      <c r="BD108" s="922"/>
      <c r="BE108" s="922"/>
      <c r="BF108" s="922"/>
      <c r="BG108" s="922"/>
      <c r="BH108" s="922"/>
      <c r="BI108" s="922"/>
      <c r="BJ108" s="922"/>
      <c r="BK108" s="922"/>
      <c r="BL108" s="922"/>
      <c r="BM108" s="922"/>
      <c r="BN108" s="922"/>
      <c r="BO108" s="922"/>
      <c r="BP108" s="922"/>
      <c r="BQ108" s="922"/>
      <c r="BR108" s="922"/>
      <c r="BS108" s="922"/>
      <c r="BT108" s="922"/>
      <c r="BU108" s="922"/>
      <c r="BV108" s="922"/>
      <c r="BW108" s="922"/>
      <c r="BX108" s="922"/>
      <c r="BY108" s="922"/>
      <c r="BZ108" s="922"/>
      <c r="CA108" s="922"/>
      <c r="CB108" s="922"/>
      <c r="CC108" s="922"/>
      <c r="CD108" s="922"/>
      <c r="CE108" s="922"/>
      <c r="CF108" s="922"/>
      <c r="CG108" s="922"/>
      <c r="CH108" s="922"/>
      <c r="CI108" s="922"/>
      <c r="CJ108" s="922"/>
      <c r="CK108" s="922"/>
      <c r="CL108" s="922"/>
      <c r="CM108" s="922"/>
      <c r="CN108" s="922"/>
      <c r="CO108" s="922"/>
      <c r="CP108" s="922"/>
      <c r="CQ108" s="922"/>
      <c r="CR108" s="922"/>
      <c r="CS108" s="922"/>
      <c r="CT108" s="922"/>
      <c r="CU108" s="922"/>
      <c r="CV108" s="922"/>
      <c r="CW108" s="922"/>
      <c r="CX108" s="922"/>
      <c r="CY108" s="922"/>
      <c r="CZ108" s="922"/>
      <c r="DA108" s="922"/>
      <c r="DB108" s="922"/>
      <c r="DC108" s="922"/>
      <c r="DD108" s="922"/>
      <c r="DE108" s="922"/>
      <c r="DF108" s="922"/>
      <c r="DG108" s="922"/>
      <c r="DH108" s="922"/>
      <c r="DI108" s="922"/>
      <c r="DJ108" s="922"/>
      <c r="DK108" s="922"/>
      <c r="DL108" s="922"/>
      <c r="DM108" s="922"/>
      <c r="DN108" s="922"/>
      <c r="DO108" s="922"/>
      <c r="DP108" s="922"/>
      <c r="DQ108" s="922"/>
      <c r="DR108" s="922"/>
      <c r="DS108" s="922"/>
      <c r="DT108" s="922"/>
      <c r="DU108" s="922"/>
      <c r="DV108" s="922"/>
      <c r="DW108" s="922"/>
      <c r="DX108" s="922"/>
      <c r="DY108" s="922"/>
      <c r="DZ108" s="923"/>
    </row>
    <row r="109" spans="1:131" s="212" customFormat="1" ht="26.25" customHeight="1" x14ac:dyDescent="0.2">
      <c r="A109" s="916" t="s">
        <v>417</v>
      </c>
      <c r="B109" s="897"/>
      <c r="C109" s="897"/>
      <c r="D109" s="897"/>
      <c r="E109" s="897"/>
      <c r="F109" s="897"/>
      <c r="G109" s="897"/>
      <c r="H109" s="897"/>
      <c r="I109" s="897"/>
      <c r="J109" s="897"/>
      <c r="K109" s="897"/>
      <c r="L109" s="897"/>
      <c r="M109" s="897"/>
      <c r="N109" s="897"/>
      <c r="O109" s="897"/>
      <c r="P109" s="897"/>
      <c r="Q109" s="897"/>
      <c r="R109" s="897"/>
      <c r="S109" s="897"/>
      <c r="T109" s="897"/>
      <c r="U109" s="897"/>
      <c r="V109" s="897"/>
      <c r="W109" s="897"/>
      <c r="X109" s="897"/>
      <c r="Y109" s="897"/>
      <c r="Z109" s="898"/>
      <c r="AA109" s="896" t="s">
        <v>418</v>
      </c>
      <c r="AB109" s="897"/>
      <c r="AC109" s="897"/>
      <c r="AD109" s="897"/>
      <c r="AE109" s="898"/>
      <c r="AF109" s="896" t="s">
        <v>419</v>
      </c>
      <c r="AG109" s="897"/>
      <c r="AH109" s="897"/>
      <c r="AI109" s="897"/>
      <c r="AJ109" s="898"/>
      <c r="AK109" s="896" t="s">
        <v>293</v>
      </c>
      <c r="AL109" s="897"/>
      <c r="AM109" s="897"/>
      <c r="AN109" s="897"/>
      <c r="AO109" s="898"/>
      <c r="AP109" s="896" t="s">
        <v>420</v>
      </c>
      <c r="AQ109" s="897"/>
      <c r="AR109" s="897"/>
      <c r="AS109" s="897"/>
      <c r="AT109" s="899"/>
      <c r="AU109" s="916" t="s">
        <v>417</v>
      </c>
      <c r="AV109" s="897"/>
      <c r="AW109" s="897"/>
      <c r="AX109" s="897"/>
      <c r="AY109" s="897"/>
      <c r="AZ109" s="897"/>
      <c r="BA109" s="897"/>
      <c r="BB109" s="897"/>
      <c r="BC109" s="897"/>
      <c r="BD109" s="897"/>
      <c r="BE109" s="897"/>
      <c r="BF109" s="897"/>
      <c r="BG109" s="897"/>
      <c r="BH109" s="897"/>
      <c r="BI109" s="897"/>
      <c r="BJ109" s="897"/>
      <c r="BK109" s="897"/>
      <c r="BL109" s="897"/>
      <c r="BM109" s="897"/>
      <c r="BN109" s="897"/>
      <c r="BO109" s="897"/>
      <c r="BP109" s="898"/>
      <c r="BQ109" s="896" t="s">
        <v>418</v>
      </c>
      <c r="BR109" s="897"/>
      <c r="BS109" s="897"/>
      <c r="BT109" s="897"/>
      <c r="BU109" s="898"/>
      <c r="BV109" s="896" t="s">
        <v>419</v>
      </c>
      <c r="BW109" s="897"/>
      <c r="BX109" s="897"/>
      <c r="BY109" s="897"/>
      <c r="BZ109" s="898"/>
      <c r="CA109" s="896" t="s">
        <v>293</v>
      </c>
      <c r="CB109" s="897"/>
      <c r="CC109" s="897"/>
      <c r="CD109" s="897"/>
      <c r="CE109" s="898"/>
      <c r="CF109" s="917" t="s">
        <v>420</v>
      </c>
      <c r="CG109" s="917"/>
      <c r="CH109" s="917"/>
      <c r="CI109" s="917"/>
      <c r="CJ109" s="917"/>
      <c r="CK109" s="896" t="s">
        <v>421</v>
      </c>
      <c r="CL109" s="897"/>
      <c r="CM109" s="897"/>
      <c r="CN109" s="897"/>
      <c r="CO109" s="897"/>
      <c r="CP109" s="897"/>
      <c r="CQ109" s="897"/>
      <c r="CR109" s="897"/>
      <c r="CS109" s="897"/>
      <c r="CT109" s="897"/>
      <c r="CU109" s="897"/>
      <c r="CV109" s="897"/>
      <c r="CW109" s="897"/>
      <c r="CX109" s="897"/>
      <c r="CY109" s="897"/>
      <c r="CZ109" s="897"/>
      <c r="DA109" s="897"/>
      <c r="DB109" s="897"/>
      <c r="DC109" s="897"/>
      <c r="DD109" s="897"/>
      <c r="DE109" s="897"/>
      <c r="DF109" s="898"/>
      <c r="DG109" s="896" t="s">
        <v>418</v>
      </c>
      <c r="DH109" s="897"/>
      <c r="DI109" s="897"/>
      <c r="DJ109" s="897"/>
      <c r="DK109" s="898"/>
      <c r="DL109" s="896" t="s">
        <v>419</v>
      </c>
      <c r="DM109" s="897"/>
      <c r="DN109" s="897"/>
      <c r="DO109" s="897"/>
      <c r="DP109" s="898"/>
      <c r="DQ109" s="896" t="s">
        <v>293</v>
      </c>
      <c r="DR109" s="897"/>
      <c r="DS109" s="897"/>
      <c r="DT109" s="897"/>
      <c r="DU109" s="898"/>
      <c r="DV109" s="896" t="s">
        <v>420</v>
      </c>
      <c r="DW109" s="897"/>
      <c r="DX109" s="897"/>
      <c r="DY109" s="897"/>
      <c r="DZ109" s="899"/>
    </row>
    <row r="110" spans="1:131" s="212" customFormat="1" ht="26.25" customHeight="1" x14ac:dyDescent="0.2">
      <c r="A110" s="900" t="s">
        <v>422</v>
      </c>
      <c r="B110" s="901"/>
      <c r="C110" s="901"/>
      <c r="D110" s="901"/>
      <c r="E110" s="901"/>
      <c r="F110" s="901"/>
      <c r="G110" s="901"/>
      <c r="H110" s="901"/>
      <c r="I110" s="901"/>
      <c r="J110" s="901"/>
      <c r="K110" s="901"/>
      <c r="L110" s="901"/>
      <c r="M110" s="901"/>
      <c r="N110" s="901"/>
      <c r="O110" s="901"/>
      <c r="P110" s="901"/>
      <c r="Q110" s="901"/>
      <c r="R110" s="901"/>
      <c r="S110" s="901"/>
      <c r="T110" s="901"/>
      <c r="U110" s="901"/>
      <c r="V110" s="901"/>
      <c r="W110" s="901"/>
      <c r="X110" s="901"/>
      <c r="Y110" s="901"/>
      <c r="Z110" s="902"/>
      <c r="AA110" s="903">
        <v>32997002</v>
      </c>
      <c r="AB110" s="904"/>
      <c r="AC110" s="904"/>
      <c r="AD110" s="904"/>
      <c r="AE110" s="905"/>
      <c r="AF110" s="906">
        <v>33381106</v>
      </c>
      <c r="AG110" s="904"/>
      <c r="AH110" s="904"/>
      <c r="AI110" s="904"/>
      <c r="AJ110" s="905"/>
      <c r="AK110" s="906">
        <v>33816206</v>
      </c>
      <c r="AL110" s="904"/>
      <c r="AM110" s="904"/>
      <c r="AN110" s="904"/>
      <c r="AO110" s="905"/>
      <c r="AP110" s="907">
        <v>17.7</v>
      </c>
      <c r="AQ110" s="908"/>
      <c r="AR110" s="908"/>
      <c r="AS110" s="908"/>
      <c r="AT110" s="909"/>
      <c r="AU110" s="910" t="s">
        <v>69</v>
      </c>
      <c r="AV110" s="911"/>
      <c r="AW110" s="911"/>
      <c r="AX110" s="911"/>
      <c r="AY110" s="911"/>
      <c r="AZ110" s="933" t="s">
        <v>423</v>
      </c>
      <c r="BA110" s="901"/>
      <c r="BB110" s="901"/>
      <c r="BC110" s="901"/>
      <c r="BD110" s="901"/>
      <c r="BE110" s="901"/>
      <c r="BF110" s="901"/>
      <c r="BG110" s="901"/>
      <c r="BH110" s="901"/>
      <c r="BI110" s="901"/>
      <c r="BJ110" s="901"/>
      <c r="BK110" s="901"/>
      <c r="BL110" s="901"/>
      <c r="BM110" s="901"/>
      <c r="BN110" s="901"/>
      <c r="BO110" s="901"/>
      <c r="BP110" s="902"/>
      <c r="BQ110" s="934">
        <v>511237698</v>
      </c>
      <c r="BR110" s="935"/>
      <c r="BS110" s="935"/>
      <c r="BT110" s="935"/>
      <c r="BU110" s="935"/>
      <c r="BV110" s="935">
        <v>504687815</v>
      </c>
      <c r="BW110" s="935"/>
      <c r="BX110" s="935"/>
      <c r="BY110" s="935"/>
      <c r="BZ110" s="935"/>
      <c r="CA110" s="935">
        <v>502490861</v>
      </c>
      <c r="CB110" s="935"/>
      <c r="CC110" s="935"/>
      <c r="CD110" s="935"/>
      <c r="CE110" s="935"/>
      <c r="CF110" s="948">
        <v>262.7</v>
      </c>
      <c r="CG110" s="949"/>
      <c r="CH110" s="949"/>
      <c r="CI110" s="949"/>
      <c r="CJ110" s="949"/>
      <c r="CK110" s="950" t="s">
        <v>424</v>
      </c>
      <c r="CL110" s="951"/>
      <c r="CM110" s="933" t="s">
        <v>425</v>
      </c>
      <c r="CN110" s="901"/>
      <c r="CO110" s="901"/>
      <c r="CP110" s="901"/>
      <c r="CQ110" s="901"/>
      <c r="CR110" s="901"/>
      <c r="CS110" s="901"/>
      <c r="CT110" s="901"/>
      <c r="CU110" s="901"/>
      <c r="CV110" s="901"/>
      <c r="CW110" s="901"/>
      <c r="CX110" s="901"/>
      <c r="CY110" s="901"/>
      <c r="CZ110" s="901"/>
      <c r="DA110" s="901"/>
      <c r="DB110" s="901"/>
      <c r="DC110" s="901"/>
      <c r="DD110" s="901"/>
      <c r="DE110" s="901"/>
      <c r="DF110" s="902"/>
      <c r="DG110" s="934">
        <v>2192220</v>
      </c>
      <c r="DH110" s="935"/>
      <c r="DI110" s="935"/>
      <c r="DJ110" s="935"/>
      <c r="DK110" s="935"/>
      <c r="DL110" s="935">
        <v>2030393</v>
      </c>
      <c r="DM110" s="935"/>
      <c r="DN110" s="935"/>
      <c r="DO110" s="935"/>
      <c r="DP110" s="935"/>
      <c r="DQ110" s="935">
        <v>6028764</v>
      </c>
      <c r="DR110" s="935"/>
      <c r="DS110" s="935"/>
      <c r="DT110" s="935"/>
      <c r="DU110" s="935"/>
      <c r="DV110" s="936">
        <v>3.2</v>
      </c>
      <c r="DW110" s="936"/>
      <c r="DX110" s="936"/>
      <c r="DY110" s="936"/>
      <c r="DZ110" s="937"/>
    </row>
    <row r="111" spans="1:131" s="212" customFormat="1" ht="26.25" customHeight="1" x14ac:dyDescent="0.2">
      <c r="A111" s="938" t="s">
        <v>426</v>
      </c>
      <c r="B111" s="939"/>
      <c r="C111" s="939"/>
      <c r="D111" s="939"/>
      <c r="E111" s="939"/>
      <c r="F111" s="939"/>
      <c r="G111" s="939"/>
      <c r="H111" s="939"/>
      <c r="I111" s="939"/>
      <c r="J111" s="939"/>
      <c r="K111" s="939"/>
      <c r="L111" s="939"/>
      <c r="M111" s="939"/>
      <c r="N111" s="939"/>
      <c r="O111" s="939"/>
      <c r="P111" s="939"/>
      <c r="Q111" s="939"/>
      <c r="R111" s="939"/>
      <c r="S111" s="939"/>
      <c r="T111" s="939"/>
      <c r="U111" s="939"/>
      <c r="V111" s="939"/>
      <c r="W111" s="939"/>
      <c r="X111" s="939"/>
      <c r="Y111" s="939"/>
      <c r="Z111" s="940"/>
      <c r="AA111" s="941" t="s">
        <v>121</v>
      </c>
      <c r="AB111" s="942"/>
      <c r="AC111" s="942"/>
      <c r="AD111" s="942"/>
      <c r="AE111" s="943"/>
      <c r="AF111" s="944" t="s">
        <v>121</v>
      </c>
      <c r="AG111" s="942"/>
      <c r="AH111" s="942"/>
      <c r="AI111" s="942"/>
      <c r="AJ111" s="943"/>
      <c r="AK111" s="944" t="s">
        <v>121</v>
      </c>
      <c r="AL111" s="942"/>
      <c r="AM111" s="942"/>
      <c r="AN111" s="942"/>
      <c r="AO111" s="943"/>
      <c r="AP111" s="945" t="s">
        <v>121</v>
      </c>
      <c r="AQ111" s="946"/>
      <c r="AR111" s="946"/>
      <c r="AS111" s="946"/>
      <c r="AT111" s="947"/>
      <c r="AU111" s="912"/>
      <c r="AV111" s="913"/>
      <c r="AW111" s="913"/>
      <c r="AX111" s="913"/>
      <c r="AY111" s="913"/>
      <c r="AZ111" s="926" t="s">
        <v>427</v>
      </c>
      <c r="BA111" s="927"/>
      <c r="BB111" s="927"/>
      <c r="BC111" s="927"/>
      <c r="BD111" s="927"/>
      <c r="BE111" s="927"/>
      <c r="BF111" s="927"/>
      <c r="BG111" s="927"/>
      <c r="BH111" s="927"/>
      <c r="BI111" s="927"/>
      <c r="BJ111" s="927"/>
      <c r="BK111" s="927"/>
      <c r="BL111" s="927"/>
      <c r="BM111" s="927"/>
      <c r="BN111" s="927"/>
      <c r="BO111" s="927"/>
      <c r="BP111" s="928"/>
      <c r="BQ111" s="929">
        <v>2192220</v>
      </c>
      <c r="BR111" s="930"/>
      <c r="BS111" s="930"/>
      <c r="BT111" s="930"/>
      <c r="BU111" s="930"/>
      <c r="BV111" s="930">
        <v>2030393</v>
      </c>
      <c r="BW111" s="930"/>
      <c r="BX111" s="930"/>
      <c r="BY111" s="930"/>
      <c r="BZ111" s="930"/>
      <c r="CA111" s="930">
        <v>6028764</v>
      </c>
      <c r="CB111" s="930"/>
      <c r="CC111" s="930"/>
      <c r="CD111" s="930"/>
      <c r="CE111" s="930"/>
      <c r="CF111" s="924">
        <v>3.2</v>
      </c>
      <c r="CG111" s="925"/>
      <c r="CH111" s="925"/>
      <c r="CI111" s="925"/>
      <c r="CJ111" s="925"/>
      <c r="CK111" s="952"/>
      <c r="CL111" s="953"/>
      <c r="CM111" s="926" t="s">
        <v>428</v>
      </c>
      <c r="CN111" s="927"/>
      <c r="CO111" s="927"/>
      <c r="CP111" s="927"/>
      <c r="CQ111" s="927"/>
      <c r="CR111" s="927"/>
      <c r="CS111" s="927"/>
      <c r="CT111" s="927"/>
      <c r="CU111" s="927"/>
      <c r="CV111" s="927"/>
      <c r="CW111" s="927"/>
      <c r="CX111" s="927"/>
      <c r="CY111" s="927"/>
      <c r="CZ111" s="927"/>
      <c r="DA111" s="927"/>
      <c r="DB111" s="927"/>
      <c r="DC111" s="927"/>
      <c r="DD111" s="927"/>
      <c r="DE111" s="927"/>
      <c r="DF111" s="928"/>
      <c r="DG111" s="929" t="s">
        <v>121</v>
      </c>
      <c r="DH111" s="930"/>
      <c r="DI111" s="930"/>
      <c r="DJ111" s="930"/>
      <c r="DK111" s="930"/>
      <c r="DL111" s="930" t="s">
        <v>121</v>
      </c>
      <c r="DM111" s="930"/>
      <c r="DN111" s="930"/>
      <c r="DO111" s="930"/>
      <c r="DP111" s="930"/>
      <c r="DQ111" s="930" t="s">
        <v>121</v>
      </c>
      <c r="DR111" s="930"/>
      <c r="DS111" s="930"/>
      <c r="DT111" s="930"/>
      <c r="DU111" s="930"/>
      <c r="DV111" s="931" t="s">
        <v>121</v>
      </c>
      <c r="DW111" s="931"/>
      <c r="DX111" s="931"/>
      <c r="DY111" s="931"/>
      <c r="DZ111" s="932"/>
    </row>
    <row r="112" spans="1:131" s="212" customFormat="1" ht="26.25" customHeight="1" x14ac:dyDescent="0.2">
      <c r="A112" s="956" t="s">
        <v>429</v>
      </c>
      <c r="B112" s="957"/>
      <c r="C112" s="927" t="s">
        <v>430</v>
      </c>
      <c r="D112" s="927"/>
      <c r="E112" s="927"/>
      <c r="F112" s="927"/>
      <c r="G112" s="927"/>
      <c r="H112" s="927"/>
      <c r="I112" s="927"/>
      <c r="J112" s="927"/>
      <c r="K112" s="927"/>
      <c r="L112" s="927"/>
      <c r="M112" s="927"/>
      <c r="N112" s="927"/>
      <c r="O112" s="927"/>
      <c r="P112" s="927"/>
      <c r="Q112" s="927"/>
      <c r="R112" s="927"/>
      <c r="S112" s="927"/>
      <c r="T112" s="927"/>
      <c r="U112" s="927"/>
      <c r="V112" s="927"/>
      <c r="W112" s="927"/>
      <c r="X112" s="927"/>
      <c r="Y112" s="927"/>
      <c r="Z112" s="928"/>
      <c r="AA112" s="962">
        <v>3333333</v>
      </c>
      <c r="AB112" s="963"/>
      <c r="AC112" s="963"/>
      <c r="AD112" s="963"/>
      <c r="AE112" s="964"/>
      <c r="AF112" s="965">
        <v>3703833</v>
      </c>
      <c r="AG112" s="963"/>
      <c r="AH112" s="963"/>
      <c r="AI112" s="963"/>
      <c r="AJ112" s="964"/>
      <c r="AK112" s="965">
        <v>4241000</v>
      </c>
      <c r="AL112" s="963"/>
      <c r="AM112" s="963"/>
      <c r="AN112" s="963"/>
      <c r="AO112" s="964"/>
      <c r="AP112" s="966">
        <v>2.2000000000000002</v>
      </c>
      <c r="AQ112" s="967"/>
      <c r="AR112" s="967"/>
      <c r="AS112" s="967"/>
      <c r="AT112" s="968"/>
      <c r="AU112" s="912"/>
      <c r="AV112" s="913"/>
      <c r="AW112" s="913"/>
      <c r="AX112" s="913"/>
      <c r="AY112" s="913"/>
      <c r="AZ112" s="926" t="s">
        <v>431</v>
      </c>
      <c r="BA112" s="927"/>
      <c r="BB112" s="927"/>
      <c r="BC112" s="927"/>
      <c r="BD112" s="927"/>
      <c r="BE112" s="927"/>
      <c r="BF112" s="927"/>
      <c r="BG112" s="927"/>
      <c r="BH112" s="927"/>
      <c r="BI112" s="927"/>
      <c r="BJ112" s="927"/>
      <c r="BK112" s="927"/>
      <c r="BL112" s="927"/>
      <c r="BM112" s="927"/>
      <c r="BN112" s="927"/>
      <c r="BO112" s="927"/>
      <c r="BP112" s="928"/>
      <c r="BQ112" s="929">
        <v>66053113</v>
      </c>
      <c r="BR112" s="930"/>
      <c r="BS112" s="930"/>
      <c r="BT112" s="930"/>
      <c r="BU112" s="930"/>
      <c r="BV112" s="930">
        <v>66225556</v>
      </c>
      <c r="BW112" s="930"/>
      <c r="BX112" s="930"/>
      <c r="BY112" s="930"/>
      <c r="BZ112" s="930"/>
      <c r="CA112" s="930">
        <v>67769062</v>
      </c>
      <c r="CB112" s="930"/>
      <c r="CC112" s="930"/>
      <c r="CD112" s="930"/>
      <c r="CE112" s="930"/>
      <c r="CF112" s="924">
        <v>35.4</v>
      </c>
      <c r="CG112" s="925"/>
      <c r="CH112" s="925"/>
      <c r="CI112" s="925"/>
      <c r="CJ112" s="925"/>
      <c r="CK112" s="952"/>
      <c r="CL112" s="953"/>
      <c r="CM112" s="926" t="s">
        <v>432</v>
      </c>
      <c r="CN112" s="927"/>
      <c r="CO112" s="927"/>
      <c r="CP112" s="927"/>
      <c r="CQ112" s="927"/>
      <c r="CR112" s="927"/>
      <c r="CS112" s="927"/>
      <c r="CT112" s="927"/>
      <c r="CU112" s="927"/>
      <c r="CV112" s="927"/>
      <c r="CW112" s="927"/>
      <c r="CX112" s="927"/>
      <c r="CY112" s="927"/>
      <c r="CZ112" s="927"/>
      <c r="DA112" s="927"/>
      <c r="DB112" s="927"/>
      <c r="DC112" s="927"/>
      <c r="DD112" s="927"/>
      <c r="DE112" s="927"/>
      <c r="DF112" s="928"/>
      <c r="DG112" s="929" t="s">
        <v>121</v>
      </c>
      <c r="DH112" s="930"/>
      <c r="DI112" s="930"/>
      <c r="DJ112" s="930"/>
      <c r="DK112" s="930"/>
      <c r="DL112" s="930" t="s">
        <v>121</v>
      </c>
      <c r="DM112" s="930"/>
      <c r="DN112" s="930"/>
      <c r="DO112" s="930"/>
      <c r="DP112" s="930"/>
      <c r="DQ112" s="930" t="s">
        <v>121</v>
      </c>
      <c r="DR112" s="930"/>
      <c r="DS112" s="930"/>
      <c r="DT112" s="930"/>
      <c r="DU112" s="930"/>
      <c r="DV112" s="931" t="s">
        <v>121</v>
      </c>
      <c r="DW112" s="931"/>
      <c r="DX112" s="931"/>
      <c r="DY112" s="931"/>
      <c r="DZ112" s="932"/>
    </row>
    <row r="113" spans="1:130" s="212" customFormat="1" ht="26.25" customHeight="1" x14ac:dyDescent="0.2">
      <c r="A113" s="958"/>
      <c r="B113" s="959"/>
      <c r="C113" s="927" t="s">
        <v>433</v>
      </c>
      <c r="D113" s="927"/>
      <c r="E113" s="927"/>
      <c r="F113" s="927"/>
      <c r="G113" s="927"/>
      <c r="H113" s="927"/>
      <c r="I113" s="927"/>
      <c r="J113" s="927"/>
      <c r="K113" s="927"/>
      <c r="L113" s="927"/>
      <c r="M113" s="927"/>
      <c r="N113" s="927"/>
      <c r="O113" s="927"/>
      <c r="P113" s="927"/>
      <c r="Q113" s="927"/>
      <c r="R113" s="927"/>
      <c r="S113" s="927"/>
      <c r="T113" s="927"/>
      <c r="U113" s="927"/>
      <c r="V113" s="927"/>
      <c r="W113" s="927"/>
      <c r="X113" s="927"/>
      <c r="Y113" s="927"/>
      <c r="Z113" s="928"/>
      <c r="AA113" s="941">
        <v>5070843</v>
      </c>
      <c r="AB113" s="942"/>
      <c r="AC113" s="942"/>
      <c r="AD113" s="942"/>
      <c r="AE113" s="943"/>
      <c r="AF113" s="944">
        <v>5149992</v>
      </c>
      <c r="AG113" s="942"/>
      <c r="AH113" s="942"/>
      <c r="AI113" s="942"/>
      <c r="AJ113" s="943"/>
      <c r="AK113" s="944">
        <v>5713416</v>
      </c>
      <c r="AL113" s="942"/>
      <c r="AM113" s="942"/>
      <c r="AN113" s="942"/>
      <c r="AO113" s="943"/>
      <c r="AP113" s="945">
        <v>3</v>
      </c>
      <c r="AQ113" s="946"/>
      <c r="AR113" s="946"/>
      <c r="AS113" s="946"/>
      <c r="AT113" s="947"/>
      <c r="AU113" s="912"/>
      <c r="AV113" s="913"/>
      <c r="AW113" s="913"/>
      <c r="AX113" s="913"/>
      <c r="AY113" s="913"/>
      <c r="AZ113" s="926" t="s">
        <v>434</v>
      </c>
      <c r="BA113" s="927"/>
      <c r="BB113" s="927"/>
      <c r="BC113" s="927"/>
      <c r="BD113" s="927"/>
      <c r="BE113" s="927"/>
      <c r="BF113" s="927"/>
      <c r="BG113" s="927"/>
      <c r="BH113" s="927"/>
      <c r="BI113" s="927"/>
      <c r="BJ113" s="927"/>
      <c r="BK113" s="927"/>
      <c r="BL113" s="927"/>
      <c r="BM113" s="927"/>
      <c r="BN113" s="927"/>
      <c r="BO113" s="927"/>
      <c r="BP113" s="928"/>
      <c r="BQ113" s="929">
        <v>34450</v>
      </c>
      <c r="BR113" s="930"/>
      <c r="BS113" s="930"/>
      <c r="BT113" s="930"/>
      <c r="BU113" s="930"/>
      <c r="BV113" s="930">
        <v>32226</v>
      </c>
      <c r="BW113" s="930"/>
      <c r="BX113" s="930"/>
      <c r="BY113" s="930"/>
      <c r="BZ113" s="930"/>
      <c r="CA113" s="930">
        <v>27878</v>
      </c>
      <c r="CB113" s="930"/>
      <c r="CC113" s="930"/>
      <c r="CD113" s="930"/>
      <c r="CE113" s="930"/>
      <c r="CF113" s="924">
        <v>0</v>
      </c>
      <c r="CG113" s="925"/>
      <c r="CH113" s="925"/>
      <c r="CI113" s="925"/>
      <c r="CJ113" s="925"/>
      <c r="CK113" s="952"/>
      <c r="CL113" s="953"/>
      <c r="CM113" s="926" t="s">
        <v>435</v>
      </c>
      <c r="CN113" s="927"/>
      <c r="CO113" s="927"/>
      <c r="CP113" s="927"/>
      <c r="CQ113" s="927"/>
      <c r="CR113" s="927"/>
      <c r="CS113" s="927"/>
      <c r="CT113" s="927"/>
      <c r="CU113" s="927"/>
      <c r="CV113" s="927"/>
      <c r="CW113" s="927"/>
      <c r="CX113" s="927"/>
      <c r="CY113" s="927"/>
      <c r="CZ113" s="927"/>
      <c r="DA113" s="927"/>
      <c r="DB113" s="927"/>
      <c r="DC113" s="927"/>
      <c r="DD113" s="927"/>
      <c r="DE113" s="927"/>
      <c r="DF113" s="928"/>
      <c r="DG113" s="962" t="s">
        <v>121</v>
      </c>
      <c r="DH113" s="963"/>
      <c r="DI113" s="963"/>
      <c r="DJ113" s="963"/>
      <c r="DK113" s="964"/>
      <c r="DL113" s="965" t="s">
        <v>121</v>
      </c>
      <c r="DM113" s="963"/>
      <c r="DN113" s="963"/>
      <c r="DO113" s="963"/>
      <c r="DP113" s="964"/>
      <c r="DQ113" s="965" t="s">
        <v>121</v>
      </c>
      <c r="DR113" s="963"/>
      <c r="DS113" s="963"/>
      <c r="DT113" s="963"/>
      <c r="DU113" s="964"/>
      <c r="DV113" s="966" t="s">
        <v>121</v>
      </c>
      <c r="DW113" s="967"/>
      <c r="DX113" s="967"/>
      <c r="DY113" s="967"/>
      <c r="DZ113" s="968"/>
    </row>
    <row r="114" spans="1:130" s="212" customFormat="1" ht="26.25" customHeight="1" x14ac:dyDescent="0.2">
      <c r="A114" s="958"/>
      <c r="B114" s="959"/>
      <c r="C114" s="927" t="s">
        <v>436</v>
      </c>
      <c r="D114" s="927"/>
      <c r="E114" s="927"/>
      <c r="F114" s="927"/>
      <c r="G114" s="927"/>
      <c r="H114" s="927"/>
      <c r="I114" s="927"/>
      <c r="J114" s="927"/>
      <c r="K114" s="927"/>
      <c r="L114" s="927"/>
      <c r="M114" s="927"/>
      <c r="N114" s="927"/>
      <c r="O114" s="927"/>
      <c r="P114" s="927"/>
      <c r="Q114" s="927"/>
      <c r="R114" s="927"/>
      <c r="S114" s="927"/>
      <c r="T114" s="927"/>
      <c r="U114" s="927"/>
      <c r="V114" s="927"/>
      <c r="W114" s="927"/>
      <c r="X114" s="927"/>
      <c r="Y114" s="927"/>
      <c r="Z114" s="928"/>
      <c r="AA114" s="962">
        <v>178</v>
      </c>
      <c r="AB114" s="963"/>
      <c r="AC114" s="963"/>
      <c r="AD114" s="963"/>
      <c r="AE114" s="964"/>
      <c r="AF114" s="965">
        <v>1225</v>
      </c>
      <c r="AG114" s="963"/>
      <c r="AH114" s="963"/>
      <c r="AI114" s="963"/>
      <c r="AJ114" s="964"/>
      <c r="AK114" s="965">
        <v>4009</v>
      </c>
      <c r="AL114" s="963"/>
      <c r="AM114" s="963"/>
      <c r="AN114" s="963"/>
      <c r="AO114" s="964"/>
      <c r="AP114" s="966">
        <v>0</v>
      </c>
      <c r="AQ114" s="967"/>
      <c r="AR114" s="967"/>
      <c r="AS114" s="967"/>
      <c r="AT114" s="968"/>
      <c r="AU114" s="912"/>
      <c r="AV114" s="913"/>
      <c r="AW114" s="913"/>
      <c r="AX114" s="913"/>
      <c r="AY114" s="913"/>
      <c r="AZ114" s="926" t="s">
        <v>437</v>
      </c>
      <c r="BA114" s="927"/>
      <c r="BB114" s="927"/>
      <c r="BC114" s="927"/>
      <c r="BD114" s="927"/>
      <c r="BE114" s="927"/>
      <c r="BF114" s="927"/>
      <c r="BG114" s="927"/>
      <c r="BH114" s="927"/>
      <c r="BI114" s="927"/>
      <c r="BJ114" s="927"/>
      <c r="BK114" s="927"/>
      <c r="BL114" s="927"/>
      <c r="BM114" s="927"/>
      <c r="BN114" s="927"/>
      <c r="BO114" s="927"/>
      <c r="BP114" s="928"/>
      <c r="BQ114" s="929">
        <v>63618865</v>
      </c>
      <c r="BR114" s="930"/>
      <c r="BS114" s="930"/>
      <c r="BT114" s="930"/>
      <c r="BU114" s="930"/>
      <c r="BV114" s="930">
        <v>64901327</v>
      </c>
      <c r="BW114" s="930"/>
      <c r="BX114" s="930"/>
      <c r="BY114" s="930"/>
      <c r="BZ114" s="930"/>
      <c r="CA114" s="930">
        <v>63536255</v>
      </c>
      <c r="CB114" s="930"/>
      <c r="CC114" s="930"/>
      <c r="CD114" s="930"/>
      <c r="CE114" s="930"/>
      <c r="CF114" s="924">
        <v>33.200000000000003</v>
      </c>
      <c r="CG114" s="925"/>
      <c r="CH114" s="925"/>
      <c r="CI114" s="925"/>
      <c r="CJ114" s="925"/>
      <c r="CK114" s="952"/>
      <c r="CL114" s="953"/>
      <c r="CM114" s="926" t="s">
        <v>438</v>
      </c>
      <c r="CN114" s="927"/>
      <c r="CO114" s="927"/>
      <c r="CP114" s="927"/>
      <c r="CQ114" s="927"/>
      <c r="CR114" s="927"/>
      <c r="CS114" s="927"/>
      <c r="CT114" s="927"/>
      <c r="CU114" s="927"/>
      <c r="CV114" s="927"/>
      <c r="CW114" s="927"/>
      <c r="CX114" s="927"/>
      <c r="CY114" s="927"/>
      <c r="CZ114" s="927"/>
      <c r="DA114" s="927"/>
      <c r="DB114" s="927"/>
      <c r="DC114" s="927"/>
      <c r="DD114" s="927"/>
      <c r="DE114" s="927"/>
      <c r="DF114" s="928"/>
      <c r="DG114" s="962" t="s">
        <v>121</v>
      </c>
      <c r="DH114" s="963"/>
      <c r="DI114" s="963"/>
      <c r="DJ114" s="963"/>
      <c r="DK114" s="964"/>
      <c r="DL114" s="965" t="s">
        <v>121</v>
      </c>
      <c r="DM114" s="963"/>
      <c r="DN114" s="963"/>
      <c r="DO114" s="963"/>
      <c r="DP114" s="964"/>
      <c r="DQ114" s="965" t="s">
        <v>121</v>
      </c>
      <c r="DR114" s="963"/>
      <c r="DS114" s="963"/>
      <c r="DT114" s="963"/>
      <c r="DU114" s="964"/>
      <c r="DV114" s="966" t="s">
        <v>121</v>
      </c>
      <c r="DW114" s="967"/>
      <c r="DX114" s="967"/>
      <c r="DY114" s="967"/>
      <c r="DZ114" s="968"/>
    </row>
    <row r="115" spans="1:130" s="212" customFormat="1" ht="26.25" customHeight="1" x14ac:dyDescent="0.2">
      <c r="A115" s="958"/>
      <c r="B115" s="959"/>
      <c r="C115" s="927" t="s">
        <v>439</v>
      </c>
      <c r="D115" s="927"/>
      <c r="E115" s="927"/>
      <c r="F115" s="927"/>
      <c r="G115" s="927"/>
      <c r="H115" s="927"/>
      <c r="I115" s="927"/>
      <c r="J115" s="927"/>
      <c r="K115" s="927"/>
      <c r="L115" s="927"/>
      <c r="M115" s="927"/>
      <c r="N115" s="927"/>
      <c r="O115" s="927"/>
      <c r="P115" s="927"/>
      <c r="Q115" s="927"/>
      <c r="R115" s="927"/>
      <c r="S115" s="927"/>
      <c r="T115" s="927"/>
      <c r="U115" s="927"/>
      <c r="V115" s="927"/>
      <c r="W115" s="927"/>
      <c r="X115" s="927"/>
      <c r="Y115" s="927"/>
      <c r="Z115" s="928"/>
      <c r="AA115" s="941">
        <v>170900</v>
      </c>
      <c r="AB115" s="942"/>
      <c r="AC115" s="942"/>
      <c r="AD115" s="942"/>
      <c r="AE115" s="943"/>
      <c r="AF115" s="944">
        <v>171314</v>
      </c>
      <c r="AG115" s="942"/>
      <c r="AH115" s="942"/>
      <c r="AI115" s="942"/>
      <c r="AJ115" s="943"/>
      <c r="AK115" s="944">
        <v>168822</v>
      </c>
      <c r="AL115" s="942"/>
      <c r="AM115" s="942"/>
      <c r="AN115" s="942"/>
      <c r="AO115" s="943"/>
      <c r="AP115" s="945">
        <v>0.1</v>
      </c>
      <c r="AQ115" s="946"/>
      <c r="AR115" s="946"/>
      <c r="AS115" s="946"/>
      <c r="AT115" s="947"/>
      <c r="AU115" s="912"/>
      <c r="AV115" s="913"/>
      <c r="AW115" s="913"/>
      <c r="AX115" s="913"/>
      <c r="AY115" s="913"/>
      <c r="AZ115" s="926" t="s">
        <v>440</v>
      </c>
      <c r="BA115" s="927"/>
      <c r="BB115" s="927"/>
      <c r="BC115" s="927"/>
      <c r="BD115" s="927"/>
      <c r="BE115" s="927"/>
      <c r="BF115" s="927"/>
      <c r="BG115" s="927"/>
      <c r="BH115" s="927"/>
      <c r="BI115" s="927"/>
      <c r="BJ115" s="927"/>
      <c r="BK115" s="927"/>
      <c r="BL115" s="927"/>
      <c r="BM115" s="927"/>
      <c r="BN115" s="927"/>
      <c r="BO115" s="927"/>
      <c r="BP115" s="928"/>
      <c r="BQ115" s="929" t="s">
        <v>121</v>
      </c>
      <c r="BR115" s="930"/>
      <c r="BS115" s="930"/>
      <c r="BT115" s="930"/>
      <c r="BU115" s="930"/>
      <c r="BV115" s="930" t="s">
        <v>121</v>
      </c>
      <c r="BW115" s="930"/>
      <c r="BX115" s="930"/>
      <c r="BY115" s="930"/>
      <c r="BZ115" s="930"/>
      <c r="CA115" s="930" t="s">
        <v>121</v>
      </c>
      <c r="CB115" s="930"/>
      <c r="CC115" s="930"/>
      <c r="CD115" s="930"/>
      <c r="CE115" s="930"/>
      <c r="CF115" s="924" t="s">
        <v>121</v>
      </c>
      <c r="CG115" s="925"/>
      <c r="CH115" s="925"/>
      <c r="CI115" s="925"/>
      <c r="CJ115" s="925"/>
      <c r="CK115" s="952"/>
      <c r="CL115" s="953"/>
      <c r="CM115" s="926" t="s">
        <v>441</v>
      </c>
      <c r="CN115" s="927"/>
      <c r="CO115" s="927"/>
      <c r="CP115" s="927"/>
      <c r="CQ115" s="927"/>
      <c r="CR115" s="927"/>
      <c r="CS115" s="927"/>
      <c r="CT115" s="927"/>
      <c r="CU115" s="927"/>
      <c r="CV115" s="927"/>
      <c r="CW115" s="927"/>
      <c r="CX115" s="927"/>
      <c r="CY115" s="927"/>
      <c r="CZ115" s="927"/>
      <c r="DA115" s="927"/>
      <c r="DB115" s="927"/>
      <c r="DC115" s="927"/>
      <c r="DD115" s="927"/>
      <c r="DE115" s="927"/>
      <c r="DF115" s="928"/>
      <c r="DG115" s="962" t="s">
        <v>121</v>
      </c>
      <c r="DH115" s="963"/>
      <c r="DI115" s="963"/>
      <c r="DJ115" s="963"/>
      <c r="DK115" s="964"/>
      <c r="DL115" s="965" t="s">
        <v>121</v>
      </c>
      <c r="DM115" s="963"/>
      <c r="DN115" s="963"/>
      <c r="DO115" s="963"/>
      <c r="DP115" s="964"/>
      <c r="DQ115" s="965" t="s">
        <v>121</v>
      </c>
      <c r="DR115" s="963"/>
      <c r="DS115" s="963"/>
      <c r="DT115" s="963"/>
      <c r="DU115" s="964"/>
      <c r="DV115" s="966" t="s">
        <v>121</v>
      </c>
      <c r="DW115" s="967"/>
      <c r="DX115" s="967"/>
      <c r="DY115" s="967"/>
      <c r="DZ115" s="968"/>
    </row>
    <row r="116" spans="1:130" s="212" customFormat="1" ht="26.25" customHeight="1" x14ac:dyDescent="0.2">
      <c r="A116" s="960"/>
      <c r="B116" s="961"/>
      <c r="C116" s="969" t="s">
        <v>442</v>
      </c>
      <c r="D116" s="969"/>
      <c r="E116" s="969"/>
      <c r="F116" s="969"/>
      <c r="G116" s="969"/>
      <c r="H116" s="969"/>
      <c r="I116" s="969"/>
      <c r="J116" s="969"/>
      <c r="K116" s="969"/>
      <c r="L116" s="969"/>
      <c r="M116" s="969"/>
      <c r="N116" s="969"/>
      <c r="O116" s="969"/>
      <c r="P116" s="969"/>
      <c r="Q116" s="969"/>
      <c r="R116" s="969"/>
      <c r="S116" s="969"/>
      <c r="T116" s="969"/>
      <c r="U116" s="969"/>
      <c r="V116" s="969"/>
      <c r="W116" s="969"/>
      <c r="X116" s="969"/>
      <c r="Y116" s="969"/>
      <c r="Z116" s="970"/>
      <c r="AA116" s="962" t="s">
        <v>121</v>
      </c>
      <c r="AB116" s="963"/>
      <c r="AC116" s="963"/>
      <c r="AD116" s="963"/>
      <c r="AE116" s="964"/>
      <c r="AF116" s="965" t="s">
        <v>121</v>
      </c>
      <c r="AG116" s="963"/>
      <c r="AH116" s="963"/>
      <c r="AI116" s="963"/>
      <c r="AJ116" s="964"/>
      <c r="AK116" s="965" t="s">
        <v>121</v>
      </c>
      <c r="AL116" s="963"/>
      <c r="AM116" s="963"/>
      <c r="AN116" s="963"/>
      <c r="AO116" s="964"/>
      <c r="AP116" s="966" t="s">
        <v>121</v>
      </c>
      <c r="AQ116" s="967"/>
      <c r="AR116" s="967"/>
      <c r="AS116" s="967"/>
      <c r="AT116" s="968"/>
      <c r="AU116" s="912"/>
      <c r="AV116" s="913"/>
      <c r="AW116" s="913"/>
      <c r="AX116" s="913"/>
      <c r="AY116" s="913"/>
      <c r="AZ116" s="971" t="s">
        <v>443</v>
      </c>
      <c r="BA116" s="972"/>
      <c r="BB116" s="972"/>
      <c r="BC116" s="972"/>
      <c r="BD116" s="972"/>
      <c r="BE116" s="972"/>
      <c r="BF116" s="972"/>
      <c r="BG116" s="972"/>
      <c r="BH116" s="972"/>
      <c r="BI116" s="972"/>
      <c r="BJ116" s="972"/>
      <c r="BK116" s="972"/>
      <c r="BL116" s="972"/>
      <c r="BM116" s="972"/>
      <c r="BN116" s="972"/>
      <c r="BO116" s="972"/>
      <c r="BP116" s="973"/>
      <c r="BQ116" s="929" t="s">
        <v>121</v>
      </c>
      <c r="BR116" s="930"/>
      <c r="BS116" s="930"/>
      <c r="BT116" s="930"/>
      <c r="BU116" s="930"/>
      <c r="BV116" s="930" t="s">
        <v>121</v>
      </c>
      <c r="BW116" s="930"/>
      <c r="BX116" s="930"/>
      <c r="BY116" s="930"/>
      <c r="BZ116" s="930"/>
      <c r="CA116" s="930" t="s">
        <v>121</v>
      </c>
      <c r="CB116" s="930"/>
      <c r="CC116" s="930"/>
      <c r="CD116" s="930"/>
      <c r="CE116" s="930"/>
      <c r="CF116" s="924" t="s">
        <v>121</v>
      </c>
      <c r="CG116" s="925"/>
      <c r="CH116" s="925"/>
      <c r="CI116" s="925"/>
      <c r="CJ116" s="925"/>
      <c r="CK116" s="952"/>
      <c r="CL116" s="953"/>
      <c r="CM116" s="926" t="s">
        <v>444</v>
      </c>
      <c r="CN116" s="927"/>
      <c r="CO116" s="927"/>
      <c r="CP116" s="927"/>
      <c r="CQ116" s="927"/>
      <c r="CR116" s="927"/>
      <c r="CS116" s="927"/>
      <c r="CT116" s="927"/>
      <c r="CU116" s="927"/>
      <c r="CV116" s="927"/>
      <c r="CW116" s="927"/>
      <c r="CX116" s="927"/>
      <c r="CY116" s="927"/>
      <c r="CZ116" s="927"/>
      <c r="DA116" s="927"/>
      <c r="DB116" s="927"/>
      <c r="DC116" s="927"/>
      <c r="DD116" s="927"/>
      <c r="DE116" s="927"/>
      <c r="DF116" s="928"/>
      <c r="DG116" s="962" t="s">
        <v>121</v>
      </c>
      <c r="DH116" s="963"/>
      <c r="DI116" s="963"/>
      <c r="DJ116" s="963"/>
      <c r="DK116" s="964"/>
      <c r="DL116" s="965" t="s">
        <v>121</v>
      </c>
      <c r="DM116" s="963"/>
      <c r="DN116" s="963"/>
      <c r="DO116" s="963"/>
      <c r="DP116" s="964"/>
      <c r="DQ116" s="965" t="s">
        <v>121</v>
      </c>
      <c r="DR116" s="963"/>
      <c r="DS116" s="963"/>
      <c r="DT116" s="963"/>
      <c r="DU116" s="964"/>
      <c r="DV116" s="966" t="s">
        <v>121</v>
      </c>
      <c r="DW116" s="967"/>
      <c r="DX116" s="967"/>
      <c r="DY116" s="967"/>
      <c r="DZ116" s="968"/>
    </row>
    <row r="117" spans="1:130" s="212" customFormat="1" ht="26.25" customHeight="1" x14ac:dyDescent="0.2">
      <c r="A117" s="916" t="s">
        <v>176</v>
      </c>
      <c r="B117" s="897"/>
      <c r="C117" s="897"/>
      <c r="D117" s="897"/>
      <c r="E117" s="897"/>
      <c r="F117" s="897"/>
      <c r="G117" s="897"/>
      <c r="H117" s="897"/>
      <c r="I117" s="897"/>
      <c r="J117" s="897"/>
      <c r="K117" s="897"/>
      <c r="L117" s="897"/>
      <c r="M117" s="897"/>
      <c r="N117" s="897"/>
      <c r="O117" s="897"/>
      <c r="P117" s="897"/>
      <c r="Q117" s="897"/>
      <c r="R117" s="897"/>
      <c r="S117" s="897"/>
      <c r="T117" s="897"/>
      <c r="U117" s="897"/>
      <c r="V117" s="897"/>
      <c r="W117" s="897"/>
      <c r="X117" s="897"/>
      <c r="Y117" s="981" t="s">
        <v>445</v>
      </c>
      <c r="Z117" s="898"/>
      <c r="AA117" s="982">
        <v>41572256</v>
      </c>
      <c r="AB117" s="983"/>
      <c r="AC117" s="983"/>
      <c r="AD117" s="983"/>
      <c r="AE117" s="984"/>
      <c r="AF117" s="985">
        <v>42407470</v>
      </c>
      <c r="AG117" s="983"/>
      <c r="AH117" s="983"/>
      <c r="AI117" s="983"/>
      <c r="AJ117" s="984"/>
      <c r="AK117" s="985">
        <v>43943453</v>
      </c>
      <c r="AL117" s="983"/>
      <c r="AM117" s="983"/>
      <c r="AN117" s="983"/>
      <c r="AO117" s="984"/>
      <c r="AP117" s="986"/>
      <c r="AQ117" s="987"/>
      <c r="AR117" s="987"/>
      <c r="AS117" s="987"/>
      <c r="AT117" s="988"/>
      <c r="AU117" s="912"/>
      <c r="AV117" s="913"/>
      <c r="AW117" s="913"/>
      <c r="AX117" s="913"/>
      <c r="AY117" s="913"/>
      <c r="AZ117" s="978" t="s">
        <v>446</v>
      </c>
      <c r="BA117" s="979"/>
      <c r="BB117" s="979"/>
      <c r="BC117" s="979"/>
      <c r="BD117" s="979"/>
      <c r="BE117" s="979"/>
      <c r="BF117" s="979"/>
      <c r="BG117" s="979"/>
      <c r="BH117" s="979"/>
      <c r="BI117" s="979"/>
      <c r="BJ117" s="979"/>
      <c r="BK117" s="979"/>
      <c r="BL117" s="979"/>
      <c r="BM117" s="979"/>
      <c r="BN117" s="979"/>
      <c r="BO117" s="979"/>
      <c r="BP117" s="980"/>
      <c r="BQ117" s="929" t="s">
        <v>121</v>
      </c>
      <c r="BR117" s="930"/>
      <c r="BS117" s="930"/>
      <c r="BT117" s="930"/>
      <c r="BU117" s="930"/>
      <c r="BV117" s="930" t="s">
        <v>121</v>
      </c>
      <c r="BW117" s="930"/>
      <c r="BX117" s="930"/>
      <c r="BY117" s="930"/>
      <c r="BZ117" s="930"/>
      <c r="CA117" s="930" t="s">
        <v>121</v>
      </c>
      <c r="CB117" s="930"/>
      <c r="CC117" s="930"/>
      <c r="CD117" s="930"/>
      <c r="CE117" s="930"/>
      <c r="CF117" s="924" t="s">
        <v>121</v>
      </c>
      <c r="CG117" s="925"/>
      <c r="CH117" s="925"/>
      <c r="CI117" s="925"/>
      <c r="CJ117" s="925"/>
      <c r="CK117" s="952"/>
      <c r="CL117" s="953"/>
      <c r="CM117" s="926" t="s">
        <v>447</v>
      </c>
      <c r="CN117" s="927"/>
      <c r="CO117" s="927"/>
      <c r="CP117" s="927"/>
      <c r="CQ117" s="927"/>
      <c r="CR117" s="927"/>
      <c r="CS117" s="927"/>
      <c r="CT117" s="927"/>
      <c r="CU117" s="927"/>
      <c r="CV117" s="927"/>
      <c r="CW117" s="927"/>
      <c r="CX117" s="927"/>
      <c r="CY117" s="927"/>
      <c r="CZ117" s="927"/>
      <c r="DA117" s="927"/>
      <c r="DB117" s="927"/>
      <c r="DC117" s="927"/>
      <c r="DD117" s="927"/>
      <c r="DE117" s="927"/>
      <c r="DF117" s="928"/>
      <c r="DG117" s="962" t="s">
        <v>121</v>
      </c>
      <c r="DH117" s="963"/>
      <c r="DI117" s="963"/>
      <c r="DJ117" s="963"/>
      <c r="DK117" s="964"/>
      <c r="DL117" s="965" t="s">
        <v>121</v>
      </c>
      <c r="DM117" s="963"/>
      <c r="DN117" s="963"/>
      <c r="DO117" s="963"/>
      <c r="DP117" s="964"/>
      <c r="DQ117" s="965" t="s">
        <v>121</v>
      </c>
      <c r="DR117" s="963"/>
      <c r="DS117" s="963"/>
      <c r="DT117" s="963"/>
      <c r="DU117" s="964"/>
      <c r="DV117" s="966" t="s">
        <v>121</v>
      </c>
      <c r="DW117" s="967"/>
      <c r="DX117" s="967"/>
      <c r="DY117" s="967"/>
      <c r="DZ117" s="968"/>
    </row>
    <row r="118" spans="1:130" s="212" customFormat="1" ht="26.25" customHeight="1" x14ac:dyDescent="0.2">
      <c r="A118" s="916" t="s">
        <v>421</v>
      </c>
      <c r="B118" s="897"/>
      <c r="C118" s="897"/>
      <c r="D118" s="897"/>
      <c r="E118" s="897"/>
      <c r="F118" s="897"/>
      <c r="G118" s="897"/>
      <c r="H118" s="897"/>
      <c r="I118" s="897"/>
      <c r="J118" s="897"/>
      <c r="K118" s="897"/>
      <c r="L118" s="897"/>
      <c r="M118" s="897"/>
      <c r="N118" s="897"/>
      <c r="O118" s="897"/>
      <c r="P118" s="897"/>
      <c r="Q118" s="897"/>
      <c r="R118" s="897"/>
      <c r="S118" s="897"/>
      <c r="T118" s="897"/>
      <c r="U118" s="897"/>
      <c r="V118" s="897"/>
      <c r="W118" s="897"/>
      <c r="X118" s="897"/>
      <c r="Y118" s="897"/>
      <c r="Z118" s="898"/>
      <c r="AA118" s="896" t="s">
        <v>418</v>
      </c>
      <c r="AB118" s="897"/>
      <c r="AC118" s="897"/>
      <c r="AD118" s="897"/>
      <c r="AE118" s="898"/>
      <c r="AF118" s="896" t="s">
        <v>419</v>
      </c>
      <c r="AG118" s="897"/>
      <c r="AH118" s="897"/>
      <c r="AI118" s="897"/>
      <c r="AJ118" s="898"/>
      <c r="AK118" s="896" t="s">
        <v>293</v>
      </c>
      <c r="AL118" s="897"/>
      <c r="AM118" s="897"/>
      <c r="AN118" s="897"/>
      <c r="AO118" s="898"/>
      <c r="AP118" s="974" t="s">
        <v>420</v>
      </c>
      <c r="AQ118" s="975"/>
      <c r="AR118" s="975"/>
      <c r="AS118" s="975"/>
      <c r="AT118" s="976"/>
      <c r="AU118" s="912"/>
      <c r="AV118" s="913"/>
      <c r="AW118" s="913"/>
      <c r="AX118" s="913"/>
      <c r="AY118" s="913"/>
      <c r="AZ118" s="977" t="s">
        <v>448</v>
      </c>
      <c r="BA118" s="969"/>
      <c r="BB118" s="969"/>
      <c r="BC118" s="969"/>
      <c r="BD118" s="969"/>
      <c r="BE118" s="969"/>
      <c r="BF118" s="969"/>
      <c r="BG118" s="969"/>
      <c r="BH118" s="969"/>
      <c r="BI118" s="969"/>
      <c r="BJ118" s="969"/>
      <c r="BK118" s="969"/>
      <c r="BL118" s="969"/>
      <c r="BM118" s="969"/>
      <c r="BN118" s="969"/>
      <c r="BO118" s="969"/>
      <c r="BP118" s="970"/>
      <c r="BQ118" s="1003" t="s">
        <v>121</v>
      </c>
      <c r="BR118" s="1004"/>
      <c r="BS118" s="1004"/>
      <c r="BT118" s="1004"/>
      <c r="BU118" s="1004"/>
      <c r="BV118" s="1004" t="s">
        <v>121</v>
      </c>
      <c r="BW118" s="1004"/>
      <c r="BX118" s="1004"/>
      <c r="BY118" s="1004"/>
      <c r="BZ118" s="1004"/>
      <c r="CA118" s="1004" t="s">
        <v>121</v>
      </c>
      <c r="CB118" s="1004"/>
      <c r="CC118" s="1004"/>
      <c r="CD118" s="1004"/>
      <c r="CE118" s="1004"/>
      <c r="CF118" s="924" t="s">
        <v>121</v>
      </c>
      <c r="CG118" s="925"/>
      <c r="CH118" s="925"/>
      <c r="CI118" s="925"/>
      <c r="CJ118" s="925"/>
      <c r="CK118" s="952"/>
      <c r="CL118" s="953"/>
      <c r="CM118" s="926" t="s">
        <v>449</v>
      </c>
      <c r="CN118" s="927"/>
      <c r="CO118" s="927"/>
      <c r="CP118" s="927"/>
      <c r="CQ118" s="927"/>
      <c r="CR118" s="927"/>
      <c r="CS118" s="927"/>
      <c r="CT118" s="927"/>
      <c r="CU118" s="927"/>
      <c r="CV118" s="927"/>
      <c r="CW118" s="927"/>
      <c r="CX118" s="927"/>
      <c r="CY118" s="927"/>
      <c r="CZ118" s="927"/>
      <c r="DA118" s="927"/>
      <c r="DB118" s="927"/>
      <c r="DC118" s="927"/>
      <c r="DD118" s="927"/>
      <c r="DE118" s="927"/>
      <c r="DF118" s="928"/>
      <c r="DG118" s="962" t="s">
        <v>121</v>
      </c>
      <c r="DH118" s="963"/>
      <c r="DI118" s="963"/>
      <c r="DJ118" s="963"/>
      <c r="DK118" s="964"/>
      <c r="DL118" s="965" t="s">
        <v>121</v>
      </c>
      <c r="DM118" s="963"/>
      <c r="DN118" s="963"/>
      <c r="DO118" s="963"/>
      <c r="DP118" s="964"/>
      <c r="DQ118" s="965" t="s">
        <v>121</v>
      </c>
      <c r="DR118" s="963"/>
      <c r="DS118" s="963"/>
      <c r="DT118" s="963"/>
      <c r="DU118" s="964"/>
      <c r="DV118" s="966" t="s">
        <v>121</v>
      </c>
      <c r="DW118" s="967"/>
      <c r="DX118" s="967"/>
      <c r="DY118" s="967"/>
      <c r="DZ118" s="968"/>
    </row>
    <row r="119" spans="1:130" s="212" customFormat="1" ht="26.25" customHeight="1" x14ac:dyDescent="0.2">
      <c r="A119" s="1060" t="s">
        <v>424</v>
      </c>
      <c r="B119" s="951"/>
      <c r="C119" s="933" t="s">
        <v>425</v>
      </c>
      <c r="D119" s="901"/>
      <c r="E119" s="901"/>
      <c r="F119" s="901"/>
      <c r="G119" s="901"/>
      <c r="H119" s="901"/>
      <c r="I119" s="901"/>
      <c r="J119" s="901"/>
      <c r="K119" s="901"/>
      <c r="L119" s="901"/>
      <c r="M119" s="901"/>
      <c r="N119" s="901"/>
      <c r="O119" s="901"/>
      <c r="P119" s="901"/>
      <c r="Q119" s="901"/>
      <c r="R119" s="901"/>
      <c r="S119" s="901"/>
      <c r="T119" s="901"/>
      <c r="U119" s="901"/>
      <c r="V119" s="901"/>
      <c r="W119" s="901"/>
      <c r="X119" s="901"/>
      <c r="Y119" s="901"/>
      <c r="Z119" s="902"/>
      <c r="AA119" s="903">
        <v>168645</v>
      </c>
      <c r="AB119" s="904"/>
      <c r="AC119" s="904"/>
      <c r="AD119" s="904"/>
      <c r="AE119" s="905"/>
      <c r="AF119" s="906">
        <v>168645</v>
      </c>
      <c r="AG119" s="904"/>
      <c r="AH119" s="904"/>
      <c r="AI119" s="904"/>
      <c r="AJ119" s="905"/>
      <c r="AK119" s="906">
        <v>168676</v>
      </c>
      <c r="AL119" s="904"/>
      <c r="AM119" s="904"/>
      <c r="AN119" s="904"/>
      <c r="AO119" s="905"/>
      <c r="AP119" s="907">
        <v>0.1</v>
      </c>
      <c r="AQ119" s="908"/>
      <c r="AR119" s="908"/>
      <c r="AS119" s="908"/>
      <c r="AT119" s="909"/>
      <c r="AU119" s="914"/>
      <c r="AV119" s="915"/>
      <c r="AW119" s="915"/>
      <c r="AX119" s="915"/>
      <c r="AY119" s="915"/>
      <c r="AZ119" s="235" t="s">
        <v>176</v>
      </c>
      <c r="BA119" s="235"/>
      <c r="BB119" s="235"/>
      <c r="BC119" s="235"/>
      <c r="BD119" s="235"/>
      <c r="BE119" s="235"/>
      <c r="BF119" s="235"/>
      <c r="BG119" s="235"/>
      <c r="BH119" s="235"/>
      <c r="BI119" s="235"/>
      <c r="BJ119" s="235"/>
      <c r="BK119" s="235"/>
      <c r="BL119" s="235"/>
      <c r="BM119" s="235"/>
      <c r="BN119" s="235"/>
      <c r="BO119" s="981" t="s">
        <v>450</v>
      </c>
      <c r="BP119" s="1009"/>
      <c r="BQ119" s="1003">
        <v>643136346</v>
      </c>
      <c r="BR119" s="1004"/>
      <c r="BS119" s="1004"/>
      <c r="BT119" s="1004"/>
      <c r="BU119" s="1004"/>
      <c r="BV119" s="1004">
        <v>637877317</v>
      </c>
      <c r="BW119" s="1004"/>
      <c r="BX119" s="1004"/>
      <c r="BY119" s="1004"/>
      <c r="BZ119" s="1004"/>
      <c r="CA119" s="1004">
        <v>639852820</v>
      </c>
      <c r="CB119" s="1004"/>
      <c r="CC119" s="1004"/>
      <c r="CD119" s="1004"/>
      <c r="CE119" s="1004"/>
      <c r="CF119" s="1005"/>
      <c r="CG119" s="1006"/>
      <c r="CH119" s="1006"/>
      <c r="CI119" s="1006"/>
      <c r="CJ119" s="1007"/>
      <c r="CK119" s="954"/>
      <c r="CL119" s="955"/>
      <c r="CM119" s="977" t="s">
        <v>451</v>
      </c>
      <c r="CN119" s="969"/>
      <c r="CO119" s="969"/>
      <c r="CP119" s="969"/>
      <c r="CQ119" s="969"/>
      <c r="CR119" s="969"/>
      <c r="CS119" s="969"/>
      <c r="CT119" s="969"/>
      <c r="CU119" s="969"/>
      <c r="CV119" s="969"/>
      <c r="CW119" s="969"/>
      <c r="CX119" s="969"/>
      <c r="CY119" s="969"/>
      <c r="CZ119" s="969"/>
      <c r="DA119" s="969"/>
      <c r="DB119" s="969"/>
      <c r="DC119" s="969"/>
      <c r="DD119" s="969"/>
      <c r="DE119" s="969"/>
      <c r="DF119" s="970"/>
      <c r="DG119" s="1008" t="s">
        <v>121</v>
      </c>
      <c r="DH119" s="990"/>
      <c r="DI119" s="990"/>
      <c r="DJ119" s="990"/>
      <c r="DK119" s="991"/>
      <c r="DL119" s="989" t="s">
        <v>121</v>
      </c>
      <c r="DM119" s="990"/>
      <c r="DN119" s="990"/>
      <c r="DO119" s="990"/>
      <c r="DP119" s="991"/>
      <c r="DQ119" s="989" t="s">
        <v>121</v>
      </c>
      <c r="DR119" s="990"/>
      <c r="DS119" s="990"/>
      <c r="DT119" s="990"/>
      <c r="DU119" s="991"/>
      <c r="DV119" s="992" t="s">
        <v>121</v>
      </c>
      <c r="DW119" s="993"/>
      <c r="DX119" s="993"/>
      <c r="DY119" s="993"/>
      <c r="DZ119" s="994"/>
    </row>
    <row r="120" spans="1:130" s="212" customFormat="1" ht="26.25" customHeight="1" x14ac:dyDescent="0.2">
      <c r="A120" s="1061"/>
      <c r="B120" s="953"/>
      <c r="C120" s="926" t="s">
        <v>428</v>
      </c>
      <c r="D120" s="927"/>
      <c r="E120" s="927"/>
      <c r="F120" s="927"/>
      <c r="G120" s="927"/>
      <c r="H120" s="927"/>
      <c r="I120" s="927"/>
      <c r="J120" s="927"/>
      <c r="K120" s="927"/>
      <c r="L120" s="927"/>
      <c r="M120" s="927"/>
      <c r="N120" s="927"/>
      <c r="O120" s="927"/>
      <c r="P120" s="927"/>
      <c r="Q120" s="927"/>
      <c r="R120" s="927"/>
      <c r="S120" s="927"/>
      <c r="T120" s="927"/>
      <c r="U120" s="927"/>
      <c r="V120" s="927"/>
      <c r="W120" s="927"/>
      <c r="X120" s="927"/>
      <c r="Y120" s="927"/>
      <c r="Z120" s="928"/>
      <c r="AA120" s="962" t="s">
        <v>121</v>
      </c>
      <c r="AB120" s="963"/>
      <c r="AC120" s="963"/>
      <c r="AD120" s="963"/>
      <c r="AE120" s="964"/>
      <c r="AF120" s="965" t="s">
        <v>121</v>
      </c>
      <c r="AG120" s="963"/>
      <c r="AH120" s="963"/>
      <c r="AI120" s="963"/>
      <c r="AJ120" s="964"/>
      <c r="AK120" s="965" t="s">
        <v>121</v>
      </c>
      <c r="AL120" s="963"/>
      <c r="AM120" s="963"/>
      <c r="AN120" s="963"/>
      <c r="AO120" s="964"/>
      <c r="AP120" s="966" t="s">
        <v>121</v>
      </c>
      <c r="AQ120" s="967"/>
      <c r="AR120" s="967"/>
      <c r="AS120" s="967"/>
      <c r="AT120" s="968"/>
      <c r="AU120" s="995" t="s">
        <v>452</v>
      </c>
      <c r="AV120" s="996"/>
      <c r="AW120" s="996"/>
      <c r="AX120" s="996"/>
      <c r="AY120" s="997"/>
      <c r="AZ120" s="933" t="s">
        <v>453</v>
      </c>
      <c r="BA120" s="901"/>
      <c r="BB120" s="901"/>
      <c r="BC120" s="901"/>
      <c r="BD120" s="901"/>
      <c r="BE120" s="901"/>
      <c r="BF120" s="901"/>
      <c r="BG120" s="901"/>
      <c r="BH120" s="901"/>
      <c r="BI120" s="901"/>
      <c r="BJ120" s="901"/>
      <c r="BK120" s="901"/>
      <c r="BL120" s="901"/>
      <c r="BM120" s="901"/>
      <c r="BN120" s="901"/>
      <c r="BO120" s="901"/>
      <c r="BP120" s="902"/>
      <c r="BQ120" s="934">
        <v>44562624</v>
      </c>
      <c r="BR120" s="935"/>
      <c r="BS120" s="935"/>
      <c r="BT120" s="935"/>
      <c r="BU120" s="935"/>
      <c r="BV120" s="935">
        <v>51945568</v>
      </c>
      <c r="BW120" s="935"/>
      <c r="BX120" s="935"/>
      <c r="BY120" s="935"/>
      <c r="BZ120" s="935"/>
      <c r="CA120" s="935">
        <v>52174671</v>
      </c>
      <c r="CB120" s="935"/>
      <c r="CC120" s="935"/>
      <c r="CD120" s="935"/>
      <c r="CE120" s="935"/>
      <c r="CF120" s="948">
        <v>27.3</v>
      </c>
      <c r="CG120" s="949"/>
      <c r="CH120" s="949"/>
      <c r="CI120" s="949"/>
      <c r="CJ120" s="949"/>
      <c r="CK120" s="1010" t="s">
        <v>454</v>
      </c>
      <c r="CL120" s="1011"/>
      <c r="CM120" s="1011"/>
      <c r="CN120" s="1011"/>
      <c r="CO120" s="1012"/>
      <c r="CP120" s="1018" t="s">
        <v>400</v>
      </c>
      <c r="CQ120" s="1019"/>
      <c r="CR120" s="1019"/>
      <c r="CS120" s="1019"/>
      <c r="CT120" s="1019"/>
      <c r="CU120" s="1019"/>
      <c r="CV120" s="1019"/>
      <c r="CW120" s="1019"/>
      <c r="CX120" s="1019"/>
      <c r="CY120" s="1019"/>
      <c r="CZ120" s="1019"/>
      <c r="DA120" s="1019"/>
      <c r="DB120" s="1019"/>
      <c r="DC120" s="1019"/>
      <c r="DD120" s="1019"/>
      <c r="DE120" s="1019"/>
      <c r="DF120" s="1020"/>
      <c r="DG120" s="934">
        <v>51519235</v>
      </c>
      <c r="DH120" s="935"/>
      <c r="DI120" s="935"/>
      <c r="DJ120" s="935"/>
      <c r="DK120" s="935"/>
      <c r="DL120" s="935">
        <v>51725324</v>
      </c>
      <c r="DM120" s="935"/>
      <c r="DN120" s="935"/>
      <c r="DO120" s="935"/>
      <c r="DP120" s="935"/>
      <c r="DQ120" s="935">
        <v>52762531</v>
      </c>
      <c r="DR120" s="935"/>
      <c r="DS120" s="935"/>
      <c r="DT120" s="935"/>
      <c r="DU120" s="935"/>
      <c r="DV120" s="936">
        <v>27.6</v>
      </c>
      <c r="DW120" s="936"/>
      <c r="DX120" s="936"/>
      <c r="DY120" s="936"/>
      <c r="DZ120" s="937"/>
    </row>
    <row r="121" spans="1:130" s="212" customFormat="1" ht="26.25" customHeight="1" x14ac:dyDescent="0.2">
      <c r="A121" s="1061"/>
      <c r="B121" s="953"/>
      <c r="C121" s="978" t="s">
        <v>455</v>
      </c>
      <c r="D121" s="979"/>
      <c r="E121" s="979"/>
      <c r="F121" s="979"/>
      <c r="G121" s="979"/>
      <c r="H121" s="979"/>
      <c r="I121" s="979"/>
      <c r="J121" s="979"/>
      <c r="K121" s="979"/>
      <c r="L121" s="979"/>
      <c r="M121" s="979"/>
      <c r="N121" s="979"/>
      <c r="O121" s="979"/>
      <c r="P121" s="979"/>
      <c r="Q121" s="979"/>
      <c r="R121" s="979"/>
      <c r="S121" s="979"/>
      <c r="T121" s="979"/>
      <c r="U121" s="979"/>
      <c r="V121" s="979"/>
      <c r="W121" s="979"/>
      <c r="X121" s="979"/>
      <c r="Y121" s="979"/>
      <c r="Z121" s="980"/>
      <c r="AA121" s="962" t="s">
        <v>121</v>
      </c>
      <c r="AB121" s="963"/>
      <c r="AC121" s="963"/>
      <c r="AD121" s="963"/>
      <c r="AE121" s="964"/>
      <c r="AF121" s="965" t="s">
        <v>121</v>
      </c>
      <c r="AG121" s="963"/>
      <c r="AH121" s="963"/>
      <c r="AI121" s="963"/>
      <c r="AJ121" s="964"/>
      <c r="AK121" s="965" t="s">
        <v>121</v>
      </c>
      <c r="AL121" s="963"/>
      <c r="AM121" s="963"/>
      <c r="AN121" s="963"/>
      <c r="AO121" s="964"/>
      <c r="AP121" s="966" t="s">
        <v>121</v>
      </c>
      <c r="AQ121" s="967"/>
      <c r="AR121" s="967"/>
      <c r="AS121" s="967"/>
      <c r="AT121" s="968"/>
      <c r="AU121" s="998"/>
      <c r="AV121" s="999"/>
      <c r="AW121" s="999"/>
      <c r="AX121" s="999"/>
      <c r="AY121" s="1000"/>
      <c r="AZ121" s="926" t="s">
        <v>456</v>
      </c>
      <c r="BA121" s="927"/>
      <c r="BB121" s="927"/>
      <c r="BC121" s="927"/>
      <c r="BD121" s="927"/>
      <c r="BE121" s="927"/>
      <c r="BF121" s="927"/>
      <c r="BG121" s="927"/>
      <c r="BH121" s="927"/>
      <c r="BI121" s="927"/>
      <c r="BJ121" s="927"/>
      <c r="BK121" s="927"/>
      <c r="BL121" s="927"/>
      <c r="BM121" s="927"/>
      <c r="BN121" s="927"/>
      <c r="BO121" s="927"/>
      <c r="BP121" s="928"/>
      <c r="BQ121" s="929">
        <v>36888309</v>
      </c>
      <c r="BR121" s="930"/>
      <c r="BS121" s="930"/>
      <c r="BT121" s="930"/>
      <c r="BU121" s="930"/>
      <c r="BV121" s="930">
        <v>39282909</v>
      </c>
      <c r="BW121" s="930"/>
      <c r="BX121" s="930"/>
      <c r="BY121" s="930"/>
      <c r="BZ121" s="930"/>
      <c r="CA121" s="930">
        <v>39559595</v>
      </c>
      <c r="CB121" s="930"/>
      <c r="CC121" s="930"/>
      <c r="CD121" s="930"/>
      <c r="CE121" s="930"/>
      <c r="CF121" s="924">
        <v>20.7</v>
      </c>
      <c r="CG121" s="925"/>
      <c r="CH121" s="925"/>
      <c r="CI121" s="925"/>
      <c r="CJ121" s="925"/>
      <c r="CK121" s="1013"/>
      <c r="CL121" s="1014"/>
      <c r="CM121" s="1014"/>
      <c r="CN121" s="1014"/>
      <c r="CO121" s="1015"/>
      <c r="CP121" s="1023" t="s">
        <v>396</v>
      </c>
      <c r="CQ121" s="1024"/>
      <c r="CR121" s="1024"/>
      <c r="CS121" s="1024"/>
      <c r="CT121" s="1024"/>
      <c r="CU121" s="1024"/>
      <c r="CV121" s="1024"/>
      <c r="CW121" s="1024"/>
      <c r="CX121" s="1024"/>
      <c r="CY121" s="1024"/>
      <c r="CZ121" s="1024"/>
      <c r="DA121" s="1024"/>
      <c r="DB121" s="1024"/>
      <c r="DC121" s="1024"/>
      <c r="DD121" s="1024"/>
      <c r="DE121" s="1024"/>
      <c r="DF121" s="1025"/>
      <c r="DG121" s="929">
        <v>11733816</v>
      </c>
      <c r="DH121" s="930"/>
      <c r="DI121" s="930"/>
      <c r="DJ121" s="930"/>
      <c r="DK121" s="930"/>
      <c r="DL121" s="930">
        <v>11478915</v>
      </c>
      <c r="DM121" s="930"/>
      <c r="DN121" s="930"/>
      <c r="DO121" s="930"/>
      <c r="DP121" s="930"/>
      <c r="DQ121" s="930">
        <v>12065188</v>
      </c>
      <c r="DR121" s="930"/>
      <c r="DS121" s="930"/>
      <c r="DT121" s="930"/>
      <c r="DU121" s="930"/>
      <c r="DV121" s="931">
        <v>6.3</v>
      </c>
      <c r="DW121" s="931"/>
      <c r="DX121" s="931"/>
      <c r="DY121" s="931"/>
      <c r="DZ121" s="932"/>
    </row>
    <row r="122" spans="1:130" s="212" customFormat="1" ht="26.25" customHeight="1" x14ac:dyDescent="0.2">
      <c r="A122" s="1061"/>
      <c r="B122" s="953"/>
      <c r="C122" s="926" t="s">
        <v>438</v>
      </c>
      <c r="D122" s="927"/>
      <c r="E122" s="927"/>
      <c r="F122" s="927"/>
      <c r="G122" s="927"/>
      <c r="H122" s="927"/>
      <c r="I122" s="927"/>
      <c r="J122" s="927"/>
      <c r="K122" s="927"/>
      <c r="L122" s="927"/>
      <c r="M122" s="927"/>
      <c r="N122" s="927"/>
      <c r="O122" s="927"/>
      <c r="P122" s="927"/>
      <c r="Q122" s="927"/>
      <c r="R122" s="927"/>
      <c r="S122" s="927"/>
      <c r="T122" s="927"/>
      <c r="U122" s="927"/>
      <c r="V122" s="927"/>
      <c r="W122" s="927"/>
      <c r="X122" s="927"/>
      <c r="Y122" s="927"/>
      <c r="Z122" s="928"/>
      <c r="AA122" s="962" t="s">
        <v>121</v>
      </c>
      <c r="AB122" s="963"/>
      <c r="AC122" s="963"/>
      <c r="AD122" s="963"/>
      <c r="AE122" s="964"/>
      <c r="AF122" s="965" t="s">
        <v>121</v>
      </c>
      <c r="AG122" s="963"/>
      <c r="AH122" s="963"/>
      <c r="AI122" s="963"/>
      <c r="AJ122" s="964"/>
      <c r="AK122" s="965" t="s">
        <v>121</v>
      </c>
      <c r="AL122" s="963"/>
      <c r="AM122" s="963"/>
      <c r="AN122" s="963"/>
      <c r="AO122" s="964"/>
      <c r="AP122" s="966" t="s">
        <v>121</v>
      </c>
      <c r="AQ122" s="967"/>
      <c r="AR122" s="967"/>
      <c r="AS122" s="967"/>
      <c r="AT122" s="968"/>
      <c r="AU122" s="998"/>
      <c r="AV122" s="999"/>
      <c r="AW122" s="999"/>
      <c r="AX122" s="999"/>
      <c r="AY122" s="1000"/>
      <c r="AZ122" s="977" t="s">
        <v>457</v>
      </c>
      <c r="BA122" s="969"/>
      <c r="BB122" s="969"/>
      <c r="BC122" s="969"/>
      <c r="BD122" s="969"/>
      <c r="BE122" s="969"/>
      <c r="BF122" s="969"/>
      <c r="BG122" s="969"/>
      <c r="BH122" s="969"/>
      <c r="BI122" s="969"/>
      <c r="BJ122" s="969"/>
      <c r="BK122" s="969"/>
      <c r="BL122" s="969"/>
      <c r="BM122" s="969"/>
      <c r="BN122" s="969"/>
      <c r="BO122" s="969"/>
      <c r="BP122" s="970"/>
      <c r="BQ122" s="1003">
        <v>377051130</v>
      </c>
      <c r="BR122" s="1004"/>
      <c r="BS122" s="1004"/>
      <c r="BT122" s="1004"/>
      <c r="BU122" s="1004"/>
      <c r="BV122" s="1004">
        <v>375084781</v>
      </c>
      <c r="BW122" s="1004"/>
      <c r="BX122" s="1004"/>
      <c r="BY122" s="1004"/>
      <c r="BZ122" s="1004"/>
      <c r="CA122" s="1004">
        <v>369877489</v>
      </c>
      <c r="CB122" s="1004"/>
      <c r="CC122" s="1004"/>
      <c r="CD122" s="1004"/>
      <c r="CE122" s="1004"/>
      <c r="CF122" s="1021">
        <v>193.4</v>
      </c>
      <c r="CG122" s="1022"/>
      <c r="CH122" s="1022"/>
      <c r="CI122" s="1022"/>
      <c r="CJ122" s="1022"/>
      <c r="CK122" s="1013"/>
      <c r="CL122" s="1014"/>
      <c r="CM122" s="1014"/>
      <c r="CN122" s="1014"/>
      <c r="CO122" s="1015"/>
      <c r="CP122" s="1023" t="s">
        <v>401</v>
      </c>
      <c r="CQ122" s="1024"/>
      <c r="CR122" s="1024"/>
      <c r="CS122" s="1024"/>
      <c r="CT122" s="1024"/>
      <c r="CU122" s="1024"/>
      <c r="CV122" s="1024"/>
      <c r="CW122" s="1024"/>
      <c r="CX122" s="1024"/>
      <c r="CY122" s="1024"/>
      <c r="CZ122" s="1024"/>
      <c r="DA122" s="1024"/>
      <c r="DB122" s="1024"/>
      <c r="DC122" s="1024"/>
      <c r="DD122" s="1024"/>
      <c r="DE122" s="1024"/>
      <c r="DF122" s="1025"/>
      <c r="DG122" s="929">
        <v>1314129</v>
      </c>
      <c r="DH122" s="930"/>
      <c r="DI122" s="930"/>
      <c r="DJ122" s="930"/>
      <c r="DK122" s="930"/>
      <c r="DL122" s="930">
        <v>1759911</v>
      </c>
      <c r="DM122" s="930"/>
      <c r="DN122" s="930"/>
      <c r="DO122" s="930"/>
      <c r="DP122" s="930"/>
      <c r="DQ122" s="930">
        <v>2035310</v>
      </c>
      <c r="DR122" s="930"/>
      <c r="DS122" s="930"/>
      <c r="DT122" s="930"/>
      <c r="DU122" s="930"/>
      <c r="DV122" s="931">
        <v>1.1000000000000001</v>
      </c>
      <c r="DW122" s="931"/>
      <c r="DX122" s="931"/>
      <c r="DY122" s="931"/>
      <c r="DZ122" s="932"/>
    </row>
    <row r="123" spans="1:130" s="212" customFormat="1" ht="26.25" customHeight="1" x14ac:dyDescent="0.2">
      <c r="A123" s="1061"/>
      <c r="B123" s="953"/>
      <c r="C123" s="926" t="s">
        <v>444</v>
      </c>
      <c r="D123" s="927"/>
      <c r="E123" s="927"/>
      <c r="F123" s="927"/>
      <c r="G123" s="927"/>
      <c r="H123" s="927"/>
      <c r="I123" s="927"/>
      <c r="J123" s="927"/>
      <c r="K123" s="927"/>
      <c r="L123" s="927"/>
      <c r="M123" s="927"/>
      <c r="N123" s="927"/>
      <c r="O123" s="927"/>
      <c r="P123" s="927"/>
      <c r="Q123" s="927"/>
      <c r="R123" s="927"/>
      <c r="S123" s="927"/>
      <c r="T123" s="927"/>
      <c r="U123" s="927"/>
      <c r="V123" s="927"/>
      <c r="W123" s="927"/>
      <c r="X123" s="927"/>
      <c r="Y123" s="927"/>
      <c r="Z123" s="928"/>
      <c r="AA123" s="962" t="s">
        <v>121</v>
      </c>
      <c r="AB123" s="963"/>
      <c r="AC123" s="963"/>
      <c r="AD123" s="963"/>
      <c r="AE123" s="964"/>
      <c r="AF123" s="965" t="s">
        <v>121</v>
      </c>
      <c r="AG123" s="963"/>
      <c r="AH123" s="963"/>
      <c r="AI123" s="963"/>
      <c r="AJ123" s="964"/>
      <c r="AK123" s="965" t="s">
        <v>121</v>
      </c>
      <c r="AL123" s="963"/>
      <c r="AM123" s="963"/>
      <c r="AN123" s="963"/>
      <c r="AO123" s="964"/>
      <c r="AP123" s="966" t="s">
        <v>121</v>
      </c>
      <c r="AQ123" s="967"/>
      <c r="AR123" s="967"/>
      <c r="AS123" s="967"/>
      <c r="AT123" s="968"/>
      <c r="AU123" s="1001"/>
      <c r="AV123" s="1002"/>
      <c r="AW123" s="1002"/>
      <c r="AX123" s="1002"/>
      <c r="AY123" s="1002"/>
      <c r="AZ123" s="235" t="s">
        <v>176</v>
      </c>
      <c r="BA123" s="235"/>
      <c r="BB123" s="235"/>
      <c r="BC123" s="235"/>
      <c r="BD123" s="235"/>
      <c r="BE123" s="235"/>
      <c r="BF123" s="235"/>
      <c r="BG123" s="235"/>
      <c r="BH123" s="235"/>
      <c r="BI123" s="235"/>
      <c r="BJ123" s="235"/>
      <c r="BK123" s="235"/>
      <c r="BL123" s="235"/>
      <c r="BM123" s="235"/>
      <c r="BN123" s="235"/>
      <c r="BO123" s="981" t="s">
        <v>458</v>
      </c>
      <c r="BP123" s="1009"/>
      <c r="BQ123" s="1067">
        <v>458502063</v>
      </c>
      <c r="BR123" s="1068"/>
      <c r="BS123" s="1068"/>
      <c r="BT123" s="1068"/>
      <c r="BU123" s="1068"/>
      <c r="BV123" s="1068">
        <v>466313258</v>
      </c>
      <c r="BW123" s="1068"/>
      <c r="BX123" s="1068"/>
      <c r="BY123" s="1068"/>
      <c r="BZ123" s="1068"/>
      <c r="CA123" s="1068">
        <v>461611755</v>
      </c>
      <c r="CB123" s="1068"/>
      <c r="CC123" s="1068"/>
      <c r="CD123" s="1068"/>
      <c r="CE123" s="1068"/>
      <c r="CF123" s="1005"/>
      <c r="CG123" s="1006"/>
      <c r="CH123" s="1006"/>
      <c r="CI123" s="1006"/>
      <c r="CJ123" s="1007"/>
      <c r="CK123" s="1013"/>
      <c r="CL123" s="1014"/>
      <c r="CM123" s="1014"/>
      <c r="CN123" s="1014"/>
      <c r="CO123" s="1015"/>
      <c r="CP123" s="1023" t="s">
        <v>398</v>
      </c>
      <c r="CQ123" s="1024"/>
      <c r="CR123" s="1024"/>
      <c r="CS123" s="1024"/>
      <c r="CT123" s="1024"/>
      <c r="CU123" s="1024"/>
      <c r="CV123" s="1024"/>
      <c r="CW123" s="1024"/>
      <c r="CX123" s="1024"/>
      <c r="CY123" s="1024"/>
      <c r="CZ123" s="1024"/>
      <c r="DA123" s="1024"/>
      <c r="DB123" s="1024"/>
      <c r="DC123" s="1024"/>
      <c r="DD123" s="1024"/>
      <c r="DE123" s="1024"/>
      <c r="DF123" s="1025"/>
      <c r="DG123" s="962">
        <v>1013613</v>
      </c>
      <c r="DH123" s="963"/>
      <c r="DI123" s="963"/>
      <c r="DJ123" s="963"/>
      <c r="DK123" s="964"/>
      <c r="DL123" s="965">
        <v>855525</v>
      </c>
      <c r="DM123" s="963"/>
      <c r="DN123" s="963"/>
      <c r="DO123" s="963"/>
      <c r="DP123" s="964"/>
      <c r="DQ123" s="965">
        <v>732955</v>
      </c>
      <c r="DR123" s="963"/>
      <c r="DS123" s="963"/>
      <c r="DT123" s="963"/>
      <c r="DU123" s="964"/>
      <c r="DV123" s="966">
        <v>0.4</v>
      </c>
      <c r="DW123" s="967"/>
      <c r="DX123" s="967"/>
      <c r="DY123" s="967"/>
      <c r="DZ123" s="968"/>
    </row>
    <row r="124" spans="1:130" s="212" customFormat="1" ht="26.25" customHeight="1" thickBot="1" x14ac:dyDescent="0.25">
      <c r="A124" s="1061"/>
      <c r="B124" s="953"/>
      <c r="C124" s="926" t="s">
        <v>447</v>
      </c>
      <c r="D124" s="927"/>
      <c r="E124" s="927"/>
      <c r="F124" s="927"/>
      <c r="G124" s="927"/>
      <c r="H124" s="927"/>
      <c r="I124" s="927"/>
      <c r="J124" s="927"/>
      <c r="K124" s="927"/>
      <c r="L124" s="927"/>
      <c r="M124" s="927"/>
      <c r="N124" s="927"/>
      <c r="O124" s="927"/>
      <c r="P124" s="927"/>
      <c r="Q124" s="927"/>
      <c r="R124" s="927"/>
      <c r="S124" s="927"/>
      <c r="T124" s="927"/>
      <c r="U124" s="927"/>
      <c r="V124" s="927"/>
      <c r="W124" s="927"/>
      <c r="X124" s="927"/>
      <c r="Y124" s="927"/>
      <c r="Z124" s="928"/>
      <c r="AA124" s="962" t="s">
        <v>121</v>
      </c>
      <c r="AB124" s="963"/>
      <c r="AC124" s="963"/>
      <c r="AD124" s="963"/>
      <c r="AE124" s="964"/>
      <c r="AF124" s="965" t="s">
        <v>121</v>
      </c>
      <c r="AG124" s="963"/>
      <c r="AH124" s="963"/>
      <c r="AI124" s="963"/>
      <c r="AJ124" s="964"/>
      <c r="AK124" s="965" t="s">
        <v>121</v>
      </c>
      <c r="AL124" s="963"/>
      <c r="AM124" s="963"/>
      <c r="AN124" s="963"/>
      <c r="AO124" s="964"/>
      <c r="AP124" s="966" t="s">
        <v>121</v>
      </c>
      <c r="AQ124" s="967"/>
      <c r="AR124" s="967"/>
      <c r="AS124" s="967"/>
      <c r="AT124" s="968"/>
      <c r="AU124" s="1063" t="s">
        <v>459</v>
      </c>
      <c r="AV124" s="1064"/>
      <c r="AW124" s="1064"/>
      <c r="AX124" s="1064"/>
      <c r="AY124" s="1064"/>
      <c r="AZ124" s="1064"/>
      <c r="BA124" s="1064"/>
      <c r="BB124" s="1064"/>
      <c r="BC124" s="1064"/>
      <c r="BD124" s="1064"/>
      <c r="BE124" s="1064"/>
      <c r="BF124" s="1064"/>
      <c r="BG124" s="1064"/>
      <c r="BH124" s="1064"/>
      <c r="BI124" s="1064"/>
      <c r="BJ124" s="1064"/>
      <c r="BK124" s="1064"/>
      <c r="BL124" s="1064"/>
      <c r="BM124" s="1064"/>
      <c r="BN124" s="1064"/>
      <c r="BO124" s="1064"/>
      <c r="BP124" s="1065"/>
      <c r="BQ124" s="1066">
        <v>102.2</v>
      </c>
      <c r="BR124" s="1031"/>
      <c r="BS124" s="1031"/>
      <c r="BT124" s="1031"/>
      <c r="BU124" s="1031"/>
      <c r="BV124" s="1031">
        <v>92.9</v>
      </c>
      <c r="BW124" s="1031"/>
      <c r="BX124" s="1031"/>
      <c r="BY124" s="1031"/>
      <c r="BZ124" s="1031"/>
      <c r="CA124" s="1031">
        <v>93.1</v>
      </c>
      <c r="CB124" s="1031"/>
      <c r="CC124" s="1031"/>
      <c r="CD124" s="1031"/>
      <c r="CE124" s="1031"/>
      <c r="CF124" s="1032"/>
      <c r="CG124" s="1033"/>
      <c r="CH124" s="1033"/>
      <c r="CI124" s="1033"/>
      <c r="CJ124" s="1034"/>
      <c r="CK124" s="1016"/>
      <c r="CL124" s="1016"/>
      <c r="CM124" s="1016"/>
      <c r="CN124" s="1016"/>
      <c r="CO124" s="1017"/>
      <c r="CP124" s="1023" t="s">
        <v>460</v>
      </c>
      <c r="CQ124" s="1024"/>
      <c r="CR124" s="1024"/>
      <c r="CS124" s="1024"/>
      <c r="CT124" s="1024"/>
      <c r="CU124" s="1024"/>
      <c r="CV124" s="1024"/>
      <c r="CW124" s="1024"/>
      <c r="CX124" s="1024"/>
      <c r="CY124" s="1024"/>
      <c r="CZ124" s="1024"/>
      <c r="DA124" s="1024"/>
      <c r="DB124" s="1024"/>
      <c r="DC124" s="1024"/>
      <c r="DD124" s="1024"/>
      <c r="DE124" s="1024"/>
      <c r="DF124" s="1025"/>
      <c r="DG124" s="1008">
        <v>472320</v>
      </c>
      <c r="DH124" s="990"/>
      <c r="DI124" s="990"/>
      <c r="DJ124" s="990"/>
      <c r="DK124" s="991"/>
      <c r="DL124" s="989">
        <v>405881</v>
      </c>
      <c r="DM124" s="990"/>
      <c r="DN124" s="990"/>
      <c r="DO124" s="990"/>
      <c r="DP124" s="991"/>
      <c r="DQ124" s="989">
        <v>303078</v>
      </c>
      <c r="DR124" s="990"/>
      <c r="DS124" s="990"/>
      <c r="DT124" s="990"/>
      <c r="DU124" s="991"/>
      <c r="DV124" s="992">
        <v>0.2</v>
      </c>
      <c r="DW124" s="993"/>
      <c r="DX124" s="993"/>
      <c r="DY124" s="993"/>
      <c r="DZ124" s="994"/>
    </row>
    <row r="125" spans="1:130" s="212" customFormat="1" ht="26.25" customHeight="1" x14ac:dyDescent="0.2">
      <c r="A125" s="1061"/>
      <c r="B125" s="953"/>
      <c r="C125" s="926" t="s">
        <v>449</v>
      </c>
      <c r="D125" s="927"/>
      <c r="E125" s="927"/>
      <c r="F125" s="927"/>
      <c r="G125" s="927"/>
      <c r="H125" s="927"/>
      <c r="I125" s="927"/>
      <c r="J125" s="927"/>
      <c r="K125" s="927"/>
      <c r="L125" s="927"/>
      <c r="M125" s="927"/>
      <c r="N125" s="927"/>
      <c r="O125" s="927"/>
      <c r="P125" s="927"/>
      <c r="Q125" s="927"/>
      <c r="R125" s="927"/>
      <c r="S125" s="927"/>
      <c r="T125" s="927"/>
      <c r="U125" s="927"/>
      <c r="V125" s="927"/>
      <c r="W125" s="927"/>
      <c r="X125" s="927"/>
      <c r="Y125" s="927"/>
      <c r="Z125" s="928"/>
      <c r="AA125" s="962" t="s">
        <v>121</v>
      </c>
      <c r="AB125" s="963"/>
      <c r="AC125" s="963"/>
      <c r="AD125" s="963"/>
      <c r="AE125" s="964"/>
      <c r="AF125" s="965" t="s">
        <v>121</v>
      </c>
      <c r="AG125" s="963"/>
      <c r="AH125" s="963"/>
      <c r="AI125" s="963"/>
      <c r="AJ125" s="964"/>
      <c r="AK125" s="965" t="s">
        <v>121</v>
      </c>
      <c r="AL125" s="963"/>
      <c r="AM125" s="963"/>
      <c r="AN125" s="963"/>
      <c r="AO125" s="964"/>
      <c r="AP125" s="966" t="s">
        <v>121</v>
      </c>
      <c r="AQ125" s="967"/>
      <c r="AR125" s="967"/>
      <c r="AS125" s="967"/>
      <c r="AT125" s="968"/>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26" t="s">
        <v>461</v>
      </c>
      <c r="CL125" s="1011"/>
      <c r="CM125" s="1011"/>
      <c r="CN125" s="1011"/>
      <c r="CO125" s="1012"/>
      <c r="CP125" s="933" t="s">
        <v>462</v>
      </c>
      <c r="CQ125" s="901"/>
      <c r="CR125" s="901"/>
      <c r="CS125" s="901"/>
      <c r="CT125" s="901"/>
      <c r="CU125" s="901"/>
      <c r="CV125" s="901"/>
      <c r="CW125" s="901"/>
      <c r="CX125" s="901"/>
      <c r="CY125" s="901"/>
      <c r="CZ125" s="901"/>
      <c r="DA125" s="901"/>
      <c r="DB125" s="901"/>
      <c r="DC125" s="901"/>
      <c r="DD125" s="901"/>
      <c r="DE125" s="901"/>
      <c r="DF125" s="902"/>
      <c r="DG125" s="934" t="s">
        <v>121</v>
      </c>
      <c r="DH125" s="935"/>
      <c r="DI125" s="935"/>
      <c r="DJ125" s="935"/>
      <c r="DK125" s="935"/>
      <c r="DL125" s="935" t="s">
        <v>121</v>
      </c>
      <c r="DM125" s="935"/>
      <c r="DN125" s="935"/>
      <c r="DO125" s="935"/>
      <c r="DP125" s="935"/>
      <c r="DQ125" s="935" t="s">
        <v>121</v>
      </c>
      <c r="DR125" s="935"/>
      <c r="DS125" s="935"/>
      <c r="DT125" s="935"/>
      <c r="DU125" s="935"/>
      <c r="DV125" s="936" t="s">
        <v>121</v>
      </c>
      <c r="DW125" s="936"/>
      <c r="DX125" s="936"/>
      <c r="DY125" s="936"/>
      <c r="DZ125" s="937"/>
    </row>
    <row r="126" spans="1:130" s="212" customFormat="1" ht="26.25" customHeight="1" thickBot="1" x14ac:dyDescent="0.25">
      <c r="A126" s="1061"/>
      <c r="B126" s="953"/>
      <c r="C126" s="926" t="s">
        <v>451</v>
      </c>
      <c r="D126" s="927"/>
      <c r="E126" s="927"/>
      <c r="F126" s="927"/>
      <c r="G126" s="927"/>
      <c r="H126" s="927"/>
      <c r="I126" s="927"/>
      <c r="J126" s="927"/>
      <c r="K126" s="927"/>
      <c r="L126" s="927"/>
      <c r="M126" s="927"/>
      <c r="N126" s="927"/>
      <c r="O126" s="927"/>
      <c r="P126" s="927"/>
      <c r="Q126" s="927"/>
      <c r="R126" s="927"/>
      <c r="S126" s="927"/>
      <c r="T126" s="927"/>
      <c r="U126" s="927"/>
      <c r="V126" s="927"/>
      <c r="W126" s="927"/>
      <c r="X126" s="927"/>
      <c r="Y126" s="927"/>
      <c r="Z126" s="928"/>
      <c r="AA126" s="962" t="s">
        <v>121</v>
      </c>
      <c r="AB126" s="963"/>
      <c r="AC126" s="963"/>
      <c r="AD126" s="963"/>
      <c r="AE126" s="964"/>
      <c r="AF126" s="965" t="s">
        <v>121</v>
      </c>
      <c r="AG126" s="963"/>
      <c r="AH126" s="963"/>
      <c r="AI126" s="963"/>
      <c r="AJ126" s="964"/>
      <c r="AK126" s="965" t="s">
        <v>121</v>
      </c>
      <c r="AL126" s="963"/>
      <c r="AM126" s="963"/>
      <c r="AN126" s="963"/>
      <c r="AO126" s="964"/>
      <c r="AP126" s="966" t="s">
        <v>121</v>
      </c>
      <c r="AQ126" s="967"/>
      <c r="AR126" s="967"/>
      <c r="AS126" s="967"/>
      <c r="AT126" s="96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27"/>
      <c r="CL126" s="1014"/>
      <c r="CM126" s="1014"/>
      <c r="CN126" s="1014"/>
      <c r="CO126" s="1015"/>
      <c r="CP126" s="926" t="s">
        <v>463</v>
      </c>
      <c r="CQ126" s="927"/>
      <c r="CR126" s="927"/>
      <c r="CS126" s="927"/>
      <c r="CT126" s="927"/>
      <c r="CU126" s="927"/>
      <c r="CV126" s="927"/>
      <c r="CW126" s="927"/>
      <c r="CX126" s="927"/>
      <c r="CY126" s="927"/>
      <c r="CZ126" s="927"/>
      <c r="DA126" s="927"/>
      <c r="DB126" s="927"/>
      <c r="DC126" s="927"/>
      <c r="DD126" s="927"/>
      <c r="DE126" s="927"/>
      <c r="DF126" s="928"/>
      <c r="DG126" s="929" t="s">
        <v>121</v>
      </c>
      <c r="DH126" s="930"/>
      <c r="DI126" s="930"/>
      <c r="DJ126" s="930"/>
      <c r="DK126" s="930"/>
      <c r="DL126" s="930" t="s">
        <v>121</v>
      </c>
      <c r="DM126" s="930"/>
      <c r="DN126" s="930"/>
      <c r="DO126" s="930"/>
      <c r="DP126" s="930"/>
      <c r="DQ126" s="930" t="s">
        <v>121</v>
      </c>
      <c r="DR126" s="930"/>
      <c r="DS126" s="930"/>
      <c r="DT126" s="930"/>
      <c r="DU126" s="930"/>
      <c r="DV126" s="931" t="s">
        <v>121</v>
      </c>
      <c r="DW126" s="931"/>
      <c r="DX126" s="931"/>
      <c r="DY126" s="931"/>
      <c r="DZ126" s="932"/>
    </row>
    <row r="127" spans="1:130" s="212" customFormat="1" ht="26.25" customHeight="1" x14ac:dyDescent="0.2">
      <c r="A127" s="1062"/>
      <c r="B127" s="955"/>
      <c r="C127" s="977" t="s">
        <v>464</v>
      </c>
      <c r="D127" s="969"/>
      <c r="E127" s="969"/>
      <c r="F127" s="969"/>
      <c r="G127" s="969"/>
      <c r="H127" s="969"/>
      <c r="I127" s="969"/>
      <c r="J127" s="969"/>
      <c r="K127" s="969"/>
      <c r="L127" s="969"/>
      <c r="M127" s="969"/>
      <c r="N127" s="969"/>
      <c r="O127" s="969"/>
      <c r="P127" s="969"/>
      <c r="Q127" s="969"/>
      <c r="R127" s="969"/>
      <c r="S127" s="969"/>
      <c r="T127" s="969"/>
      <c r="U127" s="969"/>
      <c r="V127" s="969"/>
      <c r="W127" s="969"/>
      <c r="X127" s="969"/>
      <c r="Y127" s="969"/>
      <c r="Z127" s="970"/>
      <c r="AA127" s="962">
        <v>2255</v>
      </c>
      <c r="AB127" s="963"/>
      <c r="AC127" s="963"/>
      <c r="AD127" s="963"/>
      <c r="AE127" s="964"/>
      <c r="AF127" s="965">
        <v>2669</v>
      </c>
      <c r="AG127" s="963"/>
      <c r="AH127" s="963"/>
      <c r="AI127" s="963"/>
      <c r="AJ127" s="964"/>
      <c r="AK127" s="965">
        <v>146</v>
      </c>
      <c r="AL127" s="963"/>
      <c r="AM127" s="963"/>
      <c r="AN127" s="963"/>
      <c r="AO127" s="964"/>
      <c r="AP127" s="966">
        <v>0</v>
      </c>
      <c r="AQ127" s="967"/>
      <c r="AR127" s="967"/>
      <c r="AS127" s="967"/>
      <c r="AT127" s="968"/>
      <c r="AU127" s="214"/>
      <c r="AV127" s="214"/>
      <c r="AW127" s="214"/>
      <c r="AX127" s="1035" t="s">
        <v>465</v>
      </c>
      <c r="AY127" s="1036"/>
      <c r="AZ127" s="1036"/>
      <c r="BA127" s="1036"/>
      <c r="BB127" s="1036"/>
      <c r="BC127" s="1036"/>
      <c r="BD127" s="1036"/>
      <c r="BE127" s="1037"/>
      <c r="BF127" s="1038" t="s">
        <v>466</v>
      </c>
      <c r="BG127" s="1036"/>
      <c r="BH127" s="1036"/>
      <c r="BI127" s="1036"/>
      <c r="BJ127" s="1036"/>
      <c r="BK127" s="1036"/>
      <c r="BL127" s="1037"/>
      <c r="BM127" s="1038" t="s">
        <v>467</v>
      </c>
      <c r="BN127" s="1036"/>
      <c r="BO127" s="1036"/>
      <c r="BP127" s="1036"/>
      <c r="BQ127" s="1036"/>
      <c r="BR127" s="1036"/>
      <c r="BS127" s="1037"/>
      <c r="BT127" s="1038" t="s">
        <v>468</v>
      </c>
      <c r="BU127" s="1036"/>
      <c r="BV127" s="1036"/>
      <c r="BW127" s="1036"/>
      <c r="BX127" s="1036"/>
      <c r="BY127" s="1036"/>
      <c r="BZ127" s="1059"/>
      <c r="CA127" s="214"/>
      <c r="CB127" s="214"/>
      <c r="CC127" s="214"/>
      <c r="CD127" s="237"/>
      <c r="CE127" s="237"/>
      <c r="CF127" s="237"/>
      <c r="CG127" s="214"/>
      <c r="CH127" s="214"/>
      <c r="CI127" s="214"/>
      <c r="CJ127" s="236"/>
      <c r="CK127" s="1027"/>
      <c r="CL127" s="1014"/>
      <c r="CM127" s="1014"/>
      <c r="CN127" s="1014"/>
      <c r="CO127" s="1015"/>
      <c r="CP127" s="926" t="s">
        <v>469</v>
      </c>
      <c r="CQ127" s="927"/>
      <c r="CR127" s="927"/>
      <c r="CS127" s="927"/>
      <c r="CT127" s="927"/>
      <c r="CU127" s="927"/>
      <c r="CV127" s="927"/>
      <c r="CW127" s="927"/>
      <c r="CX127" s="927"/>
      <c r="CY127" s="927"/>
      <c r="CZ127" s="927"/>
      <c r="DA127" s="927"/>
      <c r="DB127" s="927"/>
      <c r="DC127" s="927"/>
      <c r="DD127" s="927"/>
      <c r="DE127" s="927"/>
      <c r="DF127" s="928"/>
      <c r="DG127" s="929" t="s">
        <v>121</v>
      </c>
      <c r="DH127" s="930"/>
      <c r="DI127" s="930"/>
      <c r="DJ127" s="930"/>
      <c r="DK127" s="930"/>
      <c r="DL127" s="930" t="s">
        <v>121</v>
      </c>
      <c r="DM127" s="930"/>
      <c r="DN127" s="930"/>
      <c r="DO127" s="930"/>
      <c r="DP127" s="930"/>
      <c r="DQ127" s="930" t="s">
        <v>121</v>
      </c>
      <c r="DR127" s="930"/>
      <c r="DS127" s="930"/>
      <c r="DT127" s="930"/>
      <c r="DU127" s="930"/>
      <c r="DV127" s="931" t="s">
        <v>121</v>
      </c>
      <c r="DW127" s="931"/>
      <c r="DX127" s="931"/>
      <c r="DY127" s="931"/>
      <c r="DZ127" s="932"/>
    </row>
    <row r="128" spans="1:130" s="212" customFormat="1" ht="26.25" customHeight="1" thickBot="1" x14ac:dyDescent="0.25">
      <c r="A128" s="1045" t="s">
        <v>470</v>
      </c>
      <c r="B128" s="1046"/>
      <c r="C128" s="1046"/>
      <c r="D128" s="1046"/>
      <c r="E128" s="1046"/>
      <c r="F128" s="1046"/>
      <c r="G128" s="1046"/>
      <c r="H128" s="1046"/>
      <c r="I128" s="1046"/>
      <c r="J128" s="1046"/>
      <c r="K128" s="1046"/>
      <c r="L128" s="1046"/>
      <c r="M128" s="1046"/>
      <c r="N128" s="1046"/>
      <c r="O128" s="1046"/>
      <c r="P128" s="1046"/>
      <c r="Q128" s="1046"/>
      <c r="R128" s="1046"/>
      <c r="S128" s="1046"/>
      <c r="T128" s="1046"/>
      <c r="U128" s="1046"/>
      <c r="V128" s="1046"/>
      <c r="W128" s="1047" t="s">
        <v>471</v>
      </c>
      <c r="X128" s="1047"/>
      <c r="Y128" s="1047"/>
      <c r="Z128" s="1048"/>
      <c r="AA128" s="1049">
        <v>7973426</v>
      </c>
      <c r="AB128" s="1050"/>
      <c r="AC128" s="1050"/>
      <c r="AD128" s="1050"/>
      <c r="AE128" s="1051"/>
      <c r="AF128" s="1052">
        <v>7876649</v>
      </c>
      <c r="AG128" s="1050"/>
      <c r="AH128" s="1050"/>
      <c r="AI128" s="1050"/>
      <c r="AJ128" s="1051"/>
      <c r="AK128" s="1052">
        <v>9295608</v>
      </c>
      <c r="AL128" s="1050"/>
      <c r="AM128" s="1050"/>
      <c r="AN128" s="1050"/>
      <c r="AO128" s="1051"/>
      <c r="AP128" s="1053"/>
      <c r="AQ128" s="1054"/>
      <c r="AR128" s="1054"/>
      <c r="AS128" s="1054"/>
      <c r="AT128" s="1055"/>
      <c r="AU128" s="214"/>
      <c r="AV128" s="214"/>
      <c r="AW128" s="214"/>
      <c r="AX128" s="900" t="s">
        <v>472</v>
      </c>
      <c r="AY128" s="901"/>
      <c r="AZ128" s="901"/>
      <c r="BA128" s="901"/>
      <c r="BB128" s="901"/>
      <c r="BC128" s="901"/>
      <c r="BD128" s="901"/>
      <c r="BE128" s="902"/>
      <c r="BF128" s="1056" t="s">
        <v>121</v>
      </c>
      <c r="BG128" s="1057"/>
      <c r="BH128" s="1057"/>
      <c r="BI128" s="1057"/>
      <c r="BJ128" s="1057"/>
      <c r="BK128" s="1057"/>
      <c r="BL128" s="1058"/>
      <c r="BM128" s="1056">
        <v>11.25</v>
      </c>
      <c r="BN128" s="1057"/>
      <c r="BO128" s="1057"/>
      <c r="BP128" s="1057"/>
      <c r="BQ128" s="1057"/>
      <c r="BR128" s="1057"/>
      <c r="BS128" s="1058"/>
      <c r="BT128" s="1056">
        <v>20</v>
      </c>
      <c r="BU128" s="1057"/>
      <c r="BV128" s="1057"/>
      <c r="BW128" s="1057"/>
      <c r="BX128" s="1057"/>
      <c r="BY128" s="1057"/>
      <c r="BZ128" s="1080"/>
      <c r="CA128" s="237"/>
      <c r="CB128" s="237"/>
      <c r="CC128" s="237"/>
      <c r="CD128" s="237"/>
      <c r="CE128" s="237"/>
      <c r="CF128" s="237"/>
      <c r="CG128" s="214"/>
      <c r="CH128" s="214"/>
      <c r="CI128" s="214"/>
      <c r="CJ128" s="236"/>
      <c r="CK128" s="1028"/>
      <c r="CL128" s="1029"/>
      <c r="CM128" s="1029"/>
      <c r="CN128" s="1029"/>
      <c r="CO128" s="1030"/>
      <c r="CP128" s="1039" t="s">
        <v>473</v>
      </c>
      <c r="CQ128" s="729"/>
      <c r="CR128" s="729"/>
      <c r="CS128" s="729"/>
      <c r="CT128" s="729"/>
      <c r="CU128" s="729"/>
      <c r="CV128" s="729"/>
      <c r="CW128" s="729"/>
      <c r="CX128" s="729"/>
      <c r="CY128" s="729"/>
      <c r="CZ128" s="729"/>
      <c r="DA128" s="729"/>
      <c r="DB128" s="729"/>
      <c r="DC128" s="729"/>
      <c r="DD128" s="729"/>
      <c r="DE128" s="729"/>
      <c r="DF128" s="1040"/>
      <c r="DG128" s="1041" t="s">
        <v>121</v>
      </c>
      <c r="DH128" s="1042"/>
      <c r="DI128" s="1042"/>
      <c r="DJ128" s="1042"/>
      <c r="DK128" s="1042"/>
      <c r="DL128" s="1042" t="s">
        <v>121</v>
      </c>
      <c r="DM128" s="1042"/>
      <c r="DN128" s="1042"/>
      <c r="DO128" s="1042"/>
      <c r="DP128" s="1042"/>
      <c r="DQ128" s="1042" t="s">
        <v>121</v>
      </c>
      <c r="DR128" s="1042"/>
      <c r="DS128" s="1042"/>
      <c r="DT128" s="1042"/>
      <c r="DU128" s="1042"/>
      <c r="DV128" s="1043" t="s">
        <v>121</v>
      </c>
      <c r="DW128" s="1043"/>
      <c r="DX128" s="1043"/>
      <c r="DY128" s="1043"/>
      <c r="DZ128" s="1044"/>
    </row>
    <row r="129" spans="1:131" s="212" customFormat="1" ht="26.25" customHeight="1" x14ac:dyDescent="0.2">
      <c r="A129" s="938" t="s">
        <v>102</v>
      </c>
      <c r="B129" s="939"/>
      <c r="C129" s="939"/>
      <c r="D129" s="939"/>
      <c r="E129" s="939"/>
      <c r="F129" s="939"/>
      <c r="G129" s="939"/>
      <c r="H129" s="939"/>
      <c r="I129" s="939"/>
      <c r="J129" s="939"/>
      <c r="K129" s="939"/>
      <c r="L129" s="939"/>
      <c r="M129" s="939"/>
      <c r="N129" s="939"/>
      <c r="O129" s="939"/>
      <c r="P129" s="939"/>
      <c r="Q129" s="939"/>
      <c r="R129" s="939"/>
      <c r="S129" s="939"/>
      <c r="T129" s="939"/>
      <c r="U129" s="939"/>
      <c r="V129" s="939"/>
      <c r="W129" s="1074" t="s">
        <v>474</v>
      </c>
      <c r="X129" s="1075"/>
      <c r="Y129" s="1075"/>
      <c r="Z129" s="1076"/>
      <c r="AA129" s="962">
        <v>203631086</v>
      </c>
      <c r="AB129" s="963"/>
      <c r="AC129" s="963"/>
      <c r="AD129" s="963"/>
      <c r="AE129" s="964"/>
      <c r="AF129" s="965">
        <v>207948832</v>
      </c>
      <c r="AG129" s="963"/>
      <c r="AH129" s="963"/>
      <c r="AI129" s="963"/>
      <c r="AJ129" s="964"/>
      <c r="AK129" s="965">
        <v>214885728</v>
      </c>
      <c r="AL129" s="963"/>
      <c r="AM129" s="963"/>
      <c r="AN129" s="963"/>
      <c r="AO129" s="964"/>
      <c r="AP129" s="1077"/>
      <c r="AQ129" s="1078"/>
      <c r="AR129" s="1078"/>
      <c r="AS129" s="1078"/>
      <c r="AT129" s="1079"/>
      <c r="AU129" s="215"/>
      <c r="AV129" s="215"/>
      <c r="AW129" s="215"/>
      <c r="AX129" s="1069" t="s">
        <v>475</v>
      </c>
      <c r="AY129" s="927"/>
      <c r="AZ129" s="927"/>
      <c r="BA129" s="927"/>
      <c r="BB129" s="927"/>
      <c r="BC129" s="927"/>
      <c r="BD129" s="927"/>
      <c r="BE129" s="928"/>
      <c r="BF129" s="1070" t="s">
        <v>121</v>
      </c>
      <c r="BG129" s="1071"/>
      <c r="BH129" s="1071"/>
      <c r="BI129" s="1071"/>
      <c r="BJ129" s="1071"/>
      <c r="BK129" s="1071"/>
      <c r="BL129" s="1072"/>
      <c r="BM129" s="1070">
        <v>16.25</v>
      </c>
      <c r="BN129" s="1071"/>
      <c r="BO129" s="1071"/>
      <c r="BP129" s="1071"/>
      <c r="BQ129" s="1071"/>
      <c r="BR129" s="1071"/>
      <c r="BS129" s="1072"/>
      <c r="BT129" s="1070">
        <v>30</v>
      </c>
      <c r="BU129" s="1071"/>
      <c r="BV129" s="1071"/>
      <c r="BW129" s="1071"/>
      <c r="BX129" s="1071"/>
      <c r="BY129" s="1071"/>
      <c r="BZ129" s="107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38" t="s">
        <v>476</v>
      </c>
      <c r="B130" s="939"/>
      <c r="C130" s="939"/>
      <c r="D130" s="939"/>
      <c r="E130" s="939"/>
      <c r="F130" s="939"/>
      <c r="G130" s="939"/>
      <c r="H130" s="939"/>
      <c r="I130" s="939"/>
      <c r="J130" s="939"/>
      <c r="K130" s="939"/>
      <c r="L130" s="939"/>
      <c r="M130" s="939"/>
      <c r="N130" s="939"/>
      <c r="O130" s="939"/>
      <c r="P130" s="939"/>
      <c r="Q130" s="939"/>
      <c r="R130" s="939"/>
      <c r="S130" s="939"/>
      <c r="T130" s="939"/>
      <c r="U130" s="939"/>
      <c r="V130" s="939"/>
      <c r="W130" s="1074" t="s">
        <v>477</v>
      </c>
      <c r="X130" s="1075"/>
      <c r="Y130" s="1075"/>
      <c r="Z130" s="1076"/>
      <c r="AA130" s="962">
        <v>22974861</v>
      </c>
      <c r="AB130" s="963"/>
      <c r="AC130" s="963"/>
      <c r="AD130" s="963"/>
      <c r="AE130" s="964"/>
      <c r="AF130" s="965">
        <v>23341943</v>
      </c>
      <c r="AG130" s="963"/>
      <c r="AH130" s="963"/>
      <c r="AI130" s="963"/>
      <c r="AJ130" s="964"/>
      <c r="AK130" s="965">
        <v>23594985</v>
      </c>
      <c r="AL130" s="963"/>
      <c r="AM130" s="963"/>
      <c r="AN130" s="963"/>
      <c r="AO130" s="964"/>
      <c r="AP130" s="1077"/>
      <c r="AQ130" s="1078"/>
      <c r="AR130" s="1078"/>
      <c r="AS130" s="1078"/>
      <c r="AT130" s="1079"/>
      <c r="AU130" s="215"/>
      <c r="AV130" s="215"/>
      <c r="AW130" s="215"/>
      <c r="AX130" s="1069" t="s">
        <v>478</v>
      </c>
      <c r="AY130" s="927"/>
      <c r="AZ130" s="927"/>
      <c r="BA130" s="927"/>
      <c r="BB130" s="927"/>
      <c r="BC130" s="927"/>
      <c r="BD130" s="927"/>
      <c r="BE130" s="928"/>
      <c r="BF130" s="1105">
        <v>5.9</v>
      </c>
      <c r="BG130" s="1106"/>
      <c r="BH130" s="1106"/>
      <c r="BI130" s="1106"/>
      <c r="BJ130" s="1106"/>
      <c r="BK130" s="1106"/>
      <c r="BL130" s="1107"/>
      <c r="BM130" s="1105">
        <v>25</v>
      </c>
      <c r="BN130" s="1106"/>
      <c r="BO130" s="1106"/>
      <c r="BP130" s="1106"/>
      <c r="BQ130" s="1106"/>
      <c r="BR130" s="1106"/>
      <c r="BS130" s="1107"/>
      <c r="BT130" s="1105">
        <v>35</v>
      </c>
      <c r="BU130" s="1106"/>
      <c r="BV130" s="1106"/>
      <c r="BW130" s="1106"/>
      <c r="BX130" s="1106"/>
      <c r="BY130" s="1106"/>
      <c r="BZ130" s="110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09"/>
      <c r="B131" s="1110"/>
      <c r="C131" s="1110"/>
      <c r="D131" s="1110"/>
      <c r="E131" s="1110"/>
      <c r="F131" s="1110"/>
      <c r="G131" s="1110"/>
      <c r="H131" s="1110"/>
      <c r="I131" s="1110"/>
      <c r="J131" s="1110"/>
      <c r="K131" s="1110"/>
      <c r="L131" s="1110"/>
      <c r="M131" s="1110"/>
      <c r="N131" s="1110"/>
      <c r="O131" s="1110"/>
      <c r="P131" s="1110"/>
      <c r="Q131" s="1110"/>
      <c r="R131" s="1110"/>
      <c r="S131" s="1110"/>
      <c r="T131" s="1110"/>
      <c r="U131" s="1110"/>
      <c r="V131" s="1110"/>
      <c r="W131" s="1111" t="s">
        <v>479</v>
      </c>
      <c r="X131" s="1112"/>
      <c r="Y131" s="1112"/>
      <c r="Z131" s="1113"/>
      <c r="AA131" s="1008">
        <v>180656225</v>
      </c>
      <c r="AB131" s="990"/>
      <c r="AC131" s="990"/>
      <c r="AD131" s="990"/>
      <c r="AE131" s="991"/>
      <c r="AF131" s="989">
        <v>184606889</v>
      </c>
      <c r="AG131" s="990"/>
      <c r="AH131" s="990"/>
      <c r="AI131" s="990"/>
      <c r="AJ131" s="991"/>
      <c r="AK131" s="989">
        <v>191290743</v>
      </c>
      <c r="AL131" s="990"/>
      <c r="AM131" s="990"/>
      <c r="AN131" s="990"/>
      <c r="AO131" s="991"/>
      <c r="AP131" s="1114"/>
      <c r="AQ131" s="1115"/>
      <c r="AR131" s="1115"/>
      <c r="AS131" s="1115"/>
      <c r="AT131" s="1116"/>
      <c r="AU131" s="215"/>
      <c r="AV131" s="215"/>
      <c r="AW131" s="215"/>
      <c r="AX131" s="1087" t="s">
        <v>480</v>
      </c>
      <c r="AY131" s="729"/>
      <c r="AZ131" s="729"/>
      <c r="BA131" s="729"/>
      <c r="BB131" s="729"/>
      <c r="BC131" s="729"/>
      <c r="BD131" s="729"/>
      <c r="BE131" s="1040"/>
      <c r="BF131" s="1088">
        <v>93.1</v>
      </c>
      <c r="BG131" s="1089"/>
      <c r="BH131" s="1089"/>
      <c r="BI131" s="1089"/>
      <c r="BJ131" s="1089"/>
      <c r="BK131" s="1089"/>
      <c r="BL131" s="1090"/>
      <c r="BM131" s="1088">
        <v>400</v>
      </c>
      <c r="BN131" s="1089"/>
      <c r="BO131" s="1089"/>
      <c r="BP131" s="1089"/>
      <c r="BQ131" s="1089"/>
      <c r="BR131" s="1089"/>
      <c r="BS131" s="1090"/>
      <c r="BT131" s="1091"/>
      <c r="BU131" s="1092"/>
      <c r="BV131" s="1092"/>
      <c r="BW131" s="1092"/>
      <c r="BX131" s="1092"/>
      <c r="BY131" s="1092"/>
      <c r="BZ131" s="109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94" t="s">
        <v>481</v>
      </c>
      <c r="B132" s="1095"/>
      <c r="C132" s="1095"/>
      <c r="D132" s="1095"/>
      <c r="E132" s="1095"/>
      <c r="F132" s="1095"/>
      <c r="G132" s="1095"/>
      <c r="H132" s="1095"/>
      <c r="I132" s="1095"/>
      <c r="J132" s="1095"/>
      <c r="K132" s="1095"/>
      <c r="L132" s="1095"/>
      <c r="M132" s="1095"/>
      <c r="N132" s="1095"/>
      <c r="O132" s="1095"/>
      <c r="P132" s="1095"/>
      <c r="Q132" s="1095"/>
      <c r="R132" s="1095"/>
      <c r="S132" s="1095"/>
      <c r="T132" s="1095"/>
      <c r="U132" s="1095"/>
      <c r="V132" s="1098" t="s">
        <v>482</v>
      </c>
      <c r="W132" s="1098"/>
      <c r="X132" s="1098"/>
      <c r="Y132" s="1098"/>
      <c r="Z132" s="1099"/>
      <c r="AA132" s="1100">
        <v>5.880765255</v>
      </c>
      <c r="AB132" s="1101"/>
      <c r="AC132" s="1101"/>
      <c r="AD132" s="1101"/>
      <c r="AE132" s="1102"/>
      <c r="AF132" s="1103">
        <v>6.0609214600000003</v>
      </c>
      <c r="AG132" s="1101"/>
      <c r="AH132" s="1101"/>
      <c r="AI132" s="1101"/>
      <c r="AJ132" s="1102"/>
      <c r="AK132" s="1103">
        <v>5.7780423289999998</v>
      </c>
      <c r="AL132" s="1101"/>
      <c r="AM132" s="1101"/>
      <c r="AN132" s="1101"/>
      <c r="AO132" s="1102"/>
      <c r="AP132" s="1005"/>
      <c r="AQ132" s="1006"/>
      <c r="AR132" s="1006"/>
      <c r="AS132" s="1006"/>
      <c r="AT132" s="110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96"/>
      <c r="B133" s="1097"/>
      <c r="C133" s="1097"/>
      <c r="D133" s="1097"/>
      <c r="E133" s="1097"/>
      <c r="F133" s="1097"/>
      <c r="G133" s="1097"/>
      <c r="H133" s="1097"/>
      <c r="I133" s="1097"/>
      <c r="J133" s="1097"/>
      <c r="K133" s="1097"/>
      <c r="L133" s="1097"/>
      <c r="M133" s="1097"/>
      <c r="N133" s="1097"/>
      <c r="O133" s="1097"/>
      <c r="P133" s="1097"/>
      <c r="Q133" s="1097"/>
      <c r="R133" s="1097"/>
      <c r="S133" s="1097"/>
      <c r="T133" s="1097"/>
      <c r="U133" s="1097"/>
      <c r="V133" s="1081" t="s">
        <v>483</v>
      </c>
      <c r="W133" s="1081"/>
      <c r="X133" s="1081"/>
      <c r="Y133" s="1081"/>
      <c r="Z133" s="1082"/>
      <c r="AA133" s="1083">
        <v>5.4</v>
      </c>
      <c r="AB133" s="1084"/>
      <c r="AC133" s="1084"/>
      <c r="AD133" s="1084"/>
      <c r="AE133" s="1085"/>
      <c r="AF133" s="1083">
        <v>5.5</v>
      </c>
      <c r="AG133" s="1084"/>
      <c r="AH133" s="1084"/>
      <c r="AI133" s="1084"/>
      <c r="AJ133" s="1085"/>
      <c r="AK133" s="1083">
        <v>5.9</v>
      </c>
      <c r="AL133" s="1084"/>
      <c r="AM133" s="1084"/>
      <c r="AN133" s="1084"/>
      <c r="AO133" s="1085"/>
      <c r="AP133" s="1032"/>
      <c r="AQ133" s="1033"/>
      <c r="AR133" s="1033"/>
      <c r="AS133" s="1033"/>
      <c r="AT133" s="108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G58" zoomScale="85" zoomScaleNormal="85" zoomScaleSheetLayoutView="85" workbookViewId="0">
      <selection activeCell="CW95" sqref="CW95"/>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BY3" sqref="BY3"/>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M60" sqref="AM60"/>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486</v>
      </c>
      <c r="AL6" s="248"/>
      <c r="AM6" s="248"/>
      <c r="AN6" s="248"/>
    </row>
    <row r="7" spans="1:46" ht="13.5" customHeight="1" x14ac:dyDescent="0.2">
      <c r="A7" s="247"/>
      <c r="AK7" s="250"/>
      <c r="AL7" s="251"/>
      <c r="AM7" s="251"/>
      <c r="AN7" s="252"/>
      <c r="AO7" s="1118" t="s">
        <v>487</v>
      </c>
      <c r="AP7" s="253"/>
      <c r="AQ7" s="254" t="s">
        <v>488</v>
      </c>
      <c r="AR7" s="255"/>
    </row>
    <row r="8" spans="1:46" ht="13" x14ac:dyDescent="0.2">
      <c r="A8" s="247"/>
      <c r="AK8" s="256"/>
      <c r="AL8" s="257"/>
      <c r="AM8" s="257"/>
      <c r="AN8" s="258"/>
      <c r="AO8" s="1119"/>
      <c r="AP8" s="259" t="s">
        <v>489</v>
      </c>
      <c r="AQ8" s="260" t="s">
        <v>490</v>
      </c>
      <c r="AR8" s="261" t="s">
        <v>491</v>
      </c>
    </row>
    <row r="9" spans="1:46" ht="13" x14ac:dyDescent="0.2">
      <c r="A9" s="247"/>
      <c r="AK9" s="1120" t="s">
        <v>492</v>
      </c>
      <c r="AL9" s="1121"/>
      <c r="AM9" s="1121"/>
      <c r="AN9" s="1122"/>
      <c r="AO9" s="262">
        <v>88868916</v>
      </c>
      <c r="AP9" s="262">
        <v>121517</v>
      </c>
      <c r="AQ9" s="263">
        <v>112291</v>
      </c>
      <c r="AR9" s="264">
        <v>8.1999999999999993</v>
      </c>
    </row>
    <row r="10" spans="1:46" ht="13.5" customHeight="1" x14ac:dyDescent="0.2">
      <c r="A10" s="247"/>
      <c r="AK10" s="1120" t="s">
        <v>493</v>
      </c>
      <c r="AL10" s="1121"/>
      <c r="AM10" s="1121"/>
      <c r="AN10" s="1122"/>
      <c r="AO10" s="265">
        <v>13217</v>
      </c>
      <c r="AP10" s="265">
        <v>18</v>
      </c>
      <c r="AQ10" s="266">
        <v>121</v>
      </c>
      <c r="AR10" s="267">
        <v>-85.1</v>
      </c>
    </row>
    <row r="11" spans="1:46" ht="13.5" customHeight="1" x14ac:dyDescent="0.2">
      <c r="A11" s="247"/>
      <c r="AK11" s="1120" t="s">
        <v>494</v>
      </c>
      <c r="AL11" s="1121"/>
      <c r="AM11" s="1121"/>
      <c r="AN11" s="1122"/>
      <c r="AO11" s="265">
        <v>129829</v>
      </c>
      <c r="AP11" s="265">
        <v>178</v>
      </c>
      <c r="AQ11" s="266">
        <v>1235</v>
      </c>
      <c r="AR11" s="267">
        <v>-85.6</v>
      </c>
    </row>
    <row r="12" spans="1:46" ht="13.5" customHeight="1" x14ac:dyDescent="0.2">
      <c r="A12" s="247"/>
      <c r="AK12" s="1120" t="s">
        <v>495</v>
      </c>
      <c r="AL12" s="1121"/>
      <c r="AM12" s="1121"/>
      <c r="AN12" s="1122"/>
      <c r="AO12" s="265" t="s">
        <v>496</v>
      </c>
      <c r="AP12" s="265" t="s">
        <v>496</v>
      </c>
      <c r="AQ12" s="266">
        <v>3</v>
      </c>
      <c r="AR12" s="267" t="s">
        <v>496</v>
      </c>
    </row>
    <row r="13" spans="1:46" ht="13.5" customHeight="1" x14ac:dyDescent="0.2">
      <c r="A13" s="247"/>
      <c r="AK13" s="1120" t="s">
        <v>497</v>
      </c>
      <c r="AL13" s="1121"/>
      <c r="AM13" s="1121"/>
      <c r="AN13" s="1122"/>
      <c r="AO13" s="265">
        <v>1661780</v>
      </c>
      <c r="AP13" s="265">
        <v>2272</v>
      </c>
      <c r="AQ13" s="266">
        <v>2021</v>
      </c>
      <c r="AR13" s="267">
        <v>12.4</v>
      </c>
    </row>
    <row r="14" spans="1:46" ht="13.5" customHeight="1" x14ac:dyDescent="0.2">
      <c r="A14" s="247"/>
      <c r="AK14" s="1120" t="s">
        <v>498</v>
      </c>
      <c r="AL14" s="1121"/>
      <c r="AM14" s="1121"/>
      <c r="AN14" s="1122"/>
      <c r="AO14" s="265">
        <v>227102</v>
      </c>
      <c r="AP14" s="265">
        <v>311</v>
      </c>
      <c r="AQ14" s="266">
        <v>1404</v>
      </c>
      <c r="AR14" s="267">
        <v>-77.8</v>
      </c>
    </row>
    <row r="15" spans="1:46" ht="13.5" customHeight="1" x14ac:dyDescent="0.2">
      <c r="A15" s="247"/>
      <c r="AK15" s="1123" t="s">
        <v>499</v>
      </c>
      <c r="AL15" s="1124"/>
      <c r="AM15" s="1124"/>
      <c r="AN15" s="1125"/>
      <c r="AO15" s="265">
        <v>-7305205</v>
      </c>
      <c r="AP15" s="265">
        <v>-9989</v>
      </c>
      <c r="AQ15" s="266">
        <v>-7200</v>
      </c>
      <c r="AR15" s="267">
        <v>38.700000000000003</v>
      </c>
    </row>
    <row r="16" spans="1:46" ht="13" x14ac:dyDescent="0.2">
      <c r="A16" s="247"/>
      <c r="AK16" s="1123" t="s">
        <v>176</v>
      </c>
      <c r="AL16" s="1124"/>
      <c r="AM16" s="1124"/>
      <c r="AN16" s="1125"/>
      <c r="AO16" s="265">
        <v>83595639</v>
      </c>
      <c r="AP16" s="265">
        <v>114306</v>
      </c>
      <c r="AQ16" s="266">
        <v>109874</v>
      </c>
      <c r="AR16" s="267">
        <v>4</v>
      </c>
    </row>
    <row r="17" spans="1:46" ht="13" x14ac:dyDescent="0.2">
      <c r="A17" s="247"/>
    </row>
    <row r="18" spans="1:46" ht="13" x14ac:dyDescent="0.2">
      <c r="A18" s="247"/>
      <c r="AQ18" s="268"/>
      <c r="AR18" s="268"/>
    </row>
    <row r="19" spans="1:46" ht="13" x14ac:dyDescent="0.2">
      <c r="A19" s="247"/>
      <c r="AK19" s="243" t="s">
        <v>500</v>
      </c>
    </row>
    <row r="20" spans="1:46" ht="13" x14ac:dyDescent="0.2">
      <c r="A20" s="247"/>
      <c r="AK20" s="269"/>
      <c r="AL20" s="270"/>
      <c r="AM20" s="270"/>
      <c r="AN20" s="271"/>
      <c r="AO20" s="272" t="s">
        <v>501</v>
      </c>
      <c r="AP20" s="273" t="s">
        <v>502</v>
      </c>
      <c r="AQ20" s="274" t="s">
        <v>503</v>
      </c>
      <c r="AR20" s="275"/>
    </row>
    <row r="21" spans="1:46" s="248" customFormat="1" ht="13" x14ac:dyDescent="0.2">
      <c r="A21" s="276"/>
      <c r="AK21" s="1126" t="s">
        <v>504</v>
      </c>
      <c r="AL21" s="1127"/>
      <c r="AM21" s="1127"/>
      <c r="AN21" s="1128"/>
      <c r="AO21" s="277">
        <v>12.66</v>
      </c>
      <c r="AP21" s="278">
        <v>11.47</v>
      </c>
      <c r="AQ21" s="279">
        <v>1.19</v>
      </c>
      <c r="AS21" s="280"/>
      <c r="AT21" s="276"/>
    </row>
    <row r="22" spans="1:46" s="248" customFormat="1" ht="13" x14ac:dyDescent="0.2">
      <c r="A22" s="276"/>
      <c r="AK22" s="1126" t="s">
        <v>505</v>
      </c>
      <c r="AL22" s="1127"/>
      <c r="AM22" s="1127"/>
      <c r="AN22" s="1128"/>
      <c r="AO22" s="281">
        <v>99.8</v>
      </c>
      <c r="AP22" s="282">
        <v>99.8</v>
      </c>
      <c r="AQ22" s="283">
        <v>0</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7" t="s">
        <v>506</v>
      </c>
      <c r="B26" s="1117"/>
      <c r="C26" s="1117"/>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row>
    <row r="27" spans="1:46" ht="13" x14ac:dyDescent="0.2">
      <c r="A27" s="288"/>
      <c r="AS27" s="243"/>
      <c r="AT27" s="243"/>
    </row>
    <row r="28" spans="1:46" ht="16.5" x14ac:dyDescent="0.2">
      <c r="A28" s="244" t="s">
        <v>507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508</v>
      </c>
      <c r="AL29" s="248"/>
      <c r="AM29" s="248"/>
      <c r="AN29" s="248"/>
      <c r="AS29" s="290"/>
    </row>
    <row r="30" spans="1:46" ht="13.5" customHeight="1" x14ac:dyDescent="0.2">
      <c r="A30" s="247"/>
      <c r="AK30" s="250"/>
      <c r="AL30" s="251"/>
      <c r="AM30" s="251"/>
      <c r="AN30" s="252"/>
      <c r="AO30" s="1118" t="s">
        <v>487</v>
      </c>
      <c r="AP30" s="253"/>
      <c r="AQ30" s="254" t="s">
        <v>488</v>
      </c>
      <c r="AR30" s="255"/>
    </row>
    <row r="31" spans="1:46" ht="13" x14ac:dyDescent="0.2">
      <c r="A31" s="247"/>
      <c r="AK31" s="256"/>
      <c r="AL31" s="257"/>
      <c r="AM31" s="257"/>
      <c r="AN31" s="258"/>
      <c r="AO31" s="1119"/>
      <c r="AP31" s="259" t="s">
        <v>489</v>
      </c>
      <c r="AQ31" s="260" t="s">
        <v>490</v>
      </c>
      <c r="AR31" s="261" t="s">
        <v>491</v>
      </c>
    </row>
    <row r="32" spans="1:46" ht="27" customHeight="1" x14ac:dyDescent="0.2">
      <c r="A32" s="247"/>
      <c r="AK32" s="1134" t="s">
        <v>509</v>
      </c>
      <c r="AL32" s="1135"/>
      <c r="AM32" s="1135"/>
      <c r="AN32" s="1136"/>
      <c r="AO32" s="291">
        <v>33816206</v>
      </c>
      <c r="AP32" s="291">
        <v>46239</v>
      </c>
      <c r="AQ32" s="292">
        <v>29025</v>
      </c>
      <c r="AR32" s="293">
        <v>59.3</v>
      </c>
    </row>
    <row r="33" spans="1:46" ht="13.5" customHeight="1" x14ac:dyDescent="0.2">
      <c r="A33" s="247"/>
      <c r="AK33" s="1134" t="s">
        <v>510</v>
      </c>
      <c r="AL33" s="1135"/>
      <c r="AM33" s="1135"/>
      <c r="AN33" s="1136"/>
      <c r="AO33" s="291" t="s">
        <v>496</v>
      </c>
      <c r="AP33" s="291" t="s">
        <v>496</v>
      </c>
      <c r="AQ33" s="292">
        <v>2558</v>
      </c>
      <c r="AR33" s="293" t="s">
        <v>496</v>
      </c>
    </row>
    <row r="34" spans="1:46" ht="27" customHeight="1" x14ac:dyDescent="0.2">
      <c r="A34" s="247"/>
      <c r="AK34" s="1134" t="s">
        <v>511</v>
      </c>
      <c r="AL34" s="1135"/>
      <c r="AM34" s="1135"/>
      <c r="AN34" s="1136"/>
      <c r="AO34" s="291">
        <v>4241000</v>
      </c>
      <c r="AP34" s="291">
        <v>5799</v>
      </c>
      <c r="AQ34" s="292">
        <v>21936</v>
      </c>
      <c r="AR34" s="293">
        <v>-73.599999999999994</v>
      </c>
    </row>
    <row r="35" spans="1:46" ht="27" customHeight="1" x14ac:dyDescent="0.2">
      <c r="A35" s="247"/>
      <c r="AK35" s="1134" t="s">
        <v>512</v>
      </c>
      <c r="AL35" s="1135"/>
      <c r="AM35" s="1135"/>
      <c r="AN35" s="1136"/>
      <c r="AO35" s="291">
        <v>5713416</v>
      </c>
      <c r="AP35" s="291">
        <v>7812</v>
      </c>
      <c r="AQ35" s="292">
        <v>9222</v>
      </c>
      <c r="AR35" s="293">
        <v>-15.3</v>
      </c>
    </row>
    <row r="36" spans="1:46" ht="27" customHeight="1" x14ac:dyDescent="0.2">
      <c r="A36" s="247"/>
      <c r="AK36" s="1134" t="s">
        <v>513</v>
      </c>
      <c r="AL36" s="1135"/>
      <c r="AM36" s="1135"/>
      <c r="AN36" s="1136"/>
      <c r="AO36" s="291">
        <v>4009</v>
      </c>
      <c r="AP36" s="291">
        <v>5</v>
      </c>
      <c r="AQ36" s="292">
        <v>155</v>
      </c>
      <c r="AR36" s="293">
        <v>-96.8</v>
      </c>
    </row>
    <row r="37" spans="1:46" ht="13.5" customHeight="1" x14ac:dyDescent="0.2">
      <c r="A37" s="247"/>
      <c r="AK37" s="1134" t="s">
        <v>514</v>
      </c>
      <c r="AL37" s="1135"/>
      <c r="AM37" s="1135"/>
      <c r="AN37" s="1136"/>
      <c r="AO37" s="291">
        <v>168822</v>
      </c>
      <c r="AP37" s="291">
        <v>231</v>
      </c>
      <c r="AQ37" s="292">
        <v>1054</v>
      </c>
      <c r="AR37" s="293">
        <v>-78.099999999999994</v>
      </c>
    </row>
    <row r="38" spans="1:46" ht="27" customHeight="1" x14ac:dyDescent="0.2">
      <c r="A38" s="247"/>
      <c r="AK38" s="1137" t="s">
        <v>515</v>
      </c>
      <c r="AL38" s="1138"/>
      <c r="AM38" s="1138"/>
      <c r="AN38" s="1139"/>
      <c r="AO38" s="294" t="s">
        <v>496</v>
      </c>
      <c r="AP38" s="294" t="s">
        <v>496</v>
      </c>
      <c r="AQ38" s="295">
        <v>1</v>
      </c>
      <c r="AR38" s="283" t="s">
        <v>496</v>
      </c>
      <c r="AS38" s="290"/>
    </row>
    <row r="39" spans="1:46" ht="13" x14ac:dyDescent="0.2">
      <c r="A39" s="247"/>
      <c r="AK39" s="1137" t="s">
        <v>516</v>
      </c>
      <c r="AL39" s="1138"/>
      <c r="AM39" s="1138"/>
      <c r="AN39" s="1139"/>
      <c r="AO39" s="291">
        <v>-9295608</v>
      </c>
      <c r="AP39" s="291">
        <v>-12711</v>
      </c>
      <c r="AQ39" s="292">
        <v>-17788</v>
      </c>
      <c r="AR39" s="293">
        <v>-28.5</v>
      </c>
      <c r="AS39" s="290"/>
    </row>
    <row r="40" spans="1:46" ht="27" customHeight="1" x14ac:dyDescent="0.2">
      <c r="A40" s="247"/>
      <c r="AK40" s="1134" t="s">
        <v>517</v>
      </c>
      <c r="AL40" s="1135"/>
      <c r="AM40" s="1135"/>
      <c r="AN40" s="1136"/>
      <c r="AO40" s="291">
        <v>-23594985</v>
      </c>
      <c r="AP40" s="291">
        <v>-32263</v>
      </c>
      <c r="AQ40" s="292">
        <v>-29583</v>
      </c>
      <c r="AR40" s="293">
        <v>9.1</v>
      </c>
      <c r="AS40" s="290"/>
    </row>
    <row r="41" spans="1:46" ht="13" x14ac:dyDescent="0.2">
      <c r="A41" s="247"/>
      <c r="AK41" s="1140" t="s">
        <v>286</v>
      </c>
      <c r="AL41" s="1141"/>
      <c r="AM41" s="1141"/>
      <c r="AN41" s="1142"/>
      <c r="AO41" s="291">
        <v>11052860</v>
      </c>
      <c r="AP41" s="291">
        <v>15113</v>
      </c>
      <c r="AQ41" s="292">
        <v>16580</v>
      </c>
      <c r="AR41" s="293">
        <v>-8.8000000000000007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518</v>
      </c>
    </row>
    <row r="48" spans="1:46" ht="13" x14ac:dyDescent="0.2">
      <c r="A48" s="247"/>
      <c r="AK48" s="301" t="s">
        <v>519</v>
      </c>
      <c r="AL48" s="301"/>
      <c r="AM48" s="301"/>
      <c r="AN48" s="301"/>
      <c r="AO48" s="301"/>
      <c r="AP48" s="301"/>
      <c r="AQ48" s="302"/>
      <c r="AR48" s="301"/>
    </row>
    <row r="49" spans="1:44" ht="13.5" customHeight="1" x14ac:dyDescent="0.2">
      <c r="A49" s="247"/>
      <c r="AK49" s="303"/>
      <c r="AL49" s="304"/>
      <c r="AM49" s="1129" t="s">
        <v>487</v>
      </c>
      <c r="AN49" s="1131" t="s">
        <v>520</v>
      </c>
      <c r="AO49" s="1132"/>
      <c r="AP49" s="1132"/>
      <c r="AQ49" s="1132"/>
      <c r="AR49" s="1133"/>
    </row>
    <row r="50" spans="1:44" ht="13" x14ac:dyDescent="0.2">
      <c r="A50" s="247"/>
      <c r="AK50" s="305"/>
      <c r="AL50" s="306"/>
      <c r="AM50" s="1130"/>
      <c r="AN50" s="307" t="s">
        <v>521</v>
      </c>
      <c r="AO50" s="308" t="s">
        <v>522</v>
      </c>
      <c r="AP50" s="309" t="s">
        <v>523</v>
      </c>
      <c r="AQ50" s="310" t="s">
        <v>524</v>
      </c>
      <c r="AR50" s="311" t="s">
        <v>525</v>
      </c>
    </row>
    <row r="51" spans="1:44" ht="13" x14ac:dyDescent="0.2">
      <c r="A51" s="247"/>
      <c r="AK51" s="303" t="s">
        <v>526</v>
      </c>
      <c r="AL51" s="304"/>
      <c r="AM51" s="312">
        <v>40438056</v>
      </c>
      <c r="AN51" s="313">
        <v>55190</v>
      </c>
      <c r="AO51" s="314">
        <v>-39.799999999999997</v>
      </c>
      <c r="AP51" s="315">
        <v>58766</v>
      </c>
      <c r="AQ51" s="316">
        <v>2.9</v>
      </c>
      <c r="AR51" s="317">
        <v>-42.7</v>
      </c>
    </row>
    <row r="52" spans="1:44" ht="13" x14ac:dyDescent="0.2">
      <c r="A52" s="247"/>
      <c r="AK52" s="318"/>
      <c r="AL52" s="319" t="s">
        <v>527</v>
      </c>
      <c r="AM52" s="320">
        <v>15949394</v>
      </c>
      <c r="AN52" s="321">
        <v>21768</v>
      </c>
      <c r="AO52" s="322">
        <v>-39.200000000000003</v>
      </c>
      <c r="AP52" s="323">
        <v>29363</v>
      </c>
      <c r="AQ52" s="324">
        <v>-2.5</v>
      </c>
      <c r="AR52" s="325">
        <v>-36.700000000000003</v>
      </c>
    </row>
    <row r="53" spans="1:44" ht="13" x14ac:dyDescent="0.2">
      <c r="A53" s="247"/>
      <c r="AK53" s="303" t="s">
        <v>528</v>
      </c>
      <c r="AL53" s="304"/>
      <c r="AM53" s="312">
        <v>52608591</v>
      </c>
      <c r="AN53" s="313">
        <v>71897</v>
      </c>
      <c r="AO53" s="314">
        <v>30.3</v>
      </c>
      <c r="AP53" s="315">
        <v>62482</v>
      </c>
      <c r="AQ53" s="316">
        <v>6.3</v>
      </c>
      <c r="AR53" s="317">
        <v>24</v>
      </c>
    </row>
    <row r="54" spans="1:44" ht="13" x14ac:dyDescent="0.2">
      <c r="A54" s="247"/>
      <c r="AK54" s="318"/>
      <c r="AL54" s="319" t="s">
        <v>527</v>
      </c>
      <c r="AM54" s="320">
        <v>19486849</v>
      </c>
      <c r="AN54" s="321">
        <v>26631</v>
      </c>
      <c r="AO54" s="322">
        <v>22.3</v>
      </c>
      <c r="AP54" s="323">
        <v>34626</v>
      </c>
      <c r="AQ54" s="324">
        <v>17.899999999999999</v>
      </c>
      <c r="AR54" s="325">
        <v>4.4000000000000004</v>
      </c>
    </row>
    <row r="55" spans="1:44" ht="13" x14ac:dyDescent="0.2">
      <c r="A55" s="247"/>
      <c r="AK55" s="303" t="s">
        <v>529</v>
      </c>
      <c r="AL55" s="304"/>
      <c r="AM55" s="312">
        <v>42070843</v>
      </c>
      <c r="AN55" s="313">
        <v>57515</v>
      </c>
      <c r="AO55" s="314">
        <v>-20</v>
      </c>
      <c r="AP55" s="315">
        <v>59288</v>
      </c>
      <c r="AQ55" s="316">
        <v>-5.0999999999999996</v>
      </c>
      <c r="AR55" s="317">
        <v>-14.9</v>
      </c>
    </row>
    <row r="56" spans="1:44" ht="13" x14ac:dyDescent="0.2">
      <c r="A56" s="247"/>
      <c r="AK56" s="318"/>
      <c r="AL56" s="319" t="s">
        <v>527</v>
      </c>
      <c r="AM56" s="320">
        <v>16418037</v>
      </c>
      <c r="AN56" s="321">
        <v>22445</v>
      </c>
      <c r="AO56" s="322">
        <v>-15.7</v>
      </c>
      <c r="AP56" s="323">
        <v>32670</v>
      </c>
      <c r="AQ56" s="324">
        <v>-5.6</v>
      </c>
      <c r="AR56" s="325">
        <v>-10.1</v>
      </c>
    </row>
    <row r="57" spans="1:44" ht="13" x14ac:dyDescent="0.2">
      <c r="A57" s="247"/>
      <c r="AK57" s="303" t="s">
        <v>530</v>
      </c>
      <c r="AL57" s="304"/>
      <c r="AM57" s="312">
        <v>42774650</v>
      </c>
      <c r="AN57" s="313">
        <v>58458</v>
      </c>
      <c r="AO57" s="314">
        <v>1.6</v>
      </c>
      <c r="AP57" s="315">
        <v>63490</v>
      </c>
      <c r="AQ57" s="316">
        <v>7.1</v>
      </c>
      <c r="AR57" s="317">
        <v>-5.5</v>
      </c>
    </row>
    <row r="58" spans="1:44" ht="13" x14ac:dyDescent="0.2">
      <c r="A58" s="247"/>
      <c r="AK58" s="318"/>
      <c r="AL58" s="319" t="s">
        <v>527</v>
      </c>
      <c r="AM58" s="320">
        <v>18509991</v>
      </c>
      <c r="AN58" s="321">
        <v>25296</v>
      </c>
      <c r="AO58" s="322">
        <v>12.7</v>
      </c>
      <c r="AP58" s="323">
        <v>35347</v>
      </c>
      <c r="AQ58" s="324">
        <v>8.1999999999999993</v>
      </c>
      <c r="AR58" s="325">
        <v>4.5</v>
      </c>
    </row>
    <row r="59" spans="1:44" ht="13" x14ac:dyDescent="0.2">
      <c r="A59" s="247"/>
      <c r="AK59" s="303" t="s">
        <v>531</v>
      </c>
      <c r="AL59" s="304"/>
      <c r="AM59" s="312">
        <v>46723051</v>
      </c>
      <c r="AN59" s="313">
        <v>63888</v>
      </c>
      <c r="AO59" s="314">
        <v>9.3000000000000007</v>
      </c>
      <c r="AP59" s="315">
        <v>68481</v>
      </c>
      <c r="AQ59" s="316">
        <v>7.9</v>
      </c>
      <c r="AR59" s="317">
        <v>1.4</v>
      </c>
    </row>
    <row r="60" spans="1:44" ht="13" x14ac:dyDescent="0.2">
      <c r="A60" s="247"/>
      <c r="AK60" s="318"/>
      <c r="AL60" s="319" t="s">
        <v>527</v>
      </c>
      <c r="AM60" s="320">
        <v>22085294</v>
      </c>
      <c r="AN60" s="321">
        <v>30199</v>
      </c>
      <c r="AO60" s="322">
        <v>19.399999999999999</v>
      </c>
      <c r="AP60" s="323">
        <v>38966</v>
      </c>
      <c r="AQ60" s="324">
        <v>10.199999999999999</v>
      </c>
      <c r="AR60" s="325">
        <v>9.1999999999999993</v>
      </c>
    </row>
    <row r="61" spans="1:44" ht="13" x14ac:dyDescent="0.2">
      <c r="A61" s="247"/>
      <c r="AK61" s="303" t="s">
        <v>532</v>
      </c>
      <c r="AL61" s="326"/>
      <c r="AM61" s="312">
        <v>44923038</v>
      </c>
      <c r="AN61" s="313">
        <v>61390</v>
      </c>
      <c r="AO61" s="314">
        <v>-3.7</v>
      </c>
      <c r="AP61" s="315">
        <v>62501</v>
      </c>
      <c r="AQ61" s="327">
        <v>3.8</v>
      </c>
      <c r="AR61" s="317">
        <v>-7.5</v>
      </c>
    </row>
    <row r="62" spans="1:44" ht="13" x14ac:dyDescent="0.2">
      <c r="A62" s="247"/>
      <c r="AK62" s="318"/>
      <c r="AL62" s="319" t="s">
        <v>527</v>
      </c>
      <c r="AM62" s="320">
        <v>18489913</v>
      </c>
      <c r="AN62" s="321">
        <v>25268</v>
      </c>
      <c r="AO62" s="322">
        <v>-0.1</v>
      </c>
      <c r="AP62" s="323">
        <v>34194</v>
      </c>
      <c r="AQ62" s="324">
        <v>5.6</v>
      </c>
      <c r="AR62" s="325">
        <v>-5.7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Normal="100" zoomScaleSheetLayoutView="55" workbookViewId="0">
      <selection activeCell="DS110" sqref="DS110"/>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484</v>
      </c>
    </row>
    <row r="121" spans="125:125" ht="13.5" hidden="1" customHeight="1" x14ac:dyDescent="0.2">
      <c r="DU121" s="241"/>
    </row>
  </sheetData>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484</v>
      </c>
    </row>
  </sheetData>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election activeCell="J49" sqref="J49"/>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534</v>
      </c>
      <c r="G46" s="8" t="s">
        <v>535</v>
      </c>
      <c r="H46" s="8" t="s">
        <v>536</v>
      </c>
      <c r="I46" s="8" t="s">
        <v>537</v>
      </c>
      <c r="J46" s="9" t="s">
        <v>538</v>
      </c>
    </row>
    <row r="47" spans="2:10" ht="57.75" customHeight="1" x14ac:dyDescent="0.2">
      <c r="B47" s="10"/>
      <c r="C47" s="1143" t="s">
        <v>3</v>
      </c>
      <c r="D47" s="1143"/>
      <c r="E47" s="1144"/>
      <c r="F47" s="11">
        <v>1.89</v>
      </c>
      <c r="G47" s="12">
        <v>1.77</v>
      </c>
      <c r="H47" s="12">
        <v>2.11</v>
      </c>
      <c r="I47" s="12">
        <v>2.41</v>
      </c>
      <c r="J47" s="13">
        <v>2.34</v>
      </c>
    </row>
    <row r="48" spans="2:10" ht="57.75" customHeight="1" x14ac:dyDescent="0.2">
      <c r="B48" s="14"/>
      <c r="C48" s="1145" t="s">
        <v>4</v>
      </c>
      <c r="D48" s="1145"/>
      <c r="E48" s="1146"/>
      <c r="F48" s="15">
        <v>2.84</v>
      </c>
      <c r="G48" s="16">
        <v>3.19</v>
      </c>
      <c r="H48" s="16">
        <v>3.72</v>
      </c>
      <c r="I48" s="16">
        <v>3.36</v>
      </c>
      <c r="J48" s="17">
        <v>3.18</v>
      </c>
    </row>
    <row r="49" spans="2:10" ht="57.75" customHeight="1" thickBot="1" x14ac:dyDescent="0.25">
      <c r="B49" s="18"/>
      <c r="C49" s="1147" t="s">
        <v>5</v>
      </c>
      <c r="D49" s="1147"/>
      <c r="E49" s="1148"/>
      <c r="F49" s="19" t="s">
        <v>539</v>
      </c>
      <c r="G49" s="20">
        <v>0.54</v>
      </c>
      <c r="H49" s="20">
        <v>0.74</v>
      </c>
      <c r="I49" s="20">
        <v>0.05</v>
      </c>
      <c r="J49" s="21" t="s">
        <v>540</v>
      </c>
    </row>
    <row r="50" spans="2:10" ht="13" x14ac:dyDescent="0.2"/>
  </sheetData>
  <mergeCells count="3">
    <mergeCell ref="C47:E47"/>
    <mergeCell ref="C48:E48"/>
    <mergeCell ref="C49:E4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5" zoomScaleSheetLayoutView="100" workbookViewId="0">
      <selection activeCell="P36" sqref="P36"/>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2">
      <c r="A34" s="22"/>
      <c r="B34" s="31"/>
      <c r="C34" s="1153" t="s">
        <v>541</v>
      </c>
      <c r="D34" s="1153"/>
      <c r="E34" s="1154"/>
      <c r="F34" s="32">
        <v>7.27</v>
      </c>
      <c r="G34" s="33">
        <v>7.4</v>
      </c>
      <c r="H34" s="33">
        <v>4.6399999999999997</v>
      </c>
      <c r="I34" s="33">
        <v>4.57</v>
      </c>
      <c r="J34" s="34">
        <v>4.24</v>
      </c>
      <c r="K34" s="22"/>
      <c r="L34" s="22"/>
      <c r="M34" s="22"/>
      <c r="N34" s="22"/>
      <c r="O34" s="22"/>
      <c r="P34" s="22"/>
    </row>
    <row r="35" spans="1:16" ht="39" customHeight="1" x14ac:dyDescent="0.2">
      <c r="A35" s="22"/>
      <c r="B35" s="35"/>
      <c r="C35" s="1149" t="s">
        <v>542</v>
      </c>
      <c r="D35" s="1149"/>
      <c r="E35" s="1150"/>
      <c r="F35" s="36">
        <v>2.6</v>
      </c>
      <c r="G35" s="37">
        <v>2.95</v>
      </c>
      <c r="H35" s="37">
        <v>3.45</v>
      </c>
      <c r="I35" s="37">
        <v>3.09</v>
      </c>
      <c r="J35" s="38">
        <v>2.95</v>
      </c>
      <c r="K35" s="22"/>
      <c r="L35" s="22"/>
      <c r="M35" s="22"/>
      <c r="N35" s="22"/>
      <c r="O35" s="22"/>
      <c r="P35" s="22"/>
    </row>
    <row r="36" spans="1:16" ht="39" customHeight="1" x14ac:dyDescent="0.2">
      <c r="A36" s="22"/>
      <c r="B36" s="35"/>
      <c r="C36" s="1149" t="s">
        <v>543</v>
      </c>
      <c r="D36" s="1149"/>
      <c r="E36" s="1150"/>
      <c r="F36" s="36">
        <v>5.48</v>
      </c>
      <c r="G36" s="37">
        <v>4.0199999999999996</v>
      </c>
      <c r="H36" s="37">
        <v>3.77</v>
      </c>
      <c r="I36" s="37">
        <v>3.63</v>
      </c>
      <c r="J36" s="38">
        <v>2.39</v>
      </c>
      <c r="K36" s="22"/>
      <c r="L36" s="22"/>
      <c r="M36" s="22"/>
      <c r="N36" s="22"/>
      <c r="O36" s="22"/>
      <c r="P36" s="22"/>
    </row>
    <row r="37" spans="1:16" ht="39" customHeight="1" x14ac:dyDescent="0.2">
      <c r="A37" s="22"/>
      <c r="B37" s="35"/>
      <c r="C37" s="1149" t="s">
        <v>544</v>
      </c>
      <c r="D37" s="1149"/>
      <c r="E37" s="1150"/>
      <c r="F37" s="36">
        <v>3.52</v>
      </c>
      <c r="G37" s="37">
        <v>1.0900000000000001</v>
      </c>
      <c r="H37" s="37">
        <v>0.83</v>
      </c>
      <c r="I37" s="37">
        <v>0.66</v>
      </c>
      <c r="J37" s="38">
        <v>0.55000000000000004</v>
      </c>
      <c r="K37" s="22"/>
      <c r="L37" s="22"/>
      <c r="M37" s="22"/>
      <c r="N37" s="22"/>
      <c r="O37" s="22"/>
      <c r="P37" s="22"/>
    </row>
    <row r="38" spans="1:16" ht="39" customHeight="1" x14ac:dyDescent="0.2">
      <c r="A38" s="22"/>
      <c r="B38" s="35"/>
      <c r="C38" s="1149" t="s">
        <v>545</v>
      </c>
      <c r="D38" s="1149"/>
      <c r="E38" s="1150"/>
      <c r="F38" s="36">
        <v>0</v>
      </c>
      <c r="G38" s="37">
        <v>0</v>
      </c>
      <c r="H38" s="37">
        <v>0</v>
      </c>
      <c r="I38" s="37">
        <v>0</v>
      </c>
      <c r="J38" s="38">
        <v>0.44</v>
      </c>
      <c r="K38" s="22"/>
      <c r="L38" s="22"/>
      <c r="M38" s="22"/>
      <c r="N38" s="22"/>
      <c r="O38" s="22"/>
      <c r="P38" s="22"/>
    </row>
    <row r="39" spans="1:16" ht="39" customHeight="1" x14ac:dyDescent="0.2">
      <c r="A39" s="22"/>
      <c r="B39" s="35"/>
      <c r="C39" s="1149" t="s">
        <v>546</v>
      </c>
      <c r="D39" s="1149"/>
      <c r="E39" s="1150"/>
      <c r="F39" s="36">
        <v>0.2</v>
      </c>
      <c r="G39" s="37">
        <v>0.7</v>
      </c>
      <c r="H39" s="37">
        <v>1.01</v>
      </c>
      <c r="I39" s="37">
        <v>0.64</v>
      </c>
      <c r="J39" s="38">
        <v>0.42</v>
      </c>
      <c r="K39" s="22"/>
      <c r="L39" s="22"/>
      <c r="M39" s="22"/>
      <c r="N39" s="22"/>
      <c r="O39" s="22"/>
      <c r="P39" s="22"/>
    </row>
    <row r="40" spans="1:16" ht="39" customHeight="1" x14ac:dyDescent="0.2">
      <c r="A40" s="22"/>
      <c r="B40" s="35"/>
      <c r="C40" s="1149" t="s">
        <v>547</v>
      </c>
      <c r="D40" s="1149"/>
      <c r="E40" s="1150"/>
      <c r="F40" s="36">
        <v>0.43</v>
      </c>
      <c r="G40" s="37">
        <v>0.3</v>
      </c>
      <c r="H40" s="37">
        <v>0.35</v>
      </c>
      <c r="I40" s="37">
        <v>0.36</v>
      </c>
      <c r="J40" s="38">
        <v>0.21</v>
      </c>
      <c r="K40" s="22"/>
      <c r="L40" s="22"/>
      <c r="M40" s="22"/>
      <c r="N40" s="22"/>
      <c r="O40" s="22"/>
      <c r="P40" s="22"/>
    </row>
    <row r="41" spans="1:16" ht="39" customHeight="1" x14ac:dyDescent="0.2">
      <c r="A41" s="22"/>
      <c r="B41" s="35"/>
      <c r="C41" s="1149" t="s">
        <v>548</v>
      </c>
      <c r="D41" s="1149"/>
      <c r="E41" s="1150"/>
      <c r="F41" s="36">
        <v>0.16</v>
      </c>
      <c r="G41" s="37">
        <v>0.15</v>
      </c>
      <c r="H41" s="37">
        <v>0.17</v>
      </c>
      <c r="I41" s="37">
        <v>0.17</v>
      </c>
      <c r="J41" s="38">
        <v>0.21</v>
      </c>
      <c r="K41" s="22"/>
      <c r="L41" s="22"/>
      <c r="M41" s="22"/>
      <c r="N41" s="22"/>
      <c r="O41" s="22"/>
      <c r="P41" s="22"/>
    </row>
    <row r="42" spans="1:16" ht="39" customHeight="1" x14ac:dyDescent="0.2">
      <c r="A42" s="22"/>
      <c r="B42" s="39"/>
      <c r="C42" s="1149" t="s">
        <v>549</v>
      </c>
      <c r="D42" s="1149"/>
      <c r="E42" s="1150"/>
      <c r="F42" s="36" t="s">
        <v>496</v>
      </c>
      <c r="G42" s="37" t="s">
        <v>496</v>
      </c>
      <c r="H42" s="37" t="s">
        <v>496</v>
      </c>
      <c r="I42" s="37" t="s">
        <v>496</v>
      </c>
      <c r="J42" s="38" t="s">
        <v>496</v>
      </c>
      <c r="K42" s="22"/>
      <c r="L42" s="22"/>
      <c r="M42" s="22"/>
      <c r="N42" s="22"/>
      <c r="O42" s="22"/>
      <c r="P42" s="22"/>
    </row>
    <row r="43" spans="1:16" ht="39" customHeight="1" thickBot="1" x14ac:dyDescent="0.25">
      <c r="A43" s="22"/>
      <c r="B43" s="40"/>
      <c r="C43" s="1151" t="s">
        <v>550</v>
      </c>
      <c r="D43" s="1151"/>
      <c r="E43" s="1152"/>
      <c r="F43" s="41">
        <v>0.36</v>
      </c>
      <c r="G43" s="42">
        <v>0.32</v>
      </c>
      <c r="H43" s="42">
        <v>0.36</v>
      </c>
      <c r="I43" s="42">
        <v>0.38</v>
      </c>
      <c r="J43" s="43">
        <v>0.43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4"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topLeftCell="A40" zoomScale="90" zoomScaleNormal="90" zoomScaleSheetLayoutView="55" workbookViewId="0">
      <selection activeCell="T64" sqref="T64"/>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534</v>
      </c>
      <c r="L44" s="54" t="s">
        <v>535</v>
      </c>
      <c r="M44" s="54" t="s">
        <v>536</v>
      </c>
      <c r="N44" s="54" t="s">
        <v>537</v>
      </c>
      <c r="O44" s="55" t="s">
        <v>538</v>
      </c>
      <c r="P44" s="46"/>
      <c r="Q44" s="46"/>
      <c r="R44" s="46"/>
      <c r="S44" s="46"/>
      <c r="T44" s="46"/>
      <c r="U44" s="46"/>
    </row>
    <row r="45" spans="1:21" ht="30.75" customHeight="1" x14ac:dyDescent="0.2">
      <c r="A45" s="46"/>
      <c r="B45" s="1155" t="s">
        <v>9</v>
      </c>
      <c r="C45" s="1156"/>
      <c r="D45" s="56"/>
      <c r="E45" s="1161" t="s">
        <v>10</v>
      </c>
      <c r="F45" s="1161"/>
      <c r="G45" s="1161"/>
      <c r="H45" s="1161"/>
      <c r="I45" s="1161"/>
      <c r="J45" s="1162"/>
      <c r="K45" s="57">
        <v>28559</v>
      </c>
      <c r="L45" s="58">
        <v>31368</v>
      </c>
      <c r="M45" s="58">
        <v>32997</v>
      </c>
      <c r="N45" s="58">
        <v>33381</v>
      </c>
      <c r="O45" s="59">
        <v>33816</v>
      </c>
      <c r="P45" s="46"/>
      <c r="Q45" s="46"/>
      <c r="R45" s="46"/>
      <c r="S45" s="46"/>
      <c r="T45" s="46"/>
      <c r="U45" s="46"/>
    </row>
    <row r="46" spans="1:21" ht="30.75" customHeight="1" x14ac:dyDescent="0.2">
      <c r="A46" s="46"/>
      <c r="B46" s="1157"/>
      <c r="C46" s="1158"/>
      <c r="D46" s="60"/>
      <c r="E46" s="1163" t="s">
        <v>11</v>
      </c>
      <c r="F46" s="1163"/>
      <c r="G46" s="1163"/>
      <c r="H46" s="1163"/>
      <c r="I46" s="1163"/>
      <c r="J46" s="1164"/>
      <c r="K46" s="61" t="s">
        <v>496</v>
      </c>
      <c r="L46" s="62" t="s">
        <v>496</v>
      </c>
      <c r="M46" s="62" t="s">
        <v>496</v>
      </c>
      <c r="N46" s="62" t="s">
        <v>496</v>
      </c>
      <c r="O46" s="63" t="s">
        <v>496</v>
      </c>
      <c r="P46" s="46"/>
      <c r="Q46" s="46"/>
      <c r="R46" s="46"/>
      <c r="S46" s="46"/>
      <c r="T46" s="46"/>
      <c r="U46" s="46"/>
    </row>
    <row r="47" spans="1:21" ht="30.75" customHeight="1" x14ac:dyDescent="0.2">
      <c r="A47" s="46"/>
      <c r="B47" s="1157"/>
      <c r="C47" s="1158"/>
      <c r="D47" s="60"/>
      <c r="E47" s="1163" t="s">
        <v>12</v>
      </c>
      <c r="F47" s="1163"/>
      <c r="G47" s="1163"/>
      <c r="H47" s="1163"/>
      <c r="I47" s="1163"/>
      <c r="J47" s="1164"/>
      <c r="K47" s="61">
        <v>2667</v>
      </c>
      <c r="L47" s="62">
        <v>3000</v>
      </c>
      <c r="M47" s="62">
        <v>3333</v>
      </c>
      <c r="N47" s="62">
        <v>3704</v>
      </c>
      <c r="O47" s="63">
        <v>4241</v>
      </c>
      <c r="P47" s="46"/>
      <c r="Q47" s="46"/>
      <c r="R47" s="46"/>
      <c r="S47" s="46"/>
      <c r="T47" s="46"/>
      <c r="U47" s="46"/>
    </row>
    <row r="48" spans="1:21" ht="30.75" customHeight="1" x14ac:dyDescent="0.2">
      <c r="A48" s="46"/>
      <c r="B48" s="1157"/>
      <c r="C48" s="1158"/>
      <c r="D48" s="60"/>
      <c r="E48" s="1163" t="s">
        <v>13</v>
      </c>
      <c r="F48" s="1163"/>
      <c r="G48" s="1163"/>
      <c r="H48" s="1163"/>
      <c r="I48" s="1163"/>
      <c r="J48" s="1164"/>
      <c r="K48" s="61">
        <v>4903</v>
      </c>
      <c r="L48" s="62">
        <v>4966</v>
      </c>
      <c r="M48" s="62">
        <v>5071</v>
      </c>
      <c r="N48" s="62">
        <v>5149</v>
      </c>
      <c r="O48" s="63">
        <v>5713</v>
      </c>
      <c r="P48" s="46"/>
      <c r="Q48" s="46"/>
      <c r="R48" s="46"/>
      <c r="S48" s="46"/>
      <c r="T48" s="46"/>
      <c r="U48" s="46"/>
    </row>
    <row r="49" spans="1:21" ht="30.75" customHeight="1" x14ac:dyDescent="0.2">
      <c r="A49" s="46"/>
      <c r="B49" s="1157"/>
      <c r="C49" s="1158"/>
      <c r="D49" s="60"/>
      <c r="E49" s="1163" t="s">
        <v>14</v>
      </c>
      <c r="F49" s="1163"/>
      <c r="G49" s="1163"/>
      <c r="H49" s="1163"/>
      <c r="I49" s="1163"/>
      <c r="J49" s="1164"/>
      <c r="K49" s="61">
        <v>0</v>
      </c>
      <c r="L49" s="62">
        <v>0</v>
      </c>
      <c r="M49" s="62">
        <v>0</v>
      </c>
      <c r="N49" s="62">
        <v>1</v>
      </c>
      <c r="O49" s="63">
        <v>4</v>
      </c>
      <c r="P49" s="46"/>
      <c r="Q49" s="46"/>
      <c r="R49" s="46"/>
      <c r="S49" s="46"/>
      <c r="T49" s="46"/>
      <c r="U49" s="46"/>
    </row>
    <row r="50" spans="1:21" ht="30.75" customHeight="1" x14ac:dyDescent="0.2">
      <c r="A50" s="46"/>
      <c r="B50" s="1157"/>
      <c r="C50" s="1158"/>
      <c r="D50" s="60"/>
      <c r="E50" s="1163" t="s">
        <v>15</v>
      </c>
      <c r="F50" s="1163"/>
      <c r="G50" s="1163"/>
      <c r="H50" s="1163"/>
      <c r="I50" s="1163"/>
      <c r="J50" s="1164"/>
      <c r="K50" s="61">
        <v>194</v>
      </c>
      <c r="L50" s="62">
        <v>229</v>
      </c>
      <c r="M50" s="62">
        <v>171</v>
      </c>
      <c r="N50" s="62">
        <v>171</v>
      </c>
      <c r="O50" s="63">
        <v>169</v>
      </c>
      <c r="P50" s="46"/>
      <c r="Q50" s="46"/>
      <c r="R50" s="46"/>
      <c r="S50" s="46"/>
      <c r="T50" s="46"/>
      <c r="U50" s="46"/>
    </row>
    <row r="51" spans="1:21" ht="30.75" customHeight="1" x14ac:dyDescent="0.2">
      <c r="A51" s="46"/>
      <c r="B51" s="1159"/>
      <c r="C51" s="1160"/>
      <c r="D51" s="64"/>
      <c r="E51" s="1163" t="s">
        <v>16</v>
      </c>
      <c r="F51" s="1163"/>
      <c r="G51" s="1163"/>
      <c r="H51" s="1163"/>
      <c r="I51" s="1163"/>
      <c r="J51" s="1164"/>
      <c r="K51" s="61">
        <v>0</v>
      </c>
      <c r="L51" s="62" t="s">
        <v>496</v>
      </c>
      <c r="M51" s="62" t="s">
        <v>496</v>
      </c>
      <c r="N51" s="62" t="s">
        <v>496</v>
      </c>
      <c r="O51" s="63" t="s">
        <v>496</v>
      </c>
      <c r="P51" s="46"/>
      <c r="Q51" s="46"/>
      <c r="R51" s="46"/>
      <c r="S51" s="46"/>
      <c r="T51" s="46"/>
      <c r="U51" s="46"/>
    </row>
    <row r="52" spans="1:21" ht="30.75" customHeight="1" x14ac:dyDescent="0.2">
      <c r="A52" s="46"/>
      <c r="B52" s="1165" t="s">
        <v>17</v>
      </c>
      <c r="C52" s="1166"/>
      <c r="D52" s="64"/>
      <c r="E52" s="1163" t="s">
        <v>18</v>
      </c>
      <c r="F52" s="1163"/>
      <c r="G52" s="1163"/>
      <c r="H52" s="1163"/>
      <c r="I52" s="1163"/>
      <c r="J52" s="1164"/>
      <c r="K52" s="61">
        <v>26360</v>
      </c>
      <c r="L52" s="351">
        <v>30694</v>
      </c>
      <c r="M52" s="351">
        <v>30948</v>
      </c>
      <c r="N52" s="62">
        <v>31219</v>
      </c>
      <c r="O52" s="63">
        <v>32891</v>
      </c>
      <c r="P52" s="46"/>
      <c r="Q52" s="46"/>
      <c r="R52" s="46"/>
      <c r="S52" s="46"/>
      <c r="T52" s="46"/>
      <c r="U52" s="46"/>
    </row>
    <row r="53" spans="1:21" ht="30.75" customHeight="1" thickBot="1" x14ac:dyDescent="0.25">
      <c r="A53" s="46"/>
      <c r="B53" s="1167" t="s">
        <v>19</v>
      </c>
      <c r="C53" s="1168"/>
      <c r="D53" s="65"/>
      <c r="E53" s="1169" t="s">
        <v>20</v>
      </c>
      <c r="F53" s="1169"/>
      <c r="G53" s="1169"/>
      <c r="H53" s="1169"/>
      <c r="I53" s="1169"/>
      <c r="J53" s="1170"/>
      <c r="K53" s="66">
        <v>9963</v>
      </c>
      <c r="L53" s="352">
        <v>8869</v>
      </c>
      <c r="M53" s="352">
        <v>10624</v>
      </c>
      <c r="N53" s="67">
        <v>11187</v>
      </c>
      <c r="O53" s="68">
        <v>11052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551</v>
      </c>
      <c r="L57" s="79" t="s">
        <v>552</v>
      </c>
      <c r="M57" s="79" t="s">
        <v>553</v>
      </c>
      <c r="N57" s="79" t="s">
        <v>554</v>
      </c>
      <c r="O57" s="80" t="s">
        <v>555</v>
      </c>
      <c r="P57" s="46"/>
      <c r="Q57" s="46"/>
      <c r="R57" s="46"/>
      <c r="S57" s="46"/>
      <c r="T57" s="46"/>
      <c r="U57" s="46"/>
    </row>
    <row r="58" spans="1:21" ht="31.5" customHeight="1" x14ac:dyDescent="0.2">
      <c r="B58" s="1171" t="s">
        <v>24</v>
      </c>
      <c r="C58" s="1172"/>
      <c r="D58" s="1177" t="s">
        <v>25</v>
      </c>
      <c r="E58" s="1178"/>
      <c r="F58" s="1178"/>
      <c r="G58" s="1178"/>
      <c r="H58" s="1178"/>
      <c r="I58" s="1178"/>
      <c r="J58" s="1179"/>
      <c r="K58" s="81">
        <v>0</v>
      </c>
      <c r="L58" s="82">
        <v>0</v>
      </c>
      <c r="M58" s="82">
        <v>0</v>
      </c>
      <c r="N58" s="82">
        <v>0</v>
      </c>
      <c r="O58" s="83">
        <v>0</v>
      </c>
    </row>
    <row r="59" spans="1:21" ht="31.5" customHeight="1" x14ac:dyDescent="0.2">
      <c r="B59" s="1173"/>
      <c r="C59" s="1174"/>
      <c r="D59" s="1180" t="s">
        <v>26</v>
      </c>
      <c r="E59" s="1181"/>
      <c r="F59" s="1181"/>
      <c r="G59" s="1181"/>
      <c r="H59" s="1181"/>
      <c r="I59" s="1181"/>
      <c r="J59" s="1182"/>
      <c r="K59" s="84">
        <v>3700</v>
      </c>
      <c r="L59" s="85">
        <v>5550</v>
      </c>
      <c r="M59" s="85">
        <v>7770</v>
      </c>
      <c r="N59" s="85">
        <v>7770</v>
      </c>
      <c r="O59" s="86">
        <v>8140</v>
      </c>
    </row>
    <row r="60" spans="1:21" ht="31.5" customHeight="1" thickBot="1" x14ac:dyDescent="0.25">
      <c r="B60" s="1175"/>
      <c r="C60" s="1176"/>
      <c r="D60" s="1183" t="s">
        <v>27</v>
      </c>
      <c r="E60" s="1184"/>
      <c r="F60" s="1184"/>
      <c r="G60" s="1184"/>
      <c r="H60" s="1184"/>
      <c r="I60" s="1184"/>
      <c r="J60" s="1185"/>
      <c r="K60" s="87">
        <v>9333</v>
      </c>
      <c r="L60" s="88">
        <v>12000</v>
      </c>
      <c r="M60" s="88">
        <v>15000</v>
      </c>
      <c r="N60" s="88">
        <v>15000</v>
      </c>
      <c r="O60" s="89">
        <v>15371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row r="69" s="47" customFormat="1" ht="12.65" hidden="1" customHeight="1" x14ac:dyDescent="0.2"/>
    <row r="70" s="47" customFormat="1" ht="12.65" hidden="1" customHeight="1" x14ac:dyDescent="0.2"/>
  </sheetData>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1" zoomScale="85" zoomScaleNormal="85" zoomScaleSheetLayoutView="100" workbookViewId="0">
      <selection activeCell="R55" sqref="R5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534</v>
      </c>
      <c r="J40" s="101" t="s">
        <v>535</v>
      </c>
      <c r="K40" s="101" t="s">
        <v>536</v>
      </c>
      <c r="L40" s="101" t="s">
        <v>537</v>
      </c>
      <c r="M40" s="102" t="s">
        <v>538</v>
      </c>
    </row>
    <row r="41" spans="2:13" ht="27.75" customHeight="1" x14ac:dyDescent="0.2">
      <c r="B41" s="1186" t="s">
        <v>30</v>
      </c>
      <c r="C41" s="1187"/>
      <c r="D41" s="103"/>
      <c r="E41" s="1192" t="s">
        <v>556</v>
      </c>
      <c r="F41" s="1192"/>
      <c r="G41" s="1192"/>
      <c r="H41" s="1193"/>
      <c r="I41" s="330">
        <v>496551</v>
      </c>
      <c r="J41" s="331">
        <v>508448</v>
      </c>
      <c r="K41" s="331">
        <v>511238</v>
      </c>
      <c r="L41" s="331">
        <v>504688</v>
      </c>
      <c r="M41" s="332">
        <v>502491</v>
      </c>
    </row>
    <row r="42" spans="2:13" ht="27.75" customHeight="1" x14ac:dyDescent="0.2">
      <c r="B42" s="1188"/>
      <c r="C42" s="1189"/>
      <c r="D42" s="104"/>
      <c r="E42" s="1194" t="s">
        <v>557</v>
      </c>
      <c r="F42" s="1194"/>
      <c r="G42" s="1194"/>
      <c r="H42" s="1195"/>
      <c r="I42" s="333">
        <v>1353</v>
      </c>
      <c r="J42" s="334">
        <v>1184</v>
      </c>
      <c r="K42" s="334">
        <v>2192</v>
      </c>
      <c r="L42" s="334">
        <v>2030</v>
      </c>
      <c r="M42" s="335">
        <v>6029</v>
      </c>
    </row>
    <row r="43" spans="2:13" ht="27.75" customHeight="1" x14ac:dyDescent="0.2">
      <c r="B43" s="1188"/>
      <c r="C43" s="1189"/>
      <c r="D43" s="104"/>
      <c r="E43" s="1194" t="s">
        <v>33</v>
      </c>
      <c r="F43" s="1194"/>
      <c r="G43" s="1194"/>
      <c r="H43" s="1195"/>
      <c r="I43" s="333">
        <v>70323</v>
      </c>
      <c r="J43" s="334">
        <v>67653</v>
      </c>
      <c r="K43" s="334">
        <v>66053</v>
      </c>
      <c r="L43" s="334">
        <v>66226</v>
      </c>
      <c r="M43" s="335">
        <v>67769</v>
      </c>
    </row>
    <row r="44" spans="2:13" ht="27.75" customHeight="1" x14ac:dyDescent="0.2">
      <c r="B44" s="1188"/>
      <c r="C44" s="1189"/>
      <c r="D44" s="104"/>
      <c r="E44" s="1194" t="s">
        <v>34</v>
      </c>
      <c r="F44" s="1194"/>
      <c r="G44" s="1194"/>
      <c r="H44" s="1195"/>
      <c r="I44" s="333">
        <v>19</v>
      </c>
      <c r="J44" s="334">
        <v>35</v>
      </c>
      <c r="K44" s="334">
        <v>34</v>
      </c>
      <c r="L44" s="334">
        <v>32</v>
      </c>
      <c r="M44" s="335">
        <v>28</v>
      </c>
    </row>
    <row r="45" spans="2:13" ht="27.75" customHeight="1" x14ac:dyDescent="0.2">
      <c r="B45" s="1188"/>
      <c r="C45" s="1189"/>
      <c r="D45" s="104"/>
      <c r="E45" s="1194" t="s">
        <v>35</v>
      </c>
      <c r="F45" s="1194"/>
      <c r="G45" s="1194"/>
      <c r="H45" s="1195"/>
      <c r="I45" s="333">
        <v>69225</v>
      </c>
      <c r="J45" s="334">
        <v>66494</v>
      </c>
      <c r="K45" s="334">
        <v>63619</v>
      </c>
      <c r="L45" s="334">
        <v>64901</v>
      </c>
      <c r="M45" s="335">
        <v>63536</v>
      </c>
    </row>
    <row r="46" spans="2:13" ht="27.75" customHeight="1" x14ac:dyDescent="0.2">
      <c r="B46" s="1188"/>
      <c r="C46" s="1189"/>
      <c r="D46" s="105"/>
      <c r="E46" s="1194" t="s">
        <v>36</v>
      </c>
      <c r="F46" s="1194"/>
      <c r="G46" s="1194"/>
      <c r="H46" s="1195"/>
      <c r="I46" s="333" t="s">
        <v>496</v>
      </c>
      <c r="J46" s="334" t="s">
        <v>496</v>
      </c>
      <c r="K46" s="334" t="s">
        <v>496</v>
      </c>
      <c r="L46" s="334" t="s">
        <v>496</v>
      </c>
      <c r="M46" s="335" t="s">
        <v>496</v>
      </c>
    </row>
    <row r="47" spans="2:13" ht="27.75" customHeight="1" x14ac:dyDescent="0.2">
      <c r="B47" s="1188"/>
      <c r="C47" s="1189"/>
      <c r="D47" s="106"/>
      <c r="E47" s="1196" t="s">
        <v>37</v>
      </c>
      <c r="F47" s="1197"/>
      <c r="G47" s="1197"/>
      <c r="H47" s="1198"/>
      <c r="I47" s="333" t="s">
        <v>496</v>
      </c>
      <c r="J47" s="334" t="s">
        <v>496</v>
      </c>
      <c r="K47" s="334" t="s">
        <v>496</v>
      </c>
      <c r="L47" s="334" t="s">
        <v>496</v>
      </c>
      <c r="M47" s="335" t="s">
        <v>496</v>
      </c>
    </row>
    <row r="48" spans="2:13" ht="27.75" customHeight="1" x14ac:dyDescent="0.2">
      <c r="B48" s="1188"/>
      <c r="C48" s="1189"/>
      <c r="D48" s="104"/>
      <c r="E48" s="1194" t="s">
        <v>38</v>
      </c>
      <c r="F48" s="1194"/>
      <c r="G48" s="1194"/>
      <c r="H48" s="1195"/>
      <c r="I48" s="333" t="s">
        <v>496</v>
      </c>
      <c r="J48" s="334" t="s">
        <v>496</v>
      </c>
      <c r="K48" s="334" t="s">
        <v>496</v>
      </c>
      <c r="L48" s="334" t="s">
        <v>496</v>
      </c>
      <c r="M48" s="335" t="s">
        <v>496</v>
      </c>
    </row>
    <row r="49" spans="2:13" ht="27.75" customHeight="1" x14ac:dyDescent="0.2">
      <c r="B49" s="1190"/>
      <c r="C49" s="1191"/>
      <c r="D49" s="104"/>
      <c r="E49" s="1194" t="s">
        <v>39</v>
      </c>
      <c r="F49" s="1194"/>
      <c r="G49" s="1194"/>
      <c r="H49" s="1195"/>
      <c r="I49" s="333" t="s">
        <v>496</v>
      </c>
      <c r="J49" s="334" t="s">
        <v>496</v>
      </c>
      <c r="K49" s="334" t="s">
        <v>496</v>
      </c>
      <c r="L49" s="334" t="s">
        <v>496</v>
      </c>
      <c r="M49" s="335" t="s">
        <v>496</v>
      </c>
    </row>
    <row r="50" spans="2:13" ht="27.75" customHeight="1" x14ac:dyDescent="0.2">
      <c r="B50" s="1199" t="s">
        <v>40</v>
      </c>
      <c r="C50" s="1200"/>
      <c r="D50" s="107"/>
      <c r="E50" s="1194" t="s">
        <v>41</v>
      </c>
      <c r="F50" s="1194"/>
      <c r="G50" s="1194"/>
      <c r="H50" s="1195"/>
      <c r="I50" s="333">
        <v>28210</v>
      </c>
      <c r="J50" s="334">
        <v>39349</v>
      </c>
      <c r="K50" s="334">
        <v>44563</v>
      </c>
      <c r="L50" s="334">
        <v>51946</v>
      </c>
      <c r="M50" s="335">
        <v>52175</v>
      </c>
    </row>
    <row r="51" spans="2:13" ht="27.75" customHeight="1" x14ac:dyDescent="0.2">
      <c r="B51" s="1188"/>
      <c r="C51" s="1189"/>
      <c r="D51" s="104"/>
      <c r="E51" s="1194" t="s">
        <v>42</v>
      </c>
      <c r="F51" s="1194"/>
      <c r="G51" s="1194"/>
      <c r="H51" s="1195"/>
      <c r="I51" s="333">
        <v>29581</v>
      </c>
      <c r="J51" s="334">
        <v>37212</v>
      </c>
      <c r="K51" s="334">
        <v>36888</v>
      </c>
      <c r="L51" s="334">
        <v>39283</v>
      </c>
      <c r="M51" s="335">
        <v>39560</v>
      </c>
    </row>
    <row r="52" spans="2:13" ht="27.75" customHeight="1" x14ac:dyDescent="0.2">
      <c r="B52" s="1190"/>
      <c r="C52" s="1191"/>
      <c r="D52" s="104"/>
      <c r="E52" s="1194" t="s">
        <v>558</v>
      </c>
      <c r="F52" s="1194"/>
      <c r="G52" s="1194"/>
      <c r="H52" s="1195"/>
      <c r="I52" s="333">
        <v>366350</v>
      </c>
      <c r="J52" s="334">
        <v>372310</v>
      </c>
      <c r="K52" s="334">
        <v>377051</v>
      </c>
      <c r="L52" s="334">
        <v>375085</v>
      </c>
      <c r="M52" s="335">
        <v>369877</v>
      </c>
    </row>
    <row r="53" spans="2:13" ht="27.75" customHeight="1" thickBot="1" x14ac:dyDescent="0.25">
      <c r="B53" s="1201" t="s">
        <v>19</v>
      </c>
      <c r="C53" s="1202"/>
      <c r="D53" s="108"/>
      <c r="E53" s="1203" t="s">
        <v>44</v>
      </c>
      <c r="F53" s="1203"/>
      <c r="G53" s="1203"/>
      <c r="H53" s="1204"/>
      <c r="I53" s="336">
        <v>213330</v>
      </c>
      <c r="J53" s="337">
        <v>194944</v>
      </c>
      <c r="K53" s="337">
        <v>184634</v>
      </c>
      <c r="L53" s="337">
        <v>171564</v>
      </c>
      <c r="M53" s="338">
        <v>178241</v>
      </c>
    </row>
    <row r="54" spans="2:13" ht="27.75" customHeight="1" x14ac:dyDescent="0.25">
      <c r="B54" s="109"/>
      <c r="C54" s="110"/>
      <c r="D54" s="110"/>
      <c r="E54" s="111"/>
      <c r="F54" s="111"/>
      <c r="G54" s="111"/>
      <c r="H54" s="111"/>
      <c r="I54" s="112"/>
      <c r="J54" s="112"/>
      <c r="K54" s="112"/>
      <c r="L54" s="112"/>
      <c r="M54" s="112"/>
    </row>
    <row r="55" spans="2:13" ht="13" x14ac:dyDescent="0.2"/>
  </sheetData>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536</v>
      </c>
      <c r="G54" s="117" t="s">
        <v>537</v>
      </c>
      <c r="H54" s="118" t="s">
        <v>538</v>
      </c>
    </row>
    <row r="55" spans="2:8" ht="52.5" customHeight="1" x14ac:dyDescent="0.2">
      <c r="B55" s="119"/>
      <c r="C55" s="361" t="s">
        <v>46</v>
      </c>
      <c r="D55" s="361"/>
      <c r="E55" s="362"/>
      <c r="F55" s="339">
        <v>4303</v>
      </c>
      <c r="G55" s="339">
        <v>5003</v>
      </c>
      <c r="H55" s="340">
        <v>5032</v>
      </c>
    </row>
    <row r="56" spans="2:8" ht="52.5" customHeight="1" x14ac:dyDescent="0.2">
      <c r="B56" s="120"/>
      <c r="C56" s="363" t="s">
        <v>47</v>
      </c>
      <c r="D56" s="363"/>
      <c r="E56" s="364"/>
      <c r="F56" s="341">
        <v>5970</v>
      </c>
      <c r="G56" s="341">
        <v>6546</v>
      </c>
      <c r="H56" s="342">
        <v>7000</v>
      </c>
    </row>
    <row r="57" spans="2:8" ht="53.25" customHeight="1" x14ac:dyDescent="0.2">
      <c r="B57" s="120"/>
      <c r="C57" s="365" t="s">
        <v>48</v>
      </c>
      <c r="D57" s="365"/>
      <c r="E57" s="366"/>
      <c r="F57" s="343">
        <v>18818</v>
      </c>
      <c r="G57" s="343">
        <v>23962</v>
      </c>
      <c r="H57" s="344">
        <v>22751</v>
      </c>
    </row>
    <row r="58" spans="2:8" ht="45.75" customHeight="1" x14ac:dyDescent="0.2">
      <c r="B58" s="121"/>
      <c r="C58" s="353" t="s">
        <v>559</v>
      </c>
      <c r="D58" s="354"/>
      <c r="E58" s="355"/>
      <c r="F58" s="345">
        <v>10051</v>
      </c>
      <c r="G58" s="345">
        <v>12054</v>
      </c>
      <c r="H58" s="346">
        <v>13558</v>
      </c>
    </row>
    <row r="59" spans="2:8" ht="45.75" customHeight="1" x14ac:dyDescent="0.2">
      <c r="B59" s="121"/>
      <c r="C59" s="353" t="s">
        <v>560</v>
      </c>
      <c r="D59" s="354"/>
      <c r="E59" s="355"/>
      <c r="F59" s="345">
        <v>0</v>
      </c>
      <c r="G59" s="345">
        <v>1953</v>
      </c>
      <c r="H59" s="346">
        <v>0</v>
      </c>
    </row>
    <row r="60" spans="2:8" ht="45.75" customHeight="1" x14ac:dyDescent="0.2">
      <c r="B60" s="121"/>
      <c r="C60" s="353" t="s">
        <v>561</v>
      </c>
      <c r="D60" s="354"/>
      <c r="E60" s="355"/>
      <c r="F60" s="345">
        <v>966</v>
      </c>
      <c r="G60" s="345">
        <v>2296</v>
      </c>
      <c r="H60" s="346">
        <v>1394</v>
      </c>
    </row>
    <row r="61" spans="2:8" ht="45.75" customHeight="1" x14ac:dyDescent="0.2">
      <c r="B61" s="121"/>
      <c r="C61" s="353" t="s">
        <v>562</v>
      </c>
      <c r="D61" s="354"/>
      <c r="E61" s="355"/>
      <c r="F61" s="345">
        <v>4879</v>
      </c>
      <c r="G61" s="345">
        <v>5126</v>
      </c>
      <c r="H61" s="346">
        <v>5327</v>
      </c>
    </row>
    <row r="62" spans="2:8" ht="45.75" customHeight="1" thickBot="1" x14ac:dyDescent="0.25">
      <c r="B62" s="122"/>
      <c r="C62" s="356" t="s">
        <v>563</v>
      </c>
      <c r="D62" s="357"/>
      <c r="E62" s="358"/>
      <c r="F62" s="347">
        <v>524</v>
      </c>
      <c r="G62" s="347">
        <v>578</v>
      </c>
      <c r="H62" s="348">
        <v>658</v>
      </c>
    </row>
    <row r="63" spans="2:8" ht="52.5" customHeight="1" thickBot="1" x14ac:dyDescent="0.25">
      <c r="B63" s="123"/>
      <c r="C63" s="359" t="s">
        <v>49</v>
      </c>
      <c r="D63" s="359"/>
      <c r="E63" s="360"/>
      <c r="F63" s="349">
        <v>29091</v>
      </c>
      <c r="G63" s="349">
        <v>35511</v>
      </c>
      <c r="H63" s="350">
        <v>34782</v>
      </c>
    </row>
    <row r="64" spans="2:8" ht="13" x14ac:dyDescent="0.2"/>
  </sheetData>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5B1B3-900E-4F57-9AFD-B1AC338A3309}">
  <sheetPr>
    <pageSetUpPr fitToPage="1"/>
  </sheetPr>
  <dimension ref="A1:DE85"/>
  <sheetViews>
    <sheetView showGridLines="0" tabSelected="1" zoomScale="85" zoomScaleNormal="85" zoomScaleSheetLayoutView="55" workbookViewId="0">
      <selection activeCell="CG12" sqref="CG12"/>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5"/>
      <c r="B1" s="1206"/>
      <c r="DD1" s="243"/>
      <c r="DE1" s="243"/>
    </row>
    <row r="2" spans="1:109" ht="25.5" customHeight="1" x14ac:dyDescent="0.2">
      <c r="A2" s="1207"/>
      <c r="C2" s="1207"/>
      <c r="O2" s="1207"/>
      <c r="P2" s="1207"/>
      <c r="Q2" s="1207"/>
      <c r="R2" s="1207"/>
      <c r="S2" s="1207"/>
      <c r="T2" s="1207"/>
      <c r="U2" s="1207"/>
      <c r="V2" s="1207"/>
      <c r="W2" s="1207"/>
      <c r="X2" s="1207"/>
      <c r="Y2" s="1207"/>
      <c r="Z2" s="1207"/>
      <c r="AA2" s="1207"/>
      <c r="AB2" s="1207"/>
      <c r="AC2" s="1207"/>
      <c r="AD2" s="1207"/>
      <c r="AE2" s="1207"/>
      <c r="AF2" s="1207"/>
      <c r="AG2" s="1207"/>
      <c r="AH2" s="1207"/>
      <c r="AI2" s="1207"/>
      <c r="AU2" s="1207"/>
      <c r="BG2" s="1207"/>
      <c r="BS2" s="1207"/>
      <c r="CE2" s="1207"/>
      <c r="CQ2" s="1207"/>
      <c r="DD2" s="243"/>
      <c r="DE2" s="243"/>
    </row>
    <row r="3" spans="1:109" ht="25.5" customHeight="1" x14ac:dyDescent="0.2">
      <c r="A3" s="1207"/>
      <c r="C3" s="1207"/>
      <c r="O3" s="1207"/>
      <c r="P3" s="1207"/>
      <c r="Q3" s="1207"/>
      <c r="R3" s="1207"/>
      <c r="S3" s="1207"/>
      <c r="T3" s="1207"/>
      <c r="U3" s="1207"/>
      <c r="V3" s="1207"/>
      <c r="W3" s="1207"/>
      <c r="X3" s="1207"/>
      <c r="Y3" s="1207"/>
      <c r="Z3" s="1207"/>
      <c r="AA3" s="1207"/>
      <c r="AB3" s="1207"/>
      <c r="AC3" s="1207"/>
      <c r="AD3" s="1207"/>
      <c r="AE3" s="1207"/>
      <c r="AF3" s="1207"/>
      <c r="AG3" s="1207"/>
      <c r="AH3" s="1207"/>
      <c r="AI3" s="1207"/>
      <c r="AU3" s="1207"/>
      <c r="BG3" s="1207"/>
      <c r="BS3" s="1207"/>
      <c r="CE3" s="1207"/>
      <c r="CQ3" s="1207"/>
      <c r="DD3" s="243"/>
      <c r="DE3" s="243"/>
    </row>
    <row r="4" spans="1:109" s="241" customFormat="1" ht="13" x14ac:dyDescent="0.2">
      <c r="A4" s="1207"/>
      <c r="B4" s="1207"/>
      <c r="C4" s="1207"/>
      <c r="D4" s="1207"/>
      <c r="E4" s="1207"/>
      <c r="F4" s="1207"/>
      <c r="G4" s="1207"/>
      <c r="H4" s="1207"/>
      <c r="I4" s="1207"/>
      <c r="J4" s="1207"/>
      <c r="K4" s="1207"/>
      <c r="L4" s="1207"/>
      <c r="M4" s="1207"/>
      <c r="N4" s="1207"/>
      <c r="O4" s="1207"/>
      <c r="P4" s="1207"/>
      <c r="Q4" s="1207"/>
      <c r="R4" s="1207"/>
      <c r="S4" s="1207"/>
      <c r="T4" s="1207"/>
      <c r="U4" s="1207"/>
      <c r="V4" s="1207"/>
      <c r="W4" s="1207"/>
      <c r="X4" s="1207"/>
      <c r="Y4" s="1207"/>
      <c r="Z4" s="1207"/>
      <c r="AA4" s="1207"/>
      <c r="AB4" s="1207"/>
      <c r="AC4" s="1207"/>
      <c r="AD4" s="1207"/>
      <c r="AE4" s="1207"/>
      <c r="AF4" s="1207"/>
      <c r="AG4" s="1207"/>
      <c r="AH4" s="1207"/>
      <c r="AI4" s="1207"/>
      <c r="AJ4" s="1207"/>
      <c r="AK4" s="1207"/>
      <c r="AL4" s="1207"/>
      <c r="AM4" s="1207"/>
      <c r="AN4" s="1207"/>
      <c r="AO4" s="1207"/>
      <c r="AP4" s="1207"/>
      <c r="AQ4" s="1207"/>
      <c r="AR4" s="1207"/>
      <c r="AS4" s="1207"/>
      <c r="AT4" s="1207"/>
      <c r="AU4" s="1207"/>
      <c r="AV4" s="1207"/>
      <c r="AW4" s="1207"/>
      <c r="AX4" s="1207"/>
      <c r="AY4" s="1207"/>
      <c r="AZ4" s="1207"/>
      <c r="BA4" s="1207"/>
      <c r="BB4" s="1207"/>
      <c r="BC4" s="1207"/>
      <c r="BD4" s="1207"/>
      <c r="BE4" s="1207"/>
      <c r="BF4" s="1207"/>
      <c r="BG4" s="1207"/>
      <c r="BH4" s="1207"/>
      <c r="BI4" s="1207"/>
      <c r="BJ4" s="1207"/>
      <c r="BK4" s="1207"/>
      <c r="BL4" s="1207"/>
      <c r="BM4" s="1207"/>
      <c r="BN4" s="1207"/>
      <c r="BO4" s="1207"/>
      <c r="BP4" s="1207"/>
      <c r="BQ4" s="1207"/>
      <c r="BR4" s="1207"/>
      <c r="BS4" s="1207"/>
      <c r="BT4" s="1207"/>
      <c r="BU4" s="1207"/>
      <c r="BV4" s="1207"/>
      <c r="BW4" s="1207"/>
      <c r="BX4" s="1207"/>
      <c r="BY4" s="1207"/>
      <c r="BZ4" s="1207"/>
      <c r="CA4" s="1207"/>
      <c r="CB4" s="1207"/>
      <c r="CC4" s="1207"/>
      <c r="CD4" s="1207"/>
      <c r="CE4" s="1207"/>
      <c r="CF4" s="1207"/>
      <c r="CG4" s="1207"/>
      <c r="CH4" s="1207"/>
      <c r="CI4" s="1207"/>
      <c r="CJ4" s="1207"/>
      <c r="CK4" s="1207"/>
      <c r="CL4" s="1207"/>
      <c r="CM4" s="1207"/>
      <c r="CN4" s="1207"/>
      <c r="CO4" s="1207"/>
      <c r="CP4" s="1207"/>
      <c r="CQ4" s="1207"/>
      <c r="CR4" s="1207"/>
      <c r="CS4" s="1207"/>
      <c r="CT4" s="1207"/>
      <c r="CU4" s="1207"/>
      <c r="CV4" s="1207"/>
      <c r="CW4" s="1207"/>
      <c r="CX4" s="1207"/>
      <c r="CY4" s="1207"/>
      <c r="CZ4" s="1207"/>
      <c r="DA4" s="1207"/>
      <c r="DB4" s="1207"/>
      <c r="DC4" s="1207"/>
      <c r="DD4" s="1207"/>
      <c r="DE4" s="1207"/>
    </row>
    <row r="5" spans="1:109" s="241" customFormat="1" ht="13" x14ac:dyDescent="0.2">
      <c r="A5" s="1207"/>
      <c r="B5" s="1207"/>
      <c r="C5" s="1207"/>
      <c r="D5" s="1207"/>
      <c r="E5" s="1207"/>
      <c r="F5" s="1207"/>
      <c r="G5" s="1207"/>
      <c r="H5" s="1207"/>
      <c r="I5" s="1207"/>
      <c r="J5" s="1207"/>
      <c r="K5" s="1207"/>
      <c r="L5" s="1207"/>
      <c r="M5" s="1207"/>
      <c r="N5" s="1207"/>
      <c r="O5" s="1207"/>
      <c r="P5" s="1207"/>
      <c r="Q5" s="1207"/>
      <c r="R5" s="1207"/>
      <c r="S5" s="1207"/>
      <c r="T5" s="1207"/>
      <c r="U5" s="1207"/>
      <c r="V5" s="1207"/>
      <c r="W5" s="1207"/>
      <c r="X5" s="1207"/>
      <c r="Y5" s="1207"/>
      <c r="Z5" s="1207"/>
      <c r="AA5" s="1207"/>
      <c r="AB5" s="1207"/>
      <c r="AC5" s="1207"/>
      <c r="AD5" s="1207"/>
      <c r="AE5" s="1207"/>
      <c r="AF5" s="1207"/>
      <c r="AG5" s="1207"/>
      <c r="AH5" s="1207"/>
      <c r="AI5" s="1207"/>
      <c r="AJ5" s="1207"/>
      <c r="AK5" s="1207"/>
      <c r="AL5" s="1207"/>
      <c r="AM5" s="1207"/>
      <c r="AN5" s="1207"/>
      <c r="AO5" s="1207"/>
      <c r="AP5" s="1207"/>
      <c r="AQ5" s="1207"/>
      <c r="AR5" s="1207"/>
      <c r="AS5" s="1207"/>
      <c r="AT5" s="1207"/>
      <c r="AU5" s="1207"/>
      <c r="AV5" s="1207"/>
      <c r="AW5" s="1207"/>
      <c r="AX5" s="1207"/>
      <c r="AY5" s="1207"/>
      <c r="AZ5" s="1207"/>
      <c r="BA5" s="1207"/>
      <c r="BB5" s="1207"/>
      <c r="BC5" s="1207"/>
      <c r="BD5" s="1207"/>
      <c r="BE5" s="1207"/>
      <c r="BF5" s="1207"/>
      <c r="BG5" s="1207"/>
      <c r="BH5" s="1207"/>
      <c r="BI5" s="1207"/>
      <c r="BJ5" s="1207"/>
      <c r="BK5" s="1207"/>
      <c r="BL5" s="1207"/>
      <c r="BM5" s="1207"/>
      <c r="BN5" s="1207"/>
      <c r="BO5" s="1207"/>
      <c r="BP5" s="1207"/>
      <c r="BQ5" s="1207"/>
      <c r="BR5" s="1207"/>
      <c r="BS5" s="1207"/>
      <c r="BT5" s="1207"/>
      <c r="BU5" s="1207"/>
      <c r="BV5" s="1207"/>
      <c r="BW5" s="1207"/>
      <c r="BX5" s="1207"/>
      <c r="BY5" s="1207"/>
      <c r="BZ5" s="1207"/>
      <c r="CA5" s="1207"/>
      <c r="CB5" s="1207"/>
      <c r="CC5" s="1207"/>
      <c r="CD5" s="1207"/>
      <c r="CE5" s="1207"/>
      <c r="CF5" s="1207"/>
      <c r="CG5" s="1207"/>
      <c r="CH5" s="1207"/>
      <c r="CI5" s="1207"/>
      <c r="CJ5" s="1207"/>
      <c r="CK5" s="1207"/>
      <c r="CL5" s="1207"/>
      <c r="CM5" s="1207"/>
      <c r="CN5" s="1207"/>
      <c r="CO5" s="1207"/>
      <c r="CP5" s="1207"/>
      <c r="CQ5" s="1207"/>
      <c r="CR5" s="1207"/>
      <c r="CS5" s="1207"/>
      <c r="CT5" s="1207"/>
      <c r="CU5" s="1207"/>
      <c r="CV5" s="1207"/>
      <c r="CW5" s="1207"/>
      <c r="CX5" s="1207"/>
      <c r="CY5" s="1207"/>
      <c r="CZ5" s="1207"/>
      <c r="DA5" s="1207"/>
      <c r="DB5" s="1207"/>
      <c r="DC5" s="1207"/>
      <c r="DD5" s="1207"/>
      <c r="DE5" s="1207"/>
    </row>
    <row r="6" spans="1:109" s="241" customFormat="1" ht="13" x14ac:dyDescent="0.2">
      <c r="A6" s="1207"/>
      <c r="B6" s="1207"/>
      <c r="C6" s="1207"/>
      <c r="D6" s="1207"/>
      <c r="E6" s="1207"/>
      <c r="F6" s="1207"/>
      <c r="G6" s="1207"/>
      <c r="H6" s="1207"/>
      <c r="I6" s="1207"/>
      <c r="J6" s="1207"/>
      <c r="K6" s="1207"/>
      <c r="L6" s="1207"/>
      <c r="M6" s="1207"/>
      <c r="N6" s="1207"/>
      <c r="O6" s="1207"/>
      <c r="P6" s="1207"/>
      <c r="Q6" s="1207"/>
      <c r="R6" s="1207"/>
      <c r="S6" s="1207"/>
      <c r="T6" s="1207"/>
      <c r="U6" s="1207"/>
      <c r="V6" s="1207"/>
      <c r="W6" s="1207"/>
      <c r="X6" s="1207"/>
      <c r="Y6" s="1207"/>
      <c r="Z6" s="1207"/>
      <c r="AA6" s="1207"/>
      <c r="AB6" s="1207"/>
      <c r="AC6" s="1207"/>
      <c r="AD6" s="1207"/>
      <c r="AE6" s="1207"/>
      <c r="AF6" s="1207"/>
      <c r="AG6" s="1207"/>
      <c r="AH6" s="1207"/>
      <c r="AI6" s="1207"/>
      <c r="AJ6" s="1207"/>
      <c r="AK6" s="1207"/>
      <c r="AL6" s="1207"/>
      <c r="AM6" s="1207"/>
      <c r="AN6" s="1207"/>
      <c r="AO6" s="1207"/>
      <c r="AP6" s="1207"/>
      <c r="AQ6" s="1207"/>
      <c r="AR6" s="1207"/>
      <c r="AS6" s="1207"/>
      <c r="AT6" s="1207"/>
      <c r="AU6" s="1207"/>
      <c r="AV6" s="1207"/>
      <c r="AW6" s="1207"/>
      <c r="AX6" s="1207"/>
      <c r="AY6" s="1207"/>
      <c r="AZ6" s="1207"/>
      <c r="BA6" s="1207"/>
      <c r="BB6" s="1207"/>
      <c r="BC6" s="1207"/>
      <c r="BD6" s="1207"/>
      <c r="BE6" s="1207"/>
      <c r="BF6" s="1207"/>
      <c r="BG6" s="1207"/>
      <c r="BH6" s="1207"/>
      <c r="BI6" s="1207"/>
      <c r="BJ6" s="1207"/>
      <c r="BK6" s="1207"/>
      <c r="BL6" s="1207"/>
      <c r="BM6" s="1207"/>
      <c r="BN6" s="1207"/>
      <c r="BO6" s="1207"/>
      <c r="BP6" s="1207"/>
      <c r="BQ6" s="1207"/>
      <c r="BR6" s="1207"/>
      <c r="BS6" s="1207"/>
      <c r="BT6" s="1207"/>
      <c r="BU6" s="1207"/>
      <c r="BV6" s="1207"/>
      <c r="BW6" s="1207"/>
      <c r="BX6" s="1207"/>
      <c r="BY6" s="1207"/>
      <c r="BZ6" s="1207"/>
      <c r="CA6" s="1207"/>
      <c r="CB6" s="1207"/>
      <c r="CC6" s="1207"/>
      <c r="CD6" s="1207"/>
      <c r="CE6" s="1207"/>
      <c r="CF6" s="1207"/>
      <c r="CG6" s="1207"/>
      <c r="CH6" s="1207"/>
      <c r="CI6" s="1207"/>
      <c r="CJ6" s="1207"/>
      <c r="CK6" s="1207"/>
      <c r="CL6" s="1207"/>
      <c r="CM6" s="1207"/>
      <c r="CN6" s="1207"/>
      <c r="CO6" s="1207"/>
      <c r="CP6" s="1207"/>
      <c r="CQ6" s="1207"/>
      <c r="CR6" s="1207"/>
      <c r="CS6" s="1207"/>
      <c r="CT6" s="1207"/>
      <c r="CU6" s="1207"/>
      <c r="CV6" s="1207"/>
      <c r="CW6" s="1207"/>
      <c r="CX6" s="1207"/>
      <c r="CY6" s="1207"/>
      <c r="CZ6" s="1207"/>
      <c r="DA6" s="1207"/>
      <c r="DB6" s="1207"/>
      <c r="DC6" s="1207"/>
      <c r="DD6" s="1207"/>
      <c r="DE6" s="1207"/>
    </row>
    <row r="7" spans="1:109" s="241" customFormat="1" ht="13" x14ac:dyDescent="0.2">
      <c r="A7" s="1207"/>
      <c r="B7" s="1207"/>
      <c r="C7" s="1207"/>
      <c r="D7" s="1207"/>
      <c r="E7" s="1207"/>
      <c r="F7" s="1207"/>
      <c r="G7" s="1207"/>
      <c r="H7" s="1207"/>
      <c r="I7" s="1207"/>
      <c r="J7" s="1207"/>
      <c r="K7" s="1207"/>
      <c r="L7" s="1207"/>
      <c r="M7" s="1207"/>
      <c r="N7" s="1207"/>
      <c r="O7" s="1207"/>
      <c r="P7" s="1207"/>
      <c r="Q7" s="1207"/>
      <c r="R7" s="1207"/>
      <c r="S7" s="1207"/>
      <c r="T7" s="1207"/>
      <c r="U7" s="1207"/>
      <c r="V7" s="1207"/>
      <c r="W7" s="1207"/>
      <c r="X7" s="1207"/>
      <c r="Y7" s="1207"/>
      <c r="Z7" s="1207"/>
      <c r="AA7" s="1207"/>
      <c r="AB7" s="1207"/>
      <c r="AC7" s="1207"/>
      <c r="AD7" s="1207"/>
      <c r="AE7" s="1207"/>
      <c r="AF7" s="1207"/>
      <c r="AG7" s="1207"/>
      <c r="AH7" s="1207"/>
      <c r="AI7" s="1207"/>
      <c r="AJ7" s="1207"/>
      <c r="AK7" s="1207"/>
      <c r="AL7" s="1207"/>
      <c r="AM7" s="1207"/>
      <c r="AN7" s="1207"/>
      <c r="AO7" s="1207"/>
      <c r="AP7" s="1207"/>
      <c r="AQ7" s="1207"/>
      <c r="AR7" s="1207"/>
      <c r="AS7" s="1207"/>
      <c r="AT7" s="1207"/>
      <c r="AU7" s="1207"/>
      <c r="AV7" s="1207"/>
      <c r="AW7" s="1207"/>
      <c r="AX7" s="1207"/>
      <c r="AY7" s="1207"/>
      <c r="AZ7" s="1207"/>
      <c r="BA7" s="1207"/>
      <c r="BB7" s="1207"/>
      <c r="BC7" s="1207"/>
      <c r="BD7" s="1207"/>
      <c r="BE7" s="1207"/>
      <c r="BF7" s="1207"/>
      <c r="BG7" s="1207"/>
      <c r="BH7" s="1207"/>
      <c r="BI7" s="1207"/>
      <c r="BJ7" s="1207"/>
      <c r="BK7" s="1207"/>
      <c r="BL7" s="1207"/>
      <c r="BM7" s="1207"/>
      <c r="BN7" s="1207"/>
      <c r="BO7" s="1207"/>
      <c r="BP7" s="1207"/>
      <c r="BQ7" s="1207"/>
      <c r="BR7" s="1207"/>
      <c r="BS7" s="1207"/>
      <c r="BT7" s="1207"/>
      <c r="BU7" s="1207"/>
      <c r="BV7" s="1207"/>
      <c r="BW7" s="1207"/>
      <c r="BX7" s="1207"/>
      <c r="BY7" s="1207"/>
      <c r="BZ7" s="1207"/>
      <c r="CA7" s="1207"/>
      <c r="CB7" s="1207"/>
      <c r="CC7" s="1207"/>
      <c r="CD7" s="1207"/>
      <c r="CE7" s="1207"/>
      <c r="CF7" s="1207"/>
      <c r="CG7" s="1207"/>
      <c r="CH7" s="1207"/>
      <c r="CI7" s="1207"/>
      <c r="CJ7" s="1207"/>
      <c r="CK7" s="1207"/>
      <c r="CL7" s="1207"/>
      <c r="CM7" s="1207"/>
      <c r="CN7" s="1207"/>
      <c r="CO7" s="1207"/>
      <c r="CP7" s="1207"/>
      <c r="CQ7" s="1207"/>
      <c r="CR7" s="1207"/>
      <c r="CS7" s="1207"/>
      <c r="CT7" s="1207"/>
      <c r="CU7" s="1207"/>
      <c r="CV7" s="1207"/>
      <c r="CW7" s="1207"/>
      <c r="CX7" s="1207"/>
      <c r="CY7" s="1207"/>
      <c r="CZ7" s="1207"/>
      <c r="DA7" s="1207"/>
      <c r="DB7" s="1207"/>
      <c r="DC7" s="1207"/>
      <c r="DD7" s="1207"/>
      <c r="DE7" s="1207"/>
    </row>
    <row r="8" spans="1:109" s="241" customFormat="1" ht="13" x14ac:dyDescent="0.2">
      <c r="A8" s="1207"/>
      <c r="B8" s="1207"/>
      <c r="C8" s="1207"/>
      <c r="D8" s="1207"/>
      <c r="E8" s="1207"/>
      <c r="F8" s="1207"/>
      <c r="G8" s="1207"/>
      <c r="H8" s="1207"/>
      <c r="I8" s="1207"/>
      <c r="J8" s="1207"/>
      <c r="K8" s="1207"/>
      <c r="L8" s="1207"/>
      <c r="M8" s="1207"/>
      <c r="N8" s="1207"/>
      <c r="O8" s="1207"/>
      <c r="P8" s="1207"/>
      <c r="Q8" s="1207"/>
      <c r="R8" s="1207"/>
      <c r="S8" s="1207"/>
      <c r="T8" s="1207"/>
      <c r="U8" s="1207"/>
      <c r="V8" s="1207"/>
      <c r="W8" s="1207"/>
      <c r="X8" s="1207"/>
      <c r="Y8" s="1207"/>
      <c r="Z8" s="1207"/>
      <c r="AA8" s="1207"/>
      <c r="AB8" s="1207"/>
      <c r="AC8" s="1207"/>
      <c r="AD8" s="1207"/>
      <c r="AE8" s="1207"/>
      <c r="AF8" s="1207"/>
      <c r="AG8" s="1207"/>
      <c r="AH8" s="1207"/>
      <c r="AI8" s="1207"/>
      <c r="AJ8" s="1207"/>
      <c r="AK8" s="1207"/>
      <c r="AL8" s="1207"/>
      <c r="AM8" s="1207"/>
      <c r="AN8" s="1207"/>
      <c r="AO8" s="1207"/>
      <c r="AP8" s="1207"/>
      <c r="AQ8" s="1207"/>
      <c r="AR8" s="1207"/>
      <c r="AS8" s="1207"/>
      <c r="AT8" s="1207"/>
      <c r="AU8" s="1207"/>
      <c r="AV8" s="1207"/>
      <c r="AW8" s="1207"/>
      <c r="AX8" s="1207"/>
      <c r="AY8" s="1207"/>
      <c r="AZ8" s="1207"/>
      <c r="BA8" s="1207"/>
      <c r="BB8" s="1207"/>
      <c r="BC8" s="1207"/>
      <c r="BD8" s="1207"/>
      <c r="BE8" s="1207"/>
      <c r="BF8" s="1207"/>
      <c r="BG8" s="1207"/>
      <c r="BH8" s="1207"/>
      <c r="BI8" s="1207"/>
      <c r="BJ8" s="1207"/>
      <c r="BK8" s="1207"/>
      <c r="BL8" s="1207"/>
      <c r="BM8" s="1207"/>
      <c r="BN8" s="1207"/>
      <c r="BO8" s="1207"/>
      <c r="BP8" s="1207"/>
      <c r="BQ8" s="1207"/>
      <c r="BR8" s="1207"/>
      <c r="BS8" s="1207"/>
      <c r="BT8" s="1207"/>
      <c r="BU8" s="1207"/>
      <c r="BV8" s="1207"/>
      <c r="BW8" s="1207"/>
      <c r="BX8" s="1207"/>
      <c r="BY8" s="1207"/>
      <c r="BZ8" s="1207"/>
      <c r="CA8" s="1207"/>
      <c r="CB8" s="1207"/>
      <c r="CC8" s="1207"/>
      <c r="CD8" s="1207"/>
      <c r="CE8" s="1207"/>
      <c r="CF8" s="1207"/>
      <c r="CG8" s="1207"/>
      <c r="CH8" s="1207"/>
      <c r="CI8" s="1207"/>
      <c r="CJ8" s="1207"/>
      <c r="CK8" s="1207"/>
      <c r="CL8" s="1207"/>
      <c r="CM8" s="1207"/>
      <c r="CN8" s="1207"/>
      <c r="CO8" s="1207"/>
      <c r="CP8" s="1207"/>
      <c r="CQ8" s="1207"/>
      <c r="CR8" s="1207"/>
      <c r="CS8" s="1207"/>
      <c r="CT8" s="1207"/>
      <c r="CU8" s="1207"/>
      <c r="CV8" s="1207"/>
      <c r="CW8" s="1207"/>
      <c r="CX8" s="1207"/>
      <c r="CY8" s="1207"/>
      <c r="CZ8" s="1207"/>
      <c r="DA8" s="1207"/>
      <c r="DB8" s="1207"/>
      <c r="DC8" s="1207"/>
      <c r="DD8" s="1207"/>
      <c r="DE8" s="1207"/>
    </row>
    <row r="9" spans="1:109" s="241" customFormat="1" ht="13" x14ac:dyDescent="0.2">
      <c r="A9" s="1207"/>
      <c r="B9" s="1207"/>
      <c r="C9" s="1207"/>
      <c r="D9" s="1207"/>
      <c r="E9" s="1207"/>
      <c r="F9" s="1207"/>
      <c r="G9" s="1207"/>
      <c r="H9" s="1207"/>
      <c r="I9" s="1207"/>
      <c r="J9" s="1207"/>
      <c r="K9" s="1207"/>
      <c r="L9" s="1207"/>
      <c r="M9" s="1207"/>
      <c r="N9" s="1207"/>
      <c r="O9" s="1207"/>
      <c r="P9" s="1207"/>
      <c r="Q9" s="1207"/>
      <c r="R9" s="1207"/>
      <c r="S9" s="1207"/>
      <c r="T9" s="1207"/>
      <c r="U9" s="1207"/>
      <c r="V9" s="1207"/>
      <c r="W9" s="1207"/>
      <c r="X9" s="1207"/>
      <c r="Y9" s="1207"/>
      <c r="Z9" s="1207"/>
      <c r="AA9" s="1207"/>
      <c r="AB9" s="1207"/>
      <c r="AC9" s="1207"/>
      <c r="AD9" s="1207"/>
      <c r="AE9" s="1207"/>
      <c r="AF9" s="1207"/>
      <c r="AG9" s="1207"/>
      <c r="AH9" s="1207"/>
      <c r="AI9" s="1207"/>
      <c r="AJ9" s="1207"/>
      <c r="AK9" s="1207"/>
      <c r="AL9" s="1207"/>
      <c r="AM9" s="1207"/>
      <c r="AN9" s="1207"/>
      <c r="AO9" s="1207"/>
      <c r="AP9" s="1207"/>
      <c r="AQ9" s="1207"/>
      <c r="AR9" s="1207"/>
      <c r="AS9" s="1207"/>
      <c r="AT9" s="1207"/>
      <c r="AU9" s="1207"/>
      <c r="AV9" s="1207"/>
      <c r="AW9" s="1207"/>
      <c r="AX9" s="1207"/>
      <c r="AY9" s="1207"/>
      <c r="AZ9" s="1207"/>
      <c r="BA9" s="1207"/>
      <c r="BB9" s="1207"/>
      <c r="BC9" s="1207"/>
      <c r="BD9" s="1207"/>
      <c r="BE9" s="1207"/>
      <c r="BF9" s="1207"/>
      <c r="BG9" s="1207"/>
      <c r="BH9" s="1207"/>
      <c r="BI9" s="1207"/>
      <c r="BJ9" s="1207"/>
      <c r="BK9" s="1207"/>
      <c r="BL9" s="1207"/>
      <c r="BM9" s="1207"/>
      <c r="BN9" s="1207"/>
      <c r="BO9" s="1207"/>
      <c r="BP9" s="1207"/>
      <c r="BQ9" s="1207"/>
      <c r="BR9" s="1207"/>
      <c r="BS9" s="1207"/>
      <c r="BT9" s="1207"/>
      <c r="BU9" s="1207"/>
      <c r="BV9" s="1207"/>
      <c r="BW9" s="1207"/>
      <c r="BX9" s="1207"/>
      <c r="BY9" s="1207"/>
      <c r="BZ9" s="1207"/>
      <c r="CA9" s="1207"/>
      <c r="CB9" s="1207"/>
      <c r="CC9" s="1207"/>
      <c r="CD9" s="1207"/>
      <c r="CE9" s="1207"/>
      <c r="CF9" s="1207"/>
      <c r="CG9" s="1207"/>
      <c r="CH9" s="1207"/>
      <c r="CI9" s="1207"/>
      <c r="CJ9" s="1207"/>
      <c r="CK9" s="1207"/>
      <c r="CL9" s="1207"/>
      <c r="CM9" s="1207"/>
      <c r="CN9" s="1207"/>
      <c r="CO9" s="1207"/>
      <c r="CP9" s="1207"/>
      <c r="CQ9" s="1207"/>
      <c r="CR9" s="1207"/>
      <c r="CS9" s="1207"/>
      <c r="CT9" s="1207"/>
      <c r="CU9" s="1207"/>
      <c r="CV9" s="1207"/>
      <c r="CW9" s="1207"/>
      <c r="CX9" s="1207"/>
      <c r="CY9" s="1207"/>
      <c r="CZ9" s="1207"/>
      <c r="DA9" s="1207"/>
      <c r="DB9" s="1207"/>
      <c r="DC9" s="1207"/>
      <c r="DD9" s="1207"/>
      <c r="DE9" s="1207"/>
    </row>
    <row r="10" spans="1:109" s="241" customFormat="1" ht="13" x14ac:dyDescent="0.2">
      <c r="A10" s="1207"/>
      <c r="B10" s="1207"/>
      <c r="C10" s="1207"/>
      <c r="D10" s="1207"/>
      <c r="E10" s="1207"/>
      <c r="F10" s="1207"/>
      <c r="G10" s="1207"/>
      <c r="H10" s="1207"/>
      <c r="I10" s="1207"/>
      <c r="J10" s="1207"/>
      <c r="K10" s="1207"/>
      <c r="L10" s="1207"/>
      <c r="M10" s="1207"/>
      <c r="N10" s="1207"/>
      <c r="O10" s="1207"/>
      <c r="P10" s="1207"/>
      <c r="Q10" s="1207"/>
      <c r="R10" s="1207"/>
      <c r="S10" s="1207"/>
      <c r="T10" s="1207"/>
      <c r="U10" s="1207"/>
      <c r="V10" s="1207"/>
      <c r="W10" s="1207"/>
      <c r="X10" s="1207"/>
      <c r="Y10" s="1207"/>
      <c r="Z10" s="1207"/>
      <c r="AA10" s="1207"/>
      <c r="AB10" s="1207"/>
      <c r="AC10" s="1207"/>
      <c r="AD10" s="1207"/>
      <c r="AE10" s="1207"/>
      <c r="AF10" s="1207"/>
      <c r="AG10" s="1207"/>
      <c r="AH10" s="1207"/>
      <c r="AI10" s="1207"/>
      <c r="AJ10" s="1207"/>
      <c r="AK10" s="1207"/>
      <c r="AL10" s="1207"/>
      <c r="AM10" s="1207"/>
      <c r="AN10" s="1207"/>
      <c r="AO10" s="1207"/>
      <c r="AP10" s="1207"/>
      <c r="AQ10" s="1207"/>
      <c r="AR10" s="1207"/>
      <c r="AS10" s="1207"/>
      <c r="AT10" s="1207"/>
      <c r="AU10" s="1207"/>
      <c r="AV10" s="1207"/>
      <c r="AW10" s="1207"/>
      <c r="AX10" s="1207"/>
      <c r="AY10" s="1207"/>
      <c r="AZ10" s="1207"/>
      <c r="BA10" s="1207"/>
      <c r="BB10" s="1207"/>
      <c r="BC10" s="1207"/>
      <c r="BD10" s="1207"/>
      <c r="BE10" s="1207"/>
      <c r="BF10" s="1207"/>
      <c r="BG10" s="1207"/>
      <c r="BH10" s="1207"/>
      <c r="BI10" s="1207"/>
      <c r="BJ10" s="1207"/>
      <c r="BK10" s="1207"/>
      <c r="BL10" s="1207"/>
      <c r="BM10" s="1207"/>
      <c r="BN10" s="1207"/>
      <c r="BO10" s="1207"/>
      <c r="BP10" s="1207"/>
      <c r="BQ10" s="1207"/>
      <c r="BR10" s="1207"/>
      <c r="BS10" s="1207"/>
      <c r="BT10" s="1207"/>
      <c r="BU10" s="1207"/>
      <c r="BV10" s="1207"/>
      <c r="BW10" s="1207"/>
      <c r="BX10" s="1207"/>
      <c r="BY10" s="1207"/>
      <c r="BZ10" s="1207"/>
      <c r="CA10" s="1207"/>
      <c r="CB10" s="1207"/>
      <c r="CC10" s="1207"/>
      <c r="CD10" s="1207"/>
      <c r="CE10" s="1207"/>
      <c r="CF10" s="1207"/>
      <c r="CG10" s="1207"/>
      <c r="CH10" s="1207"/>
      <c r="CI10" s="1207"/>
      <c r="CJ10" s="1207"/>
      <c r="CK10" s="1207"/>
      <c r="CL10" s="1207"/>
      <c r="CM10" s="1207"/>
      <c r="CN10" s="1207"/>
      <c r="CO10" s="1207"/>
      <c r="CP10" s="1207"/>
      <c r="CQ10" s="1207"/>
      <c r="CR10" s="1207"/>
      <c r="CS10" s="1207"/>
      <c r="CT10" s="1207"/>
      <c r="CU10" s="1207"/>
      <c r="CV10" s="1207"/>
      <c r="CW10" s="1207"/>
      <c r="CX10" s="1207"/>
      <c r="CY10" s="1207"/>
      <c r="CZ10" s="1207"/>
      <c r="DA10" s="1207"/>
      <c r="DB10" s="1207"/>
      <c r="DC10" s="1207"/>
      <c r="DD10" s="1207"/>
      <c r="DE10" s="1207"/>
    </row>
    <row r="11" spans="1:109" s="241" customFormat="1" ht="13" x14ac:dyDescent="0.2">
      <c r="A11" s="1207"/>
      <c r="B11" s="1207"/>
      <c r="C11" s="1207"/>
      <c r="D11" s="1207"/>
      <c r="E11" s="1207"/>
      <c r="F11" s="1207"/>
      <c r="G11" s="1207"/>
      <c r="H11" s="1207"/>
      <c r="I11" s="1207"/>
      <c r="J11" s="1207"/>
      <c r="K11" s="1207"/>
      <c r="L11" s="1207"/>
      <c r="M11" s="1207"/>
      <c r="N11" s="1207"/>
      <c r="O11" s="1207"/>
      <c r="P11" s="1207"/>
      <c r="Q11" s="1207"/>
      <c r="R11" s="1207"/>
      <c r="S11" s="1207"/>
      <c r="T11" s="1207"/>
      <c r="U11" s="1207"/>
      <c r="V11" s="1207"/>
      <c r="W11" s="1207"/>
      <c r="X11" s="1207"/>
      <c r="Y11" s="1207"/>
      <c r="Z11" s="1207"/>
      <c r="AA11" s="1207"/>
      <c r="AB11" s="1207"/>
      <c r="AC11" s="1207"/>
      <c r="AD11" s="1207"/>
      <c r="AE11" s="1207"/>
      <c r="AF11" s="1207"/>
      <c r="AG11" s="1207"/>
      <c r="AH11" s="1207"/>
      <c r="AI11" s="1207"/>
      <c r="AJ11" s="1207"/>
      <c r="AK11" s="1207"/>
      <c r="AL11" s="1207"/>
      <c r="AM11" s="1207"/>
      <c r="AN11" s="1207"/>
      <c r="AO11" s="1207"/>
      <c r="AP11" s="1207"/>
      <c r="AQ11" s="1207"/>
      <c r="AR11" s="1207"/>
      <c r="AS11" s="1207"/>
      <c r="AT11" s="1207"/>
      <c r="AU11" s="1207"/>
      <c r="AV11" s="1207"/>
      <c r="AW11" s="1207"/>
      <c r="AX11" s="1207"/>
      <c r="AY11" s="1207"/>
      <c r="AZ11" s="1207"/>
      <c r="BA11" s="1207"/>
      <c r="BB11" s="1207"/>
      <c r="BC11" s="1207"/>
      <c r="BD11" s="1207"/>
      <c r="BE11" s="1207"/>
      <c r="BF11" s="1207"/>
      <c r="BG11" s="1207"/>
      <c r="BH11" s="1207"/>
      <c r="BI11" s="1207"/>
      <c r="BJ11" s="1207"/>
      <c r="BK11" s="1207"/>
      <c r="BL11" s="1207"/>
      <c r="BM11" s="1207"/>
      <c r="BN11" s="1207"/>
      <c r="BO11" s="1207"/>
      <c r="BP11" s="1207"/>
      <c r="BQ11" s="1207"/>
      <c r="BR11" s="1207"/>
      <c r="BS11" s="1207"/>
      <c r="BT11" s="1207"/>
      <c r="BU11" s="1207"/>
      <c r="BV11" s="1207"/>
      <c r="BW11" s="1207"/>
      <c r="BX11" s="1207"/>
      <c r="BY11" s="1207"/>
      <c r="BZ11" s="1207"/>
      <c r="CA11" s="1207"/>
      <c r="CB11" s="1207"/>
      <c r="CC11" s="1207"/>
      <c r="CD11" s="1207"/>
      <c r="CE11" s="1207"/>
      <c r="CF11" s="1207"/>
      <c r="CG11" s="1207"/>
      <c r="CH11" s="1207"/>
      <c r="CI11" s="1207"/>
      <c r="CJ11" s="1207"/>
      <c r="CK11" s="1207"/>
      <c r="CL11" s="1207"/>
      <c r="CM11" s="1207"/>
      <c r="CN11" s="1207"/>
      <c r="CO11" s="1207"/>
      <c r="CP11" s="1207"/>
      <c r="CQ11" s="1207"/>
      <c r="CR11" s="1207"/>
      <c r="CS11" s="1207"/>
      <c r="CT11" s="1207"/>
      <c r="CU11" s="1207"/>
      <c r="CV11" s="1207"/>
      <c r="CW11" s="1207"/>
      <c r="CX11" s="1207"/>
      <c r="CY11" s="1207"/>
      <c r="CZ11" s="1207"/>
      <c r="DA11" s="1207"/>
      <c r="DB11" s="1207"/>
      <c r="DC11" s="1207"/>
      <c r="DD11" s="1207"/>
      <c r="DE11" s="1207"/>
    </row>
    <row r="12" spans="1:109" s="241" customFormat="1" ht="13" x14ac:dyDescent="0.2">
      <c r="A12" s="1207"/>
      <c r="B12" s="1207"/>
      <c r="C12" s="1207"/>
      <c r="D12" s="1207"/>
      <c r="E12" s="1207"/>
      <c r="F12" s="1207"/>
      <c r="G12" s="1207"/>
      <c r="H12" s="1207"/>
      <c r="I12" s="1207"/>
      <c r="J12" s="1207"/>
      <c r="K12" s="1207"/>
      <c r="L12" s="1207"/>
      <c r="M12" s="1207"/>
      <c r="N12" s="1207"/>
      <c r="O12" s="1207"/>
      <c r="P12" s="1207"/>
      <c r="Q12" s="1207"/>
      <c r="R12" s="1207"/>
      <c r="S12" s="1207"/>
      <c r="T12" s="1207"/>
      <c r="U12" s="1207"/>
      <c r="V12" s="1207"/>
      <c r="W12" s="1207"/>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7"/>
      <c r="AW12" s="1207"/>
      <c r="AX12" s="1207"/>
      <c r="AY12" s="1207"/>
      <c r="AZ12" s="1207"/>
      <c r="BA12" s="1207"/>
      <c r="BB12" s="1207"/>
      <c r="BC12" s="1207"/>
      <c r="BD12" s="1207"/>
      <c r="BE12" s="1207"/>
      <c r="BF12" s="1207"/>
      <c r="BG12" s="1207"/>
      <c r="BH12" s="1207"/>
      <c r="BI12" s="1207"/>
      <c r="BJ12" s="1207"/>
      <c r="BK12" s="1207"/>
      <c r="BL12" s="1207"/>
      <c r="BM12" s="1207"/>
      <c r="BN12" s="1207"/>
      <c r="BO12" s="1207"/>
      <c r="BP12" s="1207"/>
      <c r="BQ12" s="1207"/>
      <c r="BR12" s="1207"/>
      <c r="BS12" s="1207"/>
      <c r="BT12" s="1207"/>
      <c r="BU12" s="1207"/>
      <c r="BV12" s="1207"/>
      <c r="BW12" s="1207"/>
      <c r="BX12" s="1207"/>
      <c r="BY12" s="1207"/>
      <c r="BZ12" s="1207"/>
      <c r="CA12" s="1207"/>
      <c r="CB12" s="1207"/>
      <c r="CC12" s="1207"/>
      <c r="CD12" s="1207"/>
      <c r="CE12" s="1207"/>
      <c r="CF12" s="1207"/>
      <c r="CG12" s="1207"/>
      <c r="CH12" s="1207"/>
      <c r="CI12" s="1207"/>
      <c r="CJ12" s="1207"/>
      <c r="CK12" s="1207"/>
      <c r="CL12" s="1207"/>
      <c r="CM12" s="1207"/>
      <c r="CN12" s="1207"/>
      <c r="CO12" s="1207"/>
      <c r="CP12" s="1207"/>
      <c r="CQ12" s="1207"/>
      <c r="CR12" s="1207"/>
      <c r="CS12" s="1207"/>
      <c r="CT12" s="1207"/>
      <c r="CU12" s="1207"/>
      <c r="CV12" s="1207"/>
      <c r="CW12" s="1207"/>
      <c r="CX12" s="1207"/>
      <c r="CY12" s="1207"/>
      <c r="CZ12" s="1207"/>
      <c r="DA12" s="1207"/>
      <c r="DB12" s="1207"/>
      <c r="DC12" s="1207"/>
      <c r="DD12" s="1207"/>
      <c r="DE12" s="1207"/>
    </row>
    <row r="13" spans="1:109" s="241" customFormat="1" ht="13" x14ac:dyDescent="0.2">
      <c r="A13" s="1207"/>
      <c r="B13" s="1207"/>
      <c r="C13" s="1207"/>
      <c r="D13" s="1207"/>
      <c r="E13" s="1207"/>
      <c r="F13" s="1207"/>
      <c r="G13" s="1207"/>
      <c r="H13" s="1207"/>
      <c r="I13" s="1207"/>
      <c r="J13" s="1207"/>
      <c r="K13" s="1207"/>
      <c r="L13" s="1207"/>
      <c r="M13" s="1207"/>
      <c r="N13" s="1207"/>
      <c r="O13" s="1207"/>
      <c r="P13" s="1207"/>
      <c r="Q13" s="1207"/>
      <c r="R13" s="1207"/>
      <c r="S13" s="1207"/>
      <c r="T13" s="1207"/>
      <c r="U13" s="1207"/>
      <c r="V13" s="1207"/>
      <c r="W13" s="1207"/>
      <c r="X13" s="1207"/>
      <c r="Y13" s="1207"/>
      <c r="Z13" s="1207"/>
      <c r="AA13" s="1207"/>
      <c r="AB13" s="1207"/>
      <c r="AC13" s="1207"/>
      <c r="AD13" s="1207"/>
      <c r="AE13" s="1207"/>
      <c r="AF13" s="1207"/>
      <c r="AG13" s="1207"/>
      <c r="AH13" s="1207"/>
      <c r="AI13" s="1207"/>
      <c r="AJ13" s="1207"/>
      <c r="AK13" s="1207"/>
      <c r="AL13" s="1207"/>
      <c r="AM13" s="1207"/>
      <c r="AN13" s="1207"/>
      <c r="AO13" s="1207"/>
      <c r="AP13" s="1207"/>
      <c r="AQ13" s="1207"/>
      <c r="AR13" s="1207"/>
      <c r="AS13" s="1207"/>
      <c r="AT13" s="1207"/>
      <c r="AU13" s="1207"/>
      <c r="AV13" s="1207"/>
      <c r="AW13" s="1207"/>
      <c r="AX13" s="1207"/>
      <c r="AY13" s="1207"/>
      <c r="AZ13" s="1207"/>
      <c r="BA13" s="1207"/>
      <c r="BB13" s="1207"/>
      <c r="BC13" s="1207"/>
      <c r="BD13" s="1207"/>
      <c r="BE13" s="1207"/>
      <c r="BF13" s="1207"/>
      <c r="BG13" s="1207"/>
      <c r="BH13" s="1207"/>
      <c r="BI13" s="1207"/>
      <c r="BJ13" s="1207"/>
      <c r="BK13" s="1207"/>
      <c r="BL13" s="1207"/>
      <c r="BM13" s="1207"/>
      <c r="BN13" s="1207"/>
      <c r="BO13" s="1207"/>
      <c r="BP13" s="1207"/>
      <c r="BQ13" s="1207"/>
      <c r="BR13" s="1207"/>
      <c r="BS13" s="1207"/>
      <c r="BT13" s="1207"/>
      <c r="BU13" s="1207"/>
      <c r="BV13" s="1207"/>
      <c r="BW13" s="1207"/>
      <c r="BX13" s="1207"/>
      <c r="BY13" s="1207"/>
      <c r="BZ13" s="1207"/>
      <c r="CA13" s="1207"/>
      <c r="CB13" s="1207"/>
      <c r="CC13" s="1207"/>
      <c r="CD13" s="1207"/>
      <c r="CE13" s="1207"/>
      <c r="CF13" s="1207"/>
      <c r="CG13" s="1207"/>
      <c r="CH13" s="1207"/>
      <c r="CI13" s="1207"/>
      <c r="CJ13" s="1207"/>
      <c r="CK13" s="1207"/>
      <c r="CL13" s="1207"/>
      <c r="CM13" s="1207"/>
      <c r="CN13" s="1207"/>
      <c r="CO13" s="1207"/>
      <c r="CP13" s="1207"/>
      <c r="CQ13" s="1207"/>
      <c r="CR13" s="1207"/>
      <c r="CS13" s="1207"/>
      <c r="CT13" s="1207"/>
      <c r="CU13" s="1207"/>
      <c r="CV13" s="1207"/>
      <c r="CW13" s="1207"/>
      <c r="CX13" s="1207"/>
      <c r="CY13" s="1207"/>
      <c r="CZ13" s="1207"/>
      <c r="DA13" s="1207"/>
      <c r="DB13" s="1207"/>
      <c r="DC13" s="1207"/>
      <c r="DD13" s="1207"/>
      <c r="DE13" s="1207"/>
    </row>
    <row r="14" spans="1:109" s="241" customFormat="1" ht="13" x14ac:dyDescent="0.2">
      <c r="A14" s="1207"/>
      <c r="B14" s="1207"/>
      <c r="C14" s="1207"/>
      <c r="D14" s="1207"/>
      <c r="E14" s="1207"/>
      <c r="F14" s="1207"/>
      <c r="G14" s="1207"/>
      <c r="H14" s="1207"/>
      <c r="I14" s="1207"/>
      <c r="J14" s="1207"/>
      <c r="K14" s="1207"/>
      <c r="L14" s="1207"/>
      <c r="M14" s="1207"/>
      <c r="N14" s="1207"/>
      <c r="O14" s="1207"/>
      <c r="P14" s="1207"/>
      <c r="Q14" s="1207"/>
      <c r="R14" s="1207"/>
      <c r="S14" s="1207"/>
      <c r="T14" s="1207"/>
      <c r="U14" s="1207"/>
      <c r="V14" s="1207"/>
      <c r="W14" s="1207"/>
      <c r="X14" s="1207"/>
      <c r="Y14" s="1207"/>
      <c r="Z14" s="1207"/>
      <c r="AA14" s="1207"/>
      <c r="AB14" s="1207"/>
      <c r="AC14" s="1207"/>
      <c r="AD14" s="1207"/>
      <c r="AE14" s="1207"/>
      <c r="AF14" s="1207"/>
      <c r="AG14" s="1207"/>
      <c r="AH14" s="1207"/>
      <c r="AI14" s="1207"/>
      <c r="AJ14" s="1207"/>
      <c r="AK14" s="1207"/>
      <c r="AL14" s="1207"/>
      <c r="AM14" s="1207"/>
      <c r="AN14" s="1207"/>
      <c r="AO14" s="1207"/>
      <c r="AP14" s="1207"/>
      <c r="AQ14" s="1207"/>
      <c r="AR14" s="1207"/>
      <c r="AS14" s="1207"/>
      <c r="AT14" s="1207"/>
      <c r="AU14" s="1207"/>
      <c r="AV14" s="1207"/>
      <c r="AW14" s="1207"/>
      <c r="AX14" s="1207"/>
      <c r="AY14" s="1207"/>
      <c r="AZ14" s="1207"/>
      <c r="BA14" s="1207"/>
      <c r="BB14" s="1207"/>
      <c r="BC14" s="1207"/>
      <c r="BD14" s="1207"/>
      <c r="BE14" s="1207"/>
      <c r="BF14" s="1207"/>
      <c r="BG14" s="1207"/>
      <c r="BH14" s="1207"/>
      <c r="BI14" s="1207"/>
      <c r="BJ14" s="1207"/>
      <c r="BK14" s="1207"/>
      <c r="BL14" s="1207"/>
      <c r="BM14" s="1207"/>
      <c r="BN14" s="1207"/>
      <c r="BO14" s="1207"/>
      <c r="BP14" s="1207"/>
      <c r="BQ14" s="1207"/>
      <c r="BR14" s="1207"/>
      <c r="BS14" s="1207"/>
      <c r="BT14" s="1207"/>
      <c r="BU14" s="1207"/>
      <c r="BV14" s="1207"/>
      <c r="BW14" s="1207"/>
      <c r="BX14" s="1207"/>
      <c r="BY14" s="1207"/>
      <c r="BZ14" s="1207"/>
      <c r="CA14" s="1207"/>
      <c r="CB14" s="1207"/>
      <c r="CC14" s="1207"/>
      <c r="CD14" s="1207"/>
      <c r="CE14" s="1207"/>
      <c r="CF14" s="1207"/>
      <c r="CG14" s="1207"/>
      <c r="CH14" s="1207"/>
      <c r="CI14" s="1207"/>
      <c r="CJ14" s="1207"/>
      <c r="CK14" s="1207"/>
      <c r="CL14" s="1207"/>
      <c r="CM14" s="1207"/>
      <c r="CN14" s="1207"/>
      <c r="CO14" s="1207"/>
      <c r="CP14" s="1207"/>
      <c r="CQ14" s="1207"/>
      <c r="CR14" s="1207"/>
      <c r="CS14" s="1207"/>
      <c r="CT14" s="1207"/>
      <c r="CU14" s="1207"/>
      <c r="CV14" s="1207"/>
      <c r="CW14" s="1207"/>
      <c r="CX14" s="1207"/>
      <c r="CY14" s="1207"/>
      <c r="CZ14" s="1207"/>
      <c r="DA14" s="1207"/>
      <c r="DB14" s="1207"/>
      <c r="DC14" s="1207"/>
      <c r="DD14" s="1207"/>
      <c r="DE14" s="1207"/>
    </row>
    <row r="15" spans="1:109" s="241" customFormat="1" ht="13" x14ac:dyDescent="0.2">
      <c r="A15" s="243"/>
      <c r="B15" s="1207"/>
      <c r="C15" s="1207"/>
      <c r="D15" s="1207"/>
      <c r="E15" s="1207"/>
      <c r="F15" s="1207"/>
      <c r="G15" s="1207"/>
      <c r="H15" s="1207"/>
      <c r="I15" s="1207"/>
      <c r="J15" s="1207"/>
      <c r="K15" s="1207"/>
      <c r="L15" s="1207"/>
      <c r="M15" s="1207"/>
      <c r="N15" s="1207"/>
      <c r="O15" s="1207"/>
      <c r="P15" s="1207"/>
      <c r="Q15" s="1207"/>
      <c r="R15" s="1207"/>
      <c r="S15" s="1207"/>
      <c r="T15" s="1207"/>
      <c r="U15" s="1207"/>
      <c r="V15" s="1207"/>
      <c r="W15" s="1207"/>
      <c r="X15" s="1207"/>
      <c r="Y15" s="1207"/>
      <c r="Z15" s="1207"/>
      <c r="AA15" s="1207"/>
      <c r="AB15" s="1207"/>
      <c r="AC15" s="1207"/>
      <c r="AD15" s="1207"/>
      <c r="AE15" s="1207"/>
      <c r="AF15" s="1207"/>
      <c r="AG15" s="1207"/>
      <c r="AH15" s="1207"/>
      <c r="AI15" s="1207"/>
      <c r="AJ15" s="1207"/>
      <c r="AK15" s="1207"/>
      <c r="AL15" s="1207"/>
      <c r="AM15" s="1207"/>
      <c r="AN15" s="1207"/>
      <c r="AO15" s="1207"/>
      <c r="AP15" s="1207"/>
      <c r="AQ15" s="1207"/>
      <c r="AR15" s="1207"/>
      <c r="AS15" s="1207"/>
      <c r="AT15" s="1207"/>
      <c r="AU15" s="1207"/>
      <c r="AV15" s="1207"/>
      <c r="AW15" s="1207"/>
      <c r="AX15" s="1207"/>
      <c r="AY15" s="1207"/>
      <c r="AZ15" s="1207"/>
      <c r="BA15" s="1207"/>
      <c r="BB15" s="1207"/>
      <c r="BC15" s="1207"/>
      <c r="BD15" s="1207"/>
      <c r="BE15" s="1207"/>
      <c r="BF15" s="1207"/>
      <c r="BG15" s="1207"/>
      <c r="BH15" s="1207"/>
      <c r="BI15" s="1207"/>
      <c r="BJ15" s="1207"/>
      <c r="BK15" s="1207"/>
      <c r="BL15" s="1207"/>
      <c r="BM15" s="1207"/>
      <c r="BN15" s="1207"/>
      <c r="BO15" s="1207"/>
      <c r="BP15" s="1207"/>
      <c r="BQ15" s="1207"/>
      <c r="BR15" s="1207"/>
      <c r="BS15" s="1207"/>
      <c r="BT15" s="1207"/>
      <c r="BU15" s="1207"/>
      <c r="BV15" s="1207"/>
      <c r="BW15" s="1207"/>
      <c r="BX15" s="1207"/>
      <c r="BY15" s="1207"/>
      <c r="BZ15" s="1207"/>
      <c r="CA15" s="1207"/>
      <c r="CB15" s="1207"/>
      <c r="CC15" s="1207"/>
      <c r="CD15" s="1207"/>
      <c r="CE15" s="1207"/>
      <c r="CF15" s="1207"/>
      <c r="CG15" s="1207"/>
      <c r="CH15" s="1207"/>
      <c r="CI15" s="1207"/>
      <c r="CJ15" s="1207"/>
      <c r="CK15" s="1207"/>
      <c r="CL15" s="1207"/>
      <c r="CM15" s="1207"/>
      <c r="CN15" s="1207"/>
      <c r="CO15" s="1207"/>
      <c r="CP15" s="1207"/>
      <c r="CQ15" s="1207"/>
      <c r="CR15" s="1207"/>
      <c r="CS15" s="1207"/>
      <c r="CT15" s="1207"/>
      <c r="CU15" s="1207"/>
      <c r="CV15" s="1207"/>
      <c r="CW15" s="1207"/>
      <c r="CX15" s="1207"/>
      <c r="CY15" s="1207"/>
      <c r="CZ15" s="1207"/>
      <c r="DA15" s="1207"/>
      <c r="DB15" s="1207"/>
      <c r="DC15" s="1207"/>
      <c r="DD15" s="1207"/>
      <c r="DE15" s="1207"/>
    </row>
    <row r="16" spans="1:109" s="241" customFormat="1" ht="13" x14ac:dyDescent="0.2">
      <c r="A16" s="243"/>
      <c r="B16" s="1207"/>
      <c r="C16" s="1207"/>
      <c r="D16" s="1207"/>
      <c r="E16" s="1207"/>
      <c r="F16" s="1207"/>
      <c r="G16" s="1207"/>
      <c r="H16" s="1207"/>
      <c r="I16" s="1207"/>
      <c r="J16" s="1207"/>
      <c r="K16" s="1207"/>
      <c r="L16" s="1207"/>
      <c r="M16" s="1207"/>
      <c r="N16" s="1207"/>
      <c r="O16" s="1207"/>
      <c r="P16" s="1207"/>
      <c r="Q16" s="1207"/>
      <c r="R16" s="1207"/>
      <c r="S16" s="1207"/>
      <c r="T16" s="1207"/>
      <c r="U16" s="1207"/>
      <c r="V16" s="1207"/>
      <c r="W16" s="1207"/>
      <c r="X16" s="1207"/>
      <c r="Y16" s="1207"/>
      <c r="Z16" s="1207"/>
      <c r="AA16" s="1207"/>
      <c r="AB16" s="1207"/>
      <c r="AC16" s="1207"/>
      <c r="AD16" s="1207"/>
      <c r="AE16" s="1207"/>
      <c r="AF16" s="1207"/>
      <c r="AG16" s="1207"/>
      <c r="AH16" s="1207"/>
      <c r="AI16" s="1207"/>
      <c r="AJ16" s="1207"/>
      <c r="AK16" s="1207"/>
      <c r="AL16" s="1207"/>
      <c r="AM16" s="1207"/>
      <c r="AN16" s="1207"/>
      <c r="AO16" s="1207"/>
      <c r="AP16" s="1207"/>
      <c r="AQ16" s="1207"/>
      <c r="AR16" s="1207"/>
      <c r="AS16" s="1207"/>
      <c r="AT16" s="1207"/>
      <c r="AU16" s="1207"/>
      <c r="AV16" s="1207"/>
      <c r="AW16" s="1207"/>
      <c r="AX16" s="1207"/>
      <c r="AY16" s="1207"/>
      <c r="AZ16" s="1207"/>
      <c r="BA16" s="1207"/>
      <c r="BB16" s="1207"/>
      <c r="BC16" s="1207"/>
      <c r="BD16" s="1207"/>
      <c r="BE16" s="1207"/>
      <c r="BF16" s="1207"/>
      <c r="BG16" s="1207"/>
      <c r="BH16" s="1207"/>
      <c r="BI16" s="1207"/>
      <c r="BJ16" s="1207"/>
      <c r="BK16" s="1207"/>
      <c r="BL16" s="1207"/>
      <c r="BM16" s="1207"/>
      <c r="BN16" s="1207"/>
      <c r="BO16" s="1207"/>
      <c r="BP16" s="1207"/>
      <c r="BQ16" s="1207"/>
      <c r="BR16" s="1207"/>
      <c r="BS16" s="1207"/>
      <c r="BT16" s="1207"/>
      <c r="BU16" s="1207"/>
      <c r="BV16" s="1207"/>
      <c r="BW16" s="1207"/>
      <c r="BX16" s="1207"/>
      <c r="BY16" s="1207"/>
      <c r="BZ16" s="1207"/>
      <c r="CA16" s="1207"/>
      <c r="CB16" s="1207"/>
      <c r="CC16" s="1207"/>
      <c r="CD16" s="1207"/>
      <c r="CE16" s="1207"/>
      <c r="CF16" s="1207"/>
      <c r="CG16" s="1207"/>
      <c r="CH16" s="1207"/>
      <c r="CI16" s="1207"/>
      <c r="CJ16" s="1207"/>
      <c r="CK16" s="1207"/>
      <c r="CL16" s="1207"/>
      <c r="CM16" s="1207"/>
      <c r="CN16" s="1207"/>
      <c r="CO16" s="1207"/>
      <c r="CP16" s="1207"/>
      <c r="CQ16" s="1207"/>
      <c r="CR16" s="1207"/>
      <c r="CS16" s="1207"/>
      <c r="CT16" s="1207"/>
      <c r="CU16" s="1207"/>
      <c r="CV16" s="1207"/>
      <c r="CW16" s="1207"/>
      <c r="CX16" s="1207"/>
      <c r="CY16" s="1207"/>
      <c r="CZ16" s="1207"/>
      <c r="DA16" s="1207"/>
      <c r="DB16" s="1207"/>
      <c r="DC16" s="1207"/>
      <c r="DD16" s="1207"/>
      <c r="DE16" s="1207"/>
    </row>
    <row r="17" spans="1:109" s="241" customFormat="1" ht="13" x14ac:dyDescent="0.2">
      <c r="A17" s="243"/>
      <c r="B17" s="1207"/>
      <c r="C17" s="1207"/>
      <c r="D17" s="1207"/>
      <c r="E17" s="1207"/>
      <c r="F17" s="1207"/>
      <c r="G17" s="1207"/>
      <c r="H17" s="1207"/>
      <c r="I17" s="1207"/>
      <c r="J17" s="1207"/>
      <c r="K17" s="1207"/>
      <c r="L17" s="1207"/>
      <c r="M17" s="1207"/>
      <c r="N17" s="1207"/>
      <c r="O17" s="1207"/>
      <c r="P17" s="1207"/>
      <c r="Q17" s="1207"/>
      <c r="R17" s="1207"/>
      <c r="S17" s="1207"/>
      <c r="T17" s="1207"/>
      <c r="U17" s="1207"/>
      <c r="V17" s="1207"/>
      <c r="W17" s="1207"/>
      <c r="X17" s="1207"/>
      <c r="Y17" s="1207"/>
      <c r="Z17" s="1207"/>
      <c r="AA17" s="1207"/>
      <c r="AB17" s="1207"/>
      <c r="AC17" s="1207"/>
      <c r="AD17" s="1207"/>
      <c r="AE17" s="1207"/>
      <c r="AF17" s="1207"/>
      <c r="AG17" s="1207"/>
      <c r="AH17" s="1207"/>
      <c r="AI17" s="1207"/>
      <c r="AJ17" s="1207"/>
      <c r="AK17" s="1207"/>
      <c r="AL17" s="1207"/>
      <c r="AM17" s="1207"/>
      <c r="AN17" s="1207"/>
      <c r="AO17" s="1207"/>
      <c r="AP17" s="1207"/>
      <c r="AQ17" s="1207"/>
      <c r="AR17" s="1207"/>
      <c r="AS17" s="1207"/>
      <c r="AT17" s="1207"/>
      <c r="AU17" s="1207"/>
      <c r="AV17" s="1207"/>
      <c r="AW17" s="1207"/>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1207"/>
      <c r="CR17" s="1207"/>
      <c r="CS17" s="1207"/>
      <c r="CT17" s="1207"/>
      <c r="CU17" s="1207"/>
      <c r="CV17" s="1207"/>
      <c r="CW17" s="1207"/>
      <c r="CX17" s="1207"/>
      <c r="CY17" s="1207"/>
      <c r="CZ17" s="1207"/>
      <c r="DA17" s="1207"/>
      <c r="DB17" s="1207"/>
      <c r="DC17" s="1207"/>
      <c r="DD17" s="1207"/>
      <c r="DE17" s="1207"/>
    </row>
    <row r="18" spans="1:109" s="241" customFormat="1" ht="13" x14ac:dyDescent="0.2">
      <c r="A18" s="243"/>
      <c r="B18" s="1207"/>
      <c r="C18" s="1207"/>
      <c r="D18" s="1207"/>
      <c r="E18" s="1207"/>
      <c r="F18" s="1207"/>
      <c r="G18" s="1207"/>
      <c r="H18" s="1207"/>
      <c r="I18" s="1207"/>
      <c r="J18" s="1207"/>
      <c r="K18" s="1207"/>
      <c r="L18" s="1207"/>
      <c r="M18" s="1207"/>
      <c r="N18" s="1207"/>
      <c r="O18" s="1207"/>
      <c r="P18" s="1207"/>
      <c r="Q18" s="1207"/>
      <c r="R18" s="1207"/>
      <c r="S18" s="1207"/>
      <c r="T18" s="1207"/>
      <c r="U18" s="1207"/>
      <c r="V18" s="1207"/>
      <c r="W18" s="1207"/>
      <c r="X18" s="1207"/>
      <c r="Y18" s="1207"/>
      <c r="Z18" s="1207"/>
      <c r="AA18" s="1207"/>
      <c r="AB18" s="1207"/>
      <c r="AC18" s="1207"/>
      <c r="AD18" s="1207"/>
      <c r="AE18" s="1207"/>
      <c r="AF18" s="1207"/>
      <c r="AG18" s="1207"/>
      <c r="AH18" s="1207"/>
      <c r="AI18" s="1207"/>
      <c r="AJ18" s="1207"/>
      <c r="AK18" s="1207"/>
      <c r="AL18" s="1207"/>
      <c r="AM18" s="1207"/>
      <c r="AN18" s="1207"/>
      <c r="AO18" s="1207"/>
      <c r="AP18" s="1207"/>
      <c r="AQ18" s="1207"/>
      <c r="AR18" s="1207"/>
      <c r="AS18" s="1207"/>
      <c r="AT18" s="1207"/>
      <c r="AU18" s="1207"/>
      <c r="AV18" s="1207"/>
      <c r="AW18" s="1207"/>
      <c r="AX18" s="1207"/>
      <c r="AY18" s="1207"/>
      <c r="AZ18" s="1207"/>
      <c r="BA18" s="1207"/>
      <c r="BB18" s="1207"/>
      <c r="BC18" s="1207"/>
      <c r="BD18" s="1207"/>
      <c r="BE18" s="1207"/>
      <c r="BF18" s="1207"/>
      <c r="BG18" s="1207"/>
      <c r="BH18" s="1207"/>
      <c r="BI18" s="1207"/>
      <c r="BJ18" s="1207"/>
      <c r="BK18" s="1207"/>
      <c r="BL18" s="1207"/>
      <c r="BM18" s="1207"/>
      <c r="BN18" s="1207"/>
      <c r="BO18" s="1207"/>
      <c r="BP18" s="1207"/>
      <c r="BQ18" s="1207"/>
      <c r="BR18" s="1207"/>
      <c r="BS18" s="1207"/>
      <c r="BT18" s="1207"/>
      <c r="BU18" s="1207"/>
      <c r="BV18" s="1207"/>
      <c r="BW18" s="1207"/>
      <c r="BX18" s="1207"/>
      <c r="BY18" s="1207"/>
      <c r="BZ18" s="1207"/>
      <c r="CA18" s="1207"/>
      <c r="CB18" s="1207"/>
      <c r="CC18" s="1207"/>
      <c r="CD18" s="1207"/>
      <c r="CE18" s="1207"/>
      <c r="CF18" s="1207"/>
      <c r="CG18" s="1207"/>
      <c r="CH18" s="1207"/>
      <c r="CI18" s="1207"/>
      <c r="CJ18" s="1207"/>
      <c r="CK18" s="1207"/>
      <c r="CL18" s="1207"/>
      <c r="CM18" s="1207"/>
      <c r="CN18" s="1207"/>
      <c r="CO18" s="1207"/>
      <c r="CP18" s="1207"/>
      <c r="CQ18" s="1207"/>
      <c r="CR18" s="1207"/>
      <c r="CS18" s="1207"/>
      <c r="CT18" s="1207"/>
      <c r="CU18" s="1207"/>
      <c r="CV18" s="1207"/>
      <c r="CW18" s="1207"/>
      <c r="CX18" s="1207"/>
      <c r="CY18" s="1207"/>
      <c r="CZ18" s="1207"/>
      <c r="DA18" s="1207"/>
      <c r="DB18" s="1207"/>
      <c r="DC18" s="1207"/>
      <c r="DD18" s="1207"/>
      <c r="DE18" s="1207"/>
    </row>
    <row r="19" spans="1:109" ht="13" x14ac:dyDescent="0.2">
      <c r="DD19" s="243"/>
      <c r="DE19" s="243"/>
    </row>
    <row r="20" spans="1:109" ht="13" x14ac:dyDescent="0.2">
      <c r="DD20" s="243"/>
      <c r="DE20" s="243"/>
    </row>
    <row r="21" spans="1:109" ht="17.25" customHeight="1" x14ac:dyDescent="0.2">
      <c r="B21" s="1208"/>
      <c r="C21" s="245"/>
      <c r="D21" s="245"/>
      <c r="E21" s="245"/>
      <c r="F21" s="245"/>
      <c r="G21" s="245"/>
      <c r="H21" s="245"/>
      <c r="I21" s="245"/>
      <c r="J21" s="245"/>
      <c r="K21" s="245"/>
      <c r="L21" s="245"/>
      <c r="M21" s="245"/>
      <c r="N21" s="1209"/>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9"/>
      <c r="AU21" s="245"/>
      <c r="AV21" s="245"/>
      <c r="AW21" s="245"/>
      <c r="AX21" s="245"/>
      <c r="AY21" s="245"/>
      <c r="AZ21" s="245"/>
      <c r="BA21" s="245"/>
      <c r="BB21" s="245"/>
      <c r="BC21" s="245"/>
      <c r="BD21" s="245"/>
      <c r="BE21" s="245"/>
      <c r="BF21" s="1209"/>
      <c r="BG21" s="245"/>
      <c r="BH21" s="245"/>
      <c r="BI21" s="245"/>
      <c r="BJ21" s="245"/>
      <c r="BK21" s="245"/>
      <c r="BL21" s="245"/>
      <c r="BM21" s="245"/>
      <c r="BN21" s="245"/>
      <c r="BO21" s="245"/>
      <c r="BP21" s="245"/>
      <c r="BQ21" s="245"/>
      <c r="BR21" s="1209"/>
      <c r="BS21" s="245"/>
      <c r="BT21" s="245"/>
      <c r="BU21" s="245"/>
      <c r="BV21" s="245"/>
      <c r="BW21" s="245"/>
      <c r="BX21" s="245"/>
      <c r="BY21" s="245"/>
      <c r="BZ21" s="245"/>
      <c r="CA21" s="245"/>
      <c r="CB21" s="245"/>
      <c r="CC21" s="245"/>
      <c r="CD21" s="1209"/>
      <c r="CE21" s="245"/>
      <c r="CF21" s="245"/>
      <c r="CG21" s="245"/>
      <c r="CH21" s="245"/>
      <c r="CI21" s="245"/>
      <c r="CJ21" s="245"/>
      <c r="CK21" s="245"/>
      <c r="CL21" s="245"/>
      <c r="CM21" s="245"/>
      <c r="CN21" s="245"/>
      <c r="CO21" s="245"/>
      <c r="CP21" s="1209"/>
      <c r="CQ21" s="245"/>
      <c r="CR21" s="245"/>
      <c r="CS21" s="245"/>
      <c r="CT21" s="245"/>
      <c r="CU21" s="245"/>
      <c r="CV21" s="245"/>
      <c r="CW21" s="245"/>
      <c r="CX21" s="245"/>
      <c r="CY21" s="245"/>
      <c r="CZ21" s="245"/>
      <c r="DA21" s="245"/>
      <c r="DB21" s="1209"/>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10"/>
      <c r="DD40" s="1210"/>
      <c r="DE40" s="243"/>
    </row>
    <row r="41" spans="2:109" ht="16.5" x14ac:dyDescent="0.2">
      <c r="B41" s="244" t="s">
        <v>589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11"/>
      <c r="I42" s="1212"/>
      <c r="J42" s="1212"/>
      <c r="K42" s="1212"/>
      <c r="AM42" s="1211"/>
      <c r="AN42" s="1211" t="s">
        <v>590</v>
      </c>
      <c r="AP42" s="1212"/>
      <c r="AQ42" s="1212"/>
      <c r="AR42" s="1212"/>
      <c r="AY42" s="1211"/>
      <c r="BA42" s="1212"/>
      <c r="BB42" s="1212"/>
      <c r="BC42" s="1212"/>
      <c r="BK42" s="1211"/>
      <c r="BM42" s="1212"/>
      <c r="BN42" s="1212"/>
      <c r="BO42" s="1212"/>
      <c r="BW42" s="1211"/>
      <c r="BY42" s="1212"/>
      <c r="BZ42" s="1212"/>
      <c r="CA42" s="1212"/>
      <c r="CI42" s="1211"/>
      <c r="CK42" s="1212"/>
      <c r="CL42" s="1212"/>
      <c r="CM42" s="1212"/>
      <c r="CU42" s="1211"/>
      <c r="CW42" s="1212"/>
      <c r="CX42" s="1212"/>
      <c r="CY42" s="1212"/>
    </row>
    <row r="43" spans="2:109" ht="13.5" customHeight="1" x14ac:dyDescent="0.2">
      <c r="B43" s="247"/>
      <c r="AN43" s="1213" t="s">
        <v>591</v>
      </c>
      <c r="AO43" s="1214"/>
      <c r="AP43" s="1214"/>
      <c r="AQ43" s="1214"/>
      <c r="AR43" s="1214"/>
      <c r="AS43" s="1214"/>
      <c r="AT43" s="1214"/>
      <c r="AU43" s="1214"/>
      <c r="AV43" s="1214"/>
      <c r="AW43" s="1214"/>
      <c r="AX43" s="1214"/>
      <c r="AY43" s="1214"/>
      <c r="AZ43" s="1214"/>
      <c r="BA43" s="1214"/>
      <c r="BB43" s="1214"/>
      <c r="BC43" s="1214"/>
      <c r="BD43" s="1214"/>
      <c r="BE43" s="1214"/>
      <c r="BF43" s="1214"/>
      <c r="BG43" s="1214"/>
      <c r="BH43" s="1214"/>
      <c r="BI43" s="1214"/>
      <c r="BJ43" s="1214"/>
      <c r="BK43" s="1214"/>
      <c r="BL43" s="1214"/>
      <c r="BM43" s="1214"/>
      <c r="BN43" s="1214"/>
      <c r="BO43" s="1214"/>
      <c r="BP43" s="1214"/>
      <c r="BQ43" s="1214"/>
      <c r="BR43" s="1214"/>
      <c r="BS43" s="1214"/>
      <c r="BT43" s="1214"/>
      <c r="BU43" s="1214"/>
      <c r="BV43" s="1214"/>
      <c r="BW43" s="1214"/>
      <c r="BX43" s="1214"/>
      <c r="BY43" s="1214"/>
      <c r="BZ43" s="1214"/>
      <c r="CA43" s="1214"/>
      <c r="CB43" s="1214"/>
      <c r="CC43" s="1214"/>
      <c r="CD43" s="1214"/>
      <c r="CE43" s="1214"/>
      <c r="CF43" s="1214"/>
      <c r="CG43" s="1214"/>
      <c r="CH43" s="1214"/>
      <c r="CI43" s="1214"/>
      <c r="CJ43" s="1214"/>
      <c r="CK43" s="1214"/>
      <c r="CL43" s="1214"/>
      <c r="CM43" s="1214"/>
      <c r="CN43" s="1214"/>
      <c r="CO43" s="1214"/>
      <c r="CP43" s="1214"/>
      <c r="CQ43" s="1214"/>
      <c r="CR43" s="1214"/>
      <c r="CS43" s="1214"/>
      <c r="CT43" s="1214"/>
      <c r="CU43" s="1214"/>
      <c r="CV43" s="1214"/>
      <c r="CW43" s="1214"/>
      <c r="CX43" s="1214"/>
      <c r="CY43" s="1214"/>
      <c r="CZ43" s="1214"/>
      <c r="DA43" s="1214"/>
      <c r="DB43" s="1214"/>
      <c r="DC43" s="1215"/>
    </row>
    <row r="44" spans="2:109" ht="13" x14ac:dyDescent="0.2">
      <c r="B44" s="247"/>
      <c r="AN44" s="1216"/>
      <c r="AO44" s="1217"/>
      <c r="AP44" s="1217"/>
      <c r="AQ44" s="1217"/>
      <c r="AR44" s="1217"/>
      <c r="AS44" s="1217"/>
      <c r="AT44" s="1217"/>
      <c r="AU44" s="1217"/>
      <c r="AV44" s="1217"/>
      <c r="AW44" s="1217"/>
      <c r="AX44" s="1217"/>
      <c r="AY44" s="1217"/>
      <c r="AZ44" s="1217"/>
      <c r="BA44" s="1217"/>
      <c r="BB44" s="1217"/>
      <c r="BC44" s="1217"/>
      <c r="BD44" s="1217"/>
      <c r="BE44" s="1217"/>
      <c r="BF44" s="1217"/>
      <c r="BG44" s="1217"/>
      <c r="BH44" s="1217"/>
      <c r="BI44" s="1217"/>
      <c r="BJ44" s="1217"/>
      <c r="BK44" s="1217"/>
      <c r="BL44" s="1217"/>
      <c r="BM44" s="1217"/>
      <c r="BN44" s="1217"/>
      <c r="BO44" s="1217"/>
      <c r="BP44" s="1217"/>
      <c r="BQ44" s="1217"/>
      <c r="BR44" s="1217"/>
      <c r="BS44" s="1217"/>
      <c r="BT44" s="1217"/>
      <c r="BU44" s="1217"/>
      <c r="BV44" s="1217"/>
      <c r="BW44" s="1217"/>
      <c r="BX44" s="1217"/>
      <c r="BY44" s="1217"/>
      <c r="BZ44" s="1217"/>
      <c r="CA44" s="1217"/>
      <c r="CB44" s="1217"/>
      <c r="CC44" s="1217"/>
      <c r="CD44" s="1217"/>
      <c r="CE44" s="1217"/>
      <c r="CF44" s="1217"/>
      <c r="CG44" s="1217"/>
      <c r="CH44" s="1217"/>
      <c r="CI44" s="1217"/>
      <c r="CJ44" s="1217"/>
      <c r="CK44" s="1217"/>
      <c r="CL44" s="1217"/>
      <c r="CM44" s="1217"/>
      <c r="CN44" s="1217"/>
      <c r="CO44" s="1217"/>
      <c r="CP44" s="1217"/>
      <c r="CQ44" s="1217"/>
      <c r="CR44" s="1217"/>
      <c r="CS44" s="1217"/>
      <c r="CT44" s="1217"/>
      <c r="CU44" s="1217"/>
      <c r="CV44" s="1217"/>
      <c r="CW44" s="1217"/>
      <c r="CX44" s="1217"/>
      <c r="CY44" s="1217"/>
      <c r="CZ44" s="1217"/>
      <c r="DA44" s="1217"/>
      <c r="DB44" s="1217"/>
      <c r="DC44" s="1218"/>
    </row>
    <row r="45" spans="2:109" ht="13" x14ac:dyDescent="0.2">
      <c r="B45" s="247"/>
      <c r="AN45" s="1216"/>
      <c r="AO45" s="1217"/>
      <c r="AP45" s="1217"/>
      <c r="AQ45" s="1217"/>
      <c r="AR45" s="1217"/>
      <c r="AS45" s="1217"/>
      <c r="AT45" s="1217"/>
      <c r="AU45" s="1217"/>
      <c r="AV45" s="1217"/>
      <c r="AW45" s="1217"/>
      <c r="AX45" s="1217"/>
      <c r="AY45" s="1217"/>
      <c r="AZ45" s="1217"/>
      <c r="BA45" s="1217"/>
      <c r="BB45" s="1217"/>
      <c r="BC45" s="1217"/>
      <c r="BD45" s="1217"/>
      <c r="BE45" s="1217"/>
      <c r="BF45" s="1217"/>
      <c r="BG45" s="1217"/>
      <c r="BH45" s="1217"/>
      <c r="BI45" s="1217"/>
      <c r="BJ45" s="1217"/>
      <c r="BK45" s="1217"/>
      <c r="BL45" s="1217"/>
      <c r="BM45" s="1217"/>
      <c r="BN45" s="1217"/>
      <c r="BO45" s="1217"/>
      <c r="BP45" s="1217"/>
      <c r="BQ45" s="1217"/>
      <c r="BR45" s="1217"/>
      <c r="BS45" s="1217"/>
      <c r="BT45" s="1217"/>
      <c r="BU45" s="1217"/>
      <c r="BV45" s="1217"/>
      <c r="BW45" s="1217"/>
      <c r="BX45" s="1217"/>
      <c r="BY45" s="1217"/>
      <c r="BZ45" s="1217"/>
      <c r="CA45" s="1217"/>
      <c r="CB45" s="1217"/>
      <c r="CC45" s="1217"/>
      <c r="CD45" s="1217"/>
      <c r="CE45" s="1217"/>
      <c r="CF45" s="1217"/>
      <c r="CG45" s="1217"/>
      <c r="CH45" s="1217"/>
      <c r="CI45" s="1217"/>
      <c r="CJ45" s="1217"/>
      <c r="CK45" s="1217"/>
      <c r="CL45" s="1217"/>
      <c r="CM45" s="1217"/>
      <c r="CN45" s="1217"/>
      <c r="CO45" s="1217"/>
      <c r="CP45" s="1217"/>
      <c r="CQ45" s="1217"/>
      <c r="CR45" s="1217"/>
      <c r="CS45" s="1217"/>
      <c r="CT45" s="1217"/>
      <c r="CU45" s="1217"/>
      <c r="CV45" s="1217"/>
      <c r="CW45" s="1217"/>
      <c r="CX45" s="1217"/>
      <c r="CY45" s="1217"/>
      <c r="CZ45" s="1217"/>
      <c r="DA45" s="1217"/>
      <c r="DB45" s="1217"/>
      <c r="DC45" s="1218"/>
    </row>
    <row r="46" spans="2:109" ht="13" x14ac:dyDescent="0.2">
      <c r="B46" s="247"/>
      <c r="AN46" s="1216"/>
      <c r="AO46" s="1217"/>
      <c r="AP46" s="1217"/>
      <c r="AQ46" s="1217"/>
      <c r="AR46" s="1217"/>
      <c r="AS46" s="1217"/>
      <c r="AT46" s="1217"/>
      <c r="AU46" s="1217"/>
      <c r="AV46" s="1217"/>
      <c r="AW46" s="1217"/>
      <c r="AX46" s="1217"/>
      <c r="AY46" s="1217"/>
      <c r="AZ46" s="1217"/>
      <c r="BA46" s="1217"/>
      <c r="BB46" s="1217"/>
      <c r="BC46" s="1217"/>
      <c r="BD46" s="1217"/>
      <c r="BE46" s="1217"/>
      <c r="BF46" s="1217"/>
      <c r="BG46" s="1217"/>
      <c r="BH46" s="1217"/>
      <c r="BI46" s="1217"/>
      <c r="BJ46" s="1217"/>
      <c r="BK46" s="1217"/>
      <c r="BL46" s="1217"/>
      <c r="BM46" s="1217"/>
      <c r="BN46" s="1217"/>
      <c r="BO46" s="1217"/>
      <c r="BP46" s="1217"/>
      <c r="BQ46" s="1217"/>
      <c r="BR46" s="1217"/>
      <c r="BS46" s="1217"/>
      <c r="BT46" s="1217"/>
      <c r="BU46" s="1217"/>
      <c r="BV46" s="1217"/>
      <c r="BW46" s="1217"/>
      <c r="BX46" s="1217"/>
      <c r="BY46" s="1217"/>
      <c r="BZ46" s="1217"/>
      <c r="CA46" s="1217"/>
      <c r="CB46" s="1217"/>
      <c r="CC46" s="1217"/>
      <c r="CD46" s="1217"/>
      <c r="CE46" s="1217"/>
      <c r="CF46" s="1217"/>
      <c r="CG46" s="1217"/>
      <c r="CH46" s="1217"/>
      <c r="CI46" s="1217"/>
      <c r="CJ46" s="1217"/>
      <c r="CK46" s="1217"/>
      <c r="CL46" s="1217"/>
      <c r="CM46" s="1217"/>
      <c r="CN46" s="1217"/>
      <c r="CO46" s="1217"/>
      <c r="CP46" s="1217"/>
      <c r="CQ46" s="1217"/>
      <c r="CR46" s="1217"/>
      <c r="CS46" s="1217"/>
      <c r="CT46" s="1217"/>
      <c r="CU46" s="1217"/>
      <c r="CV46" s="1217"/>
      <c r="CW46" s="1217"/>
      <c r="CX46" s="1217"/>
      <c r="CY46" s="1217"/>
      <c r="CZ46" s="1217"/>
      <c r="DA46" s="1217"/>
      <c r="DB46" s="1217"/>
      <c r="DC46" s="1218"/>
    </row>
    <row r="47" spans="2:109" ht="13" x14ac:dyDescent="0.2">
      <c r="B47" s="247"/>
      <c r="AN47" s="1219"/>
      <c r="AO47" s="1220"/>
      <c r="AP47" s="1220"/>
      <c r="AQ47" s="1220"/>
      <c r="AR47" s="1220"/>
      <c r="AS47" s="1220"/>
      <c r="AT47" s="1220"/>
      <c r="AU47" s="1220"/>
      <c r="AV47" s="1220"/>
      <c r="AW47" s="1220"/>
      <c r="AX47" s="1220"/>
      <c r="AY47" s="1220"/>
      <c r="AZ47" s="1220"/>
      <c r="BA47" s="1220"/>
      <c r="BB47" s="1220"/>
      <c r="BC47" s="1220"/>
      <c r="BD47" s="1220"/>
      <c r="BE47" s="1220"/>
      <c r="BF47" s="1220"/>
      <c r="BG47" s="1220"/>
      <c r="BH47" s="1220"/>
      <c r="BI47" s="1220"/>
      <c r="BJ47" s="1220"/>
      <c r="BK47" s="1220"/>
      <c r="BL47" s="1220"/>
      <c r="BM47" s="1220"/>
      <c r="BN47" s="1220"/>
      <c r="BO47" s="1220"/>
      <c r="BP47" s="1220"/>
      <c r="BQ47" s="1220"/>
      <c r="BR47" s="1220"/>
      <c r="BS47" s="1220"/>
      <c r="BT47" s="1220"/>
      <c r="BU47" s="1220"/>
      <c r="BV47" s="1220"/>
      <c r="BW47" s="1220"/>
      <c r="BX47" s="1220"/>
      <c r="BY47" s="1220"/>
      <c r="BZ47" s="1220"/>
      <c r="CA47" s="1220"/>
      <c r="CB47" s="1220"/>
      <c r="CC47" s="1220"/>
      <c r="CD47" s="1220"/>
      <c r="CE47" s="1220"/>
      <c r="CF47" s="1220"/>
      <c r="CG47" s="1220"/>
      <c r="CH47" s="1220"/>
      <c r="CI47" s="1220"/>
      <c r="CJ47" s="1220"/>
      <c r="CK47" s="1220"/>
      <c r="CL47" s="1220"/>
      <c r="CM47" s="1220"/>
      <c r="CN47" s="1220"/>
      <c r="CO47" s="1220"/>
      <c r="CP47" s="1220"/>
      <c r="CQ47" s="1220"/>
      <c r="CR47" s="1220"/>
      <c r="CS47" s="1220"/>
      <c r="CT47" s="1220"/>
      <c r="CU47" s="1220"/>
      <c r="CV47" s="1220"/>
      <c r="CW47" s="1220"/>
      <c r="CX47" s="1220"/>
      <c r="CY47" s="1220"/>
      <c r="CZ47" s="1220"/>
      <c r="DA47" s="1220"/>
      <c r="DB47" s="1220"/>
      <c r="DC47" s="1221"/>
    </row>
    <row r="48" spans="2:109" ht="13" x14ac:dyDescent="0.2">
      <c r="B48" s="247"/>
      <c r="H48" s="1222"/>
      <c r="I48" s="1222"/>
      <c r="J48" s="1222"/>
      <c r="AN48" s="1222"/>
      <c r="AO48" s="1222"/>
      <c r="AP48" s="1222"/>
      <c r="AZ48" s="1222"/>
      <c r="BA48" s="1222"/>
      <c r="BB48" s="1222"/>
      <c r="BL48" s="1222"/>
      <c r="BM48" s="1222"/>
      <c r="BN48" s="1222"/>
      <c r="BX48" s="1222"/>
      <c r="BY48" s="1222"/>
      <c r="BZ48" s="1222"/>
      <c r="CJ48" s="1222"/>
      <c r="CK48" s="1222"/>
      <c r="CL48" s="1222"/>
      <c r="CV48" s="1222"/>
      <c r="CW48" s="1222"/>
      <c r="CX48" s="1222"/>
    </row>
    <row r="49" spans="1:109" ht="13" x14ac:dyDescent="0.2">
      <c r="B49" s="247"/>
      <c r="AN49" s="243" t="s">
        <v>592</v>
      </c>
    </row>
    <row r="50" spans="1:109" ht="13" x14ac:dyDescent="0.2">
      <c r="B50" s="247"/>
      <c r="G50" s="1223"/>
      <c r="H50" s="1223"/>
      <c r="I50" s="1223"/>
      <c r="J50" s="1223"/>
      <c r="K50" s="1224"/>
      <c r="L50" s="1224"/>
      <c r="M50" s="1225"/>
      <c r="N50" s="1225"/>
      <c r="AN50" s="1226"/>
      <c r="AO50" s="1227"/>
      <c r="AP50" s="1227"/>
      <c r="AQ50" s="1227"/>
      <c r="AR50" s="1227"/>
      <c r="AS50" s="1227"/>
      <c r="AT50" s="1227"/>
      <c r="AU50" s="1227"/>
      <c r="AV50" s="1227"/>
      <c r="AW50" s="1227"/>
      <c r="AX50" s="1227"/>
      <c r="AY50" s="1227"/>
      <c r="AZ50" s="1227"/>
      <c r="BA50" s="1227"/>
      <c r="BB50" s="1227"/>
      <c r="BC50" s="1227"/>
      <c r="BD50" s="1227"/>
      <c r="BE50" s="1227"/>
      <c r="BF50" s="1227"/>
      <c r="BG50" s="1227"/>
      <c r="BH50" s="1227"/>
      <c r="BI50" s="1227"/>
      <c r="BJ50" s="1227"/>
      <c r="BK50" s="1227"/>
      <c r="BL50" s="1227"/>
      <c r="BM50" s="1227"/>
      <c r="BN50" s="1227"/>
      <c r="BO50" s="1228"/>
      <c r="BP50" s="1229" t="s">
        <v>534</v>
      </c>
      <c r="BQ50" s="1229"/>
      <c r="BR50" s="1229"/>
      <c r="BS50" s="1229"/>
      <c r="BT50" s="1229"/>
      <c r="BU50" s="1229"/>
      <c r="BV50" s="1229"/>
      <c r="BW50" s="1229"/>
      <c r="BX50" s="1229" t="s">
        <v>535</v>
      </c>
      <c r="BY50" s="1229"/>
      <c r="BZ50" s="1229"/>
      <c r="CA50" s="1229"/>
      <c r="CB50" s="1229"/>
      <c r="CC50" s="1229"/>
      <c r="CD50" s="1229"/>
      <c r="CE50" s="1229"/>
      <c r="CF50" s="1229" t="s">
        <v>536</v>
      </c>
      <c r="CG50" s="1229"/>
      <c r="CH50" s="1229"/>
      <c r="CI50" s="1229"/>
      <c r="CJ50" s="1229"/>
      <c r="CK50" s="1229"/>
      <c r="CL50" s="1229"/>
      <c r="CM50" s="1229"/>
      <c r="CN50" s="1229" t="s">
        <v>537</v>
      </c>
      <c r="CO50" s="1229"/>
      <c r="CP50" s="1229"/>
      <c r="CQ50" s="1229"/>
      <c r="CR50" s="1229"/>
      <c r="CS50" s="1229"/>
      <c r="CT50" s="1229"/>
      <c r="CU50" s="1229"/>
      <c r="CV50" s="1229" t="s">
        <v>538</v>
      </c>
      <c r="CW50" s="1229"/>
      <c r="CX50" s="1229"/>
      <c r="CY50" s="1229"/>
      <c r="CZ50" s="1229"/>
      <c r="DA50" s="1229"/>
      <c r="DB50" s="1229"/>
      <c r="DC50" s="1229"/>
    </row>
    <row r="51" spans="1:109" ht="13.5" customHeight="1" x14ac:dyDescent="0.2">
      <c r="B51" s="247"/>
      <c r="G51" s="1230"/>
      <c r="H51" s="1230"/>
      <c r="I51" s="1231"/>
      <c r="J51" s="1231"/>
      <c r="K51" s="1232"/>
      <c r="L51" s="1232"/>
      <c r="M51" s="1232"/>
      <c r="N51" s="1232"/>
      <c r="AM51" s="1222"/>
      <c r="AN51" s="1233" t="s">
        <v>593</v>
      </c>
      <c r="AO51" s="1233"/>
      <c r="AP51" s="1233"/>
      <c r="AQ51" s="1233"/>
      <c r="AR51" s="1233"/>
      <c r="AS51" s="1233"/>
      <c r="AT51" s="1233"/>
      <c r="AU51" s="1233"/>
      <c r="AV51" s="1233"/>
      <c r="AW51" s="1233"/>
      <c r="AX51" s="1233"/>
      <c r="AY51" s="1233"/>
      <c r="AZ51" s="1233"/>
      <c r="BA51" s="1233"/>
      <c r="BB51" s="1233" t="s">
        <v>594</v>
      </c>
      <c r="BC51" s="1233"/>
      <c r="BD51" s="1233"/>
      <c r="BE51" s="1233"/>
      <c r="BF51" s="1233"/>
      <c r="BG51" s="1233"/>
      <c r="BH51" s="1233"/>
      <c r="BI51" s="1233"/>
      <c r="BJ51" s="1233"/>
      <c r="BK51" s="1233"/>
      <c r="BL51" s="1233"/>
      <c r="BM51" s="1233"/>
      <c r="BN51" s="1233"/>
      <c r="BO51" s="1233"/>
      <c r="BP51" s="1234">
        <v>121.9</v>
      </c>
      <c r="BQ51" s="1234"/>
      <c r="BR51" s="1234"/>
      <c r="BS51" s="1234"/>
      <c r="BT51" s="1234"/>
      <c r="BU51" s="1234"/>
      <c r="BV51" s="1234"/>
      <c r="BW51" s="1234"/>
      <c r="BX51" s="1234">
        <v>104.6</v>
      </c>
      <c r="BY51" s="1234"/>
      <c r="BZ51" s="1234"/>
      <c r="CA51" s="1234"/>
      <c r="CB51" s="1234"/>
      <c r="CC51" s="1234"/>
      <c r="CD51" s="1234"/>
      <c r="CE51" s="1234"/>
      <c r="CF51" s="1234">
        <v>102.2</v>
      </c>
      <c r="CG51" s="1234"/>
      <c r="CH51" s="1234"/>
      <c r="CI51" s="1234"/>
      <c r="CJ51" s="1234"/>
      <c r="CK51" s="1234"/>
      <c r="CL51" s="1234"/>
      <c r="CM51" s="1234"/>
      <c r="CN51" s="1234">
        <v>92.9</v>
      </c>
      <c r="CO51" s="1234"/>
      <c r="CP51" s="1234"/>
      <c r="CQ51" s="1234"/>
      <c r="CR51" s="1234"/>
      <c r="CS51" s="1234"/>
      <c r="CT51" s="1234"/>
      <c r="CU51" s="1234"/>
      <c r="CV51" s="1234">
        <v>93.1</v>
      </c>
      <c r="CW51" s="1234"/>
      <c r="CX51" s="1234"/>
      <c r="CY51" s="1234"/>
      <c r="CZ51" s="1234"/>
      <c r="DA51" s="1234"/>
      <c r="DB51" s="1234"/>
      <c r="DC51" s="1234"/>
    </row>
    <row r="52" spans="1:109" ht="13" x14ac:dyDescent="0.2">
      <c r="B52" s="247"/>
      <c r="G52" s="1230"/>
      <c r="H52" s="1230"/>
      <c r="I52" s="1231"/>
      <c r="J52" s="1231"/>
      <c r="K52" s="1232"/>
      <c r="L52" s="1232"/>
      <c r="M52" s="1232"/>
      <c r="N52" s="1232"/>
      <c r="AM52" s="1222"/>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4"/>
      <c r="BQ52" s="1234"/>
      <c r="BR52" s="1234"/>
      <c r="BS52" s="1234"/>
      <c r="BT52" s="1234"/>
      <c r="BU52" s="1234"/>
      <c r="BV52" s="1234"/>
      <c r="BW52" s="1234"/>
      <c r="BX52" s="1234"/>
      <c r="BY52" s="1234"/>
      <c r="BZ52" s="1234"/>
      <c r="CA52" s="1234"/>
      <c r="CB52" s="1234"/>
      <c r="CC52" s="1234"/>
      <c r="CD52" s="1234"/>
      <c r="CE52" s="1234"/>
      <c r="CF52" s="1234"/>
      <c r="CG52" s="1234"/>
      <c r="CH52" s="1234"/>
      <c r="CI52" s="1234"/>
      <c r="CJ52" s="1234"/>
      <c r="CK52" s="1234"/>
      <c r="CL52" s="1234"/>
      <c r="CM52" s="1234"/>
      <c r="CN52" s="1234"/>
      <c r="CO52" s="1234"/>
      <c r="CP52" s="1234"/>
      <c r="CQ52" s="1234"/>
      <c r="CR52" s="1234"/>
      <c r="CS52" s="1234"/>
      <c r="CT52" s="1234"/>
      <c r="CU52" s="1234"/>
      <c r="CV52" s="1234"/>
      <c r="CW52" s="1234"/>
      <c r="CX52" s="1234"/>
      <c r="CY52" s="1234"/>
      <c r="CZ52" s="1234"/>
      <c r="DA52" s="1234"/>
      <c r="DB52" s="1234"/>
      <c r="DC52" s="1234"/>
    </row>
    <row r="53" spans="1:109" ht="13" x14ac:dyDescent="0.2">
      <c r="A53" s="1212"/>
      <c r="B53" s="247"/>
      <c r="G53" s="1230"/>
      <c r="H53" s="1230"/>
      <c r="I53" s="1223"/>
      <c r="J53" s="1223"/>
      <c r="K53" s="1232"/>
      <c r="L53" s="1232"/>
      <c r="M53" s="1232"/>
      <c r="N53" s="1232"/>
      <c r="AM53" s="1222"/>
      <c r="AN53" s="1233"/>
      <c r="AO53" s="1233"/>
      <c r="AP53" s="1233"/>
      <c r="AQ53" s="1233"/>
      <c r="AR53" s="1233"/>
      <c r="AS53" s="1233"/>
      <c r="AT53" s="1233"/>
      <c r="AU53" s="1233"/>
      <c r="AV53" s="1233"/>
      <c r="AW53" s="1233"/>
      <c r="AX53" s="1233"/>
      <c r="AY53" s="1233"/>
      <c r="AZ53" s="1233"/>
      <c r="BA53" s="1233"/>
      <c r="BB53" s="1233" t="s">
        <v>595</v>
      </c>
      <c r="BC53" s="1233"/>
      <c r="BD53" s="1233"/>
      <c r="BE53" s="1233"/>
      <c r="BF53" s="1233"/>
      <c r="BG53" s="1233"/>
      <c r="BH53" s="1233"/>
      <c r="BI53" s="1233"/>
      <c r="BJ53" s="1233"/>
      <c r="BK53" s="1233"/>
      <c r="BL53" s="1233"/>
      <c r="BM53" s="1233"/>
      <c r="BN53" s="1233"/>
      <c r="BO53" s="1233"/>
      <c r="BP53" s="1234">
        <v>59.8</v>
      </c>
      <c r="BQ53" s="1234"/>
      <c r="BR53" s="1234"/>
      <c r="BS53" s="1234"/>
      <c r="BT53" s="1234"/>
      <c r="BU53" s="1234"/>
      <c r="BV53" s="1234"/>
      <c r="BW53" s="1234"/>
      <c r="BX53" s="1234">
        <v>60.8</v>
      </c>
      <c r="BY53" s="1234"/>
      <c r="BZ53" s="1234"/>
      <c r="CA53" s="1234"/>
      <c r="CB53" s="1234"/>
      <c r="CC53" s="1234"/>
      <c r="CD53" s="1234"/>
      <c r="CE53" s="1234"/>
      <c r="CF53" s="1234">
        <v>62.3</v>
      </c>
      <c r="CG53" s="1234"/>
      <c r="CH53" s="1234"/>
      <c r="CI53" s="1234"/>
      <c r="CJ53" s="1234"/>
      <c r="CK53" s="1234"/>
      <c r="CL53" s="1234"/>
      <c r="CM53" s="1234"/>
      <c r="CN53" s="1234">
        <v>63.7</v>
      </c>
      <c r="CO53" s="1234"/>
      <c r="CP53" s="1234"/>
      <c r="CQ53" s="1234"/>
      <c r="CR53" s="1234"/>
      <c r="CS53" s="1234"/>
      <c r="CT53" s="1234"/>
      <c r="CU53" s="1234"/>
      <c r="CV53" s="1234">
        <v>64.5</v>
      </c>
      <c r="CW53" s="1234"/>
      <c r="CX53" s="1234"/>
      <c r="CY53" s="1234"/>
      <c r="CZ53" s="1234"/>
      <c r="DA53" s="1234"/>
      <c r="DB53" s="1234"/>
      <c r="DC53" s="1234"/>
    </row>
    <row r="54" spans="1:109" ht="13" x14ac:dyDescent="0.2">
      <c r="A54" s="1212"/>
      <c r="B54" s="247"/>
      <c r="G54" s="1230"/>
      <c r="H54" s="1230"/>
      <c r="I54" s="1223"/>
      <c r="J54" s="1223"/>
      <c r="K54" s="1232"/>
      <c r="L54" s="1232"/>
      <c r="M54" s="1232"/>
      <c r="N54" s="1232"/>
      <c r="AM54" s="1222"/>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4"/>
      <c r="BQ54" s="1234"/>
      <c r="BR54" s="1234"/>
      <c r="BS54" s="1234"/>
      <c r="BT54" s="1234"/>
      <c r="BU54" s="1234"/>
      <c r="BV54" s="1234"/>
      <c r="BW54" s="1234"/>
      <c r="BX54" s="1234"/>
      <c r="BY54" s="1234"/>
      <c r="BZ54" s="1234"/>
      <c r="CA54" s="1234"/>
      <c r="CB54" s="1234"/>
      <c r="CC54" s="1234"/>
      <c r="CD54" s="1234"/>
      <c r="CE54" s="1234"/>
      <c r="CF54" s="1234"/>
      <c r="CG54" s="1234"/>
      <c r="CH54" s="1234"/>
      <c r="CI54" s="1234"/>
      <c r="CJ54" s="1234"/>
      <c r="CK54" s="1234"/>
      <c r="CL54" s="1234"/>
      <c r="CM54" s="1234"/>
      <c r="CN54" s="1234"/>
      <c r="CO54" s="1234"/>
      <c r="CP54" s="1234"/>
      <c r="CQ54" s="1234"/>
      <c r="CR54" s="1234"/>
      <c r="CS54" s="1234"/>
      <c r="CT54" s="1234"/>
      <c r="CU54" s="1234"/>
      <c r="CV54" s="1234"/>
      <c r="CW54" s="1234"/>
      <c r="CX54" s="1234"/>
      <c r="CY54" s="1234"/>
      <c r="CZ54" s="1234"/>
      <c r="DA54" s="1234"/>
      <c r="DB54" s="1234"/>
      <c r="DC54" s="1234"/>
    </row>
    <row r="55" spans="1:109" ht="13" x14ac:dyDescent="0.2">
      <c r="A55" s="1212"/>
      <c r="B55" s="247"/>
      <c r="G55" s="1223"/>
      <c r="H55" s="1223"/>
      <c r="I55" s="1223"/>
      <c r="J55" s="1223"/>
      <c r="K55" s="1232"/>
      <c r="L55" s="1232"/>
      <c r="M55" s="1232"/>
      <c r="N55" s="1232"/>
      <c r="AN55" s="1229" t="s">
        <v>596</v>
      </c>
      <c r="AO55" s="1229"/>
      <c r="AP55" s="1229"/>
      <c r="AQ55" s="1229"/>
      <c r="AR55" s="1229"/>
      <c r="AS55" s="1229"/>
      <c r="AT55" s="1229"/>
      <c r="AU55" s="1229"/>
      <c r="AV55" s="1229"/>
      <c r="AW55" s="1229"/>
      <c r="AX55" s="1229"/>
      <c r="AY55" s="1229"/>
      <c r="AZ55" s="1229"/>
      <c r="BA55" s="1229"/>
      <c r="BB55" s="1233" t="s">
        <v>594</v>
      </c>
      <c r="BC55" s="1233"/>
      <c r="BD55" s="1233"/>
      <c r="BE55" s="1233"/>
      <c r="BF55" s="1233"/>
      <c r="BG55" s="1233"/>
      <c r="BH55" s="1233"/>
      <c r="BI55" s="1233"/>
      <c r="BJ55" s="1233"/>
      <c r="BK55" s="1233"/>
      <c r="BL55" s="1233"/>
      <c r="BM55" s="1233"/>
      <c r="BN55" s="1233"/>
      <c r="BO55" s="1233"/>
      <c r="BP55" s="1234">
        <v>86.1</v>
      </c>
      <c r="BQ55" s="1234"/>
      <c r="BR55" s="1234"/>
      <c r="BS55" s="1234"/>
      <c r="BT55" s="1234"/>
      <c r="BU55" s="1234"/>
      <c r="BV55" s="1234"/>
      <c r="BW55" s="1234"/>
      <c r="BX55" s="1234">
        <v>72.8</v>
      </c>
      <c r="BY55" s="1234"/>
      <c r="BZ55" s="1234"/>
      <c r="CA55" s="1234"/>
      <c r="CB55" s="1234"/>
      <c r="CC55" s="1234"/>
      <c r="CD55" s="1234"/>
      <c r="CE55" s="1234"/>
      <c r="CF55" s="1234">
        <v>67.599999999999994</v>
      </c>
      <c r="CG55" s="1234"/>
      <c r="CH55" s="1234"/>
      <c r="CI55" s="1234"/>
      <c r="CJ55" s="1234"/>
      <c r="CK55" s="1234"/>
      <c r="CL55" s="1234"/>
      <c r="CM55" s="1234"/>
      <c r="CN55" s="1234">
        <v>63</v>
      </c>
      <c r="CO55" s="1234"/>
      <c r="CP55" s="1234"/>
      <c r="CQ55" s="1234"/>
      <c r="CR55" s="1234"/>
      <c r="CS55" s="1234"/>
      <c r="CT55" s="1234"/>
      <c r="CU55" s="1234"/>
      <c r="CV55" s="1234">
        <v>59.1</v>
      </c>
      <c r="CW55" s="1234"/>
      <c r="CX55" s="1234"/>
      <c r="CY55" s="1234"/>
      <c r="CZ55" s="1234"/>
      <c r="DA55" s="1234"/>
      <c r="DB55" s="1234"/>
      <c r="DC55" s="1234"/>
    </row>
    <row r="56" spans="1:109" ht="13" x14ac:dyDescent="0.2">
      <c r="A56" s="1212"/>
      <c r="B56" s="247"/>
      <c r="G56" s="1223"/>
      <c r="H56" s="1223"/>
      <c r="I56" s="1223"/>
      <c r="J56" s="1223"/>
      <c r="K56" s="1232"/>
      <c r="L56" s="1232"/>
      <c r="M56" s="1232"/>
      <c r="N56" s="1232"/>
      <c r="AN56" s="1229"/>
      <c r="AO56" s="1229"/>
      <c r="AP56" s="1229"/>
      <c r="AQ56" s="1229"/>
      <c r="AR56" s="1229"/>
      <c r="AS56" s="1229"/>
      <c r="AT56" s="1229"/>
      <c r="AU56" s="1229"/>
      <c r="AV56" s="1229"/>
      <c r="AW56" s="1229"/>
      <c r="AX56" s="1229"/>
      <c r="AY56" s="1229"/>
      <c r="AZ56" s="1229"/>
      <c r="BA56" s="1229"/>
      <c r="BB56" s="1233"/>
      <c r="BC56" s="1233"/>
      <c r="BD56" s="1233"/>
      <c r="BE56" s="1233"/>
      <c r="BF56" s="1233"/>
      <c r="BG56" s="1233"/>
      <c r="BH56" s="1233"/>
      <c r="BI56" s="1233"/>
      <c r="BJ56" s="1233"/>
      <c r="BK56" s="1233"/>
      <c r="BL56" s="1233"/>
      <c r="BM56" s="1233"/>
      <c r="BN56" s="1233"/>
      <c r="BO56" s="1233"/>
      <c r="BP56" s="1234"/>
      <c r="BQ56" s="1234"/>
      <c r="BR56" s="1234"/>
      <c r="BS56" s="1234"/>
      <c r="BT56" s="1234"/>
      <c r="BU56" s="1234"/>
      <c r="BV56" s="1234"/>
      <c r="BW56" s="1234"/>
      <c r="BX56" s="1234"/>
      <c r="BY56" s="1234"/>
      <c r="BZ56" s="1234"/>
      <c r="CA56" s="1234"/>
      <c r="CB56" s="1234"/>
      <c r="CC56" s="1234"/>
      <c r="CD56" s="1234"/>
      <c r="CE56" s="1234"/>
      <c r="CF56" s="1234"/>
      <c r="CG56" s="1234"/>
      <c r="CH56" s="1234"/>
      <c r="CI56" s="1234"/>
      <c r="CJ56" s="1234"/>
      <c r="CK56" s="1234"/>
      <c r="CL56" s="1234"/>
      <c r="CM56" s="1234"/>
      <c r="CN56" s="1234"/>
      <c r="CO56" s="1234"/>
      <c r="CP56" s="1234"/>
      <c r="CQ56" s="1234"/>
      <c r="CR56" s="1234"/>
      <c r="CS56" s="1234"/>
      <c r="CT56" s="1234"/>
      <c r="CU56" s="1234"/>
      <c r="CV56" s="1234"/>
      <c r="CW56" s="1234"/>
      <c r="CX56" s="1234"/>
      <c r="CY56" s="1234"/>
      <c r="CZ56" s="1234"/>
      <c r="DA56" s="1234"/>
      <c r="DB56" s="1234"/>
      <c r="DC56" s="1234"/>
    </row>
    <row r="57" spans="1:109" s="1212" customFormat="1" ht="13" x14ac:dyDescent="0.2">
      <c r="B57" s="1235"/>
      <c r="G57" s="1223"/>
      <c r="H57" s="1223"/>
      <c r="I57" s="1236"/>
      <c r="J57" s="1236"/>
      <c r="K57" s="1232"/>
      <c r="L57" s="1232"/>
      <c r="M57" s="1232"/>
      <c r="N57" s="1232"/>
      <c r="AM57" s="243"/>
      <c r="AN57" s="1229"/>
      <c r="AO57" s="1229"/>
      <c r="AP57" s="1229"/>
      <c r="AQ57" s="1229"/>
      <c r="AR57" s="1229"/>
      <c r="AS57" s="1229"/>
      <c r="AT57" s="1229"/>
      <c r="AU57" s="1229"/>
      <c r="AV57" s="1229"/>
      <c r="AW57" s="1229"/>
      <c r="AX57" s="1229"/>
      <c r="AY57" s="1229"/>
      <c r="AZ57" s="1229"/>
      <c r="BA57" s="1229"/>
      <c r="BB57" s="1233" t="s">
        <v>595</v>
      </c>
      <c r="BC57" s="1233"/>
      <c r="BD57" s="1233"/>
      <c r="BE57" s="1233"/>
      <c r="BF57" s="1233"/>
      <c r="BG57" s="1233"/>
      <c r="BH57" s="1233"/>
      <c r="BI57" s="1233"/>
      <c r="BJ57" s="1233"/>
      <c r="BK57" s="1233"/>
      <c r="BL57" s="1233"/>
      <c r="BM57" s="1233"/>
      <c r="BN57" s="1233"/>
      <c r="BO57" s="1233"/>
      <c r="BP57" s="1234">
        <v>64.3</v>
      </c>
      <c r="BQ57" s="1234"/>
      <c r="BR57" s="1234"/>
      <c r="BS57" s="1234"/>
      <c r="BT57" s="1234"/>
      <c r="BU57" s="1234"/>
      <c r="BV57" s="1234"/>
      <c r="BW57" s="1234"/>
      <c r="BX57" s="1234">
        <v>65.2</v>
      </c>
      <c r="BY57" s="1234"/>
      <c r="BZ57" s="1234"/>
      <c r="CA57" s="1234"/>
      <c r="CB57" s="1234"/>
      <c r="CC57" s="1234"/>
      <c r="CD57" s="1234"/>
      <c r="CE57" s="1234"/>
      <c r="CF57" s="1234">
        <v>66.2</v>
      </c>
      <c r="CG57" s="1234"/>
      <c r="CH57" s="1234"/>
      <c r="CI57" s="1234"/>
      <c r="CJ57" s="1234"/>
      <c r="CK57" s="1234"/>
      <c r="CL57" s="1234"/>
      <c r="CM57" s="1234"/>
      <c r="CN57" s="1234">
        <v>66.400000000000006</v>
      </c>
      <c r="CO57" s="1234"/>
      <c r="CP57" s="1234"/>
      <c r="CQ57" s="1234"/>
      <c r="CR57" s="1234"/>
      <c r="CS57" s="1234"/>
      <c r="CT57" s="1234"/>
      <c r="CU57" s="1234"/>
      <c r="CV57" s="1234">
        <v>66.900000000000006</v>
      </c>
      <c r="CW57" s="1234"/>
      <c r="CX57" s="1234"/>
      <c r="CY57" s="1234"/>
      <c r="CZ57" s="1234"/>
      <c r="DA57" s="1234"/>
      <c r="DB57" s="1234"/>
      <c r="DC57" s="1234"/>
      <c r="DD57" s="1237"/>
      <c r="DE57" s="1235"/>
    </row>
    <row r="58" spans="1:109" s="1212" customFormat="1" ht="13" x14ac:dyDescent="0.2">
      <c r="A58" s="243"/>
      <c r="B58" s="1235"/>
      <c r="G58" s="1223"/>
      <c r="H58" s="1223"/>
      <c r="I58" s="1236"/>
      <c r="J58" s="1236"/>
      <c r="K58" s="1232"/>
      <c r="L58" s="1232"/>
      <c r="M58" s="1232"/>
      <c r="N58" s="1232"/>
      <c r="AM58" s="243"/>
      <c r="AN58" s="1229"/>
      <c r="AO58" s="1229"/>
      <c r="AP58" s="1229"/>
      <c r="AQ58" s="1229"/>
      <c r="AR58" s="1229"/>
      <c r="AS58" s="1229"/>
      <c r="AT58" s="1229"/>
      <c r="AU58" s="1229"/>
      <c r="AV58" s="1229"/>
      <c r="AW58" s="1229"/>
      <c r="AX58" s="1229"/>
      <c r="AY58" s="1229"/>
      <c r="AZ58" s="1229"/>
      <c r="BA58" s="1229"/>
      <c r="BB58" s="1233"/>
      <c r="BC58" s="1233"/>
      <c r="BD58" s="1233"/>
      <c r="BE58" s="1233"/>
      <c r="BF58" s="1233"/>
      <c r="BG58" s="1233"/>
      <c r="BH58" s="1233"/>
      <c r="BI58" s="1233"/>
      <c r="BJ58" s="1233"/>
      <c r="BK58" s="1233"/>
      <c r="BL58" s="1233"/>
      <c r="BM58" s="1233"/>
      <c r="BN58" s="1233"/>
      <c r="BO58" s="1233"/>
      <c r="BP58" s="1234"/>
      <c r="BQ58" s="1234"/>
      <c r="BR58" s="1234"/>
      <c r="BS58" s="1234"/>
      <c r="BT58" s="1234"/>
      <c r="BU58" s="1234"/>
      <c r="BV58" s="1234"/>
      <c r="BW58" s="1234"/>
      <c r="BX58" s="1234"/>
      <c r="BY58" s="1234"/>
      <c r="BZ58" s="1234"/>
      <c r="CA58" s="1234"/>
      <c r="CB58" s="1234"/>
      <c r="CC58" s="1234"/>
      <c r="CD58" s="1234"/>
      <c r="CE58" s="1234"/>
      <c r="CF58" s="1234"/>
      <c r="CG58" s="1234"/>
      <c r="CH58" s="1234"/>
      <c r="CI58" s="1234"/>
      <c r="CJ58" s="1234"/>
      <c r="CK58" s="1234"/>
      <c r="CL58" s="1234"/>
      <c r="CM58" s="1234"/>
      <c r="CN58" s="1234"/>
      <c r="CO58" s="1234"/>
      <c r="CP58" s="1234"/>
      <c r="CQ58" s="1234"/>
      <c r="CR58" s="1234"/>
      <c r="CS58" s="1234"/>
      <c r="CT58" s="1234"/>
      <c r="CU58" s="1234"/>
      <c r="CV58" s="1234"/>
      <c r="CW58" s="1234"/>
      <c r="CX58" s="1234"/>
      <c r="CY58" s="1234"/>
      <c r="CZ58" s="1234"/>
      <c r="DA58" s="1234"/>
      <c r="DB58" s="1234"/>
      <c r="DC58" s="1234"/>
      <c r="DD58" s="1237"/>
      <c r="DE58" s="1235"/>
    </row>
    <row r="59" spans="1:109" s="1212" customFormat="1" ht="13" x14ac:dyDescent="0.2">
      <c r="A59" s="243"/>
      <c r="B59" s="1235"/>
      <c r="K59" s="1238"/>
      <c r="L59" s="1238"/>
      <c r="M59" s="1238"/>
      <c r="N59" s="1238"/>
      <c r="AQ59" s="1238"/>
      <c r="AR59" s="1238"/>
      <c r="AS59" s="1238"/>
      <c r="AT59" s="1238"/>
      <c r="BC59" s="1238"/>
      <c r="BD59" s="1238"/>
      <c r="BE59" s="1238"/>
      <c r="BF59" s="1238"/>
      <c r="BO59" s="1238"/>
      <c r="BP59" s="1238"/>
      <c r="BQ59" s="1238"/>
      <c r="BR59" s="1238"/>
      <c r="CA59" s="1238"/>
      <c r="CB59" s="1238"/>
      <c r="CC59" s="1238"/>
      <c r="CD59" s="1238"/>
      <c r="CM59" s="1238"/>
      <c r="CN59" s="1238"/>
      <c r="CO59" s="1238"/>
      <c r="CP59" s="1238"/>
      <c r="CY59" s="1238"/>
      <c r="CZ59" s="1238"/>
      <c r="DA59" s="1238"/>
      <c r="DB59" s="1238"/>
      <c r="DC59" s="1238"/>
      <c r="DD59" s="1237"/>
      <c r="DE59" s="1235"/>
    </row>
    <row r="60" spans="1:109" s="1212" customFormat="1" ht="13" x14ac:dyDescent="0.2">
      <c r="A60" s="243"/>
      <c r="B60" s="1235"/>
      <c r="K60" s="1238"/>
      <c r="L60" s="1238"/>
      <c r="M60" s="1238"/>
      <c r="N60" s="1238"/>
      <c r="AQ60" s="1238"/>
      <c r="AR60" s="1238"/>
      <c r="AS60" s="1238"/>
      <c r="AT60" s="1238"/>
      <c r="BC60" s="1238"/>
      <c r="BD60" s="1238"/>
      <c r="BE60" s="1238"/>
      <c r="BF60" s="1238"/>
      <c r="BO60" s="1238"/>
      <c r="BP60" s="1238"/>
      <c r="BQ60" s="1238"/>
      <c r="BR60" s="1238"/>
      <c r="CA60" s="1238"/>
      <c r="CB60" s="1238"/>
      <c r="CC60" s="1238"/>
      <c r="CD60" s="1238"/>
      <c r="CM60" s="1238"/>
      <c r="CN60" s="1238"/>
      <c r="CO60" s="1238"/>
      <c r="CP60" s="1238"/>
      <c r="CY60" s="1238"/>
      <c r="CZ60" s="1238"/>
      <c r="DA60" s="1238"/>
      <c r="DB60" s="1238"/>
      <c r="DC60" s="1238"/>
      <c r="DD60" s="1237"/>
      <c r="DE60" s="1235"/>
    </row>
    <row r="61" spans="1:109" s="1212" customFormat="1" ht="13" x14ac:dyDescent="0.2">
      <c r="A61" s="243"/>
      <c r="B61" s="1239"/>
      <c r="C61" s="1240"/>
      <c r="D61" s="1240"/>
      <c r="E61" s="1240"/>
      <c r="F61" s="1240"/>
      <c r="G61" s="1240"/>
      <c r="H61" s="1240"/>
      <c r="I61" s="1240"/>
      <c r="J61" s="1240"/>
      <c r="K61" s="1240"/>
      <c r="L61" s="1240"/>
      <c r="M61" s="1241"/>
      <c r="N61" s="1241"/>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1"/>
      <c r="AT61" s="1241"/>
      <c r="AU61" s="1240"/>
      <c r="AV61" s="1240"/>
      <c r="AW61" s="1240"/>
      <c r="AX61" s="1240"/>
      <c r="AY61" s="1240"/>
      <c r="AZ61" s="1240"/>
      <c r="BA61" s="1240"/>
      <c r="BB61" s="1240"/>
      <c r="BC61" s="1240"/>
      <c r="BD61" s="1240"/>
      <c r="BE61" s="1241"/>
      <c r="BF61" s="1241"/>
      <c r="BG61" s="1240"/>
      <c r="BH61" s="1240"/>
      <c r="BI61" s="1240"/>
      <c r="BJ61" s="1240"/>
      <c r="BK61" s="1240"/>
      <c r="BL61" s="1240"/>
      <c r="BM61" s="1240"/>
      <c r="BN61" s="1240"/>
      <c r="BO61" s="1240"/>
      <c r="BP61" s="1240"/>
      <c r="BQ61" s="1241"/>
      <c r="BR61" s="1241"/>
      <c r="BS61" s="1240"/>
      <c r="BT61" s="1240"/>
      <c r="BU61" s="1240"/>
      <c r="BV61" s="1240"/>
      <c r="BW61" s="1240"/>
      <c r="BX61" s="1240"/>
      <c r="BY61" s="1240"/>
      <c r="BZ61" s="1240"/>
      <c r="CA61" s="1240"/>
      <c r="CB61" s="1240"/>
      <c r="CC61" s="1241"/>
      <c r="CD61" s="1241"/>
      <c r="CE61" s="1240"/>
      <c r="CF61" s="1240"/>
      <c r="CG61" s="1240"/>
      <c r="CH61" s="1240"/>
      <c r="CI61" s="1240"/>
      <c r="CJ61" s="1240"/>
      <c r="CK61" s="1240"/>
      <c r="CL61" s="1240"/>
      <c r="CM61" s="1240"/>
      <c r="CN61" s="1240"/>
      <c r="CO61" s="1241"/>
      <c r="CP61" s="1241"/>
      <c r="CQ61" s="1240"/>
      <c r="CR61" s="1240"/>
      <c r="CS61" s="1240"/>
      <c r="CT61" s="1240"/>
      <c r="CU61" s="1240"/>
      <c r="CV61" s="1240"/>
      <c r="CW61" s="1240"/>
      <c r="CX61" s="1240"/>
      <c r="CY61" s="1240"/>
      <c r="CZ61" s="1240"/>
      <c r="DA61" s="1241"/>
      <c r="DB61" s="1241"/>
      <c r="DC61" s="1241"/>
      <c r="DD61" s="1242"/>
      <c r="DE61" s="1235"/>
    </row>
    <row r="62" spans="1:109" ht="13" x14ac:dyDescent="0.2">
      <c r="B62" s="1210"/>
      <c r="C62" s="1210"/>
      <c r="D62" s="1210"/>
      <c r="E62" s="1210"/>
      <c r="F62" s="1210"/>
      <c r="G62" s="1210"/>
      <c r="H62" s="1210"/>
      <c r="I62" s="1210"/>
      <c r="J62" s="1210"/>
      <c r="K62" s="1210"/>
      <c r="L62" s="1210"/>
      <c r="M62" s="1210"/>
      <c r="N62" s="1210"/>
      <c r="O62" s="1210"/>
      <c r="P62" s="1210"/>
      <c r="Q62" s="1210"/>
      <c r="R62" s="1210"/>
      <c r="S62" s="1210"/>
      <c r="T62" s="1210"/>
      <c r="U62" s="1210"/>
      <c r="V62" s="1210"/>
      <c r="W62" s="1210"/>
      <c r="X62" s="1210"/>
      <c r="Y62" s="1210"/>
      <c r="Z62" s="1210"/>
      <c r="AA62" s="1210"/>
      <c r="AB62" s="1210"/>
      <c r="AC62" s="1210"/>
      <c r="AD62" s="1210"/>
      <c r="AE62" s="1210"/>
      <c r="AF62" s="1210"/>
      <c r="AG62" s="1210"/>
      <c r="AH62" s="1210"/>
      <c r="AI62" s="1210"/>
      <c r="AJ62" s="1210"/>
      <c r="AK62" s="1210"/>
      <c r="AL62" s="1210"/>
      <c r="AM62" s="1210"/>
      <c r="AN62" s="1210"/>
      <c r="AO62" s="1210"/>
      <c r="AP62" s="1210"/>
      <c r="AQ62" s="1210"/>
      <c r="AR62" s="1210"/>
      <c r="AS62" s="1210"/>
      <c r="AT62" s="1210"/>
      <c r="AU62" s="1210"/>
      <c r="AV62" s="1210"/>
      <c r="AW62" s="1210"/>
      <c r="AX62" s="1210"/>
      <c r="AY62" s="1210"/>
      <c r="AZ62" s="1210"/>
      <c r="BA62" s="1210"/>
      <c r="BB62" s="1210"/>
      <c r="BC62" s="1210"/>
      <c r="BD62" s="1210"/>
      <c r="BE62" s="1210"/>
      <c r="BF62" s="1210"/>
      <c r="BG62" s="1210"/>
      <c r="BH62" s="1210"/>
      <c r="BI62" s="1210"/>
      <c r="BJ62" s="1210"/>
      <c r="BK62" s="1210"/>
      <c r="BL62" s="1210"/>
      <c r="BM62" s="1210"/>
      <c r="BN62" s="1210"/>
      <c r="BO62" s="1210"/>
      <c r="BP62" s="1210"/>
      <c r="BQ62" s="1210"/>
      <c r="BR62" s="1210"/>
      <c r="BS62" s="1210"/>
      <c r="BT62" s="1210"/>
      <c r="BU62" s="1210"/>
      <c r="BV62" s="1210"/>
      <c r="BW62" s="1210"/>
      <c r="BX62" s="1210"/>
      <c r="BY62" s="1210"/>
      <c r="BZ62" s="1210"/>
      <c r="CA62" s="1210"/>
      <c r="CB62" s="1210"/>
      <c r="CC62" s="1210"/>
      <c r="CD62" s="1210"/>
      <c r="CE62" s="1210"/>
      <c r="CF62" s="1210"/>
      <c r="CG62" s="1210"/>
      <c r="CH62" s="1210"/>
      <c r="CI62" s="1210"/>
      <c r="CJ62" s="1210"/>
      <c r="CK62" s="1210"/>
      <c r="CL62" s="1210"/>
      <c r="CM62" s="1210"/>
      <c r="CN62" s="1210"/>
      <c r="CO62" s="1210"/>
      <c r="CP62" s="1210"/>
      <c r="CQ62" s="1210"/>
      <c r="CR62" s="1210"/>
      <c r="CS62" s="1210"/>
      <c r="CT62" s="1210"/>
      <c r="CU62" s="1210"/>
      <c r="CV62" s="1210"/>
      <c r="CW62" s="1210"/>
      <c r="CX62" s="1210"/>
      <c r="CY62" s="1210"/>
      <c r="CZ62" s="1210"/>
      <c r="DA62" s="1210"/>
      <c r="DB62" s="1210"/>
      <c r="DC62" s="1210"/>
      <c r="DD62" s="1210"/>
      <c r="DE62" s="243"/>
    </row>
    <row r="63" spans="1:109" ht="16.5" x14ac:dyDescent="0.2">
      <c r="B63" s="300" t="s">
        <v>597</v>
      </c>
    </row>
    <row r="64" spans="1:109" ht="13" x14ac:dyDescent="0.2">
      <c r="B64" s="247"/>
      <c r="G64" s="1211"/>
      <c r="I64" s="1243"/>
      <c r="J64" s="1243"/>
      <c r="K64" s="1243"/>
      <c r="L64" s="1243"/>
      <c r="M64" s="1243"/>
      <c r="N64" s="1244"/>
      <c r="AM64" s="1211"/>
      <c r="AN64" s="1211" t="s">
        <v>590</v>
      </c>
      <c r="AP64" s="1212"/>
      <c r="AQ64" s="1212"/>
      <c r="AR64" s="1212"/>
      <c r="AY64" s="1211"/>
      <c r="BA64" s="1212"/>
      <c r="BB64" s="1212"/>
      <c r="BC64" s="1212"/>
      <c r="BK64" s="1211"/>
      <c r="BM64" s="1212"/>
      <c r="BN64" s="1212"/>
      <c r="BO64" s="1212"/>
      <c r="BW64" s="1211"/>
      <c r="BY64" s="1212"/>
      <c r="BZ64" s="1212"/>
      <c r="CA64" s="1212"/>
      <c r="CI64" s="1211"/>
      <c r="CK64" s="1212"/>
      <c r="CL64" s="1212"/>
      <c r="CM64" s="1212"/>
      <c r="CU64" s="1211"/>
      <c r="CW64" s="1212"/>
      <c r="CX64" s="1212"/>
      <c r="CY64" s="1212"/>
    </row>
    <row r="65" spans="2:107" ht="13" x14ac:dyDescent="0.2">
      <c r="B65" s="247"/>
      <c r="AN65" s="1245" t="s">
        <v>598</v>
      </c>
      <c r="AO65" s="1214"/>
      <c r="AP65" s="1214"/>
      <c r="AQ65" s="1214"/>
      <c r="AR65" s="1214"/>
      <c r="AS65" s="1214"/>
      <c r="AT65" s="1214"/>
      <c r="AU65" s="1214"/>
      <c r="AV65" s="1214"/>
      <c r="AW65" s="1214"/>
      <c r="AX65" s="1214"/>
      <c r="AY65" s="1214"/>
      <c r="AZ65" s="1214"/>
      <c r="BA65" s="1214"/>
      <c r="BB65" s="1214"/>
      <c r="BC65" s="1214"/>
      <c r="BD65" s="1214"/>
      <c r="BE65" s="1214"/>
      <c r="BF65" s="1214"/>
      <c r="BG65" s="1214"/>
      <c r="BH65" s="1214"/>
      <c r="BI65" s="1214"/>
      <c r="BJ65" s="1214"/>
      <c r="BK65" s="1214"/>
      <c r="BL65" s="1214"/>
      <c r="BM65" s="1214"/>
      <c r="BN65" s="1214"/>
      <c r="BO65" s="1214"/>
      <c r="BP65" s="1214"/>
      <c r="BQ65" s="1214"/>
      <c r="BR65" s="1214"/>
      <c r="BS65" s="1214"/>
      <c r="BT65" s="1214"/>
      <c r="BU65" s="1214"/>
      <c r="BV65" s="1214"/>
      <c r="BW65" s="1214"/>
      <c r="BX65" s="1214"/>
      <c r="BY65" s="1214"/>
      <c r="BZ65" s="1214"/>
      <c r="CA65" s="1214"/>
      <c r="CB65" s="1214"/>
      <c r="CC65" s="1214"/>
      <c r="CD65" s="1214"/>
      <c r="CE65" s="1214"/>
      <c r="CF65" s="1214"/>
      <c r="CG65" s="1214"/>
      <c r="CH65" s="1214"/>
      <c r="CI65" s="1214"/>
      <c r="CJ65" s="1214"/>
      <c r="CK65" s="1214"/>
      <c r="CL65" s="1214"/>
      <c r="CM65" s="1214"/>
      <c r="CN65" s="1214"/>
      <c r="CO65" s="1214"/>
      <c r="CP65" s="1214"/>
      <c r="CQ65" s="1214"/>
      <c r="CR65" s="1214"/>
      <c r="CS65" s="1214"/>
      <c r="CT65" s="1214"/>
      <c r="CU65" s="1214"/>
      <c r="CV65" s="1214"/>
      <c r="CW65" s="1214"/>
      <c r="CX65" s="1214"/>
      <c r="CY65" s="1214"/>
      <c r="CZ65" s="1214"/>
      <c r="DA65" s="1214"/>
      <c r="DB65" s="1214"/>
      <c r="DC65" s="1215"/>
    </row>
    <row r="66" spans="2:107" ht="13" x14ac:dyDescent="0.2">
      <c r="B66" s="247"/>
      <c r="AN66" s="1216"/>
      <c r="AO66" s="1217"/>
      <c r="AP66" s="1217"/>
      <c r="AQ66" s="1217"/>
      <c r="AR66" s="1217"/>
      <c r="AS66" s="1217"/>
      <c r="AT66" s="1217"/>
      <c r="AU66" s="1217"/>
      <c r="AV66" s="1217"/>
      <c r="AW66" s="1217"/>
      <c r="AX66" s="1217"/>
      <c r="AY66" s="1217"/>
      <c r="AZ66" s="1217"/>
      <c r="BA66" s="1217"/>
      <c r="BB66" s="1217"/>
      <c r="BC66" s="1217"/>
      <c r="BD66" s="1217"/>
      <c r="BE66" s="1217"/>
      <c r="BF66" s="1217"/>
      <c r="BG66" s="1217"/>
      <c r="BH66" s="1217"/>
      <c r="BI66" s="1217"/>
      <c r="BJ66" s="1217"/>
      <c r="BK66" s="1217"/>
      <c r="BL66" s="1217"/>
      <c r="BM66" s="1217"/>
      <c r="BN66" s="1217"/>
      <c r="BO66" s="1217"/>
      <c r="BP66" s="1217"/>
      <c r="BQ66" s="1217"/>
      <c r="BR66" s="1217"/>
      <c r="BS66" s="1217"/>
      <c r="BT66" s="1217"/>
      <c r="BU66" s="1217"/>
      <c r="BV66" s="1217"/>
      <c r="BW66" s="1217"/>
      <c r="BX66" s="1217"/>
      <c r="BY66" s="1217"/>
      <c r="BZ66" s="1217"/>
      <c r="CA66" s="1217"/>
      <c r="CB66" s="1217"/>
      <c r="CC66" s="1217"/>
      <c r="CD66" s="1217"/>
      <c r="CE66" s="1217"/>
      <c r="CF66" s="1217"/>
      <c r="CG66" s="1217"/>
      <c r="CH66" s="1217"/>
      <c r="CI66" s="1217"/>
      <c r="CJ66" s="1217"/>
      <c r="CK66" s="1217"/>
      <c r="CL66" s="1217"/>
      <c r="CM66" s="1217"/>
      <c r="CN66" s="1217"/>
      <c r="CO66" s="1217"/>
      <c r="CP66" s="1217"/>
      <c r="CQ66" s="1217"/>
      <c r="CR66" s="1217"/>
      <c r="CS66" s="1217"/>
      <c r="CT66" s="1217"/>
      <c r="CU66" s="1217"/>
      <c r="CV66" s="1217"/>
      <c r="CW66" s="1217"/>
      <c r="CX66" s="1217"/>
      <c r="CY66" s="1217"/>
      <c r="CZ66" s="1217"/>
      <c r="DA66" s="1217"/>
      <c r="DB66" s="1217"/>
      <c r="DC66" s="1218"/>
    </row>
    <row r="67" spans="2:107" ht="13" x14ac:dyDescent="0.2">
      <c r="B67" s="247"/>
      <c r="AN67" s="1216"/>
      <c r="AO67" s="1217"/>
      <c r="AP67" s="1217"/>
      <c r="AQ67" s="1217"/>
      <c r="AR67" s="1217"/>
      <c r="AS67" s="1217"/>
      <c r="AT67" s="1217"/>
      <c r="AU67" s="1217"/>
      <c r="AV67" s="1217"/>
      <c r="AW67" s="1217"/>
      <c r="AX67" s="1217"/>
      <c r="AY67" s="1217"/>
      <c r="AZ67" s="1217"/>
      <c r="BA67" s="1217"/>
      <c r="BB67" s="1217"/>
      <c r="BC67" s="1217"/>
      <c r="BD67" s="1217"/>
      <c r="BE67" s="1217"/>
      <c r="BF67" s="1217"/>
      <c r="BG67" s="1217"/>
      <c r="BH67" s="1217"/>
      <c r="BI67" s="1217"/>
      <c r="BJ67" s="1217"/>
      <c r="BK67" s="1217"/>
      <c r="BL67" s="1217"/>
      <c r="BM67" s="1217"/>
      <c r="BN67" s="1217"/>
      <c r="BO67" s="1217"/>
      <c r="BP67" s="1217"/>
      <c r="BQ67" s="1217"/>
      <c r="BR67" s="1217"/>
      <c r="BS67" s="1217"/>
      <c r="BT67" s="1217"/>
      <c r="BU67" s="1217"/>
      <c r="BV67" s="1217"/>
      <c r="BW67" s="1217"/>
      <c r="BX67" s="1217"/>
      <c r="BY67" s="1217"/>
      <c r="BZ67" s="1217"/>
      <c r="CA67" s="1217"/>
      <c r="CB67" s="1217"/>
      <c r="CC67" s="1217"/>
      <c r="CD67" s="1217"/>
      <c r="CE67" s="1217"/>
      <c r="CF67" s="1217"/>
      <c r="CG67" s="1217"/>
      <c r="CH67" s="1217"/>
      <c r="CI67" s="1217"/>
      <c r="CJ67" s="1217"/>
      <c r="CK67" s="1217"/>
      <c r="CL67" s="1217"/>
      <c r="CM67" s="1217"/>
      <c r="CN67" s="1217"/>
      <c r="CO67" s="1217"/>
      <c r="CP67" s="1217"/>
      <c r="CQ67" s="1217"/>
      <c r="CR67" s="1217"/>
      <c r="CS67" s="1217"/>
      <c r="CT67" s="1217"/>
      <c r="CU67" s="1217"/>
      <c r="CV67" s="1217"/>
      <c r="CW67" s="1217"/>
      <c r="CX67" s="1217"/>
      <c r="CY67" s="1217"/>
      <c r="CZ67" s="1217"/>
      <c r="DA67" s="1217"/>
      <c r="DB67" s="1217"/>
      <c r="DC67" s="1218"/>
    </row>
    <row r="68" spans="2:107" ht="13" x14ac:dyDescent="0.2">
      <c r="B68" s="247"/>
      <c r="AN68" s="1216"/>
      <c r="AO68" s="1217"/>
      <c r="AP68" s="1217"/>
      <c r="AQ68" s="1217"/>
      <c r="AR68" s="1217"/>
      <c r="AS68" s="1217"/>
      <c r="AT68" s="1217"/>
      <c r="AU68" s="1217"/>
      <c r="AV68" s="1217"/>
      <c r="AW68" s="1217"/>
      <c r="AX68" s="1217"/>
      <c r="AY68" s="1217"/>
      <c r="AZ68" s="1217"/>
      <c r="BA68" s="1217"/>
      <c r="BB68" s="1217"/>
      <c r="BC68" s="1217"/>
      <c r="BD68" s="1217"/>
      <c r="BE68" s="1217"/>
      <c r="BF68" s="1217"/>
      <c r="BG68" s="1217"/>
      <c r="BH68" s="1217"/>
      <c r="BI68" s="1217"/>
      <c r="BJ68" s="1217"/>
      <c r="BK68" s="1217"/>
      <c r="BL68" s="1217"/>
      <c r="BM68" s="1217"/>
      <c r="BN68" s="1217"/>
      <c r="BO68" s="1217"/>
      <c r="BP68" s="1217"/>
      <c r="BQ68" s="1217"/>
      <c r="BR68" s="1217"/>
      <c r="BS68" s="1217"/>
      <c r="BT68" s="1217"/>
      <c r="BU68" s="1217"/>
      <c r="BV68" s="1217"/>
      <c r="BW68" s="1217"/>
      <c r="BX68" s="1217"/>
      <c r="BY68" s="1217"/>
      <c r="BZ68" s="1217"/>
      <c r="CA68" s="1217"/>
      <c r="CB68" s="1217"/>
      <c r="CC68" s="1217"/>
      <c r="CD68" s="1217"/>
      <c r="CE68" s="1217"/>
      <c r="CF68" s="1217"/>
      <c r="CG68" s="1217"/>
      <c r="CH68" s="1217"/>
      <c r="CI68" s="1217"/>
      <c r="CJ68" s="1217"/>
      <c r="CK68" s="1217"/>
      <c r="CL68" s="1217"/>
      <c r="CM68" s="1217"/>
      <c r="CN68" s="1217"/>
      <c r="CO68" s="1217"/>
      <c r="CP68" s="1217"/>
      <c r="CQ68" s="1217"/>
      <c r="CR68" s="1217"/>
      <c r="CS68" s="1217"/>
      <c r="CT68" s="1217"/>
      <c r="CU68" s="1217"/>
      <c r="CV68" s="1217"/>
      <c r="CW68" s="1217"/>
      <c r="CX68" s="1217"/>
      <c r="CY68" s="1217"/>
      <c r="CZ68" s="1217"/>
      <c r="DA68" s="1217"/>
      <c r="DB68" s="1217"/>
      <c r="DC68" s="1218"/>
    </row>
    <row r="69" spans="2:107" ht="13" x14ac:dyDescent="0.2">
      <c r="B69" s="247"/>
      <c r="AN69" s="1219"/>
      <c r="AO69" s="1220"/>
      <c r="AP69" s="1220"/>
      <c r="AQ69" s="1220"/>
      <c r="AR69" s="1220"/>
      <c r="AS69" s="1220"/>
      <c r="AT69" s="1220"/>
      <c r="AU69" s="1220"/>
      <c r="AV69" s="1220"/>
      <c r="AW69" s="1220"/>
      <c r="AX69" s="1220"/>
      <c r="AY69" s="1220"/>
      <c r="AZ69" s="1220"/>
      <c r="BA69" s="1220"/>
      <c r="BB69" s="1220"/>
      <c r="BC69" s="1220"/>
      <c r="BD69" s="1220"/>
      <c r="BE69" s="1220"/>
      <c r="BF69" s="1220"/>
      <c r="BG69" s="1220"/>
      <c r="BH69" s="1220"/>
      <c r="BI69" s="1220"/>
      <c r="BJ69" s="1220"/>
      <c r="BK69" s="1220"/>
      <c r="BL69" s="1220"/>
      <c r="BM69" s="1220"/>
      <c r="BN69" s="1220"/>
      <c r="BO69" s="1220"/>
      <c r="BP69" s="1220"/>
      <c r="BQ69" s="1220"/>
      <c r="BR69" s="1220"/>
      <c r="BS69" s="1220"/>
      <c r="BT69" s="1220"/>
      <c r="BU69" s="1220"/>
      <c r="BV69" s="1220"/>
      <c r="BW69" s="1220"/>
      <c r="BX69" s="1220"/>
      <c r="BY69" s="1220"/>
      <c r="BZ69" s="1220"/>
      <c r="CA69" s="1220"/>
      <c r="CB69" s="1220"/>
      <c r="CC69" s="1220"/>
      <c r="CD69" s="1220"/>
      <c r="CE69" s="1220"/>
      <c r="CF69" s="1220"/>
      <c r="CG69" s="1220"/>
      <c r="CH69" s="1220"/>
      <c r="CI69" s="1220"/>
      <c r="CJ69" s="1220"/>
      <c r="CK69" s="1220"/>
      <c r="CL69" s="1220"/>
      <c r="CM69" s="1220"/>
      <c r="CN69" s="1220"/>
      <c r="CO69" s="1220"/>
      <c r="CP69" s="1220"/>
      <c r="CQ69" s="1220"/>
      <c r="CR69" s="1220"/>
      <c r="CS69" s="1220"/>
      <c r="CT69" s="1220"/>
      <c r="CU69" s="1220"/>
      <c r="CV69" s="1220"/>
      <c r="CW69" s="1220"/>
      <c r="CX69" s="1220"/>
      <c r="CY69" s="1220"/>
      <c r="CZ69" s="1220"/>
      <c r="DA69" s="1220"/>
      <c r="DB69" s="1220"/>
      <c r="DC69" s="1221"/>
    </row>
    <row r="70" spans="2:107" ht="13" x14ac:dyDescent="0.2">
      <c r="B70" s="247"/>
      <c r="H70" s="1246"/>
      <c r="I70" s="1246"/>
      <c r="J70" s="1247"/>
      <c r="K70" s="1247"/>
      <c r="L70" s="1248"/>
      <c r="M70" s="1247"/>
      <c r="N70" s="1248"/>
      <c r="AN70" s="1222"/>
      <c r="AO70" s="1222"/>
      <c r="AP70" s="1222"/>
      <c r="AZ70" s="1222"/>
      <c r="BA70" s="1222"/>
      <c r="BB70" s="1222"/>
      <c r="BL70" s="1222"/>
      <c r="BM70" s="1222"/>
      <c r="BN70" s="1222"/>
      <c r="BX70" s="1222"/>
      <c r="BY70" s="1222"/>
      <c r="BZ70" s="1222"/>
      <c r="CJ70" s="1222"/>
      <c r="CK70" s="1222"/>
      <c r="CL70" s="1222"/>
      <c r="CV70" s="1222"/>
      <c r="CW70" s="1222"/>
      <c r="CX70" s="1222"/>
    </row>
    <row r="71" spans="2:107" ht="13" x14ac:dyDescent="0.2">
      <c r="B71" s="247"/>
      <c r="G71" s="1249"/>
      <c r="I71" s="1250"/>
      <c r="J71" s="1247"/>
      <c r="K71" s="1247"/>
      <c r="L71" s="1248"/>
      <c r="M71" s="1247"/>
      <c r="N71" s="1248"/>
      <c r="AM71" s="1249"/>
      <c r="AN71" s="243" t="s">
        <v>592</v>
      </c>
    </row>
    <row r="72" spans="2:107" ht="13" x14ac:dyDescent="0.2">
      <c r="B72" s="247"/>
      <c r="G72" s="1223"/>
      <c r="H72" s="1223"/>
      <c r="I72" s="1223"/>
      <c r="J72" s="1223"/>
      <c r="K72" s="1224"/>
      <c r="L72" s="1224"/>
      <c r="M72" s="1225"/>
      <c r="N72" s="1225"/>
      <c r="AN72" s="1226"/>
      <c r="AO72" s="1227"/>
      <c r="AP72" s="1227"/>
      <c r="AQ72" s="1227"/>
      <c r="AR72" s="1227"/>
      <c r="AS72" s="1227"/>
      <c r="AT72" s="1227"/>
      <c r="AU72" s="1227"/>
      <c r="AV72" s="1227"/>
      <c r="AW72" s="1227"/>
      <c r="AX72" s="1227"/>
      <c r="AY72" s="1227"/>
      <c r="AZ72" s="1227"/>
      <c r="BA72" s="1227"/>
      <c r="BB72" s="1227"/>
      <c r="BC72" s="1227"/>
      <c r="BD72" s="1227"/>
      <c r="BE72" s="1227"/>
      <c r="BF72" s="1227"/>
      <c r="BG72" s="1227"/>
      <c r="BH72" s="1227"/>
      <c r="BI72" s="1227"/>
      <c r="BJ72" s="1227"/>
      <c r="BK72" s="1227"/>
      <c r="BL72" s="1227"/>
      <c r="BM72" s="1227"/>
      <c r="BN72" s="1227"/>
      <c r="BO72" s="1228"/>
      <c r="BP72" s="1229" t="s">
        <v>534</v>
      </c>
      <c r="BQ72" s="1229"/>
      <c r="BR72" s="1229"/>
      <c r="BS72" s="1229"/>
      <c r="BT72" s="1229"/>
      <c r="BU72" s="1229"/>
      <c r="BV72" s="1229"/>
      <c r="BW72" s="1229"/>
      <c r="BX72" s="1229" t="s">
        <v>535</v>
      </c>
      <c r="BY72" s="1229"/>
      <c r="BZ72" s="1229"/>
      <c r="CA72" s="1229"/>
      <c r="CB72" s="1229"/>
      <c r="CC72" s="1229"/>
      <c r="CD72" s="1229"/>
      <c r="CE72" s="1229"/>
      <c r="CF72" s="1229" t="s">
        <v>536</v>
      </c>
      <c r="CG72" s="1229"/>
      <c r="CH72" s="1229"/>
      <c r="CI72" s="1229"/>
      <c r="CJ72" s="1229"/>
      <c r="CK72" s="1229"/>
      <c r="CL72" s="1229"/>
      <c r="CM72" s="1229"/>
      <c r="CN72" s="1229" t="s">
        <v>537</v>
      </c>
      <c r="CO72" s="1229"/>
      <c r="CP72" s="1229"/>
      <c r="CQ72" s="1229"/>
      <c r="CR72" s="1229"/>
      <c r="CS72" s="1229"/>
      <c r="CT72" s="1229"/>
      <c r="CU72" s="1229"/>
      <c r="CV72" s="1229" t="s">
        <v>538</v>
      </c>
      <c r="CW72" s="1229"/>
      <c r="CX72" s="1229"/>
      <c r="CY72" s="1229"/>
      <c r="CZ72" s="1229"/>
      <c r="DA72" s="1229"/>
      <c r="DB72" s="1229"/>
      <c r="DC72" s="1229"/>
    </row>
    <row r="73" spans="2:107" ht="13" x14ac:dyDescent="0.2">
      <c r="B73" s="247"/>
      <c r="G73" s="1230"/>
      <c r="H73" s="1230"/>
      <c r="I73" s="1230"/>
      <c r="J73" s="1230"/>
      <c r="K73" s="1251"/>
      <c r="L73" s="1251"/>
      <c r="M73" s="1251"/>
      <c r="N73" s="1251"/>
      <c r="AM73" s="1222"/>
      <c r="AN73" s="1233" t="s">
        <v>593</v>
      </c>
      <c r="AO73" s="1233"/>
      <c r="AP73" s="1233"/>
      <c r="AQ73" s="1233"/>
      <c r="AR73" s="1233"/>
      <c r="AS73" s="1233"/>
      <c r="AT73" s="1233"/>
      <c r="AU73" s="1233"/>
      <c r="AV73" s="1233"/>
      <c r="AW73" s="1233"/>
      <c r="AX73" s="1233"/>
      <c r="AY73" s="1233"/>
      <c r="AZ73" s="1233"/>
      <c r="BA73" s="1233"/>
      <c r="BB73" s="1233" t="s">
        <v>594</v>
      </c>
      <c r="BC73" s="1233"/>
      <c r="BD73" s="1233"/>
      <c r="BE73" s="1233"/>
      <c r="BF73" s="1233"/>
      <c r="BG73" s="1233"/>
      <c r="BH73" s="1233"/>
      <c r="BI73" s="1233"/>
      <c r="BJ73" s="1233"/>
      <c r="BK73" s="1233"/>
      <c r="BL73" s="1233"/>
      <c r="BM73" s="1233"/>
      <c r="BN73" s="1233"/>
      <c r="BO73" s="1233"/>
      <c r="BP73" s="1234">
        <v>121.9</v>
      </c>
      <c r="BQ73" s="1234"/>
      <c r="BR73" s="1234"/>
      <c r="BS73" s="1234"/>
      <c r="BT73" s="1234"/>
      <c r="BU73" s="1234"/>
      <c r="BV73" s="1234"/>
      <c r="BW73" s="1234"/>
      <c r="BX73" s="1234">
        <v>104.6</v>
      </c>
      <c r="BY73" s="1234"/>
      <c r="BZ73" s="1234"/>
      <c r="CA73" s="1234"/>
      <c r="CB73" s="1234"/>
      <c r="CC73" s="1234"/>
      <c r="CD73" s="1234"/>
      <c r="CE73" s="1234"/>
      <c r="CF73" s="1234">
        <v>102.2</v>
      </c>
      <c r="CG73" s="1234"/>
      <c r="CH73" s="1234"/>
      <c r="CI73" s="1234"/>
      <c r="CJ73" s="1234"/>
      <c r="CK73" s="1234"/>
      <c r="CL73" s="1234"/>
      <c r="CM73" s="1234"/>
      <c r="CN73" s="1234">
        <v>92.9</v>
      </c>
      <c r="CO73" s="1234"/>
      <c r="CP73" s="1234"/>
      <c r="CQ73" s="1234"/>
      <c r="CR73" s="1234"/>
      <c r="CS73" s="1234"/>
      <c r="CT73" s="1234"/>
      <c r="CU73" s="1234"/>
      <c r="CV73" s="1234">
        <v>93.1</v>
      </c>
      <c r="CW73" s="1234"/>
      <c r="CX73" s="1234"/>
      <c r="CY73" s="1234"/>
      <c r="CZ73" s="1234"/>
      <c r="DA73" s="1234"/>
      <c r="DB73" s="1234"/>
      <c r="DC73" s="1234"/>
    </row>
    <row r="74" spans="2:107" ht="13" x14ac:dyDescent="0.2">
      <c r="B74" s="247"/>
      <c r="G74" s="1230"/>
      <c r="H74" s="1230"/>
      <c r="I74" s="1230"/>
      <c r="J74" s="1230"/>
      <c r="K74" s="1251"/>
      <c r="L74" s="1251"/>
      <c r="M74" s="1251"/>
      <c r="N74" s="1251"/>
      <c r="AM74" s="1222"/>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4"/>
      <c r="BQ74" s="1234"/>
      <c r="BR74" s="1234"/>
      <c r="BS74" s="1234"/>
      <c r="BT74" s="1234"/>
      <c r="BU74" s="1234"/>
      <c r="BV74" s="1234"/>
      <c r="BW74" s="1234"/>
      <c r="BX74" s="1234"/>
      <c r="BY74" s="1234"/>
      <c r="BZ74" s="1234"/>
      <c r="CA74" s="1234"/>
      <c r="CB74" s="1234"/>
      <c r="CC74" s="1234"/>
      <c r="CD74" s="1234"/>
      <c r="CE74" s="1234"/>
      <c r="CF74" s="1234"/>
      <c r="CG74" s="1234"/>
      <c r="CH74" s="1234"/>
      <c r="CI74" s="1234"/>
      <c r="CJ74" s="1234"/>
      <c r="CK74" s="1234"/>
      <c r="CL74" s="1234"/>
      <c r="CM74" s="1234"/>
      <c r="CN74" s="1234"/>
      <c r="CO74" s="1234"/>
      <c r="CP74" s="1234"/>
      <c r="CQ74" s="1234"/>
      <c r="CR74" s="1234"/>
      <c r="CS74" s="1234"/>
      <c r="CT74" s="1234"/>
      <c r="CU74" s="1234"/>
      <c r="CV74" s="1234"/>
      <c r="CW74" s="1234"/>
      <c r="CX74" s="1234"/>
      <c r="CY74" s="1234"/>
      <c r="CZ74" s="1234"/>
      <c r="DA74" s="1234"/>
      <c r="DB74" s="1234"/>
      <c r="DC74" s="1234"/>
    </row>
    <row r="75" spans="2:107" ht="13" x14ac:dyDescent="0.2">
      <c r="B75" s="247"/>
      <c r="G75" s="1230"/>
      <c r="H75" s="1230"/>
      <c r="I75" s="1223"/>
      <c r="J75" s="1223"/>
      <c r="K75" s="1232"/>
      <c r="L75" s="1232"/>
      <c r="M75" s="1232"/>
      <c r="N75" s="1232"/>
      <c r="AM75" s="1222"/>
      <c r="AN75" s="1233"/>
      <c r="AO75" s="1233"/>
      <c r="AP75" s="1233"/>
      <c r="AQ75" s="1233"/>
      <c r="AR75" s="1233"/>
      <c r="AS75" s="1233"/>
      <c r="AT75" s="1233"/>
      <c r="AU75" s="1233"/>
      <c r="AV75" s="1233"/>
      <c r="AW75" s="1233"/>
      <c r="AX75" s="1233"/>
      <c r="AY75" s="1233"/>
      <c r="AZ75" s="1233"/>
      <c r="BA75" s="1233"/>
      <c r="BB75" s="1233" t="s">
        <v>599</v>
      </c>
      <c r="BC75" s="1233"/>
      <c r="BD75" s="1233"/>
      <c r="BE75" s="1233"/>
      <c r="BF75" s="1233"/>
      <c r="BG75" s="1233"/>
      <c r="BH75" s="1233"/>
      <c r="BI75" s="1233"/>
      <c r="BJ75" s="1233"/>
      <c r="BK75" s="1233"/>
      <c r="BL75" s="1233"/>
      <c r="BM75" s="1233"/>
      <c r="BN75" s="1233"/>
      <c r="BO75" s="1233"/>
      <c r="BP75" s="1234">
        <v>6</v>
      </c>
      <c r="BQ75" s="1234"/>
      <c r="BR75" s="1234"/>
      <c r="BS75" s="1234"/>
      <c r="BT75" s="1234"/>
      <c r="BU75" s="1234"/>
      <c r="BV75" s="1234"/>
      <c r="BW75" s="1234"/>
      <c r="BX75" s="1234">
        <v>5.4</v>
      </c>
      <c r="BY75" s="1234"/>
      <c r="BZ75" s="1234"/>
      <c r="CA75" s="1234"/>
      <c r="CB75" s="1234"/>
      <c r="CC75" s="1234"/>
      <c r="CD75" s="1234"/>
      <c r="CE75" s="1234"/>
      <c r="CF75" s="1234">
        <v>5.4</v>
      </c>
      <c r="CG75" s="1234"/>
      <c r="CH75" s="1234"/>
      <c r="CI75" s="1234"/>
      <c r="CJ75" s="1234"/>
      <c r="CK75" s="1234"/>
      <c r="CL75" s="1234"/>
      <c r="CM75" s="1234"/>
      <c r="CN75" s="1234">
        <v>5.5</v>
      </c>
      <c r="CO75" s="1234"/>
      <c r="CP75" s="1234"/>
      <c r="CQ75" s="1234"/>
      <c r="CR75" s="1234"/>
      <c r="CS75" s="1234"/>
      <c r="CT75" s="1234"/>
      <c r="CU75" s="1234"/>
      <c r="CV75" s="1234">
        <v>5.9</v>
      </c>
      <c r="CW75" s="1234"/>
      <c r="CX75" s="1234"/>
      <c r="CY75" s="1234"/>
      <c r="CZ75" s="1234"/>
      <c r="DA75" s="1234"/>
      <c r="DB75" s="1234"/>
      <c r="DC75" s="1234"/>
    </row>
    <row r="76" spans="2:107" ht="13" x14ac:dyDescent="0.2">
      <c r="B76" s="247"/>
      <c r="G76" s="1230"/>
      <c r="H76" s="1230"/>
      <c r="I76" s="1223"/>
      <c r="J76" s="1223"/>
      <c r="K76" s="1232"/>
      <c r="L76" s="1232"/>
      <c r="M76" s="1232"/>
      <c r="N76" s="1232"/>
      <c r="AM76" s="1222"/>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4"/>
      <c r="BQ76" s="1234"/>
      <c r="BR76" s="1234"/>
      <c r="BS76" s="1234"/>
      <c r="BT76" s="1234"/>
      <c r="BU76" s="1234"/>
      <c r="BV76" s="1234"/>
      <c r="BW76" s="1234"/>
      <c r="BX76" s="1234"/>
      <c r="BY76" s="1234"/>
      <c r="BZ76" s="1234"/>
      <c r="CA76" s="1234"/>
      <c r="CB76" s="1234"/>
      <c r="CC76" s="1234"/>
      <c r="CD76" s="1234"/>
      <c r="CE76" s="1234"/>
      <c r="CF76" s="1234"/>
      <c r="CG76" s="1234"/>
      <c r="CH76" s="1234"/>
      <c r="CI76" s="1234"/>
      <c r="CJ76" s="1234"/>
      <c r="CK76" s="1234"/>
      <c r="CL76" s="1234"/>
      <c r="CM76" s="1234"/>
      <c r="CN76" s="1234"/>
      <c r="CO76" s="1234"/>
      <c r="CP76" s="1234"/>
      <c r="CQ76" s="1234"/>
      <c r="CR76" s="1234"/>
      <c r="CS76" s="1234"/>
      <c r="CT76" s="1234"/>
      <c r="CU76" s="1234"/>
      <c r="CV76" s="1234"/>
      <c r="CW76" s="1234"/>
      <c r="CX76" s="1234"/>
      <c r="CY76" s="1234"/>
      <c r="CZ76" s="1234"/>
      <c r="DA76" s="1234"/>
      <c r="DB76" s="1234"/>
      <c r="DC76" s="1234"/>
    </row>
    <row r="77" spans="2:107" ht="13" x14ac:dyDescent="0.2">
      <c r="B77" s="247"/>
      <c r="G77" s="1223"/>
      <c r="H77" s="1223"/>
      <c r="I77" s="1223"/>
      <c r="J77" s="1223"/>
      <c r="K77" s="1251"/>
      <c r="L77" s="1251"/>
      <c r="M77" s="1251"/>
      <c r="N77" s="1251"/>
      <c r="AN77" s="1229" t="s">
        <v>596</v>
      </c>
      <c r="AO77" s="1229"/>
      <c r="AP77" s="1229"/>
      <c r="AQ77" s="1229"/>
      <c r="AR77" s="1229"/>
      <c r="AS77" s="1229"/>
      <c r="AT77" s="1229"/>
      <c r="AU77" s="1229"/>
      <c r="AV77" s="1229"/>
      <c r="AW77" s="1229"/>
      <c r="AX77" s="1229"/>
      <c r="AY77" s="1229"/>
      <c r="AZ77" s="1229"/>
      <c r="BA77" s="1229"/>
      <c r="BB77" s="1233" t="s">
        <v>594</v>
      </c>
      <c r="BC77" s="1233"/>
      <c r="BD77" s="1233"/>
      <c r="BE77" s="1233"/>
      <c r="BF77" s="1233"/>
      <c r="BG77" s="1233"/>
      <c r="BH77" s="1233"/>
      <c r="BI77" s="1233"/>
      <c r="BJ77" s="1233"/>
      <c r="BK77" s="1233"/>
      <c r="BL77" s="1233"/>
      <c r="BM77" s="1233"/>
      <c r="BN77" s="1233"/>
      <c r="BO77" s="1233"/>
      <c r="BP77" s="1234">
        <v>86.1</v>
      </c>
      <c r="BQ77" s="1234"/>
      <c r="BR77" s="1234"/>
      <c r="BS77" s="1234"/>
      <c r="BT77" s="1234"/>
      <c r="BU77" s="1234"/>
      <c r="BV77" s="1234"/>
      <c r="BW77" s="1234"/>
      <c r="BX77" s="1234">
        <v>72.8</v>
      </c>
      <c r="BY77" s="1234"/>
      <c r="BZ77" s="1234"/>
      <c r="CA77" s="1234"/>
      <c r="CB77" s="1234"/>
      <c r="CC77" s="1234"/>
      <c r="CD77" s="1234"/>
      <c r="CE77" s="1234"/>
      <c r="CF77" s="1234">
        <v>67.599999999999994</v>
      </c>
      <c r="CG77" s="1234"/>
      <c r="CH77" s="1234"/>
      <c r="CI77" s="1234"/>
      <c r="CJ77" s="1234"/>
      <c r="CK77" s="1234"/>
      <c r="CL77" s="1234"/>
      <c r="CM77" s="1234"/>
      <c r="CN77" s="1234">
        <v>63</v>
      </c>
      <c r="CO77" s="1234"/>
      <c r="CP77" s="1234"/>
      <c r="CQ77" s="1234"/>
      <c r="CR77" s="1234"/>
      <c r="CS77" s="1234"/>
      <c r="CT77" s="1234"/>
      <c r="CU77" s="1234"/>
      <c r="CV77" s="1234">
        <v>59.1</v>
      </c>
      <c r="CW77" s="1234"/>
      <c r="CX77" s="1234"/>
      <c r="CY77" s="1234"/>
      <c r="CZ77" s="1234"/>
      <c r="DA77" s="1234"/>
      <c r="DB77" s="1234"/>
      <c r="DC77" s="1234"/>
    </row>
    <row r="78" spans="2:107" ht="13" x14ac:dyDescent="0.2">
      <c r="B78" s="247"/>
      <c r="G78" s="1223"/>
      <c r="H78" s="1223"/>
      <c r="I78" s="1223"/>
      <c r="J78" s="1223"/>
      <c r="K78" s="1251"/>
      <c r="L78" s="1251"/>
      <c r="M78" s="1251"/>
      <c r="N78" s="1251"/>
      <c r="AN78" s="1229"/>
      <c r="AO78" s="1229"/>
      <c r="AP78" s="1229"/>
      <c r="AQ78" s="1229"/>
      <c r="AR78" s="1229"/>
      <c r="AS78" s="1229"/>
      <c r="AT78" s="1229"/>
      <c r="AU78" s="1229"/>
      <c r="AV78" s="1229"/>
      <c r="AW78" s="1229"/>
      <c r="AX78" s="1229"/>
      <c r="AY78" s="1229"/>
      <c r="AZ78" s="1229"/>
      <c r="BA78" s="1229"/>
      <c r="BB78" s="1233"/>
      <c r="BC78" s="1233"/>
      <c r="BD78" s="1233"/>
      <c r="BE78" s="1233"/>
      <c r="BF78" s="1233"/>
      <c r="BG78" s="1233"/>
      <c r="BH78" s="1233"/>
      <c r="BI78" s="1233"/>
      <c r="BJ78" s="1233"/>
      <c r="BK78" s="1233"/>
      <c r="BL78" s="1233"/>
      <c r="BM78" s="1233"/>
      <c r="BN78" s="1233"/>
      <c r="BO78" s="1233"/>
      <c r="BP78" s="1234"/>
      <c r="BQ78" s="1234"/>
      <c r="BR78" s="1234"/>
      <c r="BS78" s="1234"/>
      <c r="BT78" s="1234"/>
      <c r="BU78" s="1234"/>
      <c r="BV78" s="1234"/>
      <c r="BW78" s="1234"/>
      <c r="BX78" s="1234"/>
      <c r="BY78" s="1234"/>
      <c r="BZ78" s="1234"/>
      <c r="CA78" s="1234"/>
      <c r="CB78" s="1234"/>
      <c r="CC78" s="1234"/>
      <c r="CD78" s="1234"/>
      <c r="CE78" s="1234"/>
      <c r="CF78" s="1234"/>
      <c r="CG78" s="1234"/>
      <c r="CH78" s="1234"/>
      <c r="CI78" s="1234"/>
      <c r="CJ78" s="1234"/>
      <c r="CK78" s="1234"/>
      <c r="CL78" s="1234"/>
      <c r="CM78" s="1234"/>
      <c r="CN78" s="1234"/>
      <c r="CO78" s="1234"/>
      <c r="CP78" s="1234"/>
      <c r="CQ78" s="1234"/>
      <c r="CR78" s="1234"/>
      <c r="CS78" s="1234"/>
      <c r="CT78" s="1234"/>
      <c r="CU78" s="1234"/>
      <c r="CV78" s="1234"/>
      <c r="CW78" s="1234"/>
      <c r="CX78" s="1234"/>
      <c r="CY78" s="1234"/>
      <c r="CZ78" s="1234"/>
      <c r="DA78" s="1234"/>
      <c r="DB78" s="1234"/>
      <c r="DC78" s="1234"/>
    </row>
    <row r="79" spans="2:107" ht="13" x14ac:dyDescent="0.2">
      <c r="B79" s="247"/>
      <c r="G79" s="1223"/>
      <c r="H79" s="1223"/>
      <c r="I79" s="1236"/>
      <c r="J79" s="1236"/>
      <c r="K79" s="1252"/>
      <c r="L79" s="1252"/>
      <c r="M79" s="1252"/>
      <c r="N79" s="1252"/>
      <c r="AN79" s="1229"/>
      <c r="AO79" s="1229"/>
      <c r="AP79" s="1229"/>
      <c r="AQ79" s="1229"/>
      <c r="AR79" s="1229"/>
      <c r="AS79" s="1229"/>
      <c r="AT79" s="1229"/>
      <c r="AU79" s="1229"/>
      <c r="AV79" s="1229"/>
      <c r="AW79" s="1229"/>
      <c r="AX79" s="1229"/>
      <c r="AY79" s="1229"/>
      <c r="AZ79" s="1229"/>
      <c r="BA79" s="1229"/>
      <c r="BB79" s="1233" t="s">
        <v>599</v>
      </c>
      <c r="BC79" s="1233"/>
      <c r="BD79" s="1233"/>
      <c r="BE79" s="1233"/>
      <c r="BF79" s="1233"/>
      <c r="BG79" s="1233"/>
      <c r="BH79" s="1233"/>
      <c r="BI79" s="1233"/>
      <c r="BJ79" s="1233"/>
      <c r="BK79" s="1233"/>
      <c r="BL79" s="1233"/>
      <c r="BM79" s="1233"/>
      <c r="BN79" s="1233"/>
      <c r="BO79" s="1233"/>
      <c r="BP79" s="1234">
        <v>7.3</v>
      </c>
      <c r="BQ79" s="1234"/>
      <c r="BR79" s="1234"/>
      <c r="BS79" s="1234"/>
      <c r="BT79" s="1234"/>
      <c r="BU79" s="1234"/>
      <c r="BV79" s="1234"/>
      <c r="BW79" s="1234"/>
      <c r="BX79" s="1234">
        <v>7.1</v>
      </c>
      <c r="BY79" s="1234"/>
      <c r="BZ79" s="1234"/>
      <c r="CA79" s="1234"/>
      <c r="CB79" s="1234"/>
      <c r="CC79" s="1234"/>
      <c r="CD79" s="1234"/>
      <c r="CE79" s="1234"/>
      <c r="CF79" s="1234">
        <v>6.8</v>
      </c>
      <c r="CG79" s="1234"/>
      <c r="CH79" s="1234"/>
      <c r="CI79" s="1234"/>
      <c r="CJ79" s="1234"/>
      <c r="CK79" s="1234"/>
      <c r="CL79" s="1234"/>
      <c r="CM79" s="1234"/>
      <c r="CN79" s="1234">
        <v>6.6</v>
      </c>
      <c r="CO79" s="1234"/>
      <c r="CP79" s="1234"/>
      <c r="CQ79" s="1234"/>
      <c r="CR79" s="1234"/>
      <c r="CS79" s="1234"/>
      <c r="CT79" s="1234"/>
      <c r="CU79" s="1234"/>
      <c r="CV79" s="1234">
        <v>6.4</v>
      </c>
      <c r="CW79" s="1234"/>
      <c r="CX79" s="1234"/>
      <c r="CY79" s="1234"/>
      <c r="CZ79" s="1234"/>
      <c r="DA79" s="1234"/>
      <c r="DB79" s="1234"/>
      <c r="DC79" s="1234"/>
    </row>
    <row r="80" spans="2:107" ht="13" x14ac:dyDescent="0.2">
      <c r="B80" s="247"/>
      <c r="G80" s="1223"/>
      <c r="H80" s="1223"/>
      <c r="I80" s="1236"/>
      <c r="J80" s="1236"/>
      <c r="K80" s="1252"/>
      <c r="L80" s="1252"/>
      <c r="M80" s="1252"/>
      <c r="N80" s="1252"/>
      <c r="AN80" s="1229"/>
      <c r="AO80" s="1229"/>
      <c r="AP80" s="1229"/>
      <c r="AQ80" s="1229"/>
      <c r="AR80" s="1229"/>
      <c r="AS80" s="1229"/>
      <c r="AT80" s="1229"/>
      <c r="AU80" s="1229"/>
      <c r="AV80" s="1229"/>
      <c r="AW80" s="1229"/>
      <c r="AX80" s="1229"/>
      <c r="AY80" s="1229"/>
      <c r="AZ80" s="1229"/>
      <c r="BA80" s="1229"/>
      <c r="BB80" s="1233"/>
      <c r="BC80" s="1233"/>
      <c r="BD80" s="1233"/>
      <c r="BE80" s="1233"/>
      <c r="BF80" s="1233"/>
      <c r="BG80" s="1233"/>
      <c r="BH80" s="1233"/>
      <c r="BI80" s="1233"/>
      <c r="BJ80" s="1233"/>
      <c r="BK80" s="1233"/>
      <c r="BL80" s="1233"/>
      <c r="BM80" s="1233"/>
      <c r="BN80" s="1233"/>
      <c r="BO80" s="1233"/>
      <c r="BP80" s="1234"/>
      <c r="BQ80" s="1234"/>
      <c r="BR80" s="1234"/>
      <c r="BS80" s="1234"/>
      <c r="BT80" s="1234"/>
      <c r="BU80" s="1234"/>
      <c r="BV80" s="1234"/>
      <c r="BW80" s="1234"/>
      <c r="BX80" s="1234"/>
      <c r="BY80" s="1234"/>
      <c r="BZ80" s="1234"/>
      <c r="CA80" s="1234"/>
      <c r="CB80" s="1234"/>
      <c r="CC80" s="1234"/>
      <c r="CD80" s="1234"/>
      <c r="CE80" s="1234"/>
      <c r="CF80" s="1234"/>
      <c r="CG80" s="1234"/>
      <c r="CH80" s="1234"/>
      <c r="CI80" s="1234"/>
      <c r="CJ80" s="1234"/>
      <c r="CK80" s="1234"/>
      <c r="CL80" s="1234"/>
      <c r="CM80" s="1234"/>
      <c r="CN80" s="1234"/>
      <c r="CO80" s="1234"/>
      <c r="CP80" s="1234"/>
      <c r="CQ80" s="1234"/>
      <c r="CR80" s="1234"/>
      <c r="CS80" s="1234"/>
      <c r="CT80" s="1234"/>
      <c r="CU80" s="1234"/>
      <c r="CV80" s="1234"/>
      <c r="CW80" s="1234"/>
      <c r="CX80" s="1234"/>
      <c r="CY80" s="1234"/>
      <c r="CZ80" s="1234"/>
      <c r="DA80" s="1234"/>
      <c r="DB80" s="1234"/>
      <c r="DC80" s="1234"/>
    </row>
    <row r="81" spans="2:109" ht="13" x14ac:dyDescent="0.2">
      <c r="B81" s="247"/>
    </row>
    <row r="82" spans="2:109" ht="16.5" x14ac:dyDescent="0.2">
      <c r="B82" s="247"/>
      <c r="K82" s="1253"/>
      <c r="L82" s="1253"/>
      <c r="M82" s="1253"/>
      <c r="N82" s="1253"/>
      <c r="AQ82" s="1253"/>
      <c r="AR82" s="1253"/>
      <c r="AS82" s="1253"/>
      <c r="AT82" s="1253"/>
      <c r="BC82" s="1253"/>
      <c r="BD82" s="1253"/>
      <c r="BE82" s="1253"/>
      <c r="BF82" s="1253"/>
      <c r="BO82" s="1253"/>
      <c r="BP82" s="1253"/>
      <c r="BQ82" s="1253"/>
      <c r="BR82" s="1253"/>
      <c r="CA82" s="1253"/>
      <c r="CB82" s="1253"/>
      <c r="CC82" s="1253"/>
      <c r="CD82" s="1253"/>
      <c r="CM82" s="1253"/>
      <c r="CN82" s="1253"/>
      <c r="CO82" s="1253"/>
      <c r="CP82" s="1253"/>
      <c r="CY82" s="1253"/>
      <c r="CZ82" s="1253"/>
      <c r="DA82" s="1253"/>
      <c r="DB82" s="1253"/>
      <c r="DC82" s="1253"/>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DVcTVfL7GnY9MHbpmF5byrygmJ+Sue5QXXslChXdoA1o25qgFfapXpOuurGnWLtl4YSqvnRgUcf4pwpxPXDlGg==" saltValue="D8SxLTY6HYC3lvsjlfA6p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A4099-7A17-4700-A6EF-1F65865F2EB6}">
  <sheetPr>
    <pageSetUpPr fitToPage="1"/>
  </sheetPr>
  <dimension ref="A1:DR125"/>
  <sheetViews>
    <sheetView showGridLines="0" zoomScale="70" zoomScaleNormal="70" zoomScaleSheetLayoutView="70" workbookViewId="0">
      <selection activeCell="CG12" sqref="CG1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wFNgMoGKEFO+glwliMXvrkX8Mf6WAw08779irgdms5LJAQjAwuywej4p7VxNNEg6WHEmUctbFvKEd4ChHIf6fA==" saltValue="QilHe5cpTgOktSjLO6Sd2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A4F6C-71C2-42E8-B1BD-E4654ADC22E2}">
  <sheetPr>
    <pageSetUpPr fitToPage="1"/>
  </sheetPr>
  <dimension ref="A1:DR125"/>
  <sheetViews>
    <sheetView showGridLines="0" topLeftCell="A72" zoomScale="70" zoomScaleNormal="70" zoomScaleSheetLayoutView="55" workbookViewId="0">
      <selection activeCell="CG12" sqref="CG1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Yj3W8Kfz+zgrqcTm2gbyd9drMu47MJoHFJYacE4UX5pkFSpdl/BsrwWi2JoymRiRzrJyLyAHhntN0eP32MGujA==" saltValue="PV/L2VzE5/TrBsVxRAIjM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533</v>
      </c>
      <c r="G2" s="137"/>
      <c r="H2" s="138"/>
    </row>
    <row r="3" spans="1:8" x14ac:dyDescent="0.2">
      <c r="A3" s="134" t="s">
        <v>526</v>
      </c>
      <c r="B3" s="139"/>
      <c r="C3" s="140"/>
      <c r="D3" s="141">
        <v>55190</v>
      </c>
      <c r="E3" s="142"/>
      <c r="F3" s="143">
        <v>58766</v>
      </c>
      <c r="G3" s="144"/>
      <c r="H3" s="145"/>
    </row>
    <row r="4" spans="1:8" x14ac:dyDescent="0.2">
      <c r="A4" s="146"/>
      <c r="B4" s="147"/>
      <c r="C4" s="148"/>
      <c r="D4" s="149">
        <v>21768</v>
      </c>
      <c r="E4" s="150"/>
      <c r="F4" s="151">
        <v>29363</v>
      </c>
      <c r="G4" s="152"/>
      <c r="H4" s="153"/>
    </row>
    <row r="5" spans="1:8" x14ac:dyDescent="0.2">
      <c r="A5" s="134" t="s">
        <v>528</v>
      </c>
      <c r="B5" s="139"/>
      <c r="C5" s="140"/>
      <c r="D5" s="141">
        <v>71897</v>
      </c>
      <c r="E5" s="142"/>
      <c r="F5" s="143">
        <v>62482</v>
      </c>
      <c r="G5" s="144"/>
      <c r="H5" s="145"/>
    </row>
    <row r="6" spans="1:8" x14ac:dyDescent="0.2">
      <c r="A6" s="146"/>
      <c r="B6" s="147"/>
      <c r="C6" s="148"/>
      <c r="D6" s="149">
        <v>26631</v>
      </c>
      <c r="E6" s="150"/>
      <c r="F6" s="151">
        <v>34626</v>
      </c>
      <c r="G6" s="152"/>
      <c r="H6" s="153"/>
    </row>
    <row r="7" spans="1:8" x14ac:dyDescent="0.2">
      <c r="A7" s="134" t="s">
        <v>529</v>
      </c>
      <c r="B7" s="139"/>
      <c r="C7" s="140"/>
      <c r="D7" s="141">
        <v>57515</v>
      </c>
      <c r="E7" s="142"/>
      <c r="F7" s="143">
        <v>59288</v>
      </c>
      <c r="G7" s="144"/>
      <c r="H7" s="145"/>
    </row>
    <row r="8" spans="1:8" x14ac:dyDescent="0.2">
      <c r="A8" s="146"/>
      <c r="B8" s="147"/>
      <c r="C8" s="148"/>
      <c r="D8" s="149">
        <v>22445</v>
      </c>
      <c r="E8" s="150"/>
      <c r="F8" s="151">
        <v>32670</v>
      </c>
      <c r="G8" s="152"/>
      <c r="H8" s="153"/>
    </row>
    <row r="9" spans="1:8" x14ac:dyDescent="0.2">
      <c r="A9" s="134" t="s">
        <v>530</v>
      </c>
      <c r="B9" s="139"/>
      <c r="C9" s="140"/>
      <c r="D9" s="141">
        <v>58458</v>
      </c>
      <c r="E9" s="142"/>
      <c r="F9" s="143">
        <v>63490</v>
      </c>
      <c r="G9" s="144"/>
      <c r="H9" s="145"/>
    </row>
    <row r="10" spans="1:8" x14ac:dyDescent="0.2">
      <c r="A10" s="146"/>
      <c r="B10" s="147"/>
      <c r="C10" s="148"/>
      <c r="D10" s="149">
        <v>25296</v>
      </c>
      <c r="E10" s="150"/>
      <c r="F10" s="151">
        <v>35347</v>
      </c>
      <c r="G10" s="152"/>
      <c r="H10" s="153"/>
    </row>
    <row r="11" spans="1:8" x14ac:dyDescent="0.2">
      <c r="A11" s="134" t="s">
        <v>531</v>
      </c>
      <c r="B11" s="139"/>
      <c r="C11" s="140"/>
      <c r="D11" s="141">
        <v>63888</v>
      </c>
      <c r="E11" s="142"/>
      <c r="F11" s="143">
        <v>68481</v>
      </c>
      <c r="G11" s="144"/>
      <c r="H11" s="145"/>
    </row>
    <row r="12" spans="1:8" x14ac:dyDescent="0.2">
      <c r="A12" s="146"/>
      <c r="B12" s="147"/>
      <c r="C12" s="154"/>
      <c r="D12" s="149">
        <v>30199</v>
      </c>
      <c r="E12" s="150"/>
      <c r="F12" s="151">
        <v>38966</v>
      </c>
      <c r="G12" s="152"/>
      <c r="H12" s="153"/>
    </row>
    <row r="13" spans="1:8" x14ac:dyDescent="0.2">
      <c r="A13" s="134"/>
      <c r="B13" s="139"/>
      <c r="C13" s="140"/>
      <c r="D13" s="141">
        <v>61390</v>
      </c>
      <c r="E13" s="142"/>
      <c r="F13" s="143">
        <v>62501</v>
      </c>
      <c r="G13" s="155"/>
      <c r="H13" s="145"/>
    </row>
    <row r="14" spans="1:8" x14ac:dyDescent="0.2">
      <c r="A14" s="146"/>
      <c r="B14" s="147"/>
      <c r="C14" s="148"/>
      <c r="D14" s="149">
        <v>25268</v>
      </c>
      <c r="E14" s="150"/>
      <c r="F14" s="151">
        <v>34194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2.84</v>
      </c>
      <c r="C19" s="156">
        <f>ROUND(VALUE(SUBSTITUTE(実質収支比率等に係る経年分析!G$48,"▲","-")),2)</f>
        <v>3.19</v>
      </c>
      <c r="D19" s="156">
        <f>ROUND(VALUE(SUBSTITUTE(実質収支比率等に係る経年分析!H$48,"▲","-")),2)</f>
        <v>3.72</v>
      </c>
      <c r="E19" s="156">
        <f>ROUND(VALUE(SUBSTITUTE(実質収支比率等に係る経年分析!I$48,"▲","-")),2)</f>
        <v>3.36</v>
      </c>
      <c r="F19" s="156">
        <f>ROUND(VALUE(SUBSTITUTE(実質収支比率等に係る経年分析!J$48,"▲","-")),2)</f>
        <v>3.18</v>
      </c>
    </row>
    <row r="20" spans="1:11" x14ac:dyDescent="0.2">
      <c r="A20" s="156" t="s">
        <v>53</v>
      </c>
      <c r="B20" s="156">
        <f>ROUND(VALUE(SUBSTITUTE(実質収支比率等に係る経年分析!F$47,"▲","-")),2)</f>
        <v>1.89</v>
      </c>
      <c r="C20" s="156">
        <f>ROUND(VALUE(SUBSTITUTE(実質収支比率等に係る経年分析!G$47,"▲","-")),2)</f>
        <v>1.77</v>
      </c>
      <c r="D20" s="156">
        <f>ROUND(VALUE(SUBSTITUTE(実質収支比率等に係る経年分析!H$47,"▲","-")),2)</f>
        <v>2.11</v>
      </c>
      <c r="E20" s="156">
        <f>ROUND(VALUE(SUBSTITUTE(実質収支比率等に係る経年分析!I$47,"▲","-")),2)</f>
        <v>2.41</v>
      </c>
      <c r="F20" s="156">
        <f>ROUND(VALUE(SUBSTITUTE(実質収支比率等に係る経年分析!J$47,"▲","-")),2)</f>
        <v>2.34</v>
      </c>
    </row>
    <row r="21" spans="1:11" x14ac:dyDescent="0.2">
      <c r="A21" s="156" t="s">
        <v>54</v>
      </c>
      <c r="B21" s="156">
        <f>IF(ISNUMBER(VALUE(SUBSTITUTE(実質収支比率等に係る経年分析!F$49,"▲","-"))),ROUND(VALUE(SUBSTITUTE(実質収支比率等に係る経年分析!F$49,"▲","-")),2),NA())</f>
        <v>-0.78</v>
      </c>
      <c r="C21" s="156">
        <f>IF(ISNUMBER(VALUE(SUBSTITUTE(実質収支比率等に係る経年分析!G$49,"▲","-"))),ROUND(VALUE(SUBSTITUTE(実質収支比率等に係る経年分析!G$49,"▲","-")),2),NA())</f>
        <v>0.54</v>
      </c>
      <c r="D21" s="156">
        <f>IF(ISNUMBER(VALUE(SUBSTITUTE(実質収支比率等に係る経年分析!H$49,"▲","-"))),ROUND(VALUE(SUBSTITUTE(実質収支比率等に係る経年分析!H$49,"▲","-")),2),NA())</f>
        <v>0.74</v>
      </c>
      <c r="E21" s="156">
        <f>IF(ISNUMBER(VALUE(SUBSTITUTE(実質収支比率等に係る経年分析!I$49,"▲","-"))),ROUND(VALUE(SUBSTITUTE(実質収支比率等に係る経年分析!I$49,"▲","-")),2),NA())</f>
        <v>0.05</v>
      </c>
      <c r="F21" s="156">
        <f>IF(ISNUMBER(VALUE(SUBSTITUTE(実質収支比率等に係る経年分析!J$49,"▲","-"))),ROUND(VALUE(SUBSTITUTE(実質収支比率等に係る経年分析!J$49,"▲","-")),2),NA())</f>
        <v>-0.05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0.38</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0.43</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0.17</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0.17</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0.21</v>
      </c>
    </row>
    <row r="30" spans="1:11" x14ac:dyDescent="0.2">
      <c r="A30" s="157" t="str">
        <f>IF(連結実質赤字比率に係る赤字・黒字の構成分析!C$40="",NA(),連結実質赤字比率に係る赤字・黒字の構成分析!C$40)</f>
        <v>交通事業会計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0.21</v>
      </c>
    </row>
    <row r="31" spans="1:11" x14ac:dyDescent="0.2">
      <c r="A31" s="157" t="str">
        <f>IF(連結実質赤字比率に係る赤字・黒字の構成分析!C$39="",NA(),連結実質赤字比率に係る赤字・黒字の構成分析!C$39)</f>
        <v>国民健康保険会計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0.44</v>
      </c>
    </row>
    <row r="33" spans="1:16" x14ac:dyDescent="0.2">
      <c r="A33" s="157" t="str">
        <f>IF(連結実質赤字比率に係る赤字・黒字の構成分析!C$37="",NA(),連結実質赤字比率に係る赤字・黒字の構成分析!C$37)</f>
        <v>介護保険会計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3.52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1.0900000000000001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0.55000000000000004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5.48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4.0199999999999996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3.77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2.95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3.45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3.09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2.95</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7.27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4.6399999999999997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4.24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26360</v>
      </c>
      <c r="E42" s="158"/>
      <c r="F42" s="158"/>
      <c r="G42" s="158">
        <f>'実質公債費比率（分子）の構造'!L$52</f>
        <v>30694</v>
      </c>
      <c r="H42" s="158"/>
      <c r="I42" s="158"/>
      <c r="J42" s="158">
        <f>'実質公債費比率（分子）の構造'!M$52</f>
        <v>30948</v>
      </c>
      <c r="K42" s="158"/>
      <c r="L42" s="158"/>
      <c r="M42" s="158">
        <f>'実質公債費比率（分子）の構造'!N$52</f>
        <v>31219</v>
      </c>
      <c r="N42" s="158"/>
      <c r="O42" s="158"/>
      <c r="P42" s="158">
        <f>'実質公債費比率（分子）の構造'!O$52</f>
        <v>32891</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194</v>
      </c>
      <c r="C44" s="158"/>
      <c r="D44" s="158"/>
      <c r="E44" s="158">
        <f>'実質公債費比率（分子）の構造'!L$50</f>
        <v>229</v>
      </c>
      <c r="F44" s="158"/>
      <c r="G44" s="158"/>
      <c r="H44" s="158">
        <f>'実質公債費比率（分子）の構造'!M$50</f>
        <v>171</v>
      </c>
      <c r="I44" s="158"/>
      <c r="J44" s="158"/>
      <c r="K44" s="158">
        <f>'実質公債費比率（分子）の構造'!N$50</f>
        <v>171</v>
      </c>
      <c r="L44" s="158"/>
      <c r="M44" s="158"/>
      <c r="N44" s="158">
        <f>'実質公債費比率（分子）の構造'!O$50</f>
        <v>169</v>
      </c>
      <c r="O44" s="158"/>
      <c r="P44" s="158"/>
    </row>
    <row r="45" spans="1:16" x14ac:dyDescent="0.2">
      <c r="A45" s="158" t="s">
        <v>63</v>
      </c>
      <c r="B45" s="158">
        <f>'実質公債費比率（分子）の構造'!K$49</f>
        <v>0</v>
      </c>
      <c r="C45" s="158"/>
      <c r="D45" s="158"/>
      <c r="E45" s="158">
        <f>'実質公債費比率（分子）の構造'!L$49</f>
        <v>0</v>
      </c>
      <c r="F45" s="158"/>
      <c r="G45" s="158"/>
      <c r="H45" s="158">
        <f>'実質公債費比率（分子）の構造'!M$49</f>
        <v>0</v>
      </c>
      <c r="I45" s="158"/>
      <c r="J45" s="158"/>
      <c r="K45" s="158">
        <f>'実質公債費比率（分子）の構造'!N$49</f>
        <v>1</v>
      </c>
      <c r="L45" s="158"/>
      <c r="M45" s="158"/>
      <c r="N45" s="158">
        <f>'実質公債費比率（分子）の構造'!O$49</f>
        <v>4</v>
      </c>
      <c r="O45" s="158"/>
      <c r="P45" s="158"/>
    </row>
    <row r="46" spans="1:16" x14ac:dyDescent="0.2">
      <c r="A46" s="158" t="s">
        <v>64</v>
      </c>
      <c r="B46" s="158">
        <f>'実質公債費比率（分子）の構造'!K$48</f>
        <v>4903</v>
      </c>
      <c r="C46" s="158"/>
      <c r="D46" s="158"/>
      <c r="E46" s="158">
        <f>'実質公債費比率（分子）の構造'!L$48</f>
        <v>4966</v>
      </c>
      <c r="F46" s="158"/>
      <c r="G46" s="158"/>
      <c r="H46" s="158">
        <f>'実質公債費比率（分子）の構造'!M$48</f>
        <v>5071</v>
      </c>
      <c r="I46" s="158"/>
      <c r="J46" s="158"/>
      <c r="K46" s="158">
        <f>'実質公債費比率（分子）の構造'!N$48</f>
        <v>5149</v>
      </c>
      <c r="L46" s="158"/>
      <c r="M46" s="158"/>
      <c r="N46" s="158">
        <f>'実質公債費比率（分子）の構造'!O$48</f>
        <v>5713</v>
      </c>
      <c r="O46" s="158"/>
      <c r="P46" s="158"/>
    </row>
    <row r="47" spans="1:16" x14ac:dyDescent="0.2">
      <c r="A47" s="158" t="s">
        <v>12</v>
      </c>
      <c r="B47" s="158">
        <f>'実質公債費比率（分子）の構造'!K$47</f>
        <v>2667</v>
      </c>
      <c r="C47" s="158"/>
      <c r="D47" s="158"/>
      <c r="E47" s="158">
        <f>'実質公債費比率（分子）の構造'!L$47</f>
        <v>3000</v>
      </c>
      <c r="F47" s="158"/>
      <c r="G47" s="158"/>
      <c r="H47" s="158">
        <f>'実質公債費比率（分子）の構造'!M$47</f>
        <v>3333</v>
      </c>
      <c r="I47" s="158"/>
      <c r="J47" s="158"/>
      <c r="K47" s="158">
        <f>'実質公債費比率（分子）の構造'!N$47</f>
        <v>3704</v>
      </c>
      <c r="L47" s="158"/>
      <c r="M47" s="158"/>
      <c r="N47" s="158">
        <f>'実質公債費比率（分子）の構造'!O$47</f>
        <v>4241</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28559</v>
      </c>
      <c r="C49" s="158"/>
      <c r="D49" s="158"/>
      <c r="E49" s="158">
        <f>'実質公債費比率（分子）の構造'!L$45</f>
        <v>31368</v>
      </c>
      <c r="F49" s="158"/>
      <c r="G49" s="158"/>
      <c r="H49" s="158">
        <f>'実質公債費比率（分子）の構造'!M$45</f>
        <v>32997</v>
      </c>
      <c r="I49" s="158"/>
      <c r="J49" s="158"/>
      <c r="K49" s="158">
        <f>'実質公債費比率（分子）の構造'!N$45</f>
        <v>33381</v>
      </c>
      <c r="L49" s="158"/>
      <c r="M49" s="158"/>
      <c r="N49" s="158">
        <f>'実質公債費比率（分子）の構造'!O$45</f>
        <v>33816</v>
      </c>
      <c r="O49" s="158"/>
      <c r="P49" s="158"/>
    </row>
    <row r="50" spans="1:16" x14ac:dyDescent="0.2">
      <c r="A50" s="158" t="s">
        <v>67</v>
      </c>
      <c r="B50" s="158" t="e">
        <f>NA()</f>
        <v>#N/A</v>
      </c>
      <c r="C50" s="158">
        <f>IF(ISNUMBER('実質公債費比率（分子）の構造'!K$53),'実質公債費比率（分子）の構造'!K$53,NA())</f>
        <v>9963</v>
      </c>
      <c r="D50" s="158" t="e">
        <f>NA()</f>
        <v>#N/A</v>
      </c>
      <c r="E50" s="158" t="e">
        <f>NA()</f>
        <v>#N/A</v>
      </c>
      <c r="F50" s="158">
        <f>IF(ISNUMBER('実質公債費比率（分子）の構造'!L$53),'実質公債費比率（分子）の構造'!L$53,NA())</f>
        <v>8869</v>
      </c>
      <c r="G50" s="158" t="e">
        <f>NA()</f>
        <v>#N/A</v>
      </c>
      <c r="H50" s="158" t="e">
        <f>NA()</f>
        <v>#N/A</v>
      </c>
      <c r="I50" s="158">
        <f>IF(ISNUMBER('実質公債費比率（分子）の構造'!M$53),'実質公債費比率（分子）の構造'!M$53,NA())</f>
        <v>10624</v>
      </c>
      <c r="J50" s="158" t="e">
        <f>NA()</f>
        <v>#N/A</v>
      </c>
      <c r="K50" s="158" t="e">
        <f>NA()</f>
        <v>#N/A</v>
      </c>
      <c r="L50" s="158">
        <f>IF(ISNUMBER('実質公債費比率（分子）の構造'!N$53),'実質公債費比率（分子）の構造'!N$53,NA())</f>
        <v>11187</v>
      </c>
      <c r="M50" s="158" t="e">
        <f>NA()</f>
        <v>#N/A</v>
      </c>
      <c r="N50" s="158" t="e">
        <f>NA()</f>
        <v>#N/A</v>
      </c>
      <c r="O50" s="158">
        <f>IF(ISNUMBER('実質公債費比率（分子）の構造'!O$53),'実質公債費比率（分子）の構造'!O$53,NA())</f>
        <v>11052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366350</v>
      </c>
      <c r="E56" s="157"/>
      <c r="F56" s="157"/>
      <c r="G56" s="157">
        <f>'将来負担比率（分子）の構造'!J$52</f>
        <v>372310</v>
      </c>
      <c r="H56" s="157"/>
      <c r="I56" s="157"/>
      <c r="J56" s="157">
        <f>'将来負担比率（分子）の構造'!K$52</f>
        <v>377051</v>
      </c>
      <c r="K56" s="157"/>
      <c r="L56" s="157"/>
      <c r="M56" s="157">
        <f>'将来負担比率（分子）の構造'!L$52</f>
        <v>375085</v>
      </c>
      <c r="N56" s="157"/>
      <c r="O56" s="157"/>
      <c r="P56" s="157">
        <f>'将来負担比率（分子）の構造'!M$52</f>
        <v>369877</v>
      </c>
    </row>
    <row r="57" spans="1:16" x14ac:dyDescent="0.2">
      <c r="A57" s="157" t="s">
        <v>42</v>
      </c>
      <c r="B57" s="157"/>
      <c r="C57" s="157"/>
      <c r="D57" s="157">
        <f>'将来負担比率（分子）の構造'!I$51</f>
        <v>29581</v>
      </c>
      <c r="E57" s="157"/>
      <c r="F57" s="157"/>
      <c r="G57" s="157">
        <f>'将来負担比率（分子）の構造'!J$51</f>
        <v>37212</v>
      </c>
      <c r="H57" s="157"/>
      <c r="I57" s="157"/>
      <c r="J57" s="157">
        <f>'将来負担比率（分子）の構造'!K$51</f>
        <v>36888</v>
      </c>
      <c r="K57" s="157"/>
      <c r="L57" s="157"/>
      <c r="M57" s="157">
        <f>'将来負担比率（分子）の構造'!L$51</f>
        <v>39283</v>
      </c>
      <c r="N57" s="157"/>
      <c r="O57" s="157"/>
      <c r="P57" s="157">
        <f>'将来負担比率（分子）の構造'!M$51</f>
        <v>39560</v>
      </c>
    </row>
    <row r="58" spans="1:16" x14ac:dyDescent="0.2">
      <c r="A58" s="157" t="s">
        <v>41</v>
      </c>
      <c r="B58" s="157"/>
      <c r="C58" s="157"/>
      <c r="D58" s="157">
        <f>'将来負担比率（分子）の構造'!I$50</f>
        <v>28210</v>
      </c>
      <c r="E58" s="157"/>
      <c r="F58" s="157"/>
      <c r="G58" s="157">
        <f>'将来負担比率（分子）の構造'!J$50</f>
        <v>39349</v>
      </c>
      <c r="H58" s="157"/>
      <c r="I58" s="157"/>
      <c r="J58" s="157">
        <f>'将来負担比率（分子）の構造'!K$50</f>
        <v>44563</v>
      </c>
      <c r="K58" s="157"/>
      <c r="L58" s="157"/>
      <c r="M58" s="157">
        <f>'将来負担比率（分子）の構造'!L$50</f>
        <v>51946</v>
      </c>
      <c r="N58" s="157"/>
      <c r="O58" s="157"/>
      <c r="P58" s="157">
        <f>'将来負担比率（分子）の構造'!M$50</f>
        <v>52175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69225</v>
      </c>
      <c r="C62" s="157"/>
      <c r="D62" s="157"/>
      <c r="E62" s="157">
        <f>'将来負担比率（分子）の構造'!J$45</f>
        <v>66494</v>
      </c>
      <c r="F62" s="157"/>
      <c r="G62" s="157"/>
      <c r="H62" s="157">
        <f>'将来負担比率（分子）の構造'!K$45</f>
        <v>63619</v>
      </c>
      <c r="I62" s="157"/>
      <c r="J62" s="157"/>
      <c r="K62" s="157">
        <f>'将来負担比率（分子）の構造'!L$45</f>
        <v>64901</v>
      </c>
      <c r="L62" s="157"/>
      <c r="M62" s="157"/>
      <c r="N62" s="157">
        <f>'将来負担比率（分子）の構造'!M$45</f>
        <v>63536</v>
      </c>
      <c r="O62" s="157"/>
      <c r="P62" s="157"/>
    </row>
    <row r="63" spans="1:16" x14ac:dyDescent="0.2">
      <c r="A63" s="157" t="s">
        <v>34</v>
      </c>
      <c r="B63" s="157">
        <f>'将来負担比率（分子）の構造'!I$44</f>
        <v>19</v>
      </c>
      <c r="C63" s="157"/>
      <c r="D63" s="157"/>
      <c r="E63" s="157">
        <f>'将来負担比率（分子）の構造'!J$44</f>
        <v>35</v>
      </c>
      <c r="F63" s="157"/>
      <c r="G63" s="157"/>
      <c r="H63" s="157">
        <f>'将来負担比率（分子）の構造'!K$44</f>
        <v>34</v>
      </c>
      <c r="I63" s="157"/>
      <c r="J63" s="157"/>
      <c r="K63" s="157">
        <f>'将来負担比率（分子）の構造'!L$44</f>
        <v>32</v>
      </c>
      <c r="L63" s="157"/>
      <c r="M63" s="157"/>
      <c r="N63" s="157">
        <f>'将来負担比率（分子）の構造'!M$44</f>
        <v>28</v>
      </c>
      <c r="O63" s="157"/>
      <c r="P63" s="157"/>
    </row>
    <row r="64" spans="1:16" x14ac:dyDescent="0.2">
      <c r="A64" s="157" t="s">
        <v>33</v>
      </c>
      <c r="B64" s="157">
        <f>'将来負担比率（分子）の構造'!I$43</f>
        <v>70323</v>
      </c>
      <c r="C64" s="157"/>
      <c r="D64" s="157"/>
      <c r="E64" s="157">
        <f>'将来負担比率（分子）の構造'!J$43</f>
        <v>67653</v>
      </c>
      <c r="F64" s="157"/>
      <c r="G64" s="157"/>
      <c r="H64" s="157">
        <f>'将来負担比率（分子）の構造'!K$43</f>
        <v>66053</v>
      </c>
      <c r="I64" s="157"/>
      <c r="J64" s="157"/>
      <c r="K64" s="157">
        <f>'将来負担比率（分子）の構造'!L$43</f>
        <v>66226</v>
      </c>
      <c r="L64" s="157"/>
      <c r="M64" s="157"/>
      <c r="N64" s="157">
        <f>'将来負担比率（分子）の構造'!M$43</f>
        <v>67769</v>
      </c>
      <c r="O64" s="157"/>
      <c r="P64" s="157"/>
    </row>
    <row r="65" spans="1:16" x14ac:dyDescent="0.2">
      <c r="A65" s="157" t="s">
        <v>32</v>
      </c>
      <c r="B65" s="157">
        <f>'将来負担比率（分子）の構造'!I$42</f>
        <v>1353</v>
      </c>
      <c r="C65" s="157"/>
      <c r="D65" s="157"/>
      <c r="E65" s="157">
        <f>'将来負担比率（分子）の構造'!J$42</f>
        <v>1184</v>
      </c>
      <c r="F65" s="157"/>
      <c r="G65" s="157"/>
      <c r="H65" s="157">
        <f>'将来負担比率（分子）の構造'!K$42</f>
        <v>2192</v>
      </c>
      <c r="I65" s="157"/>
      <c r="J65" s="157"/>
      <c r="K65" s="157">
        <f>'将来負担比率（分子）の構造'!L$42</f>
        <v>2030</v>
      </c>
      <c r="L65" s="157"/>
      <c r="M65" s="157"/>
      <c r="N65" s="157">
        <f>'将来負担比率（分子）の構造'!M$42</f>
        <v>6029</v>
      </c>
      <c r="O65" s="157"/>
      <c r="P65" s="157"/>
    </row>
    <row r="66" spans="1:16" x14ac:dyDescent="0.2">
      <c r="A66" s="157" t="s">
        <v>31</v>
      </c>
      <c r="B66" s="157">
        <f>'将来負担比率（分子）の構造'!I$41</f>
        <v>496551</v>
      </c>
      <c r="C66" s="157"/>
      <c r="D66" s="157"/>
      <c r="E66" s="157">
        <f>'将来負担比率（分子）の構造'!J$41</f>
        <v>508448</v>
      </c>
      <c r="F66" s="157"/>
      <c r="G66" s="157"/>
      <c r="H66" s="157">
        <f>'将来負担比率（分子）の構造'!K$41</f>
        <v>511238</v>
      </c>
      <c r="I66" s="157"/>
      <c r="J66" s="157"/>
      <c r="K66" s="157">
        <f>'将来負担比率（分子）の構造'!L$41</f>
        <v>504688</v>
      </c>
      <c r="L66" s="157"/>
      <c r="M66" s="157"/>
      <c r="N66" s="157">
        <f>'将来負担比率（分子）の構造'!M$41</f>
        <v>502491</v>
      </c>
      <c r="O66" s="157"/>
      <c r="P66" s="157"/>
    </row>
    <row r="67" spans="1:16" x14ac:dyDescent="0.2">
      <c r="A67" s="157" t="s">
        <v>71</v>
      </c>
      <c r="B67" s="157" t="e">
        <f>NA()</f>
        <v>#N/A</v>
      </c>
      <c r="C67" s="157">
        <f>IF(ISNUMBER('将来負担比率（分子）の構造'!I$53), IF('将来負担比率（分子）の構造'!I$53 &lt; 0, 0, '将来負担比率（分子）の構造'!I$53), NA())</f>
        <v>213330</v>
      </c>
      <c r="D67" s="157" t="e">
        <f>NA()</f>
        <v>#N/A</v>
      </c>
      <c r="E67" s="157" t="e">
        <f>NA()</f>
        <v>#N/A</v>
      </c>
      <c r="F67" s="157">
        <f>IF(ISNUMBER('将来負担比率（分子）の構造'!J$53), IF('将来負担比率（分子）の構造'!J$53 &lt; 0, 0, '将来負担比率（分子）の構造'!J$53), NA())</f>
        <v>194944</v>
      </c>
      <c r="G67" s="157" t="e">
        <f>NA()</f>
        <v>#N/A</v>
      </c>
      <c r="H67" s="157" t="e">
        <f>NA()</f>
        <v>#N/A</v>
      </c>
      <c r="I67" s="157">
        <f>IF(ISNUMBER('将来負担比率（分子）の構造'!K$53), IF('将来負担比率（分子）の構造'!K$53 &lt; 0, 0, '将来負担比率（分子）の構造'!K$53), NA())</f>
        <v>184634</v>
      </c>
      <c r="J67" s="157" t="e">
        <f>NA()</f>
        <v>#N/A</v>
      </c>
      <c r="K67" s="157" t="e">
        <f>NA()</f>
        <v>#N/A</v>
      </c>
      <c r="L67" s="157">
        <f>IF(ISNUMBER('将来負担比率（分子）の構造'!L$53), IF('将来負担比率（分子）の構造'!L$53 &lt; 0, 0, '将来負担比率（分子）の構造'!L$53), NA())</f>
        <v>171564</v>
      </c>
      <c r="M67" s="157" t="e">
        <f>NA()</f>
        <v>#N/A</v>
      </c>
      <c r="N67" s="157" t="e">
        <f>NA()</f>
        <v>#N/A</v>
      </c>
      <c r="O67" s="157">
        <f>IF(ISNUMBER('将来負担比率（分子）の構造'!M$53), IF('将来負担比率（分子）の構造'!M$53 &lt; 0, 0, '将来負担比率（分子）の構造'!M$53), NA())</f>
        <v>178241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4303</v>
      </c>
      <c r="C72" s="161">
        <f>基金残高に係る経年分析!G55</f>
        <v>5003</v>
      </c>
      <c r="D72" s="161">
        <f>基金残高に係る経年分析!H55</f>
        <v>5032</v>
      </c>
    </row>
    <row r="73" spans="1:16" x14ac:dyDescent="0.2">
      <c r="A73" s="160" t="s">
        <v>74</v>
      </c>
      <c r="B73" s="161">
        <f>基金残高に係る経年分析!F56</f>
        <v>5970</v>
      </c>
      <c r="C73" s="161">
        <f>基金残高に係る経年分析!G56</f>
        <v>6546</v>
      </c>
      <c r="D73" s="161">
        <f>基金残高に係る経年分析!H56</f>
        <v>7000</v>
      </c>
    </row>
    <row r="74" spans="1:16" x14ac:dyDescent="0.2">
      <c r="A74" s="160" t="s">
        <v>75</v>
      </c>
      <c r="B74" s="161">
        <f>基金残高に係る経年分析!F57</f>
        <v>18818</v>
      </c>
      <c r="C74" s="161">
        <f>基金残高に係る経年分析!G57</f>
        <v>23962</v>
      </c>
      <c r="D74" s="161">
        <f>基金残高に係る経年分析!H57</f>
        <v>22751</v>
      </c>
    </row>
  </sheetData>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2026-03-11T08:20:57Z</cp:lastPrinted>
  <dcterms:created xsi:type="dcterms:W3CDTF">2026-02-23T09:28:36Z</dcterms:created>
  <dcterms:modified xsi:type="dcterms:W3CDTF">2026-09-24T00:31:21Z</dcterms:modified>
  <cp:category/>
</cp:coreProperties>
</file>