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172.16.122.163\ka_main\R07\01管理班\200 資格審査\00マニュアル・審査方法\（作業中）R8年度マニュアル\★起案\【施行】HP掲載用\新規\"/>
    </mc:Choice>
  </mc:AlternateContent>
  <xr:revisionPtr revIDLastSave="0" documentId="13_ncr:1_{AE302A1C-5DFA-4691-94C4-A78821773656}" xr6:coauthVersionLast="47" xr6:coauthVersionMax="47" xr10:uidLastSave="{00000000-0000-0000-0000-000000000000}"/>
  <bookViews>
    <workbookView xWindow="-110" yWindow="-110" windowWidth="19420" windowHeight="10300" firstSheet="4" activeTab="4" xr2:uid="{5A55ABE7-EFC4-46BF-BC0D-B4D1F9CB19ED}"/>
  </bookViews>
  <sheets>
    <sheet name="【県側】添付書類" sheetId="1" state="hidden" r:id="rId1"/>
    <sheet name="【県側】住所Ｃ" sheetId="2" state="hidden" r:id="rId2"/>
    <sheet name="【県側】メンテ用" sheetId="3" state="hidden" r:id="rId3"/>
    <sheet name="【県側】データ渡し用" sheetId="4" state="hidden" r:id="rId4"/>
    <sheet name="01-1申請書Ⅰ～Ⅳ" sheetId="5" r:id="rId5"/>
    <sheet name="01-2申請書Ⅴ" sheetId="6" r:id="rId6"/>
    <sheet name="02宛名、代金の受領方法" sheetId="7" r:id="rId7"/>
    <sheet name="別7（役員一覧）" sheetId="8" r:id="rId8"/>
  </sheets>
  <definedNames>
    <definedName name="_xlnm.Print_Area" localSheetId="2">【県側】メンテ用!$A:$G</definedName>
    <definedName name="_xlnm.Print_Area" localSheetId="4">'01-1申請書Ⅰ～Ⅳ'!$B$2:$F$99</definedName>
    <definedName name="_xlnm.Print_Area" localSheetId="6">'02宛名、代金の受領方法'!$C$1:$N$37</definedName>
    <definedName name="_xlnm.Print_Area" localSheetId="7">'別7（役員一覧）'!$C$1:$H$47</definedName>
    <definedName name="_xlnm.Print_Titles" localSheetId="2">【県側】メンテ用!$1:$1</definedName>
    <definedName name="チェック1" localSheetId="4">'01-1申請書Ⅰ～Ⅳ'!#REF!</definedName>
    <definedName name="チェック1" localSheetId="5">'01-2申請書Ⅴ'!#REF!</definedName>
    <definedName name="チェック2" localSheetId="4">'01-1申請書Ⅰ～Ⅳ'!#REF!</definedName>
    <definedName name="チェック2" localSheetId="5">'01-2申請書Ⅴ'!#REF!</definedName>
    <definedName name="テキスト1" localSheetId="4">'01-1申請書Ⅰ～Ⅳ'!#REF!</definedName>
    <definedName name="テキスト1" localSheetId="5">'01-2申請書Ⅴ'!#REF!</definedName>
    <definedName name="テキスト2" localSheetId="4">'01-1申請書Ⅰ～Ⅳ'!#REF!</definedName>
    <definedName name="テキスト2" localSheetId="5">'01-2申請書Ⅴ'!#REF!</definedName>
    <definedName name="テキスト3" localSheetId="4">'01-1申請書Ⅰ～Ⅳ'!#REF!</definedName>
    <definedName name="テキスト3" localSheetId="5">'01-2申請書Ⅴ'!#REF!</definedName>
    <definedName name="テキスト4" localSheetId="4">'01-1申請書Ⅰ～Ⅳ'!#REF!</definedName>
    <definedName name="テキスト4" localSheetId="5">'01-2申請書Ⅴ'!#REF!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 i="6" l="1"/>
  <c r="D85" i="4"/>
  <c r="D84" i="4"/>
  <c r="D74" i="5"/>
  <c r="D55" i="4" l="1"/>
  <c r="D54" i="4"/>
  <c r="D53" i="4"/>
  <c r="D52" i="4"/>
  <c r="D51" i="4"/>
  <c r="D50" i="4"/>
  <c r="D49" i="4"/>
  <c r="D48" i="4"/>
  <c r="D47" i="4"/>
  <c r="D46" i="4"/>
  <c r="D45" i="4"/>
  <c r="D44" i="4"/>
  <c r="D29" i="4"/>
  <c r="D31" i="8" l="1"/>
  <c r="D32" i="8"/>
  <c r="D30" i="8"/>
  <c r="F1" i="6" l="1"/>
  <c r="D151" i="4" l="1"/>
  <c r="D146" i="4"/>
  <c r="D128" i="4"/>
  <c r="D106" i="4"/>
  <c r="L3" i="7" l="1"/>
  <c r="H130" i="6"/>
  <c r="E130" i="6"/>
  <c r="H129" i="6"/>
  <c r="E129" i="6"/>
  <c r="K128" i="6"/>
  <c r="S124" i="6"/>
  <c r="D209" i="4" s="1"/>
  <c r="S123" i="6"/>
  <c r="D208" i="4" s="1"/>
  <c r="S122" i="6"/>
  <c r="D207" i="4" s="1"/>
  <c r="S121" i="6"/>
  <c r="S120" i="6"/>
  <c r="D205" i="4" s="1"/>
  <c r="S119" i="6"/>
  <c r="D204" i="4" s="1"/>
  <c r="S118" i="6"/>
  <c r="S117" i="6"/>
  <c r="D202" i="4" s="1"/>
  <c r="S116" i="6"/>
  <c r="D201" i="4" s="1"/>
  <c r="S115" i="6"/>
  <c r="D200" i="4" s="1"/>
  <c r="S114" i="6"/>
  <c r="S113" i="6"/>
  <c r="D198" i="4" s="1"/>
  <c r="S112" i="6"/>
  <c r="D197" i="4" s="1"/>
  <c r="S111" i="6"/>
  <c r="D196" i="4" s="1"/>
  <c r="S110" i="6"/>
  <c r="S109" i="6"/>
  <c r="D194" i="4" s="1"/>
  <c r="S108" i="6"/>
  <c r="S107" i="6"/>
  <c r="D192" i="4" s="1"/>
  <c r="S106" i="6"/>
  <c r="S105" i="6"/>
  <c r="D190" i="4" s="1"/>
  <c r="S104" i="6"/>
  <c r="D189" i="4" s="1"/>
  <c r="S103" i="6"/>
  <c r="D188" i="4" s="1"/>
  <c r="S102" i="6"/>
  <c r="S101" i="6"/>
  <c r="D186" i="4" s="1"/>
  <c r="S100" i="6"/>
  <c r="D185" i="4" s="1"/>
  <c r="S99" i="6"/>
  <c r="D184" i="4" s="1"/>
  <c r="S98" i="6"/>
  <c r="S97" i="6"/>
  <c r="D182" i="4" s="1"/>
  <c r="S96" i="6"/>
  <c r="S95" i="6"/>
  <c r="D180" i="4" s="1"/>
  <c r="S94" i="6"/>
  <c r="S93" i="6"/>
  <c r="D178" i="4" s="1"/>
  <c r="S92" i="6"/>
  <c r="D177" i="4" s="1"/>
  <c r="S91" i="6"/>
  <c r="D176" i="4" s="1"/>
  <c r="S90" i="6"/>
  <c r="D175" i="4" s="1"/>
  <c r="S89" i="6"/>
  <c r="S88" i="6"/>
  <c r="D173" i="4" s="1"/>
  <c r="S87" i="6"/>
  <c r="D172" i="4" s="1"/>
  <c r="S86" i="6"/>
  <c r="S85" i="6"/>
  <c r="D170" i="4" s="1"/>
  <c r="S84" i="6"/>
  <c r="D169" i="4" s="1"/>
  <c r="S83" i="6"/>
  <c r="D168" i="4" s="1"/>
  <c r="S82" i="6"/>
  <c r="S81" i="6"/>
  <c r="D166" i="4" s="1"/>
  <c r="S80" i="6"/>
  <c r="D165" i="4" s="1"/>
  <c r="S79" i="6"/>
  <c r="D164" i="4" s="1"/>
  <c r="S78" i="6"/>
  <c r="S77" i="6"/>
  <c r="S76" i="6"/>
  <c r="D161" i="4" s="1"/>
  <c r="S75" i="6"/>
  <c r="D160" i="4" s="1"/>
  <c r="S74" i="6"/>
  <c r="D159" i="4" s="1"/>
  <c r="S73" i="6"/>
  <c r="S72" i="6"/>
  <c r="S71" i="6"/>
  <c r="D156" i="4" s="1"/>
  <c r="S70" i="6"/>
  <c r="D155" i="4" s="1"/>
  <c r="S69" i="6"/>
  <c r="D154" i="4" s="1"/>
  <c r="S68" i="6"/>
  <c r="D153" i="4" s="1"/>
  <c r="S67" i="6"/>
  <c r="D152" i="4" s="1"/>
  <c r="S10" i="6"/>
  <c r="K129" i="6" s="1"/>
  <c r="D96" i="4" s="1"/>
  <c r="D80" i="4"/>
  <c r="D217" i="4"/>
  <c r="D216" i="4"/>
  <c r="D215" i="4"/>
  <c r="D214" i="4"/>
  <c r="D213" i="4"/>
  <c r="D206" i="4"/>
  <c r="D203" i="4"/>
  <c r="D199" i="4"/>
  <c r="D195" i="4"/>
  <c r="D193" i="4"/>
  <c r="D191" i="4"/>
  <c r="D187" i="4"/>
  <c r="D183" i="4"/>
  <c r="D181" i="4"/>
  <c r="D179" i="4"/>
  <c r="D174" i="4"/>
  <c r="D171" i="4"/>
  <c r="D167" i="4"/>
  <c r="D163" i="4"/>
  <c r="D162" i="4"/>
  <c r="D158" i="4"/>
  <c r="D157" i="4"/>
  <c r="I153" i="4"/>
  <c r="D150" i="4"/>
  <c r="D149" i="4"/>
  <c r="D148" i="4"/>
  <c r="D147" i="4"/>
  <c r="D145" i="4"/>
  <c r="D144" i="4"/>
  <c r="D143" i="4"/>
  <c r="D142" i="4"/>
  <c r="D141" i="4"/>
  <c r="D140" i="4"/>
  <c r="D139" i="4"/>
  <c r="D138" i="4"/>
  <c r="D137" i="4"/>
  <c r="D136" i="4"/>
  <c r="D135" i="4"/>
  <c r="D134" i="4"/>
  <c r="D133" i="4"/>
  <c r="D132" i="4"/>
  <c r="D131" i="4"/>
  <c r="D130" i="4"/>
  <c r="D129" i="4"/>
  <c r="D127" i="4"/>
  <c r="D126" i="4"/>
  <c r="D125" i="4"/>
  <c r="D124" i="4"/>
  <c r="D123" i="4"/>
  <c r="D122" i="4"/>
  <c r="D121" i="4"/>
  <c r="D120" i="4"/>
  <c r="D119" i="4"/>
  <c r="D118" i="4"/>
  <c r="D117" i="4"/>
  <c r="D116" i="4"/>
  <c r="D115" i="4"/>
  <c r="D114" i="4"/>
  <c r="D113" i="4"/>
  <c r="D112" i="4"/>
  <c r="D111" i="4"/>
  <c r="D110" i="4"/>
  <c r="D109" i="4"/>
  <c r="D108" i="4"/>
  <c r="D107" i="4"/>
  <c r="D105" i="4"/>
  <c r="D104" i="4"/>
  <c r="D103" i="4"/>
  <c r="D102" i="4"/>
  <c r="D101" i="4"/>
  <c r="D93" i="4"/>
  <c r="D92" i="4"/>
  <c r="D91" i="4"/>
  <c r="D90" i="4"/>
  <c r="D89" i="4"/>
  <c r="D88" i="4"/>
  <c r="D87" i="4"/>
  <c r="D86" i="4"/>
  <c r="D83" i="4"/>
  <c r="D82" i="4"/>
  <c r="D81" i="4"/>
  <c r="D79" i="4"/>
  <c r="D78" i="4"/>
  <c r="D76" i="4"/>
  <c r="D75" i="4"/>
  <c r="D73" i="4"/>
  <c r="D72" i="4"/>
  <c r="D74" i="4" s="1"/>
  <c r="D71" i="4"/>
  <c r="D70" i="4"/>
  <c r="D64" i="4"/>
  <c r="D63" i="4"/>
  <c r="D62" i="4"/>
  <c r="D61" i="4"/>
  <c r="D60" i="4"/>
  <c r="D36" i="4"/>
  <c r="D35" i="4"/>
  <c r="D34" i="4"/>
  <c r="D33" i="4"/>
  <c r="D32" i="4"/>
  <c r="D31" i="4"/>
  <c r="D30" i="4"/>
  <c r="D28" i="4"/>
  <c r="D27" i="4"/>
  <c r="D26" i="4"/>
  <c r="D25" i="4"/>
  <c r="D24" i="4"/>
  <c r="D20" i="4"/>
  <c r="D19" i="4"/>
  <c r="D18" i="4"/>
  <c r="D17" i="4"/>
  <c r="D16" i="4"/>
  <c r="CL5" i="4" l="1"/>
  <c r="BO10" i="4" s="1"/>
  <c r="GX5" i="4" a="1"/>
  <c r="HA5" i="4" s="1"/>
  <c r="FX10" i="4" s="1"/>
  <c r="Q5" i="4" a="1"/>
  <c r="BB5" i="4" a="1"/>
  <c r="BB5" i="4" s="1"/>
  <c r="I5" i="4" a="1"/>
  <c r="M5" i="4" s="1"/>
  <c r="K10" i="4" s="1"/>
  <c r="D77" i="4"/>
  <c r="BL5" i="4" s="1" a="1"/>
  <c r="AL5" i="4" a="1"/>
  <c r="AP5" i="4" s="1"/>
  <c r="X10" i="4" s="1"/>
  <c r="E131" i="6"/>
  <c r="CP5" i="4" a="1"/>
  <c r="DB5" i="4" s="1"/>
  <c r="CB10" i="4" s="1"/>
  <c r="H131" i="6"/>
  <c r="EO5" i="4" a="1"/>
  <c r="K130" i="6"/>
  <c r="K131" i="6" s="1"/>
  <c r="BL5" i="4" l="1"/>
  <c r="AQ10" i="4" s="1"/>
  <c r="GL10" i="4"/>
  <c r="GK10" i="4"/>
  <c r="GZ5" i="4"/>
  <c r="FW10" i="4" s="1"/>
  <c r="GX5" i="4"/>
  <c r="FU10" i="4" s="1"/>
  <c r="GY5" i="4"/>
  <c r="FV10" i="4" s="1"/>
  <c r="HB5" i="4"/>
  <c r="FY10" i="4" s="1"/>
  <c r="BF5" i="4"/>
  <c r="BC5" i="4"/>
  <c r="BE5" i="4"/>
  <c r="BD5" i="4"/>
  <c r="Q5" i="4"/>
  <c r="Q10" i="4" s="1"/>
  <c r="Z5" i="4"/>
  <c r="X5" i="4"/>
  <c r="U5" i="4"/>
  <c r="N10" i="4" s="1"/>
  <c r="AA5" i="4"/>
  <c r="T10" i="4" s="1"/>
  <c r="R5" i="4"/>
  <c r="R10" i="4" s="1"/>
  <c r="AC5" i="4"/>
  <c r="V10" i="4" s="1"/>
  <c r="T5" i="4"/>
  <c r="M10" i="4" s="1"/>
  <c r="V5" i="4"/>
  <c r="W5" i="4"/>
  <c r="O10" i="4" s="1"/>
  <c r="S5" i="4"/>
  <c r="S10" i="4" s="1"/>
  <c r="AB5" i="4"/>
  <c r="U10" i="4" s="1"/>
  <c r="Y5" i="4"/>
  <c r="P10" i="4" s="1"/>
  <c r="I5" i="4"/>
  <c r="J10" i="4" s="1"/>
  <c r="J5" i="4"/>
  <c r="H10" i="4" s="1"/>
  <c r="L5" i="4"/>
  <c r="K5" i="4"/>
  <c r="AL5" i="4"/>
  <c r="AA10" i="4" s="1"/>
  <c r="AN5" i="4"/>
  <c r="AC10" i="4" s="1"/>
  <c r="AS5" i="4"/>
  <c r="Z10" i="4" s="1"/>
  <c r="AR5" i="4"/>
  <c r="AM5" i="4"/>
  <c r="AB10" i="4" s="1"/>
  <c r="AW5" i="4"/>
  <c r="AF10" i="4" s="1"/>
  <c r="BJ10" i="4"/>
  <c r="BM10" i="4"/>
  <c r="AT10" i="4"/>
  <c r="BH10" i="4"/>
  <c r="BL10" i="4"/>
  <c r="AW10" i="4"/>
  <c r="AR10" i="4"/>
  <c r="AX10" i="4"/>
  <c r="AU10" i="4"/>
  <c r="BN10" i="4"/>
  <c r="BA10" i="4"/>
  <c r="AY10" i="4"/>
  <c r="AV10" i="4"/>
  <c r="BK10" i="4"/>
  <c r="AQ5" i="4"/>
  <c r="Y10" i="4" s="1"/>
  <c r="AV5" i="4"/>
  <c r="AE10" i="4" s="1"/>
  <c r="BB10" i="4"/>
  <c r="BI10" i="4"/>
  <c r="AZ10" i="4"/>
  <c r="AS10" i="4"/>
  <c r="BC10" i="4"/>
  <c r="AU5" i="4"/>
  <c r="AD10" i="4" s="1"/>
  <c r="AO5" i="4"/>
  <c r="W10" i="4" s="1"/>
  <c r="AT5" i="4"/>
  <c r="CP5" i="4"/>
  <c r="BP10" i="4" s="1"/>
  <c r="CQ5" i="4"/>
  <c r="BQ10" i="4" s="1"/>
  <c r="DC5" i="4"/>
  <c r="CC10" i="4" s="1"/>
  <c r="DX5" i="4"/>
  <c r="CX10" i="4" s="1"/>
  <c r="DR5" i="4"/>
  <c r="CR10" i="4" s="1"/>
  <c r="CY5" i="4"/>
  <c r="BY10" i="4" s="1"/>
  <c r="DT5" i="4"/>
  <c r="CT10" i="4" s="1"/>
  <c r="DK5" i="4"/>
  <c r="CK10" i="4" s="1"/>
  <c r="DQ5" i="4"/>
  <c r="CQ10" i="4" s="1"/>
  <c r="EH5" i="4"/>
  <c r="DH10" i="4" s="1"/>
  <c r="ED5" i="4"/>
  <c r="DD10" i="4" s="1"/>
  <c r="DD5" i="4"/>
  <c r="CD10" i="4" s="1"/>
  <c r="DP5" i="4"/>
  <c r="CP10" i="4" s="1"/>
  <c r="DE5" i="4"/>
  <c r="CE10" i="4" s="1"/>
  <c r="EK5" i="4"/>
  <c r="DK10" i="4" s="1"/>
  <c r="DW5" i="4"/>
  <c r="CW10" i="4" s="1"/>
  <c r="CR5" i="4"/>
  <c r="BR10" i="4" s="1"/>
  <c r="DN5" i="4"/>
  <c r="CN10" i="4" s="1"/>
  <c r="EI5" i="4"/>
  <c r="DI10" i="4" s="1"/>
  <c r="EM5" i="4"/>
  <c r="DM10" i="4" s="1"/>
  <c r="DJ5" i="4"/>
  <c r="CJ10" i="4" s="1"/>
  <c r="EE5" i="4"/>
  <c r="DE10" i="4" s="1"/>
  <c r="CZ5" i="4"/>
  <c r="BZ10" i="4" s="1"/>
  <c r="DV5" i="4"/>
  <c r="CV10" i="4" s="1"/>
  <c r="CS5" i="4"/>
  <c r="BS10" i="4" s="1"/>
  <c r="DI5" i="4"/>
  <c r="CI10" i="4" s="1"/>
  <c r="DY5" i="4"/>
  <c r="CY10" i="4" s="1"/>
  <c r="DG5" i="4"/>
  <c r="CG10" i="4" s="1"/>
  <c r="EF5" i="4"/>
  <c r="DF10" i="4" s="1"/>
  <c r="DA5" i="4"/>
  <c r="CA10" i="4" s="1"/>
  <c r="EG5" i="4"/>
  <c r="DG10" i="4" s="1"/>
  <c r="DH5" i="4"/>
  <c r="CH10" i="4" s="1"/>
  <c r="EB5" i="4"/>
  <c r="DB10" i="4" s="1"/>
  <c r="DZ5" i="4"/>
  <c r="CZ10" i="4" s="1"/>
  <c r="CU5" i="4"/>
  <c r="BU10" i="4" s="1"/>
  <c r="EL5" i="4"/>
  <c r="DL10" i="4" s="1"/>
  <c r="DU5" i="4"/>
  <c r="CU10" i="4" s="1"/>
  <c r="CV5" i="4"/>
  <c r="BV10" i="4" s="1"/>
  <c r="DL5" i="4"/>
  <c r="CL10" i="4" s="1"/>
  <c r="CX5" i="4"/>
  <c r="BX10" i="4" s="1"/>
  <c r="DS5" i="4"/>
  <c r="CS10" i="4" s="1"/>
  <c r="EN5" i="4"/>
  <c r="DN10" i="4" s="1"/>
  <c r="CT5" i="4"/>
  <c r="BT10" i="4" s="1"/>
  <c r="DO5" i="4"/>
  <c r="CO10" i="4" s="1"/>
  <c r="EJ5" i="4"/>
  <c r="DJ10" i="4" s="1"/>
  <c r="DF5" i="4"/>
  <c r="CF10" i="4" s="1"/>
  <c r="EA5" i="4"/>
  <c r="DA10" i="4" s="1"/>
  <c r="CW5" i="4"/>
  <c r="BW10" i="4" s="1"/>
  <c r="DM5" i="4"/>
  <c r="CM10" i="4" s="1"/>
  <c r="EC5" i="4"/>
  <c r="DC10" i="4" s="1"/>
  <c r="GR5" i="4"/>
  <c r="FR10" i="4" s="1"/>
  <c r="GN5" i="4"/>
  <c r="FN10" i="4" s="1"/>
  <c r="GJ5" i="4"/>
  <c r="FJ10" i="4" s="1"/>
  <c r="GF5" i="4"/>
  <c r="FF10" i="4" s="1"/>
  <c r="GB5" i="4"/>
  <c r="FB10" i="4" s="1"/>
  <c r="FX5" i="4"/>
  <c r="EX10" i="4" s="1"/>
  <c r="FT5" i="4"/>
  <c r="ET10" i="4" s="1"/>
  <c r="FP5" i="4"/>
  <c r="EP10" i="4" s="1"/>
  <c r="FL5" i="4"/>
  <c r="EL10" i="4" s="1"/>
  <c r="FH5" i="4"/>
  <c r="EH10" i="4" s="1"/>
  <c r="FD5" i="4"/>
  <c r="ED10" i="4" s="1"/>
  <c r="EZ5" i="4"/>
  <c r="DZ10" i="4" s="1"/>
  <c r="EV5" i="4"/>
  <c r="DV10" i="4" s="1"/>
  <c r="ER5" i="4"/>
  <c r="DR10" i="4" s="1"/>
  <c r="GQ5" i="4"/>
  <c r="FQ10" i="4" s="1"/>
  <c r="GL5" i="4"/>
  <c r="FL10" i="4" s="1"/>
  <c r="GG5" i="4"/>
  <c r="FG10" i="4" s="1"/>
  <c r="GA5" i="4"/>
  <c r="FA10" i="4" s="1"/>
  <c r="FV5" i="4"/>
  <c r="EV10" i="4" s="1"/>
  <c r="FQ5" i="4"/>
  <c r="EQ10" i="4" s="1"/>
  <c r="FK5" i="4"/>
  <c r="EK10" i="4" s="1"/>
  <c r="FF5" i="4"/>
  <c r="EF10" i="4" s="1"/>
  <c r="FA5" i="4"/>
  <c r="EA10" i="4" s="1"/>
  <c r="EU5" i="4"/>
  <c r="DU10" i="4" s="1"/>
  <c r="EP5" i="4"/>
  <c r="DP10" i="4" s="1"/>
  <c r="GP5" i="4"/>
  <c r="FP10" i="4" s="1"/>
  <c r="GK5" i="4"/>
  <c r="FK10" i="4" s="1"/>
  <c r="GE5" i="4"/>
  <c r="FE10" i="4" s="1"/>
  <c r="FZ5" i="4"/>
  <c r="EZ10" i="4" s="1"/>
  <c r="FU5" i="4"/>
  <c r="EU10" i="4" s="1"/>
  <c r="FO5" i="4"/>
  <c r="EO10" i="4" s="1"/>
  <c r="FJ5" i="4"/>
  <c r="EJ10" i="4" s="1"/>
  <c r="FE5" i="4"/>
  <c r="EE10" i="4" s="1"/>
  <c r="EY5" i="4"/>
  <c r="DY10" i="4" s="1"/>
  <c r="ET5" i="4"/>
  <c r="DT10" i="4" s="1"/>
  <c r="EO5" i="4"/>
  <c r="DO10" i="4" s="1"/>
  <c r="GM5" i="4"/>
  <c r="FM10" i="4" s="1"/>
  <c r="GC5" i="4"/>
  <c r="FC10" i="4" s="1"/>
  <c r="FR5" i="4"/>
  <c r="ER10" i="4" s="1"/>
  <c r="FG5" i="4"/>
  <c r="EG10" i="4" s="1"/>
  <c r="EW5" i="4"/>
  <c r="DW10" i="4" s="1"/>
  <c r="GT5" i="4"/>
  <c r="FT10" i="4" s="1"/>
  <c r="GO5" i="4"/>
  <c r="FO10" i="4" s="1"/>
  <c r="GI5" i="4"/>
  <c r="FI10" i="4" s="1"/>
  <c r="GD5" i="4"/>
  <c r="FD10" i="4" s="1"/>
  <c r="FY5" i="4"/>
  <c r="EY10" i="4" s="1"/>
  <c r="FS5" i="4"/>
  <c r="ES10" i="4" s="1"/>
  <c r="FN5" i="4"/>
  <c r="EN10" i="4" s="1"/>
  <c r="FI5" i="4"/>
  <c r="EI10" i="4" s="1"/>
  <c r="FC5" i="4"/>
  <c r="EC10" i="4" s="1"/>
  <c r="EX5" i="4"/>
  <c r="DX10" i="4" s="1"/>
  <c r="ES5" i="4"/>
  <c r="DS10" i="4" s="1"/>
  <c r="GS5" i="4"/>
  <c r="FS10" i="4" s="1"/>
  <c r="GH5" i="4"/>
  <c r="FH10" i="4" s="1"/>
  <c r="FW5" i="4"/>
  <c r="EW10" i="4" s="1"/>
  <c r="FM5" i="4"/>
  <c r="EM10" i="4" s="1"/>
  <c r="FB5" i="4"/>
  <c r="EB10" i="4" s="1"/>
  <c r="EQ5" i="4"/>
  <c r="DQ10"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9100459</author>
  </authors>
  <commentList>
    <comment ref="BC10" authorId="0" shapeId="0" xr:uid="{00000000-0006-0000-0300-000001000000}">
      <text>
        <r>
          <rPr>
            <b/>
            <sz val="9"/>
            <color indexed="81"/>
            <rFont val="MS P ゴシック"/>
            <family val="3"/>
            <charset val="128"/>
          </rPr>
          <t xml:space="preserve">◆ここの仕様をどうするか？
ロジックはできないことはないけど・・・。
</t>
        </r>
      </text>
    </comment>
    <comment ref="BG10" authorId="0" shapeId="0" xr:uid="{00000000-0006-0000-0300-000002000000}">
      <text>
        <r>
          <rPr>
            <b/>
            <sz val="9"/>
            <color indexed="81"/>
            <rFont val="MS P ゴシック"/>
            <family val="3"/>
            <charset val="128"/>
          </rPr>
          <t>◆大企業と中小企業の判定ロジックがよく分からなかったので、とりあえず、ＮＵＬＬにしてます。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9100459</author>
  </authors>
  <commentList>
    <comment ref="D12" authorId="0" shapeId="0" xr:uid="{00000000-0006-0000-0400-000001000000}">
      <text>
        <r>
          <rPr>
            <b/>
            <sz val="11"/>
            <color indexed="81"/>
            <rFont val="UD デジタル 教科書体 NK-B"/>
            <family val="1"/>
            <charset val="128"/>
          </rPr>
          <t>◆「2023/4/1」のように、西暦・スラッシュ付き・半角で入力してください。
　すると、画面上は、「令和５年４月１日」のように表示されます。</t>
        </r>
      </text>
    </comment>
    <comment ref="D15" authorId="0" shapeId="0" xr:uid="{00000000-0006-0000-0400-000002000000}">
      <text>
        <r>
          <rPr>
            <b/>
            <sz val="12"/>
            <color indexed="81"/>
            <rFont val="UD デジタル 教科書体 NK-B"/>
            <family val="1"/>
            <charset val="128"/>
          </rPr>
          <t>◆リストから選んでください。</t>
        </r>
      </text>
    </comment>
    <comment ref="D16" authorId="0" shapeId="0" xr:uid="{00000000-0006-0000-0400-000003000000}">
      <text>
        <r>
          <rPr>
            <b/>
            <sz val="12"/>
            <color indexed="81"/>
            <rFont val="UD デジタル 教科書体 NK-B"/>
            <family val="1"/>
            <charset val="128"/>
          </rPr>
          <t>◆リストから選んでください。</t>
        </r>
      </text>
    </comment>
    <comment ref="D20" authorId="0" shapeId="0" xr:uid="{00000000-0006-0000-0400-000004000000}">
      <text>
        <r>
          <rPr>
            <b/>
            <sz val="11"/>
            <color indexed="81"/>
            <rFont val="UD デジタル 教科書体 NK-B"/>
            <family val="1"/>
            <charset val="128"/>
          </rPr>
          <t xml:space="preserve">◆「１２３－００７７」のように、ハイフン付き８桁で入力してください。
◆「半角」で入力して下さい。
</t>
        </r>
      </text>
    </comment>
    <comment ref="D21" authorId="0" shapeId="0" xr:uid="{00000000-0006-0000-0400-000005000000}">
      <text>
        <r>
          <rPr>
            <b/>
            <sz val="12"/>
            <color indexed="81"/>
            <rFont val="UD デジタル 教科書体 NK-B"/>
            <family val="1"/>
            <charset val="128"/>
          </rPr>
          <t>◆リストから選んでください。</t>
        </r>
      </text>
    </comment>
    <comment ref="D22" authorId="0" shapeId="0" xr:uid="{00000000-0006-0000-0400-000006000000}">
      <text>
        <r>
          <rPr>
            <b/>
            <sz val="11"/>
            <color indexed="81"/>
            <rFont val="UD デジタル 教科書体 NK-B"/>
            <family val="1"/>
            <charset val="128"/>
          </rPr>
          <t>◆「３０字以内」　で入力して下さい。
◆「全角」で入力して下さい。</t>
        </r>
      </text>
    </comment>
    <comment ref="D23" authorId="0" shapeId="0" xr:uid="{00000000-0006-0000-0400-000007000000}">
      <text>
        <r>
          <rPr>
            <b/>
            <sz val="11"/>
            <color indexed="81"/>
            <rFont val="UD デジタル 教科書体 NK-B"/>
            <family val="1"/>
            <charset val="128"/>
          </rPr>
          <t>◆「全角」のみ、４０字以内で入力して下さい。</t>
        </r>
      </text>
    </comment>
    <comment ref="D24" authorId="0" shapeId="0" xr:uid="{00000000-0006-0000-0400-000008000000}">
      <text>
        <r>
          <rPr>
            <b/>
            <sz val="11"/>
            <color indexed="81"/>
            <rFont val="UD デジタル 教科書体 NK-B"/>
            <family val="1"/>
            <charset val="128"/>
          </rPr>
          <t>◆「全角カタカナ」と長音記号「－」のみで、６０字以内で入力して下さい。</t>
        </r>
      </text>
    </comment>
    <comment ref="D25" authorId="0" shapeId="0" xr:uid="{00000000-0006-0000-0400-000009000000}">
      <text>
        <r>
          <rPr>
            <b/>
            <sz val="11"/>
            <color indexed="81"/>
            <rFont val="UD デジタル 教科書体 NK-B"/>
            <family val="1"/>
            <charset val="128"/>
          </rPr>
          <t>◆「国税庁が指定する１３桁」の数字を入力して下さい。</t>
        </r>
      </text>
    </comment>
    <comment ref="D26" authorId="0" shapeId="0" xr:uid="{00000000-0006-0000-0400-00000A000000}">
      <text>
        <r>
          <rPr>
            <b/>
            <sz val="11"/>
            <color indexed="81"/>
            <rFont val="UD デジタル 教科書体 NK-B"/>
            <family val="1"/>
            <charset val="128"/>
          </rPr>
          <t>◆「全角」のみ、１５字以内で入力して下さい。</t>
        </r>
      </text>
    </comment>
    <comment ref="D27" authorId="0" shapeId="0" xr:uid="{00000000-0006-0000-0400-00000B000000}">
      <text>
        <r>
          <rPr>
            <b/>
            <sz val="11"/>
            <color indexed="81"/>
            <rFont val="UD デジタル 教科書体 NK-B"/>
            <family val="1"/>
            <charset val="128"/>
          </rPr>
          <t>◆「全角カタカナ」と長音記号「－」のみで、６０字以内で入力して下さい。</t>
        </r>
      </text>
    </comment>
    <comment ref="D28" authorId="0" shapeId="0" xr:uid="{00000000-0006-0000-0400-00000C000000}">
      <text>
        <r>
          <rPr>
            <b/>
            <sz val="11"/>
            <color indexed="81"/>
            <rFont val="UD デジタル 教科書体 NK-B"/>
            <family val="1"/>
            <charset val="128"/>
          </rPr>
          <t>◆「日本　太郎」のように、姓と名の間はスペース（全角１文字分）空けてけてください。
◆「全角」のみ、２０字以内で入力して下さい。</t>
        </r>
      </text>
    </comment>
    <comment ref="D29" authorId="0" shapeId="0" xr:uid="{00000000-0006-0000-0400-00000D000000}">
      <text>
        <r>
          <rPr>
            <b/>
            <sz val="11"/>
            <color indexed="81"/>
            <rFont val="UD デジタル 教科書体 NK-B"/>
            <family val="1"/>
            <charset val="128"/>
          </rPr>
          <t>◆「ニホン　タロウ」のように、姓と名の間はスペース（全角１文字分）空けてけてください。
◆「全角カタカナ」と長音記号「－」のみ６０字以内で入力して下さい。</t>
        </r>
      </text>
    </comment>
    <comment ref="D30" authorId="0" shapeId="0" xr:uid="{00000000-0006-0000-0400-00000E000000}">
      <text>
        <r>
          <rPr>
            <b/>
            <sz val="11"/>
            <color indexed="81"/>
            <rFont val="UD デジタル 教科書体 NK-B"/>
            <family val="1"/>
            <charset val="128"/>
          </rPr>
          <t>◆「０９６－３８３－１１１１」のように、ハイフン付きで入力してください。
◆「半角」で、１５字（ハイフン含む）以内で入力して下さい。</t>
        </r>
      </text>
    </comment>
    <comment ref="D31" authorId="0" shapeId="0" xr:uid="{00000000-0006-0000-0400-00000F000000}">
      <text>
        <r>
          <rPr>
            <b/>
            <sz val="11"/>
            <color indexed="81"/>
            <rFont val="UD デジタル 教科書体 NK-B"/>
            <family val="1"/>
            <charset val="128"/>
          </rPr>
          <t>◆「０９６－３８３－１１１１」のように、ハイフン付きで入力してください。
◆「半角」で、１５字（ハイフン含む）以内で入力して下さい。</t>
        </r>
      </text>
    </comment>
    <comment ref="D32" authorId="0" shapeId="0" xr:uid="{00000000-0006-0000-0400-000010000000}">
      <text>
        <r>
          <rPr>
            <b/>
            <sz val="11"/>
            <color indexed="81"/>
            <rFont val="UD デジタル 教科書体 NK-B"/>
            <family val="1"/>
            <charset val="128"/>
          </rPr>
          <t>◆「半角」のみ、５０字以内で入力して下さい。</t>
        </r>
      </text>
    </comment>
    <comment ref="D40" authorId="0" shapeId="0" xr:uid="{00000000-0006-0000-0400-000011000000}">
      <text>
        <r>
          <rPr>
            <b/>
            <sz val="11"/>
            <color indexed="81"/>
            <rFont val="UD デジタル 教科書体 NK-B"/>
            <family val="1"/>
            <charset val="128"/>
          </rPr>
          <t xml:space="preserve">◆「１２３－００７７」のように、ハイフン付き８桁で入力してください。
◆「半角」で入力して下さい。
</t>
        </r>
      </text>
    </comment>
    <comment ref="D41" authorId="0" shapeId="0" xr:uid="{00000000-0006-0000-0400-000012000000}">
      <text>
        <r>
          <rPr>
            <b/>
            <sz val="12"/>
            <color indexed="81"/>
            <rFont val="UD デジタル 教科書体 NK-B"/>
            <family val="1"/>
            <charset val="128"/>
          </rPr>
          <t>◆リストから選んでください。</t>
        </r>
      </text>
    </comment>
    <comment ref="D42" authorId="0" shapeId="0" xr:uid="{00000000-0006-0000-0400-000013000000}">
      <text>
        <r>
          <rPr>
            <b/>
            <sz val="11"/>
            <color indexed="81"/>
            <rFont val="UD デジタル 教科書体 NK-B"/>
            <family val="1"/>
            <charset val="128"/>
          </rPr>
          <t>◆「３０字以内」　で入力して下さい。
◆「全角」で入力して下さい。</t>
        </r>
      </text>
    </comment>
    <comment ref="D43" authorId="0" shapeId="0" xr:uid="{00000000-0006-0000-0400-000014000000}">
      <text>
        <r>
          <rPr>
            <b/>
            <sz val="11"/>
            <color indexed="81"/>
            <rFont val="UD デジタル 教科書体 NK-B"/>
            <family val="1"/>
            <charset val="128"/>
          </rPr>
          <t>◆「全角」のみ、４０字以内で入力して下さい。</t>
        </r>
      </text>
    </comment>
    <comment ref="D44" authorId="0" shapeId="0" xr:uid="{00000000-0006-0000-0400-000015000000}">
      <text>
        <r>
          <rPr>
            <b/>
            <sz val="11"/>
            <color indexed="81"/>
            <rFont val="UD デジタル 教科書体 NK-B"/>
            <family val="1"/>
            <charset val="128"/>
          </rPr>
          <t>◆「全角カタカナ」と長音記号「－」のみで、６０字以内で入力して下さい。</t>
        </r>
      </text>
    </comment>
    <comment ref="D45" authorId="0" shapeId="0" xr:uid="{00000000-0006-0000-0400-000016000000}">
      <text>
        <r>
          <rPr>
            <b/>
            <sz val="11"/>
            <color indexed="81"/>
            <rFont val="UD デジタル 教科書体 NK-B"/>
            <family val="1"/>
            <charset val="128"/>
          </rPr>
          <t>◆「全角」のみ、１５字以内で入力して下さい。</t>
        </r>
      </text>
    </comment>
    <comment ref="D46" authorId="0" shapeId="0" xr:uid="{00000000-0006-0000-0400-000017000000}">
      <text>
        <r>
          <rPr>
            <b/>
            <sz val="11"/>
            <color indexed="81"/>
            <rFont val="UD デジタル 教科書体 NK-B"/>
            <family val="1"/>
            <charset val="128"/>
          </rPr>
          <t>◆「全角カタカナ」と長音記号「－」のみで、６０字以内で入力して下さい。</t>
        </r>
      </text>
    </comment>
    <comment ref="D47" authorId="0" shapeId="0" xr:uid="{00000000-0006-0000-0400-000018000000}">
      <text>
        <r>
          <rPr>
            <b/>
            <sz val="11"/>
            <color indexed="81"/>
            <rFont val="UD デジタル 教科書体 NK-B"/>
            <family val="1"/>
            <charset val="128"/>
          </rPr>
          <t>◆「日本　太郎」のように、姓と名の間はスペース（全角１文字分）空けてけてください。
◆「全角」のみ、２０字以内で入力して下さい。</t>
        </r>
      </text>
    </comment>
    <comment ref="D48" authorId="0" shapeId="0" xr:uid="{00000000-0006-0000-0400-000019000000}">
      <text>
        <r>
          <rPr>
            <b/>
            <sz val="11"/>
            <color indexed="81"/>
            <rFont val="UD デジタル 教科書体 NK-B"/>
            <family val="1"/>
            <charset val="128"/>
          </rPr>
          <t>◆「ニホン　タロウ」のように、姓と名の間はスペース（全角１文字分）空けてけてください。
◆「全角カタカナ」と長音記号「－」のみ６０字以内で入力して下さい。</t>
        </r>
      </text>
    </comment>
    <comment ref="D49" authorId="0" shapeId="0" xr:uid="{00000000-0006-0000-0400-00001A000000}">
      <text>
        <r>
          <rPr>
            <b/>
            <sz val="11"/>
            <color indexed="81"/>
            <rFont val="UD デジタル 教科書体 NK-B"/>
            <family val="1"/>
            <charset val="128"/>
          </rPr>
          <t>◆「０９６－３８３－１１１１」のように、ハイフン付きで入力してください。
◆「半角」で、１５字（ハイフン含む）以内で入力して下さい。</t>
        </r>
      </text>
    </comment>
    <comment ref="D50" authorId="0" shapeId="0" xr:uid="{00000000-0006-0000-0400-00001B000000}">
      <text>
        <r>
          <rPr>
            <b/>
            <sz val="11"/>
            <color indexed="81"/>
            <rFont val="UD デジタル 教科書体 NK-B"/>
            <family val="1"/>
            <charset val="128"/>
          </rPr>
          <t>◆「０９６－３８３－１１１１」のように、ハイフン付きで入力してください。
◆「半角」で、１５字（ハイフン含む）以内で入力して下さい。</t>
        </r>
      </text>
    </comment>
    <comment ref="D51" authorId="0" shapeId="0" xr:uid="{00000000-0006-0000-0400-00001C000000}">
      <text>
        <r>
          <rPr>
            <b/>
            <sz val="11"/>
            <color indexed="81"/>
            <rFont val="UD デジタル 教科書体 NK-B"/>
            <family val="1"/>
            <charset val="128"/>
          </rPr>
          <t>◆「半角」のみ、５０字以内で入力して下さい。</t>
        </r>
      </text>
    </comment>
    <comment ref="D67" authorId="0" shapeId="0" xr:uid="{00000000-0006-0000-0400-00001D000000}">
      <text>
        <r>
          <rPr>
            <b/>
            <sz val="12"/>
            <color indexed="81"/>
            <rFont val="UD デジタル 教科書体 NK-B"/>
            <family val="1"/>
            <charset val="128"/>
          </rPr>
          <t>◆「①常時雇用従業者数」のうち、身体障がい者、知的障がい者、精神障がい者に該当する雇用人数を記入してください。</t>
        </r>
      </text>
    </comment>
    <comment ref="D68" authorId="0" shapeId="0" xr:uid="{00000000-0006-0000-0400-00001E000000}">
      <text>
        <r>
          <rPr>
            <b/>
            <sz val="12"/>
            <color indexed="81"/>
            <rFont val="UD デジタル 教科書体 NK-B"/>
            <family val="1"/>
            <charset val="128"/>
          </rPr>
          <t>◆１０００円未満切り捨てです。
◆【法人の場合】
　直近の事業年度の貸借対照表の純資産の部「純資産合計」欄の額を記入してください。（※資本金の額ではありません。）
◆【個人の場合】
　次の方法により算出してください。
&lt;&lt;　個人の自己資本額　＝　事業主借　＋　元入金　＋　青色申告特別控除前の所得金額　－　事業貸　＞＞
◆【官公需的確組合の場合】
　組合及び組合員のそれぞれの合計額を記入し、内訳表（任意）を添付してください。</t>
        </r>
      </text>
    </comment>
    <comment ref="D72" authorId="0" shapeId="0" xr:uid="{00000000-0006-0000-0400-00001F000000}">
      <text>
        <r>
          <rPr>
            <b/>
            <sz val="11"/>
            <color indexed="81"/>
            <rFont val="UD デジタル 教科書体 NK-B"/>
            <family val="1"/>
            <charset val="128"/>
          </rPr>
          <t>◆「2023/4/1」のように、西暦・スラッシュ付き・半角で入力してください。
　すると、画面上は、「令和５年４月１日」のように表示されます。</t>
        </r>
      </text>
    </comment>
    <comment ref="D75" authorId="0" shapeId="0" xr:uid="{00000000-0006-0000-0400-000020000000}">
      <text>
        <r>
          <rPr>
            <b/>
            <sz val="12"/>
            <color indexed="81"/>
            <rFont val="UD デジタル 教科書体 NK-B"/>
            <family val="1"/>
            <charset val="128"/>
          </rPr>
          <t>◆リストから選んでください。
◆記入がない場合は、「02非該当」とみなします。</t>
        </r>
      </text>
    </comment>
    <comment ref="D76" authorId="0" shapeId="0" xr:uid="{00000000-0006-0000-0400-000021000000}">
      <text>
        <r>
          <rPr>
            <b/>
            <sz val="12"/>
            <color indexed="81"/>
            <rFont val="UD デジタル 教科書体 NK-B"/>
            <family val="1"/>
            <charset val="128"/>
          </rPr>
          <t>◆リストから選んでください。
◆記入がない場合は、「02非該当」とみなします。</t>
        </r>
      </text>
    </comment>
    <comment ref="D77" authorId="0" shapeId="0" xr:uid="{00000000-0006-0000-0400-000022000000}">
      <text>
        <r>
          <rPr>
            <b/>
            <sz val="12"/>
            <color indexed="81"/>
            <rFont val="UD デジタル 教科書体 NK-B"/>
            <family val="1"/>
            <charset val="128"/>
          </rPr>
          <t>◆リストから選んでください。
◆記入がない場合は、「02　なし」とみなします。</t>
        </r>
      </text>
    </comment>
    <comment ref="D78" authorId="0" shapeId="0" xr:uid="{E29AC7A6-457B-4ADE-8887-3E7678832C0D}">
      <text>
        <r>
          <rPr>
            <b/>
            <sz val="12"/>
            <color indexed="81"/>
            <rFont val="UD デジタル 教科書体 NK-B"/>
            <family val="1"/>
            <charset val="128"/>
          </rPr>
          <t>◆リストから選んでください。
◆記入がない場合は、「02非該当」とみなします。</t>
        </r>
      </text>
    </comment>
    <comment ref="D79" authorId="0" shapeId="0" xr:uid="{35287471-B630-4B5B-8B36-A37CD7BA88E0}">
      <text>
        <r>
          <rPr>
            <b/>
            <sz val="12"/>
            <color indexed="81"/>
            <rFont val="UD デジタル 教科書体 NK-B"/>
            <family val="1"/>
            <charset val="128"/>
          </rPr>
          <t>◆リストから選んでください。
◆記入がない場合は、「02非該当」とみなします。</t>
        </r>
      </text>
    </comment>
    <comment ref="D80" authorId="0" shapeId="0" xr:uid="{00000000-0006-0000-0400-000023000000}">
      <text>
        <r>
          <rPr>
            <b/>
            <sz val="12"/>
            <color indexed="81"/>
            <rFont val="UD デジタル 教科書体 NK-B"/>
            <family val="1"/>
            <charset val="128"/>
          </rPr>
          <t>◆リストから選んでください。</t>
        </r>
      </text>
    </comment>
    <comment ref="D81" authorId="0" shapeId="0" xr:uid="{00000000-0006-0000-0400-000024000000}">
      <text>
        <r>
          <rPr>
            <b/>
            <sz val="12"/>
            <color indexed="81"/>
            <rFont val="UD デジタル 教科書体 NK-B"/>
            <family val="1"/>
            <charset val="128"/>
          </rPr>
          <t>◆リストから選んでください。</t>
        </r>
      </text>
    </comment>
    <comment ref="D82" authorId="0" shapeId="0" xr:uid="{00000000-0006-0000-0400-000025000000}">
      <text>
        <r>
          <rPr>
            <b/>
            <sz val="12"/>
            <color indexed="81"/>
            <rFont val="UD デジタル 教科書体 NK-B"/>
            <family val="1"/>
            <charset val="128"/>
          </rPr>
          <t>◆リストから選んでください。</t>
        </r>
      </text>
    </comment>
    <comment ref="D83" authorId="0" shapeId="0" xr:uid="{00000000-0006-0000-0400-000026000000}">
      <text>
        <r>
          <rPr>
            <b/>
            <sz val="12"/>
            <color indexed="81"/>
            <rFont val="UD デジタル 教科書体 NK-B"/>
            <family val="1"/>
            <charset val="128"/>
          </rPr>
          <t>◆リストから選んでください。</t>
        </r>
      </text>
    </comment>
    <comment ref="D84" authorId="0" shapeId="0" xr:uid="{00000000-0006-0000-0400-000027000000}">
      <text>
        <r>
          <rPr>
            <b/>
            <sz val="12"/>
            <color indexed="81"/>
            <rFont val="UD デジタル 教科書体 NK-B"/>
            <family val="1"/>
            <charset val="128"/>
          </rPr>
          <t>◆単位は、「</t>
        </r>
        <r>
          <rPr>
            <b/>
            <u/>
            <sz val="12"/>
            <color indexed="81"/>
            <rFont val="UD デジタル 教科書体 NK-B"/>
            <family val="1"/>
            <charset val="128"/>
          </rPr>
          <t>万円</t>
        </r>
        <r>
          <rPr>
            <b/>
            <sz val="12"/>
            <color indexed="81"/>
            <rFont val="UD デジタル 教科書体 NK-B"/>
            <family val="1"/>
            <charset val="128"/>
          </rPr>
          <t>」です。
　　ご注意ください。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9100459</author>
  </authors>
  <commentList>
    <comment ref="C70" authorId="0" shapeId="0" xr:uid="{00000000-0006-0000-0500-000001000000}">
      <text>
        <r>
          <rPr>
            <sz val="11"/>
            <color indexed="81"/>
            <rFont val="UD デジタル 教科書体 NP-B"/>
            <family val="1"/>
            <charset val="128"/>
          </rPr>
          <t>◆その他の施設維持管理（上下水道処理施設管理など）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9100459</author>
  </authors>
  <commentList>
    <comment ref="E13" authorId="0" shapeId="0" xr:uid="{00000000-0006-0000-0600-000001000000}">
      <text>
        <r>
          <rPr>
            <b/>
            <sz val="9"/>
            <color indexed="81"/>
            <rFont val="UD デジタル 教科書体 NK-B"/>
            <family val="1"/>
            <charset val="128"/>
          </rPr>
          <t>◆「１２３－００７７」のように、ハイフン付き８桁で入力してください。
◆「半角」で入力して下さい。</t>
        </r>
      </text>
    </comment>
    <comment ref="E14" authorId="0" shapeId="0" xr:uid="{00000000-0006-0000-0600-000002000000}">
      <text>
        <r>
          <rPr>
            <b/>
            <sz val="9"/>
            <color indexed="81"/>
            <rFont val="UD デジタル 教科書体 NK-B"/>
            <family val="1"/>
            <charset val="128"/>
          </rPr>
          <t>◆「０９６－３８３－１１１１」のように、ハイフン付きで入力してください。</t>
        </r>
      </text>
    </comment>
    <comment ref="E15" authorId="0" shapeId="0" xr:uid="{00000000-0006-0000-0600-000003000000}">
      <text>
        <r>
          <rPr>
            <b/>
            <sz val="9"/>
            <color indexed="81"/>
            <rFont val="UD デジタル 教科書体 NK-B"/>
            <family val="1"/>
            <charset val="128"/>
          </rPr>
          <t>◆「０９６－３８３－１１１１」のように、ハイフン付きで入力してください。</t>
        </r>
      </text>
    </comment>
    <comment ref="E18" authorId="0" shapeId="0" xr:uid="{00000000-0006-0000-0600-000004000000}">
      <text>
        <r>
          <rPr>
            <b/>
            <sz val="9"/>
            <color indexed="81"/>
            <rFont val="UD デジタル 教科書体 NK-B"/>
            <family val="1"/>
            <charset val="128"/>
          </rPr>
          <t>◆半角カタカナでご記入ください。</t>
        </r>
      </text>
    </comment>
    <comment ref="E20" authorId="0" shapeId="0" xr:uid="{00000000-0006-0000-0600-000005000000}">
      <text>
        <r>
          <rPr>
            <b/>
            <sz val="9"/>
            <color indexed="81"/>
            <rFont val="UD デジタル 教科書体 NK-B"/>
            <family val="1"/>
            <charset val="128"/>
          </rPr>
          <t>◆半角カタカナでご記入ください。</t>
        </r>
      </text>
    </comment>
    <comment ref="E24" authorId="0" shapeId="0" xr:uid="{00000000-0006-0000-0600-000006000000}">
      <text>
        <r>
          <rPr>
            <b/>
            <sz val="9"/>
            <color indexed="81"/>
            <rFont val="UD デジタル 教科書体 NK-B"/>
            <family val="1"/>
            <charset val="128"/>
          </rPr>
          <t>◆銀行名等をご記入ください。
（例）○○銀行、○○信用金庫</t>
        </r>
      </text>
    </comment>
    <comment ref="K24" authorId="0" shapeId="0" xr:uid="{00000000-0006-0000-0600-000007000000}">
      <text>
        <r>
          <rPr>
            <b/>
            <sz val="9"/>
            <color indexed="81"/>
            <rFont val="UD デジタル 教科書体 NK-B"/>
            <family val="1"/>
            <charset val="128"/>
          </rPr>
          <t>◆金融機関コード（４桁以内）をご記入ください。</t>
        </r>
      </text>
    </comment>
    <comment ref="E25" authorId="0" shapeId="0" xr:uid="{00000000-0006-0000-0600-000008000000}">
      <text>
        <r>
          <rPr>
            <b/>
            <sz val="9"/>
            <color indexed="81"/>
            <rFont val="UD デジタル 教科書体 NK-B"/>
            <family val="1"/>
            <charset val="128"/>
          </rPr>
          <t>◆支店名等をご記入ください。
（例）○○支店、○○店舗</t>
        </r>
      </text>
    </comment>
    <comment ref="K25" authorId="0" shapeId="0" xr:uid="{00000000-0006-0000-0600-000009000000}">
      <text>
        <r>
          <rPr>
            <b/>
            <sz val="9"/>
            <color indexed="81"/>
            <rFont val="UD デジタル 教科書体 NK-B"/>
            <family val="1"/>
            <charset val="128"/>
          </rPr>
          <t>◆支店コード（３桁以内）をご記入ください。</t>
        </r>
      </text>
    </comment>
    <comment ref="E26" authorId="0" shapeId="0" xr:uid="{00000000-0006-0000-0600-00000A000000}">
      <text>
        <r>
          <rPr>
            <b/>
            <sz val="9"/>
            <color indexed="81"/>
            <rFont val="UD デジタル 教科書体 NK-B"/>
            <family val="1"/>
            <charset val="128"/>
          </rPr>
          <t>◆預金種別を、リストから選んでください。</t>
        </r>
      </text>
    </comment>
    <comment ref="K26" authorId="0" shapeId="0" xr:uid="{00000000-0006-0000-0600-00000B000000}">
      <text>
        <r>
          <rPr>
            <b/>
            <sz val="9"/>
            <color indexed="81"/>
            <rFont val="UD デジタル 教科書体 NK-B"/>
            <family val="1"/>
            <charset val="128"/>
          </rPr>
          <t>◆口座番号（７桁以内）をご記入ください。</t>
        </r>
      </text>
    </comment>
    <comment ref="F27" authorId="0" shapeId="0" xr:uid="{00000000-0006-0000-0600-00000C000000}">
      <text>
        <r>
          <rPr>
            <sz val="9"/>
            <color indexed="81"/>
            <rFont val="UD デジタル 教科書体 NK-B"/>
            <family val="1"/>
            <charset val="128"/>
          </rPr>
          <t xml:space="preserve">◆全角３０文字以内　で記入ください。
</t>
        </r>
      </text>
    </comment>
    <comment ref="E32" authorId="0" shapeId="0" xr:uid="{00000000-0006-0000-0600-00000D000000}">
      <text>
        <r>
          <rPr>
            <b/>
            <sz val="9"/>
            <color indexed="81"/>
            <rFont val="UD デジタル 教科書体 NK-B"/>
            <family val="1"/>
            <charset val="128"/>
          </rPr>
          <t>◆銀行名等をご記入ください。
（例）○○銀行、○○信用金庫</t>
        </r>
      </text>
    </comment>
    <comment ref="K32" authorId="0" shapeId="0" xr:uid="{00000000-0006-0000-0600-00000E000000}">
      <text>
        <r>
          <rPr>
            <b/>
            <sz val="9"/>
            <color indexed="81"/>
            <rFont val="UD デジタル 教科書体 NK-B"/>
            <family val="1"/>
            <charset val="128"/>
          </rPr>
          <t>◆金融機関コード（４桁以内）をご記入ください。</t>
        </r>
      </text>
    </comment>
    <comment ref="E33" authorId="0" shapeId="0" xr:uid="{00000000-0006-0000-0600-00000F000000}">
      <text>
        <r>
          <rPr>
            <b/>
            <sz val="9"/>
            <color indexed="81"/>
            <rFont val="UD デジタル 教科書体 NK-B"/>
            <family val="1"/>
            <charset val="128"/>
          </rPr>
          <t>◆支店名等をご記入ください。
（例）○○支店、○○店舗</t>
        </r>
      </text>
    </comment>
    <comment ref="K33" authorId="0" shapeId="0" xr:uid="{00000000-0006-0000-0600-000010000000}">
      <text>
        <r>
          <rPr>
            <b/>
            <sz val="9"/>
            <color indexed="81"/>
            <rFont val="UD デジタル 教科書体 NK-B"/>
            <family val="1"/>
            <charset val="128"/>
          </rPr>
          <t>◆支店コード（３桁以内）をご記入ください。</t>
        </r>
      </text>
    </comment>
    <comment ref="E34" authorId="0" shapeId="0" xr:uid="{00000000-0006-0000-0600-000011000000}">
      <text>
        <r>
          <rPr>
            <b/>
            <sz val="9"/>
            <color indexed="81"/>
            <rFont val="UD デジタル 教科書体 NK-B"/>
            <family val="1"/>
            <charset val="128"/>
          </rPr>
          <t>◆預金種別を、リストから選んでください。</t>
        </r>
      </text>
    </comment>
    <comment ref="K34" authorId="0" shapeId="0" xr:uid="{00000000-0006-0000-0600-000012000000}">
      <text>
        <r>
          <rPr>
            <b/>
            <sz val="9"/>
            <color indexed="81"/>
            <rFont val="UD デジタル 教科書体 NK-B"/>
            <family val="1"/>
            <charset val="128"/>
          </rPr>
          <t>◆口座番号（７桁以内）をご記入ください。</t>
        </r>
      </text>
    </comment>
    <comment ref="F35" authorId="0" shapeId="0" xr:uid="{00000000-0006-0000-0600-000013000000}">
      <text>
        <r>
          <rPr>
            <sz val="9"/>
            <color indexed="81"/>
            <rFont val="UD デジタル 教科書体 NK-B"/>
            <family val="1"/>
            <charset val="128"/>
          </rPr>
          <t xml:space="preserve">◆全角３０文字以内　で記入ください。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9100459</author>
  </authors>
  <commentList>
    <comment ref="D6" authorId="0" shapeId="0" xr:uid="{00000000-0006-0000-0700-000001000000}">
      <text>
        <r>
          <rPr>
            <b/>
            <sz val="9"/>
            <color indexed="81"/>
            <rFont val="UD デジタル 教科書体 NK-B"/>
            <family val="1"/>
            <charset val="128"/>
          </rPr>
          <t>◆「日本　太郎」のように、姓と名の間はスペース（全角１文字分）空けてけてください</t>
        </r>
      </text>
    </comment>
    <comment ref="E6" authorId="0" shapeId="0" xr:uid="{00000000-0006-0000-0700-000002000000}">
      <text>
        <r>
          <rPr>
            <b/>
            <sz val="9"/>
            <color indexed="81"/>
            <rFont val="UD デジタル 教科書体 NK-B"/>
            <family val="1"/>
            <charset val="128"/>
          </rPr>
          <t>◆「ニホン　タロウ」のように、姓と名の間はスペース（全角１文字分）空けてけてください。</t>
        </r>
      </text>
    </comment>
    <comment ref="F6" authorId="0" shapeId="0" xr:uid="{00000000-0006-0000-0700-000003000000}">
      <text>
        <r>
          <rPr>
            <b/>
            <sz val="9"/>
            <color indexed="81"/>
            <rFont val="UD デジタル 教科書体 NK-B"/>
            <family val="1"/>
            <charset val="128"/>
          </rPr>
          <t>◆リストから選んで下さい。</t>
        </r>
      </text>
    </comment>
    <comment ref="G6" authorId="0" shapeId="0" xr:uid="{00000000-0006-0000-0700-000004000000}">
      <text>
        <r>
          <rPr>
            <b/>
            <sz val="9"/>
            <color indexed="81"/>
            <rFont val="UD デジタル 教科書体 NK-B"/>
            <family val="1"/>
            <charset val="128"/>
          </rPr>
          <t>◆「2023/4/1」のように、西暦・スラッシュ付き・半角で入力してください。
※入力後は和暦で表示されます</t>
        </r>
      </text>
    </comment>
    <comment ref="H6" authorId="0" shapeId="0" xr:uid="{00000000-0006-0000-0700-000005000000}">
      <text>
        <r>
          <rPr>
            <b/>
            <sz val="9"/>
            <color indexed="81"/>
            <rFont val="UD デジタル 教科書体 NK-B"/>
            <family val="1"/>
            <charset val="128"/>
          </rPr>
          <t>◆住民票の記載のとおりに記入して下さい。</t>
        </r>
      </text>
    </comment>
    <comment ref="D7" authorId="0" shapeId="0" xr:uid="{00000000-0006-0000-0700-000006000000}">
      <text>
        <r>
          <rPr>
            <b/>
            <sz val="9"/>
            <color indexed="81"/>
            <rFont val="UD デジタル 教科書体 NK-B"/>
            <family val="1"/>
            <charset val="128"/>
          </rPr>
          <t>◆「日本　太郎」のように、姓と名の間はスペース（全角１文字分）空けてけてください</t>
        </r>
      </text>
    </comment>
    <comment ref="E7" authorId="0" shapeId="0" xr:uid="{00000000-0006-0000-0700-000007000000}">
      <text>
        <r>
          <rPr>
            <b/>
            <sz val="9"/>
            <color indexed="81"/>
            <rFont val="UD デジタル 教科書体 NK-B"/>
            <family val="1"/>
            <charset val="128"/>
          </rPr>
          <t>◆「ニホン　タロウ」のように、姓と名の間はスペース（全角１文字分）空けてけてください。</t>
        </r>
      </text>
    </comment>
    <comment ref="F7" authorId="0" shapeId="0" xr:uid="{00000000-0006-0000-0700-000008000000}">
      <text>
        <r>
          <rPr>
            <b/>
            <sz val="9"/>
            <color indexed="81"/>
            <rFont val="UD デジタル 教科書体 NK-B"/>
            <family val="1"/>
            <charset val="128"/>
          </rPr>
          <t>◆リストから選んで下さい。</t>
        </r>
      </text>
    </comment>
    <comment ref="G7" authorId="0" shapeId="0" xr:uid="{00000000-0006-0000-0700-000009000000}">
      <text>
        <r>
          <rPr>
            <b/>
            <sz val="9"/>
            <color indexed="81"/>
            <rFont val="UD デジタル 教科書体 NK-B"/>
            <family val="1"/>
            <charset val="128"/>
          </rPr>
          <t>◆「2023/4/1」のように、西暦・スラッシュ付き・半角で入力してください。
※入力後は和暦で表示されます</t>
        </r>
      </text>
    </comment>
    <comment ref="H7" authorId="0" shapeId="0" xr:uid="{00000000-0006-0000-0700-00000A000000}">
      <text>
        <r>
          <rPr>
            <b/>
            <sz val="9"/>
            <color indexed="81"/>
            <rFont val="UD デジタル 教科書体 NK-B"/>
            <family val="1"/>
            <charset val="128"/>
          </rPr>
          <t>◆住民票の記載のとおりに記入して下さい。</t>
        </r>
      </text>
    </comment>
    <comment ref="D8" authorId="0" shapeId="0" xr:uid="{00000000-0006-0000-0700-00000B000000}">
      <text>
        <r>
          <rPr>
            <b/>
            <sz val="9"/>
            <color indexed="81"/>
            <rFont val="UD デジタル 教科書体 NK-B"/>
            <family val="1"/>
            <charset val="128"/>
          </rPr>
          <t>◆「日本　太郎」のように、姓と名の間はスペース（全角１文字分）空けてけてください</t>
        </r>
      </text>
    </comment>
    <comment ref="E8" authorId="0" shapeId="0" xr:uid="{00000000-0006-0000-0700-00000C000000}">
      <text>
        <r>
          <rPr>
            <b/>
            <sz val="9"/>
            <color indexed="81"/>
            <rFont val="UD デジタル 教科書体 NK-B"/>
            <family val="1"/>
            <charset val="128"/>
          </rPr>
          <t>◆「ニホン　タロウ」のように、姓と名の間はスペース（全角１文字分）空けてけてください。</t>
        </r>
      </text>
    </comment>
    <comment ref="F8" authorId="0" shapeId="0" xr:uid="{00000000-0006-0000-0700-00000D000000}">
      <text>
        <r>
          <rPr>
            <b/>
            <sz val="9"/>
            <color indexed="81"/>
            <rFont val="UD デジタル 教科書体 NK-B"/>
            <family val="1"/>
            <charset val="128"/>
          </rPr>
          <t>◆リストから選んで下さい。</t>
        </r>
      </text>
    </comment>
    <comment ref="G8" authorId="0" shapeId="0" xr:uid="{00000000-0006-0000-0700-00000E000000}">
      <text>
        <r>
          <rPr>
            <b/>
            <sz val="9"/>
            <color indexed="81"/>
            <rFont val="UD デジタル 教科書体 NK-B"/>
            <family val="1"/>
            <charset val="128"/>
          </rPr>
          <t>◆「2023/4/1」のように、西暦・スラッシュ付き・半角で入力してください。
※入力後は和暦で表示されます</t>
        </r>
      </text>
    </comment>
    <comment ref="H8" authorId="0" shapeId="0" xr:uid="{00000000-0006-0000-0700-00000F000000}">
      <text>
        <r>
          <rPr>
            <b/>
            <sz val="9"/>
            <color indexed="81"/>
            <rFont val="UD デジタル 教科書体 NK-B"/>
            <family val="1"/>
            <charset val="128"/>
          </rPr>
          <t>◆住民票の記載のとおりに記入して下さい。</t>
        </r>
      </text>
    </comment>
    <comment ref="D9" authorId="0" shapeId="0" xr:uid="{00000000-0006-0000-0700-000010000000}">
      <text>
        <r>
          <rPr>
            <b/>
            <sz val="9"/>
            <color indexed="81"/>
            <rFont val="UD デジタル 教科書体 NK-B"/>
            <family val="1"/>
            <charset val="128"/>
          </rPr>
          <t>◆「日本　太郎」のように、姓と名の間はスペース（全角１文字分）空けてけてください</t>
        </r>
      </text>
    </comment>
    <comment ref="E9" authorId="0" shapeId="0" xr:uid="{00000000-0006-0000-0700-000011000000}">
      <text>
        <r>
          <rPr>
            <b/>
            <sz val="9"/>
            <color indexed="81"/>
            <rFont val="UD デジタル 教科書体 NK-B"/>
            <family val="1"/>
            <charset val="128"/>
          </rPr>
          <t>◆「ニホン　タロウ」のように、姓と名の間はスペース（全角１文字分）空けてけてください。</t>
        </r>
      </text>
    </comment>
    <comment ref="F9" authorId="0" shapeId="0" xr:uid="{00000000-0006-0000-0700-000012000000}">
      <text>
        <r>
          <rPr>
            <b/>
            <sz val="9"/>
            <color indexed="81"/>
            <rFont val="UD デジタル 教科書体 NK-B"/>
            <family val="1"/>
            <charset val="128"/>
          </rPr>
          <t>◆リストから選んで下さい。</t>
        </r>
      </text>
    </comment>
    <comment ref="G9" authorId="0" shapeId="0" xr:uid="{00000000-0006-0000-0700-000013000000}">
      <text>
        <r>
          <rPr>
            <b/>
            <sz val="9"/>
            <color indexed="81"/>
            <rFont val="UD デジタル 教科書体 NK-B"/>
            <family val="1"/>
            <charset val="128"/>
          </rPr>
          <t>◆「2023/4/1」のように、西暦・スラッシュ付き・半角で入力してください。
※入力後は和暦で表示されます</t>
        </r>
      </text>
    </comment>
    <comment ref="H9" authorId="0" shapeId="0" xr:uid="{00000000-0006-0000-0700-000014000000}">
      <text>
        <r>
          <rPr>
            <b/>
            <sz val="9"/>
            <color indexed="81"/>
            <rFont val="UD デジタル 教科書体 NK-B"/>
            <family val="1"/>
            <charset val="128"/>
          </rPr>
          <t>◆住民票の記載のとおりに記入して下さい。</t>
        </r>
      </text>
    </comment>
    <comment ref="D10" authorId="0" shapeId="0" xr:uid="{00000000-0006-0000-0700-000015000000}">
      <text>
        <r>
          <rPr>
            <b/>
            <sz val="9"/>
            <color indexed="81"/>
            <rFont val="UD デジタル 教科書体 NK-B"/>
            <family val="1"/>
            <charset val="128"/>
          </rPr>
          <t>◆「日本　太郎」のように、姓と名の間はスペース（全角１文字分）空けてけてください</t>
        </r>
      </text>
    </comment>
    <comment ref="E10" authorId="0" shapeId="0" xr:uid="{00000000-0006-0000-0700-000016000000}">
      <text>
        <r>
          <rPr>
            <b/>
            <sz val="9"/>
            <color indexed="81"/>
            <rFont val="UD デジタル 教科書体 NK-B"/>
            <family val="1"/>
            <charset val="128"/>
          </rPr>
          <t>◆「ニホン　タロウ」のように、姓と名の間はスペース（全角１文字分）空けてけてください。</t>
        </r>
      </text>
    </comment>
    <comment ref="F10" authorId="0" shapeId="0" xr:uid="{00000000-0006-0000-0700-000017000000}">
      <text>
        <r>
          <rPr>
            <b/>
            <sz val="9"/>
            <color indexed="81"/>
            <rFont val="UD デジタル 教科書体 NK-B"/>
            <family val="1"/>
            <charset val="128"/>
          </rPr>
          <t>◆リストから選んで下さい。</t>
        </r>
      </text>
    </comment>
    <comment ref="G10" authorId="0" shapeId="0" xr:uid="{00000000-0006-0000-0700-000018000000}">
      <text>
        <r>
          <rPr>
            <b/>
            <sz val="9"/>
            <color indexed="81"/>
            <rFont val="UD デジタル 教科書体 NK-B"/>
            <family val="1"/>
            <charset val="128"/>
          </rPr>
          <t>◆「2023/4/1」のように、西暦・スラッシュ付き・半角で入力してください。
※入力後は和暦で表示されます</t>
        </r>
      </text>
    </comment>
    <comment ref="H10" authorId="0" shapeId="0" xr:uid="{00000000-0006-0000-0700-000019000000}">
      <text>
        <r>
          <rPr>
            <b/>
            <sz val="9"/>
            <color indexed="81"/>
            <rFont val="UD デジタル 教科書体 NK-B"/>
            <family val="1"/>
            <charset val="128"/>
          </rPr>
          <t>◆住民票の記載のとおりに記入して下さい。</t>
        </r>
      </text>
    </comment>
    <comment ref="D11" authorId="0" shapeId="0" xr:uid="{00000000-0006-0000-0700-00001A000000}">
      <text>
        <r>
          <rPr>
            <b/>
            <sz val="9"/>
            <color indexed="81"/>
            <rFont val="UD デジタル 教科書体 NK-B"/>
            <family val="1"/>
            <charset val="128"/>
          </rPr>
          <t>◆「日本　太郎」のように、姓と名の間はスペース（全角１文字分）空けてけてください</t>
        </r>
      </text>
    </comment>
    <comment ref="E11" authorId="0" shapeId="0" xr:uid="{00000000-0006-0000-0700-00001B000000}">
      <text>
        <r>
          <rPr>
            <b/>
            <sz val="9"/>
            <color indexed="81"/>
            <rFont val="UD デジタル 教科書体 NK-B"/>
            <family val="1"/>
            <charset val="128"/>
          </rPr>
          <t>◆「ニホン　タロウ」のように、姓と名の間はスペース（全角１文字分）空けてけてください。</t>
        </r>
      </text>
    </comment>
    <comment ref="F11" authorId="0" shapeId="0" xr:uid="{00000000-0006-0000-0700-00001C000000}">
      <text>
        <r>
          <rPr>
            <b/>
            <sz val="9"/>
            <color indexed="81"/>
            <rFont val="UD デジタル 教科書体 NK-B"/>
            <family val="1"/>
            <charset val="128"/>
          </rPr>
          <t>◆リストから選んで下さい。</t>
        </r>
      </text>
    </comment>
    <comment ref="G11" authorId="0" shapeId="0" xr:uid="{00000000-0006-0000-0700-00001D000000}">
      <text>
        <r>
          <rPr>
            <b/>
            <sz val="9"/>
            <color indexed="81"/>
            <rFont val="UD デジタル 教科書体 NK-B"/>
            <family val="1"/>
            <charset val="128"/>
          </rPr>
          <t>◆「2023/4/1」のように、西暦・スラッシュ付き・半角で入力してください。
※入力後は和暦で表示されます</t>
        </r>
      </text>
    </comment>
    <comment ref="H11" authorId="0" shapeId="0" xr:uid="{00000000-0006-0000-0700-00001E000000}">
      <text>
        <r>
          <rPr>
            <b/>
            <sz val="9"/>
            <color indexed="81"/>
            <rFont val="UD デジタル 教科書体 NK-B"/>
            <family val="1"/>
            <charset val="128"/>
          </rPr>
          <t>◆住民票の記載のとおりに記入して下さい。</t>
        </r>
      </text>
    </comment>
    <comment ref="D12" authorId="0" shapeId="0" xr:uid="{00000000-0006-0000-0700-00001F000000}">
      <text>
        <r>
          <rPr>
            <b/>
            <sz val="9"/>
            <color indexed="81"/>
            <rFont val="UD デジタル 教科書体 NK-B"/>
            <family val="1"/>
            <charset val="128"/>
          </rPr>
          <t>◆「日本　太郎」のように、姓と名の間はスペース（全角１文字分）空けてけてください</t>
        </r>
      </text>
    </comment>
    <comment ref="E12" authorId="0" shapeId="0" xr:uid="{00000000-0006-0000-0700-000020000000}">
      <text>
        <r>
          <rPr>
            <b/>
            <sz val="9"/>
            <color indexed="81"/>
            <rFont val="UD デジタル 教科書体 NK-B"/>
            <family val="1"/>
            <charset val="128"/>
          </rPr>
          <t>◆「ニホン　タロウ」のように、姓と名の間はスペース（全角１文字分）空けてけてください。</t>
        </r>
      </text>
    </comment>
    <comment ref="F12" authorId="0" shapeId="0" xr:uid="{00000000-0006-0000-0700-000021000000}">
      <text>
        <r>
          <rPr>
            <b/>
            <sz val="9"/>
            <color indexed="81"/>
            <rFont val="UD デジタル 教科書体 NK-B"/>
            <family val="1"/>
            <charset val="128"/>
          </rPr>
          <t>◆リストから選んで下さい。</t>
        </r>
      </text>
    </comment>
    <comment ref="G12" authorId="0" shapeId="0" xr:uid="{00000000-0006-0000-0700-000022000000}">
      <text>
        <r>
          <rPr>
            <b/>
            <sz val="9"/>
            <color indexed="81"/>
            <rFont val="UD デジタル 教科書体 NK-B"/>
            <family val="1"/>
            <charset val="128"/>
          </rPr>
          <t>◆「2023/4/1」のように、西暦・スラッシュ付き・半角で入力してください。
※入力後は和暦で表示されます</t>
        </r>
      </text>
    </comment>
    <comment ref="H12" authorId="0" shapeId="0" xr:uid="{00000000-0006-0000-0700-000023000000}">
      <text>
        <r>
          <rPr>
            <b/>
            <sz val="9"/>
            <color indexed="81"/>
            <rFont val="UD デジタル 教科書体 NK-B"/>
            <family val="1"/>
            <charset val="128"/>
          </rPr>
          <t>◆住民票の記載のとおりに記入して下さい。</t>
        </r>
      </text>
    </comment>
    <comment ref="D13" authorId="0" shapeId="0" xr:uid="{00000000-0006-0000-0700-000024000000}">
      <text>
        <r>
          <rPr>
            <b/>
            <sz val="9"/>
            <color indexed="81"/>
            <rFont val="UD デジタル 教科書体 NK-B"/>
            <family val="1"/>
            <charset val="128"/>
          </rPr>
          <t>◆「日本　太郎」のように、姓と名の間はスペース（全角１文字分）空けてけてください</t>
        </r>
      </text>
    </comment>
    <comment ref="E13" authorId="0" shapeId="0" xr:uid="{00000000-0006-0000-0700-000025000000}">
      <text>
        <r>
          <rPr>
            <b/>
            <sz val="9"/>
            <color indexed="81"/>
            <rFont val="UD デジタル 教科書体 NK-B"/>
            <family val="1"/>
            <charset val="128"/>
          </rPr>
          <t>◆「ニホン　タロウ」のように、姓と名の間はスペース（全角１文字分）空けてけてください。</t>
        </r>
      </text>
    </comment>
    <comment ref="F13" authorId="0" shapeId="0" xr:uid="{00000000-0006-0000-0700-000026000000}">
      <text>
        <r>
          <rPr>
            <b/>
            <sz val="9"/>
            <color indexed="81"/>
            <rFont val="UD デジタル 教科書体 NK-B"/>
            <family val="1"/>
            <charset val="128"/>
          </rPr>
          <t>◆リストから選んで下さい。</t>
        </r>
      </text>
    </comment>
    <comment ref="G13" authorId="0" shapeId="0" xr:uid="{00000000-0006-0000-0700-000027000000}">
      <text>
        <r>
          <rPr>
            <b/>
            <sz val="9"/>
            <color indexed="81"/>
            <rFont val="UD デジタル 教科書体 NK-B"/>
            <family val="1"/>
            <charset val="128"/>
          </rPr>
          <t>◆「2023/4/1」のように、西暦・スラッシュ付き・半角で入力してください。
※入力後は和暦で表示されます</t>
        </r>
      </text>
    </comment>
    <comment ref="H13" authorId="0" shapeId="0" xr:uid="{00000000-0006-0000-0700-000028000000}">
      <text>
        <r>
          <rPr>
            <b/>
            <sz val="9"/>
            <color indexed="81"/>
            <rFont val="UD デジタル 教科書体 NK-B"/>
            <family val="1"/>
            <charset val="128"/>
          </rPr>
          <t>◆住民票の記載のとおりに記入して下さい。</t>
        </r>
      </text>
    </comment>
    <comment ref="D14" authorId="0" shapeId="0" xr:uid="{00000000-0006-0000-0700-000029000000}">
      <text>
        <r>
          <rPr>
            <b/>
            <sz val="9"/>
            <color indexed="81"/>
            <rFont val="UD デジタル 教科書体 NK-B"/>
            <family val="1"/>
            <charset val="128"/>
          </rPr>
          <t>◆「日本　太郎」のように、姓と名の間はスペース（全角１文字分）空けてけてください</t>
        </r>
      </text>
    </comment>
    <comment ref="E14" authorId="0" shapeId="0" xr:uid="{00000000-0006-0000-0700-00002A000000}">
      <text>
        <r>
          <rPr>
            <b/>
            <sz val="9"/>
            <color indexed="81"/>
            <rFont val="UD デジタル 教科書体 NK-B"/>
            <family val="1"/>
            <charset val="128"/>
          </rPr>
          <t>◆「ニホン　タロウ」のように、姓と名の間はスペース（全角１文字分）空けてけてください。</t>
        </r>
      </text>
    </comment>
    <comment ref="F14" authorId="0" shapeId="0" xr:uid="{00000000-0006-0000-0700-00002B000000}">
      <text>
        <r>
          <rPr>
            <b/>
            <sz val="9"/>
            <color indexed="81"/>
            <rFont val="UD デジタル 教科書体 NK-B"/>
            <family val="1"/>
            <charset val="128"/>
          </rPr>
          <t>◆リストから選んで下さい。</t>
        </r>
      </text>
    </comment>
    <comment ref="G14" authorId="0" shapeId="0" xr:uid="{00000000-0006-0000-0700-00002C000000}">
      <text>
        <r>
          <rPr>
            <b/>
            <sz val="9"/>
            <color indexed="81"/>
            <rFont val="UD デジタル 教科書体 NK-B"/>
            <family val="1"/>
            <charset val="128"/>
          </rPr>
          <t>◆「2023/4/1」のように、西暦・スラッシュ付き・半角で入力してください。
※入力後は和暦で表示されます</t>
        </r>
      </text>
    </comment>
    <comment ref="H14" authorId="0" shapeId="0" xr:uid="{00000000-0006-0000-0700-00002D000000}">
      <text>
        <r>
          <rPr>
            <b/>
            <sz val="9"/>
            <color indexed="81"/>
            <rFont val="UD デジタル 教科書体 NK-B"/>
            <family val="1"/>
            <charset val="128"/>
          </rPr>
          <t>◆住民票の記載のとおりに記入して下さい。</t>
        </r>
      </text>
    </comment>
    <comment ref="D15" authorId="0" shapeId="0" xr:uid="{00000000-0006-0000-0700-00002E000000}">
      <text>
        <r>
          <rPr>
            <b/>
            <sz val="9"/>
            <color indexed="81"/>
            <rFont val="UD デジタル 教科書体 NK-B"/>
            <family val="1"/>
            <charset val="128"/>
          </rPr>
          <t>◆「日本　太郎」のように、姓と名の間はスペース（全角１文字分）空けてけてください</t>
        </r>
      </text>
    </comment>
    <comment ref="E15" authorId="0" shapeId="0" xr:uid="{00000000-0006-0000-0700-00002F000000}">
      <text>
        <r>
          <rPr>
            <b/>
            <sz val="9"/>
            <color indexed="81"/>
            <rFont val="UD デジタル 教科書体 NK-B"/>
            <family val="1"/>
            <charset val="128"/>
          </rPr>
          <t>◆「ニホン　タロウ」のように、姓と名の間はスペース（全角１文字分）空けてけてください。</t>
        </r>
      </text>
    </comment>
    <comment ref="F15" authorId="0" shapeId="0" xr:uid="{00000000-0006-0000-0700-000030000000}">
      <text>
        <r>
          <rPr>
            <b/>
            <sz val="9"/>
            <color indexed="81"/>
            <rFont val="UD デジタル 教科書体 NK-B"/>
            <family val="1"/>
            <charset val="128"/>
          </rPr>
          <t>◆リストから選んで下さい。</t>
        </r>
      </text>
    </comment>
    <comment ref="G15" authorId="0" shapeId="0" xr:uid="{00000000-0006-0000-0700-000031000000}">
      <text>
        <r>
          <rPr>
            <b/>
            <sz val="9"/>
            <color indexed="81"/>
            <rFont val="UD デジタル 教科書体 NK-B"/>
            <family val="1"/>
            <charset val="128"/>
          </rPr>
          <t>◆「2023/4/1」のように、西暦・スラッシュ付き・半角で入力してください。
※入力後は和暦で表示されます</t>
        </r>
      </text>
    </comment>
    <comment ref="H15" authorId="0" shapeId="0" xr:uid="{00000000-0006-0000-0700-000032000000}">
      <text>
        <r>
          <rPr>
            <b/>
            <sz val="9"/>
            <color indexed="81"/>
            <rFont val="UD デジタル 教科書体 NK-B"/>
            <family val="1"/>
            <charset val="128"/>
          </rPr>
          <t>◆住民票の記載のとおりに記入して下さい。</t>
        </r>
      </text>
    </comment>
    <comment ref="D16" authorId="0" shapeId="0" xr:uid="{00000000-0006-0000-0700-000033000000}">
      <text>
        <r>
          <rPr>
            <b/>
            <sz val="9"/>
            <color indexed="81"/>
            <rFont val="UD デジタル 教科書体 NK-B"/>
            <family val="1"/>
            <charset val="128"/>
          </rPr>
          <t>◆「日本　太郎」のように、姓と名の間はスペース（全角１文字分）空けてけてください</t>
        </r>
      </text>
    </comment>
    <comment ref="E16" authorId="0" shapeId="0" xr:uid="{00000000-0006-0000-0700-000034000000}">
      <text>
        <r>
          <rPr>
            <b/>
            <sz val="9"/>
            <color indexed="81"/>
            <rFont val="UD デジタル 教科書体 NK-B"/>
            <family val="1"/>
            <charset val="128"/>
          </rPr>
          <t>◆「ニホン　タロウ」のように、姓と名の間はスペース（全角１文字分）空けてけてください。</t>
        </r>
      </text>
    </comment>
    <comment ref="F16" authorId="0" shapeId="0" xr:uid="{00000000-0006-0000-0700-000035000000}">
      <text>
        <r>
          <rPr>
            <b/>
            <sz val="9"/>
            <color indexed="81"/>
            <rFont val="UD デジタル 教科書体 NK-B"/>
            <family val="1"/>
            <charset val="128"/>
          </rPr>
          <t>◆リストから選んで下さい。</t>
        </r>
      </text>
    </comment>
    <comment ref="G16" authorId="0" shapeId="0" xr:uid="{00000000-0006-0000-0700-000036000000}">
      <text>
        <r>
          <rPr>
            <b/>
            <sz val="9"/>
            <color indexed="81"/>
            <rFont val="UD デジタル 教科書体 NK-B"/>
            <family val="1"/>
            <charset val="128"/>
          </rPr>
          <t>◆「2023/4/1」のように、西暦・スラッシュ付き・半角で入力してください。
※入力後は和暦で表示されます</t>
        </r>
      </text>
    </comment>
    <comment ref="H16" authorId="0" shapeId="0" xr:uid="{00000000-0006-0000-0700-000037000000}">
      <text>
        <r>
          <rPr>
            <b/>
            <sz val="9"/>
            <color indexed="81"/>
            <rFont val="UD デジタル 教科書体 NK-B"/>
            <family val="1"/>
            <charset val="128"/>
          </rPr>
          <t>◆住民票の記載のとおりに記入して下さい。</t>
        </r>
      </text>
    </comment>
    <comment ref="D17" authorId="0" shapeId="0" xr:uid="{00000000-0006-0000-0700-000038000000}">
      <text>
        <r>
          <rPr>
            <b/>
            <sz val="9"/>
            <color indexed="81"/>
            <rFont val="UD デジタル 教科書体 NK-B"/>
            <family val="1"/>
            <charset val="128"/>
          </rPr>
          <t>◆「日本　太郎」のように、姓と名の間はスペース（全角１文字分）空けてけてください</t>
        </r>
      </text>
    </comment>
    <comment ref="E17" authorId="0" shapeId="0" xr:uid="{00000000-0006-0000-0700-000039000000}">
      <text>
        <r>
          <rPr>
            <b/>
            <sz val="9"/>
            <color indexed="81"/>
            <rFont val="UD デジタル 教科書体 NK-B"/>
            <family val="1"/>
            <charset val="128"/>
          </rPr>
          <t>◆「ニホン　タロウ」のように、姓と名の間はスペース（全角１文字分）空けてけてください。</t>
        </r>
      </text>
    </comment>
    <comment ref="F17" authorId="0" shapeId="0" xr:uid="{00000000-0006-0000-0700-00003A000000}">
      <text>
        <r>
          <rPr>
            <b/>
            <sz val="9"/>
            <color indexed="81"/>
            <rFont val="UD デジタル 教科書体 NK-B"/>
            <family val="1"/>
            <charset val="128"/>
          </rPr>
          <t>◆リストから選んで下さい。</t>
        </r>
      </text>
    </comment>
    <comment ref="G17" authorId="0" shapeId="0" xr:uid="{00000000-0006-0000-0700-00003B000000}">
      <text>
        <r>
          <rPr>
            <b/>
            <sz val="9"/>
            <color indexed="81"/>
            <rFont val="UD デジタル 教科書体 NK-B"/>
            <family val="1"/>
            <charset val="128"/>
          </rPr>
          <t>◆「2023/4/1」のように、西暦・スラッシュ付き・半角で入力してください。
※入力後は和暦で表示されます</t>
        </r>
      </text>
    </comment>
    <comment ref="H17" authorId="0" shapeId="0" xr:uid="{00000000-0006-0000-0700-00003C000000}">
      <text>
        <r>
          <rPr>
            <b/>
            <sz val="9"/>
            <color indexed="81"/>
            <rFont val="UD デジタル 教科書体 NK-B"/>
            <family val="1"/>
            <charset val="128"/>
          </rPr>
          <t>◆住民票の記載のとおりに記入して下さい。</t>
        </r>
      </text>
    </comment>
    <comment ref="D18" authorId="0" shapeId="0" xr:uid="{00000000-0006-0000-0700-00003D000000}">
      <text>
        <r>
          <rPr>
            <b/>
            <sz val="9"/>
            <color indexed="81"/>
            <rFont val="UD デジタル 教科書体 NK-B"/>
            <family val="1"/>
            <charset val="128"/>
          </rPr>
          <t>◆「日本　太郎」のように、姓と名の間はスペース（全角１文字分）空けてけてください</t>
        </r>
      </text>
    </comment>
    <comment ref="E18" authorId="0" shapeId="0" xr:uid="{00000000-0006-0000-0700-00003E000000}">
      <text>
        <r>
          <rPr>
            <b/>
            <sz val="9"/>
            <color indexed="81"/>
            <rFont val="UD デジタル 教科書体 NK-B"/>
            <family val="1"/>
            <charset val="128"/>
          </rPr>
          <t>◆「ニホン　タロウ」のように、姓と名の間はスペース（全角１文字分）空けてけてください。</t>
        </r>
      </text>
    </comment>
    <comment ref="F18" authorId="0" shapeId="0" xr:uid="{00000000-0006-0000-0700-00003F000000}">
      <text>
        <r>
          <rPr>
            <b/>
            <sz val="9"/>
            <color indexed="81"/>
            <rFont val="UD デジタル 教科書体 NK-B"/>
            <family val="1"/>
            <charset val="128"/>
          </rPr>
          <t>◆リストから選んで下さい。</t>
        </r>
      </text>
    </comment>
    <comment ref="G18" authorId="0" shapeId="0" xr:uid="{00000000-0006-0000-0700-000040000000}">
      <text>
        <r>
          <rPr>
            <b/>
            <sz val="9"/>
            <color indexed="81"/>
            <rFont val="UD デジタル 教科書体 NK-B"/>
            <family val="1"/>
            <charset val="128"/>
          </rPr>
          <t>◆「2023/4/1」のように、西暦・スラッシュ付き・半角で入力してください。
※入力後は和暦で表示されます</t>
        </r>
      </text>
    </comment>
    <comment ref="H18" authorId="0" shapeId="0" xr:uid="{00000000-0006-0000-0700-000041000000}">
      <text>
        <r>
          <rPr>
            <b/>
            <sz val="9"/>
            <color indexed="81"/>
            <rFont val="UD デジタル 教科書体 NK-B"/>
            <family val="1"/>
            <charset val="128"/>
          </rPr>
          <t>◆住民票の記載のとおりに記入して下さい。</t>
        </r>
      </text>
    </comment>
    <comment ref="D19" authorId="0" shapeId="0" xr:uid="{00000000-0006-0000-0700-000042000000}">
      <text>
        <r>
          <rPr>
            <b/>
            <sz val="9"/>
            <color indexed="81"/>
            <rFont val="UD デジタル 教科書体 NK-B"/>
            <family val="1"/>
            <charset val="128"/>
          </rPr>
          <t>◆「日本　太郎」のように、姓と名の間はスペース（全角１文字分）空けてけてください</t>
        </r>
      </text>
    </comment>
    <comment ref="E19" authorId="0" shapeId="0" xr:uid="{00000000-0006-0000-0700-000043000000}">
      <text>
        <r>
          <rPr>
            <b/>
            <sz val="9"/>
            <color indexed="81"/>
            <rFont val="UD デジタル 教科書体 NK-B"/>
            <family val="1"/>
            <charset val="128"/>
          </rPr>
          <t>◆「ニホン　タロウ」のように、姓と名の間はスペース（全角１文字分）空けてけてください。</t>
        </r>
      </text>
    </comment>
    <comment ref="F19" authorId="0" shapeId="0" xr:uid="{00000000-0006-0000-0700-000044000000}">
      <text>
        <r>
          <rPr>
            <b/>
            <sz val="9"/>
            <color indexed="81"/>
            <rFont val="UD デジタル 教科書体 NK-B"/>
            <family val="1"/>
            <charset val="128"/>
          </rPr>
          <t>◆リストから選んで下さい。</t>
        </r>
      </text>
    </comment>
    <comment ref="G19" authorId="0" shapeId="0" xr:uid="{00000000-0006-0000-0700-000045000000}">
      <text>
        <r>
          <rPr>
            <b/>
            <sz val="9"/>
            <color indexed="81"/>
            <rFont val="UD デジタル 教科書体 NK-B"/>
            <family val="1"/>
            <charset val="128"/>
          </rPr>
          <t>◆「2023/4/1」のように、西暦・スラッシュ付き・半角で入力してください。
※入力後は和暦で表示されます</t>
        </r>
      </text>
    </comment>
    <comment ref="H19" authorId="0" shapeId="0" xr:uid="{00000000-0006-0000-0700-000046000000}">
      <text>
        <r>
          <rPr>
            <b/>
            <sz val="9"/>
            <color indexed="81"/>
            <rFont val="UD デジタル 教科書体 NK-B"/>
            <family val="1"/>
            <charset val="128"/>
          </rPr>
          <t>◆住民票の記載のとおりに記入して下さい。</t>
        </r>
      </text>
    </comment>
    <comment ref="D20" authorId="0" shapeId="0" xr:uid="{00000000-0006-0000-0700-000047000000}">
      <text>
        <r>
          <rPr>
            <b/>
            <sz val="9"/>
            <color indexed="81"/>
            <rFont val="UD デジタル 教科書体 NK-B"/>
            <family val="1"/>
            <charset val="128"/>
          </rPr>
          <t>◆「日本　太郎」のように、姓と名の間はスペース（全角１文字分）空けてけてください</t>
        </r>
      </text>
    </comment>
    <comment ref="E20" authorId="0" shapeId="0" xr:uid="{00000000-0006-0000-0700-000048000000}">
      <text>
        <r>
          <rPr>
            <b/>
            <sz val="9"/>
            <color indexed="81"/>
            <rFont val="UD デジタル 教科書体 NK-B"/>
            <family val="1"/>
            <charset val="128"/>
          </rPr>
          <t>◆「ニホン　タロウ」のように、姓と名の間はスペース（全角１文字分）空けてけてください。</t>
        </r>
      </text>
    </comment>
    <comment ref="F20" authorId="0" shapeId="0" xr:uid="{00000000-0006-0000-0700-000049000000}">
      <text>
        <r>
          <rPr>
            <b/>
            <sz val="9"/>
            <color indexed="81"/>
            <rFont val="UD デジタル 教科書体 NK-B"/>
            <family val="1"/>
            <charset val="128"/>
          </rPr>
          <t>◆リストから選んで下さい。</t>
        </r>
      </text>
    </comment>
    <comment ref="G20" authorId="0" shapeId="0" xr:uid="{00000000-0006-0000-0700-00004A000000}">
      <text>
        <r>
          <rPr>
            <b/>
            <sz val="9"/>
            <color indexed="81"/>
            <rFont val="UD デジタル 教科書体 NK-B"/>
            <family val="1"/>
            <charset val="128"/>
          </rPr>
          <t>◆「2023/4/1」のように、西暦・スラッシュ付き・半角で入力してください。
※入力後は和暦で表示されます</t>
        </r>
      </text>
    </comment>
    <comment ref="H20" authorId="0" shapeId="0" xr:uid="{00000000-0006-0000-0700-00004B000000}">
      <text>
        <r>
          <rPr>
            <b/>
            <sz val="9"/>
            <color indexed="81"/>
            <rFont val="UD デジタル 教科書体 NK-B"/>
            <family val="1"/>
            <charset val="128"/>
          </rPr>
          <t>◆住民票の記載のとおりに記入して下さい。</t>
        </r>
      </text>
    </comment>
    <comment ref="D21" authorId="0" shapeId="0" xr:uid="{00000000-0006-0000-0700-00004C000000}">
      <text>
        <r>
          <rPr>
            <b/>
            <sz val="9"/>
            <color indexed="81"/>
            <rFont val="UD デジタル 教科書体 NK-B"/>
            <family val="1"/>
            <charset val="128"/>
          </rPr>
          <t>◆「日本　太郎」のように、姓と名の間はスペース（全角１文字分）空けてけてください</t>
        </r>
      </text>
    </comment>
    <comment ref="E21" authorId="0" shapeId="0" xr:uid="{00000000-0006-0000-0700-00004D000000}">
      <text>
        <r>
          <rPr>
            <b/>
            <sz val="9"/>
            <color indexed="81"/>
            <rFont val="UD デジタル 教科書体 NK-B"/>
            <family val="1"/>
            <charset val="128"/>
          </rPr>
          <t>◆「ニホン　タロウ」のように、姓と名の間はスペース（全角１文字分）空けてけてください。</t>
        </r>
      </text>
    </comment>
    <comment ref="F21" authorId="0" shapeId="0" xr:uid="{00000000-0006-0000-0700-00004E000000}">
      <text>
        <r>
          <rPr>
            <b/>
            <sz val="9"/>
            <color indexed="81"/>
            <rFont val="UD デジタル 教科書体 NK-B"/>
            <family val="1"/>
            <charset val="128"/>
          </rPr>
          <t>◆リストから選んで下さい。</t>
        </r>
      </text>
    </comment>
    <comment ref="G21" authorId="0" shapeId="0" xr:uid="{00000000-0006-0000-0700-00004F000000}">
      <text>
        <r>
          <rPr>
            <b/>
            <sz val="9"/>
            <color indexed="81"/>
            <rFont val="UD デジタル 教科書体 NK-B"/>
            <family val="1"/>
            <charset val="128"/>
          </rPr>
          <t>◆「2023/4/1」のように、西暦・スラッシュ付き・半角で入力してください。
※入力後は和暦で表示されます</t>
        </r>
      </text>
    </comment>
    <comment ref="H21" authorId="0" shapeId="0" xr:uid="{00000000-0006-0000-0700-000050000000}">
      <text>
        <r>
          <rPr>
            <b/>
            <sz val="9"/>
            <color indexed="81"/>
            <rFont val="UD デジタル 教科書体 NK-B"/>
            <family val="1"/>
            <charset val="128"/>
          </rPr>
          <t>◆住民票の記載のとおりに記入して下さい。</t>
        </r>
      </text>
    </comment>
    <comment ref="D22" authorId="0" shapeId="0" xr:uid="{00000000-0006-0000-0700-000051000000}">
      <text>
        <r>
          <rPr>
            <b/>
            <sz val="9"/>
            <color indexed="81"/>
            <rFont val="UD デジタル 教科書体 NK-B"/>
            <family val="1"/>
            <charset val="128"/>
          </rPr>
          <t>◆「日本　太郎」のように、姓と名の間はスペース（全角１文字分）空けてけてください</t>
        </r>
      </text>
    </comment>
    <comment ref="E22" authorId="0" shapeId="0" xr:uid="{00000000-0006-0000-0700-000052000000}">
      <text>
        <r>
          <rPr>
            <b/>
            <sz val="9"/>
            <color indexed="81"/>
            <rFont val="UD デジタル 教科書体 NK-B"/>
            <family val="1"/>
            <charset val="128"/>
          </rPr>
          <t>◆「ニホン　タロウ」のように、姓と名の間はスペース（全角１文字分）空けてけてください。</t>
        </r>
      </text>
    </comment>
    <comment ref="F22" authorId="0" shapeId="0" xr:uid="{00000000-0006-0000-0700-000053000000}">
      <text>
        <r>
          <rPr>
            <b/>
            <sz val="9"/>
            <color indexed="81"/>
            <rFont val="UD デジタル 教科書体 NK-B"/>
            <family val="1"/>
            <charset val="128"/>
          </rPr>
          <t>◆リストから選んで下さい。</t>
        </r>
      </text>
    </comment>
    <comment ref="G22" authorId="0" shapeId="0" xr:uid="{00000000-0006-0000-0700-000054000000}">
      <text>
        <r>
          <rPr>
            <b/>
            <sz val="9"/>
            <color indexed="81"/>
            <rFont val="UD デジタル 教科書体 NK-B"/>
            <family val="1"/>
            <charset val="128"/>
          </rPr>
          <t>◆「2023/4/1」のように、西暦・スラッシュ付き・半角で入力してください。
※入力後は和暦で表示されます</t>
        </r>
      </text>
    </comment>
    <comment ref="H22" authorId="0" shapeId="0" xr:uid="{00000000-0006-0000-0700-000055000000}">
      <text>
        <r>
          <rPr>
            <b/>
            <sz val="9"/>
            <color indexed="81"/>
            <rFont val="UD デジタル 教科書体 NK-B"/>
            <family val="1"/>
            <charset val="128"/>
          </rPr>
          <t>◆住民票の記載のとおりに記入して下さい。</t>
        </r>
      </text>
    </comment>
    <comment ref="D23" authorId="0" shapeId="0" xr:uid="{00000000-0006-0000-0700-000056000000}">
      <text>
        <r>
          <rPr>
            <b/>
            <sz val="9"/>
            <color indexed="81"/>
            <rFont val="UD デジタル 教科書体 NK-B"/>
            <family val="1"/>
            <charset val="128"/>
          </rPr>
          <t>◆「日本　太郎」のように、姓と名の間はスペース（全角１文字分）空けてけてください</t>
        </r>
      </text>
    </comment>
    <comment ref="E23" authorId="0" shapeId="0" xr:uid="{00000000-0006-0000-0700-000057000000}">
      <text>
        <r>
          <rPr>
            <b/>
            <sz val="9"/>
            <color indexed="81"/>
            <rFont val="UD デジタル 教科書体 NK-B"/>
            <family val="1"/>
            <charset val="128"/>
          </rPr>
          <t>◆「ニホン　タロウ」のように、姓と名の間はスペース（全角１文字分）空けてけてください。</t>
        </r>
      </text>
    </comment>
    <comment ref="F23" authorId="0" shapeId="0" xr:uid="{00000000-0006-0000-0700-000058000000}">
      <text>
        <r>
          <rPr>
            <b/>
            <sz val="9"/>
            <color indexed="81"/>
            <rFont val="UD デジタル 教科書体 NK-B"/>
            <family val="1"/>
            <charset val="128"/>
          </rPr>
          <t>◆リストから選んで下さい。</t>
        </r>
      </text>
    </comment>
    <comment ref="G23" authorId="0" shapeId="0" xr:uid="{00000000-0006-0000-0700-000059000000}">
      <text>
        <r>
          <rPr>
            <b/>
            <sz val="9"/>
            <color indexed="81"/>
            <rFont val="UD デジタル 教科書体 NK-B"/>
            <family val="1"/>
            <charset val="128"/>
          </rPr>
          <t>◆「2023/4/1」のように、西暦・スラッシュ付き・半角で入力してください。
※入力後は和暦で表示されます</t>
        </r>
      </text>
    </comment>
    <comment ref="H23" authorId="0" shapeId="0" xr:uid="{00000000-0006-0000-0700-00005A000000}">
      <text>
        <r>
          <rPr>
            <b/>
            <sz val="9"/>
            <color indexed="81"/>
            <rFont val="UD デジタル 教科書体 NK-B"/>
            <family val="1"/>
            <charset val="128"/>
          </rPr>
          <t>◆住民票の記載のとおりに記入して下さい。</t>
        </r>
      </text>
    </comment>
    <comment ref="D24" authorId="0" shapeId="0" xr:uid="{00000000-0006-0000-0700-00005B000000}">
      <text>
        <r>
          <rPr>
            <b/>
            <sz val="9"/>
            <color indexed="81"/>
            <rFont val="UD デジタル 教科書体 NK-B"/>
            <family val="1"/>
            <charset val="128"/>
          </rPr>
          <t>◆「日本　太郎」のように、姓と名の間はスペース（全角１文字分）空けてけてください</t>
        </r>
      </text>
    </comment>
    <comment ref="E24" authorId="0" shapeId="0" xr:uid="{00000000-0006-0000-0700-00005C000000}">
      <text>
        <r>
          <rPr>
            <b/>
            <sz val="9"/>
            <color indexed="81"/>
            <rFont val="UD デジタル 教科書体 NK-B"/>
            <family val="1"/>
            <charset val="128"/>
          </rPr>
          <t>◆「ニホン　タロウ」のように、姓と名の間はスペース（全角１文字分）空けてけてください。</t>
        </r>
      </text>
    </comment>
    <comment ref="F24" authorId="0" shapeId="0" xr:uid="{00000000-0006-0000-0700-00005D000000}">
      <text>
        <r>
          <rPr>
            <b/>
            <sz val="9"/>
            <color indexed="81"/>
            <rFont val="UD デジタル 教科書体 NK-B"/>
            <family val="1"/>
            <charset val="128"/>
          </rPr>
          <t>◆リストから選んで下さい。</t>
        </r>
      </text>
    </comment>
    <comment ref="G24" authorId="0" shapeId="0" xr:uid="{00000000-0006-0000-0700-00005E000000}">
      <text>
        <r>
          <rPr>
            <b/>
            <sz val="9"/>
            <color indexed="81"/>
            <rFont val="UD デジタル 教科書体 NK-B"/>
            <family val="1"/>
            <charset val="128"/>
          </rPr>
          <t>◆「2023/4/1」のように、西暦・スラッシュ付き・半角で入力してください。
※入力後は和暦で表示されます</t>
        </r>
      </text>
    </comment>
    <comment ref="H24" authorId="0" shapeId="0" xr:uid="{00000000-0006-0000-0700-00005F000000}">
      <text>
        <r>
          <rPr>
            <b/>
            <sz val="9"/>
            <color indexed="81"/>
            <rFont val="UD デジタル 教科書体 NK-B"/>
            <family val="1"/>
            <charset val="128"/>
          </rPr>
          <t>◆住民票の記載のとおりに記入して下さい。</t>
        </r>
      </text>
    </comment>
    <comment ref="D25" authorId="0" shapeId="0" xr:uid="{00000000-0006-0000-0700-000060000000}">
      <text>
        <r>
          <rPr>
            <b/>
            <sz val="9"/>
            <color indexed="81"/>
            <rFont val="UD デジタル 教科書体 NK-B"/>
            <family val="1"/>
            <charset val="128"/>
          </rPr>
          <t>◆「日本　太郎」のように、姓と名の間はスペース（全角１文字分）空けてけてください</t>
        </r>
      </text>
    </comment>
    <comment ref="E25" authorId="0" shapeId="0" xr:uid="{00000000-0006-0000-0700-000061000000}">
      <text>
        <r>
          <rPr>
            <b/>
            <sz val="9"/>
            <color indexed="81"/>
            <rFont val="UD デジタル 教科書体 NK-B"/>
            <family val="1"/>
            <charset val="128"/>
          </rPr>
          <t>◆「ニホン　タロウ」のように、姓と名の間はスペース（全角１文字分）空けてけてください。</t>
        </r>
      </text>
    </comment>
    <comment ref="F25" authorId="0" shapeId="0" xr:uid="{00000000-0006-0000-0700-000062000000}">
      <text>
        <r>
          <rPr>
            <b/>
            <sz val="9"/>
            <color indexed="81"/>
            <rFont val="UD デジタル 教科書体 NK-B"/>
            <family val="1"/>
            <charset val="128"/>
          </rPr>
          <t>◆リストから選んで下さい。</t>
        </r>
      </text>
    </comment>
    <comment ref="G25" authorId="0" shapeId="0" xr:uid="{00000000-0006-0000-0700-000063000000}">
      <text>
        <r>
          <rPr>
            <b/>
            <sz val="9"/>
            <color indexed="81"/>
            <rFont val="UD デジタル 教科書体 NK-B"/>
            <family val="1"/>
            <charset val="128"/>
          </rPr>
          <t>◆「2023/4/1」のように、西暦・スラッシュ付き・半角で入力してください。
※入力後は和暦で表示されます</t>
        </r>
      </text>
    </comment>
    <comment ref="H25" authorId="0" shapeId="0" xr:uid="{00000000-0006-0000-0700-000064000000}">
      <text>
        <r>
          <rPr>
            <b/>
            <sz val="9"/>
            <color indexed="81"/>
            <rFont val="UD デジタル 教科書体 NK-B"/>
            <family val="1"/>
            <charset val="128"/>
          </rPr>
          <t>◆住民票の記載のとおりに記入して下さい。</t>
        </r>
      </text>
    </comment>
    <comment ref="D29" authorId="0" shapeId="0" xr:uid="{00000000-0006-0000-0700-000065000000}">
      <text>
        <r>
          <rPr>
            <b/>
            <sz val="9"/>
            <color indexed="81"/>
            <rFont val="UD デジタル 教科書体 NK-B"/>
            <family val="1"/>
            <charset val="128"/>
          </rPr>
          <t>◆「2023/4/1」のように、西暦・スラッシュ付き・半角で入力してください。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<sst xmlns="http://schemas.openxmlformats.org/spreadsheetml/2006/main" count="2252" uniqueCount="1268">
  <si>
    <t>※◎は必ず提出し、○は該当がある場合のみ提出すること。</t>
  </si>
  <si>
    <t>書類名</t>
  </si>
  <si>
    <t>法人</t>
  </si>
  <si>
    <t>個人</t>
  </si>
  <si>
    <t>①履歴事項全部証明書（原本）</t>
  </si>
  <si>
    <t>◎</t>
  </si>
  <si>
    <t>○</t>
  </si>
  <si>
    <t>②法務局の証明書（原本）</t>
  </si>
  <si>
    <t>③身分証明書（原本）</t>
  </si>
  <si>
    <t>コード</t>
    <phoneticPr fontId="11"/>
  </si>
  <si>
    <t>名称</t>
  </si>
  <si>
    <t>「01-1申請書Ⅰ～Ⅳ」シート用　プルダウンリスト</t>
    <rPh sb="15" eb="16">
      <t>ヨウ</t>
    </rPh>
    <phoneticPr fontId="3"/>
  </si>
  <si>
    <t>熊本市中央区</t>
  </si>
  <si>
    <t>43101 熊本市中央区</t>
  </si>
  <si>
    <t>熊本市東区</t>
  </si>
  <si>
    <t>43102 熊本市東区</t>
  </si>
  <si>
    <t>熊本市西区</t>
  </si>
  <si>
    <t>43103 熊本市西区</t>
  </si>
  <si>
    <t>熊本市南区</t>
  </si>
  <si>
    <t>43104 熊本市南区</t>
  </si>
  <si>
    <t>熊本市北区</t>
  </si>
  <si>
    <t>43106 熊本市北区</t>
  </si>
  <si>
    <t>八代市</t>
  </si>
  <si>
    <t>43202 八代市</t>
  </si>
  <si>
    <t>人吉市</t>
  </si>
  <si>
    <t>43203 人吉市</t>
  </si>
  <si>
    <t>荒尾市</t>
  </si>
  <si>
    <t>43204 荒尾市</t>
  </si>
  <si>
    <t>水俣市</t>
  </si>
  <si>
    <t>43205 水俣市</t>
  </si>
  <si>
    <t>玉名市</t>
  </si>
  <si>
    <t>43206 玉名市</t>
  </si>
  <si>
    <t>山鹿市</t>
  </si>
  <si>
    <t>43208 山鹿市</t>
  </si>
  <si>
    <t>菊池市</t>
  </si>
  <si>
    <t>43210 菊池市</t>
  </si>
  <si>
    <t>宇土市</t>
  </si>
  <si>
    <t>43211 宇土市</t>
  </si>
  <si>
    <t>上天草市</t>
  </si>
  <si>
    <t>43212 上天草市</t>
  </si>
  <si>
    <t>宇城市</t>
  </si>
  <si>
    <t>43213 宇城市</t>
  </si>
  <si>
    <t>阿蘇市</t>
  </si>
  <si>
    <t>43214 阿蘇市</t>
  </si>
  <si>
    <t>天草市</t>
  </si>
  <si>
    <t>43215 天草市</t>
  </si>
  <si>
    <t>合志市</t>
  </si>
  <si>
    <t>43216 合志市</t>
  </si>
  <si>
    <t>下益城郡城南町</t>
  </si>
  <si>
    <t>43341 下益城郡城南町</t>
  </si>
  <si>
    <t>下益城郡富合町</t>
  </si>
  <si>
    <t>43342 下益城郡富合町</t>
  </si>
  <si>
    <t>下益城郡美里町</t>
  </si>
  <si>
    <t>43348 下益城郡美里町</t>
  </si>
  <si>
    <t>玉名郡玉東町</t>
  </si>
  <si>
    <t>43364 玉名郡玉東町</t>
  </si>
  <si>
    <t>玉名郡南関町</t>
  </si>
  <si>
    <t>43367 玉名郡南関町</t>
  </si>
  <si>
    <t>玉名郡長洲町</t>
  </si>
  <si>
    <t>43368 玉名郡長洲町</t>
  </si>
  <si>
    <t>玉名郡和水町</t>
  </si>
  <si>
    <t>43369 玉名郡和水町</t>
  </si>
  <si>
    <t>鹿本郡植木町</t>
  </si>
  <si>
    <t>43385 鹿本郡植木町</t>
  </si>
  <si>
    <t>菊池郡大津町</t>
  </si>
  <si>
    <t>43403 菊池郡大津町</t>
  </si>
  <si>
    <t>菊池郡菊陽町</t>
  </si>
  <si>
    <t>43404 菊池郡菊陽町</t>
  </si>
  <si>
    <t>阿蘇郡南小国町</t>
  </si>
  <si>
    <t>43423 阿蘇郡南小国町</t>
  </si>
  <si>
    <t>阿蘇郡小国町</t>
  </si>
  <si>
    <t>43424 阿蘇郡小国町</t>
  </si>
  <si>
    <t>阿蘇郡産山村</t>
  </si>
  <si>
    <t>43425 阿蘇郡産山村</t>
  </si>
  <si>
    <t>阿蘇郡高森町</t>
  </si>
  <si>
    <t>43428 阿蘇郡高森町</t>
  </si>
  <si>
    <t>阿蘇郡西原村</t>
  </si>
  <si>
    <t>43432 阿蘇郡西原村</t>
  </si>
  <si>
    <t>阿蘇郡南阿蘇村</t>
  </si>
  <si>
    <t>43433 阿蘇郡南阿蘇村</t>
  </si>
  <si>
    <t>上益城郡御船町</t>
  </si>
  <si>
    <t>43441 上益城郡御船町</t>
  </si>
  <si>
    <t>上益城郡嘉島町</t>
  </si>
  <si>
    <t>43442 上益城郡嘉島町</t>
  </si>
  <si>
    <t>上益城郡益城町</t>
  </si>
  <si>
    <t>43443 上益城郡益城町</t>
  </si>
  <si>
    <t>上益城郡甲佐町</t>
  </si>
  <si>
    <t>43444 上益城郡甲佐町</t>
  </si>
  <si>
    <t>上益城郡山都町</t>
  </si>
  <si>
    <t>43447 上益城郡山都町</t>
  </si>
  <si>
    <t>八代郡氷川町</t>
  </si>
  <si>
    <t>43468 八代郡氷川町</t>
  </si>
  <si>
    <t>葦北郡芦北町</t>
  </si>
  <si>
    <t>43482 葦北郡芦北町</t>
  </si>
  <si>
    <t>葦北郡津奈木町</t>
  </si>
  <si>
    <t>43483 葦北郡津奈木町</t>
  </si>
  <si>
    <t>球磨郡錦町</t>
  </si>
  <si>
    <t>43501 球磨郡錦町</t>
  </si>
  <si>
    <t>球磨郡多良木町</t>
  </si>
  <si>
    <t>43505 球磨郡多良木町</t>
  </si>
  <si>
    <t>球磨郡湯前町</t>
  </si>
  <si>
    <t>43506 球磨郡湯前町</t>
  </si>
  <si>
    <t>球磨郡水上村</t>
  </si>
  <si>
    <t>43507 球磨郡水上村</t>
  </si>
  <si>
    <t>球磨郡相良村</t>
  </si>
  <si>
    <t>43510 球磨郡相良村</t>
  </si>
  <si>
    <t>球磨郡五木村</t>
  </si>
  <si>
    <t>43511 球磨郡五木村</t>
  </si>
  <si>
    <t>球磨郡山江村</t>
  </si>
  <si>
    <t>43512 球磨郡山江村</t>
  </si>
  <si>
    <t>球磨郡球磨村</t>
  </si>
  <si>
    <t>43513 球磨郡球磨村</t>
  </si>
  <si>
    <t>球磨郡あさぎり町</t>
  </si>
  <si>
    <t>43514 球磨郡あさぎり町</t>
  </si>
  <si>
    <t>天草郡苓北町</t>
  </si>
  <si>
    <t>43531 天草郡苓北町</t>
  </si>
  <si>
    <t>北海道</t>
  </si>
  <si>
    <t>01000 北海道</t>
  </si>
  <si>
    <t>青森県</t>
  </si>
  <si>
    <t>02000 青森県</t>
  </si>
  <si>
    <t>岩手県</t>
  </si>
  <si>
    <t>03000 岩手県</t>
  </si>
  <si>
    <t>宮城県</t>
  </si>
  <si>
    <t>04000 宮城県</t>
  </si>
  <si>
    <t>秋田県</t>
  </si>
  <si>
    <t>05000 秋田県</t>
  </si>
  <si>
    <t>山形県</t>
  </si>
  <si>
    <t>06000 山形県</t>
  </si>
  <si>
    <t>福島県</t>
  </si>
  <si>
    <t>07000 福島県</t>
  </si>
  <si>
    <t>茨城県</t>
  </si>
  <si>
    <t>08000 茨城県</t>
  </si>
  <si>
    <t>栃木県</t>
  </si>
  <si>
    <t>09000 栃木県</t>
  </si>
  <si>
    <t>群馬県</t>
  </si>
  <si>
    <t>10000 群馬県</t>
  </si>
  <si>
    <t>埼玉県</t>
  </si>
  <si>
    <t>11000 埼玉県</t>
  </si>
  <si>
    <t>千葉県</t>
  </si>
  <si>
    <t>12000 千葉県</t>
  </si>
  <si>
    <t>東京都</t>
  </si>
  <si>
    <t>13000 東京都</t>
  </si>
  <si>
    <t>東京都千代田区</t>
  </si>
  <si>
    <t>13101 東京都千代田区</t>
  </si>
  <si>
    <t>東京都中央区</t>
  </si>
  <si>
    <t>13102 東京都中央区</t>
  </si>
  <si>
    <t>東京都港区</t>
  </si>
  <si>
    <t>13103 東京都港区</t>
  </si>
  <si>
    <t>東京都新宿区</t>
  </si>
  <si>
    <t>13104 東京都新宿区</t>
  </si>
  <si>
    <t>東京都文京区</t>
  </si>
  <si>
    <t>13105 東京都文京区</t>
  </si>
  <si>
    <t>東京都台東区</t>
  </si>
  <si>
    <t>13106 東京都台東区</t>
  </si>
  <si>
    <t>東京都墨田区</t>
  </si>
  <si>
    <t>13107 東京都墨田区</t>
  </si>
  <si>
    <t>東京都江東区</t>
  </si>
  <si>
    <t>13108 東京都江東区</t>
  </si>
  <si>
    <t>東京都品川区</t>
  </si>
  <si>
    <t>13109 東京都品川区</t>
  </si>
  <si>
    <t>東京都目黒区</t>
  </si>
  <si>
    <t>13110 東京都目黒区</t>
  </si>
  <si>
    <t>東京都大田区</t>
  </si>
  <si>
    <t>13111 東京都大田区</t>
  </si>
  <si>
    <t>東京都世田谷区</t>
  </si>
  <si>
    <t>13112 東京都世田谷区</t>
  </si>
  <si>
    <t>東京都渋谷区</t>
  </si>
  <si>
    <t>13113 東京都渋谷区</t>
  </si>
  <si>
    <t>東京都中野区</t>
  </si>
  <si>
    <t>13114 東京都中野区</t>
  </si>
  <si>
    <t>東京都杉並区</t>
  </si>
  <si>
    <t>13115 東京都杉並区</t>
  </si>
  <si>
    <t>東京都豊島区</t>
  </si>
  <si>
    <t>13116 東京都豊島区</t>
  </si>
  <si>
    <t>東京都北区</t>
  </si>
  <si>
    <t>13117 東京都北区</t>
  </si>
  <si>
    <t>東京都荒川区</t>
  </si>
  <si>
    <t>13118 東京都荒川区</t>
  </si>
  <si>
    <t>東京都板橋区</t>
  </si>
  <si>
    <t>13119 東京都板橋区</t>
  </si>
  <si>
    <t>東京都練馬区</t>
  </si>
  <si>
    <t>13120 東京都練馬区</t>
  </si>
  <si>
    <t>東京都足立区</t>
  </si>
  <si>
    <t>13121 東京都足立区</t>
  </si>
  <si>
    <t>東京都葛飾区</t>
  </si>
  <si>
    <t>13122 東京都葛飾区</t>
  </si>
  <si>
    <t>東京都江戸川区</t>
  </si>
  <si>
    <t>13123 東京都江戸川区</t>
  </si>
  <si>
    <t>神奈川県</t>
  </si>
  <si>
    <t>14000 神奈川県</t>
  </si>
  <si>
    <t>新潟県</t>
  </si>
  <si>
    <t>15000 新潟県</t>
  </si>
  <si>
    <t>富山県</t>
  </si>
  <si>
    <t>16000 富山県</t>
  </si>
  <si>
    <t>石川県</t>
  </si>
  <si>
    <t>17000 石川県</t>
  </si>
  <si>
    <t>福井県</t>
  </si>
  <si>
    <t>18000 福井県</t>
  </si>
  <si>
    <t>山梨県</t>
  </si>
  <si>
    <t>19000 山梨県</t>
  </si>
  <si>
    <t>長野県</t>
  </si>
  <si>
    <t>20000 長野県</t>
  </si>
  <si>
    <t>岐阜県</t>
  </si>
  <si>
    <t>21000 岐阜県</t>
  </si>
  <si>
    <t>静岡県</t>
  </si>
  <si>
    <t>22000 静岡県</t>
  </si>
  <si>
    <t>愛知県</t>
  </si>
  <si>
    <t>23000 愛知県</t>
  </si>
  <si>
    <t>三重県</t>
  </si>
  <si>
    <t>24000 三重県</t>
  </si>
  <si>
    <t>滋賀県</t>
  </si>
  <si>
    <t>25000 滋賀県</t>
  </si>
  <si>
    <t>京都府</t>
  </si>
  <si>
    <t>26000 京都府</t>
  </si>
  <si>
    <t>大阪府</t>
  </si>
  <si>
    <t>27000 大阪府</t>
  </si>
  <si>
    <t>大阪市</t>
  </si>
  <si>
    <t>27100 大阪市</t>
  </si>
  <si>
    <t>兵庫県</t>
  </si>
  <si>
    <t>28000 兵庫県</t>
  </si>
  <si>
    <t>奈良県</t>
  </si>
  <si>
    <t>29000 奈良県</t>
  </si>
  <si>
    <t>和歌山県</t>
  </si>
  <si>
    <t>30000 和歌山県</t>
  </si>
  <si>
    <t>鳥取県</t>
  </si>
  <si>
    <t>31000 鳥取県</t>
  </si>
  <si>
    <t>島根県</t>
  </si>
  <si>
    <t>32000 島根県</t>
  </si>
  <si>
    <t>岡山県</t>
  </si>
  <si>
    <t>33000 岡山県</t>
  </si>
  <si>
    <t>広島県</t>
  </si>
  <si>
    <t>34000 広島県</t>
  </si>
  <si>
    <t>山口県</t>
  </si>
  <si>
    <t>35000 山口県</t>
  </si>
  <si>
    <t>徳島県</t>
  </si>
  <si>
    <t>36000 徳島県</t>
  </si>
  <si>
    <t>香川県</t>
  </si>
  <si>
    <t>37000 香川県</t>
  </si>
  <si>
    <t>愛媛県</t>
  </si>
  <si>
    <t>38000 愛媛県</t>
  </si>
  <si>
    <t>高知県</t>
  </si>
  <si>
    <t>39000 高知県</t>
  </si>
  <si>
    <t>福岡県</t>
  </si>
  <si>
    <t>40000 福岡県</t>
  </si>
  <si>
    <t>北九州市</t>
  </si>
  <si>
    <t>40100 北九州市</t>
  </si>
  <si>
    <t>福岡市</t>
  </si>
  <si>
    <t>40130 福岡市</t>
  </si>
  <si>
    <t>大牟田市</t>
  </si>
  <si>
    <t>40202 大牟田市</t>
  </si>
  <si>
    <t>佐賀県</t>
  </si>
  <si>
    <t>41000 佐賀県</t>
  </si>
  <si>
    <t>長崎県</t>
  </si>
  <si>
    <t>42000 長崎県</t>
  </si>
  <si>
    <t>大分県</t>
  </si>
  <si>
    <t>44000 大分県</t>
  </si>
  <si>
    <t>宮崎県</t>
  </si>
  <si>
    <t>45000 宮崎県</t>
  </si>
  <si>
    <t>鹿児島県</t>
  </si>
  <si>
    <t>46000 鹿児島県</t>
  </si>
  <si>
    <t>沖縄県</t>
  </si>
  <si>
    <t>47000 沖縄県</t>
  </si>
  <si>
    <t>№</t>
    <phoneticPr fontId="11"/>
  </si>
  <si>
    <t>情報の種別</t>
    <rPh sb="0" eb="2">
      <t>ジョウホウ</t>
    </rPh>
    <rPh sb="3" eb="5">
      <t>シュベツ</t>
    </rPh>
    <phoneticPr fontId="11"/>
  </si>
  <si>
    <t>項目名</t>
    <rPh sb="0" eb="2">
      <t>コウモク</t>
    </rPh>
    <rPh sb="2" eb="3">
      <t>メイ</t>
    </rPh>
    <phoneticPr fontId="11"/>
  </si>
  <si>
    <t>設定値</t>
    <rPh sb="0" eb="2">
      <t>セッテイ</t>
    </rPh>
    <rPh sb="2" eb="3">
      <t>チ</t>
    </rPh>
    <phoneticPr fontId="11"/>
  </si>
  <si>
    <t>要否</t>
    <rPh sb="0" eb="2">
      <t>ヨウヒ</t>
    </rPh>
    <phoneticPr fontId="11"/>
  </si>
  <si>
    <t>入力制御</t>
    <rPh sb="0" eb="2">
      <t>ニュウリョク</t>
    </rPh>
    <rPh sb="2" eb="4">
      <t>セイギョ</t>
    </rPh>
    <phoneticPr fontId="11"/>
  </si>
  <si>
    <t>申請区分</t>
    <rPh sb="0" eb="2">
      <t>シンセイ</t>
    </rPh>
    <rPh sb="2" eb="4">
      <t>クブン</t>
    </rPh>
    <phoneticPr fontId="11"/>
  </si>
  <si>
    <t>申請区分</t>
  </si>
  <si>
    <t>新規/変更/更新
/廃業/承継/照会</t>
    <rPh sb="0" eb="2">
      <t>シンキ</t>
    </rPh>
    <rPh sb="3" eb="5">
      <t>ヘンコウ</t>
    </rPh>
    <rPh sb="6" eb="8">
      <t>コウシン</t>
    </rPh>
    <rPh sb="10" eb="12">
      <t>ハイギョウ</t>
    </rPh>
    <rPh sb="13" eb="15">
      <t>ショウケイ</t>
    </rPh>
    <rPh sb="16" eb="18">
      <t>ショウカイ</t>
    </rPh>
    <phoneticPr fontId="11"/>
  </si>
  <si>
    <t>必須</t>
    <rPh sb="0" eb="2">
      <t>ヒッス</t>
    </rPh>
    <phoneticPr fontId="11"/>
  </si>
  <si>
    <t>(今回においては)新規/変更/更新のいずれか</t>
    <rPh sb="1" eb="3">
      <t>コンカイ</t>
    </rPh>
    <phoneticPr fontId="11"/>
  </si>
  <si>
    <t>登録番号</t>
    <rPh sb="0" eb="2">
      <t>トウロク</t>
    </rPh>
    <rPh sb="2" eb="4">
      <t>バンゴウ</t>
    </rPh>
    <phoneticPr fontId="11"/>
  </si>
  <si>
    <t>必須</t>
    <rPh sb="0" eb="2">
      <t>ヒッスウ</t>
    </rPh>
    <phoneticPr fontId="11"/>
  </si>
  <si>
    <t>変更/更新では必須、新規では指定不可</t>
    <rPh sb="14" eb="16">
      <t>シテイ</t>
    </rPh>
    <rPh sb="16" eb="18">
      <t>フカ</t>
    </rPh>
    <phoneticPr fontId="11"/>
  </si>
  <si>
    <t>登録番号はシステムで発番しています。</t>
    <rPh sb="0" eb="2">
      <t>トウロク</t>
    </rPh>
    <rPh sb="2" eb="4">
      <t>バンゴウ</t>
    </rPh>
    <rPh sb="10" eb="12">
      <t>ハツバン</t>
    </rPh>
    <phoneticPr fontId="11"/>
  </si>
  <si>
    <t>受付日</t>
    <rPh sb="0" eb="3">
      <t>ウケツケビ</t>
    </rPh>
    <phoneticPr fontId="11"/>
  </si>
  <si>
    <t>日付</t>
    <rPh sb="0" eb="2">
      <t>ヒヅケ</t>
    </rPh>
    <phoneticPr fontId="11"/>
  </si>
  <si>
    <t>電子申請を行った日とする場合は連携ファイルに必要。連携ファイルを取り込んだ日とする場合は、連携ファイルには不要（処理した日付を採用）となります。</t>
    <rPh sb="0" eb="2">
      <t>デンシ</t>
    </rPh>
    <rPh sb="2" eb="4">
      <t>シンセイ</t>
    </rPh>
    <rPh sb="5" eb="6">
      <t>オコナ</t>
    </rPh>
    <rPh sb="8" eb="9">
      <t>ヒ</t>
    </rPh>
    <rPh sb="12" eb="14">
      <t>バアイ</t>
    </rPh>
    <rPh sb="15" eb="17">
      <t>レンケイ</t>
    </rPh>
    <rPh sb="22" eb="24">
      <t>ヒツヨウ</t>
    </rPh>
    <rPh sb="25" eb="27">
      <t>レンケイ</t>
    </rPh>
    <rPh sb="32" eb="33">
      <t>ト</t>
    </rPh>
    <rPh sb="34" eb="35">
      <t>コ</t>
    </rPh>
    <rPh sb="37" eb="38">
      <t>ヒ</t>
    </rPh>
    <rPh sb="41" eb="43">
      <t>バアイ</t>
    </rPh>
    <rPh sb="45" eb="47">
      <t>レンケイ</t>
    </rPh>
    <rPh sb="53" eb="55">
      <t>フヨウ</t>
    </rPh>
    <rPh sb="56" eb="58">
      <t>ショリ</t>
    </rPh>
    <rPh sb="60" eb="62">
      <t>ヒヅケ</t>
    </rPh>
    <rPh sb="63" eb="65">
      <t>サイヨウ</t>
    </rPh>
    <phoneticPr fontId="11"/>
  </si>
  <si>
    <t>企業情報</t>
    <rPh sb="0" eb="2">
      <t>キギョウ</t>
    </rPh>
    <rPh sb="2" eb="4">
      <t>ジョウホウ</t>
    </rPh>
    <phoneticPr fontId="11"/>
  </si>
  <si>
    <t>法人個人区分</t>
  </si>
  <si>
    <t>1:法人/2:個人</t>
    <rPh sb="2" eb="4">
      <t>ホウジン</t>
    </rPh>
    <rPh sb="7" eb="9">
      <t>コジン</t>
    </rPh>
    <phoneticPr fontId="11"/>
  </si>
  <si>
    <t>いずれかの設定値</t>
    <rPh sb="5" eb="7">
      <t>セッテイ</t>
    </rPh>
    <rPh sb="7" eb="8">
      <t>チ</t>
    </rPh>
    <phoneticPr fontId="11"/>
  </si>
  <si>
    <t>有資格者公開区分</t>
    <phoneticPr fontId="11"/>
  </si>
  <si>
    <t>0:公開/1:非公開</t>
    <rPh sb="2" eb="4">
      <t>コウカイ</t>
    </rPh>
    <rPh sb="7" eb="10">
      <t>ヒコウカイ</t>
    </rPh>
    <phoneticPr fontId="11"/>
  </si>
  <si>
    <t>いずれかの設定値</t>
    <phoneticPr fontId="11"/>
  </si>
  <si>
    <t>電子申請の対象業者は公開のみとなりそうなので不要？
不要な場合、「公開」固定とする。</t>
    <rPh sb="0" eb="2">
      <t>デンシ</t>
    </rPh>
    <rPh sb="2" eb="4">
      <t>シンセイ</t>
    </rPh>
    <rPh sb="5" eb="7">
      <t>タイショウ</t>
    </rPh>
    <rPh sb="7" eb="9">
      <t>ギョウシャ</t>
    </rPh>
    <rPh sb="10" eb="12">
      <t>コウカイ</t>
    </rPh>
    <rPh sb="22" eb="24">
      <t>フヨウ</t>
    </rPh>
    <phoneticPr fontId="11"/>
  </si>
  <si>
    <t>本社情報</t>
    <rPh sb="0" eb="2">
      <t>ホンシャ</t>
    </rPh>
    <rPh sb="2" eb="4">
      <t>ジョウホウ</t>
    </rPh>
    <phoneticPr fontId="11"/>
  </si>
  <si>
    <t>商号または名称</t>
  </si>
  <si>
    <t>全角のみ40文字以内</t>
    <phoneticPr fontId="11"/>
  </si>
  <si>
    <t>フリガナ</t>
  </si>
  <si>
    <t>全角カタカナと長音記号「ー」のみ60文字以内</t>
    <phoneticPr fontId="11"/>
  </si>
  <si>
    <t>代表者職名</t>
  </si>
  <si>
    <t>全角のみ15文字以内</t>
    <phoneticPr fontId="11"/>
  </si>
  <si>
    <t>代表者名</t>
  </si>
  <si>
    <t>全角のみ20文字以内</t>
    <phoneticPr fontId="11"/>
  </si>
  <si>
    <t>姓と名を分けずに保持しています。</t>
    <rPh sb="0" eb="1">
      <t>セイ</t>
    </rPh>
    <rPh sb="2" eb="3">
      <t>ナ</t>
    </rPh>
    <rPh sb="4" eb="5">
      <t>ワ</t>
    </rPh>
    <rPh sb="8" eb="10">
      <t>ホジ</t>
    </rPh>
    <phoneticPr fontId="11"/>
  </si>
  <si>
    <t>郵便番号</t>
  </si>
  <si>
    <t>郵便番号形式(ハイフン含む)</t>
    <rPh sb="0" eb="4">
      <t>ユウビンバンゴウ</t>
    </rPh>
    <rPh sb="4" eb="6">
      <t>ケイシキ</t>
    </rPh>
    <phoneticPr fontId="11"/>
  </si>
  <si>
    <t>システム内ではハイフン有りで保持しています。
LoGoフォームの仕様によってはハイフン無し化も検討です。</t>
    <rPh sb="4" eb="5">
      <t>ナイ</t>
    </rPh>
    <rPh sb="11" eb="12">
      <t>ア</t>
    </rPh>
    <rPh sb="14" eb="16">
      <t>ホジ</t>
    </rPh>
    <phoneticPr fontId="11"/>
  </si>
  <si>
    <t>都道府県市町村コード</t>
  </si>
  <si>
    <t>数値5桁</t>
    <rPh sb="0" eb="2">
      <t>スウチ</t>
    </rPh>
    <rPh sb="3" eb="4">
      <t>ケタ</t>
    </rPh>
    <phoneticPr fontId="11"/>
  </si>
  <si>
    <t>住所</t>
  </si>
  <si>
    <t>全角のみ30文字以内</t>
    <rPh sb="0" eb="2">
      <t>ゼンカク</t>
    </rPh>
    <rPh sb="6" eb="8">
      <t>モジ</t>
    </rPh>
    <rPh sb="8" eb="10">
      <t>イナイ</t>
    </rPh>
    <phoneticPr fontId="11"/>
  </si>
  <si>
    <t>電話番号</t>
  </si>
  <si>
    <t>半角15桁(ハイフン含む)以内</t>
    <rPh sb="0" eb="2">
      <t>ハンカク</t>
    </rPh>
    <rPh sb="4" eb="5">
      <t>ケタ</t>
    </rPh>
    <rPh sb="10" eb="11">
      <t>フク</t>
    </rPh>
    <rPh sb="13" eb="15">
      <t>イナイ</t>
    </rPh>
    <phoneticPr fontId="11"/>
  </si>
  <si>
    <t>システム内ではハイフン有りで保持(FAXも同様)しています。
LoGoフォームの仕様によってはハイフン無し化も検討です。</t>
    <rPh sb="21" eb="23">
      <t>ドウヨウ</t>
    </rPh>
    <rPh sb="40" eb="42">
      <t>シヨウ</t>
    </rPh>
    <rPh sb="51" eb="52">
      <t>ナ</t>
    </rPh>
    <rPh sb="53" eb="54">
      <t>カ</t>
    </rPh>
    <rPh sb="55" eb="57">
      <t>ケントウ</t>
    </rPh>
    <phoneticPr fontId="11"/>
  </si>
  <si>
    <t>ファックス番号</t>
  </si>
  <si>
    <t>メールアドレス</t>
  </si>
  <si>
    <t>任意</t>
    <rPh sb="0" eb="2">
      <t>ニンイ</t>
    </rPh>
    <phoneticPr fontId="11"/>
  </si>
  <si>
    <t>半角50文字以内</t>
    <rPh sb="0" eb="2">
      <t>ハンカク</t>
    </rPh>
    <rPh sb="4" eb="6">
      <t>モジ</t>
    </rPh>
    <rPh sb="6" eb="8">
      <t>イナイ</t>
    </rPh>
    <phoneticPr fontId="11"/>
  </si>
  <si>
    <t>システム内では任意入力の項目ですが、今後を考えると電子申請では必須としておいた方が良さそうです。</t>
    <rPh sb="4" eb="5">
      <t>ナイ</t>
    </rPh>
    <rPh sb="7" eb="9">
      <t>ニンイ</t>
    </rPh>
    <rPh sb="9" eb="11">
      <t>ニュウリョク</t>
    </rPh>
    <rPh sb="12" eb="14">
      <t>コウモク</t>
    </rPh>
    <rPh sb="18" eb="20">
      <t>コンゴ</t>
    </rPh>
    <rPh sb="21" eb="22">
      <t>カンガ</t>
    </rPh>
    <rPh sb="25" eb="27">
      <t>デンシ</t>
    </rPh>
    <rPh sb="27" eb="29">
      <t>シンセイ</t>
    </rPh>
    <rPh sb="31" eb="33">
      <t>ヒッス</t>
    </rPh>
    <rPh sb="39" eb="40">
      <t>ホウ</t>
    </rPh>
    <rPh sb="41" eb="42">
      <t>ヨ</t>
    </rPh>
    <phoneticPr fontId="11"/>
  </si>
  <si>
    <t>契約先情報</t>
    <rPh sb="0" eb="2">
      <t>ケイヤク</t>
    </rPh>
    <rPh sb="2" eb="3">
      <t>サキ</t>
    </rPh>
    <rPh sb="3" eb="5">
      <t>ジョウホウ</t>
    </rPh>
    <phoneticPr fontId="11"/>
  </si>
  <si>
    <t>※本社情報と同じ項目</t>
    <rPh sb="1" eb="3">
      <t>ホンシャ</t>
    </rPh>
    <rPh sb="3" eb="5">
      <t>ジョウホウ</t>
    </rPh>
    <rPh sb="6" eb="7">
      <t>オナ</t>
    </rPh>
    <rPh sb="8" eb="10">
      <t>コウモク</t>
    </rPh>
    <phoneticPr fontId="11"/>
  </si>
  <si>
    <t>※本社情報と同じ</t>
    <phoneticPr fontId="11"/>
  </si>
  <si>
    <t>本社情報と違う場合のみ入力としてもよいかもしれません。
その場合、空なら本社情報を複写する。</t>
    <rPh sb="0" eb="2">
      <t>ホンシャ</t>
    </rPh>
    <rPh sb="2" eb="4">
      <t>ジョウホウ</t>
    </rPh>
    <rPh sb="5" eb="6">
      <t>チガ</t>
    </rPh>
    <rPh sb="7" eb="9">
      <t>バアイ</t>
    </rPh>
    <rPh sb="11" eb="13">
      <t>ニュウリョク</t>
    </rPh>
    <rPh sb="30" eb="32">
      <t>バアイ</t>
    </rPh>
    <rPh sb="33" eb="34">
      <t>カラ</t>
    </rPh>
    <rPh sb="36" eb="38">
      <t>ホンシャ</t>
    </rPh>
    <rPh sb="38" eb="40">
      <t>ジョウホウ</t>
    </rPh>
    <rPh sb="41" eb="43">
      <t>フクシャ</t>
    </rPh>
    <phoneticPr fontId="11"/>
  </si>
  <si>
    <t>登記情報</t>
    <rPh sb="0" eb="2">
      <t>トウキ</t>
    </rPh>
    <rPh sb="2" eb="4">
      <t>ジョウホウ</t>
    </rPh>
    <phoneticPr fontId="11"/>
  </si>
  <si>
    <t>※本社情報と同じ</t>
    <phoneticPr fontId="11"/>
  </si>
  <si>
    <t>任意入力であり分かりやすくするなら不要？</t>
    <rPh sb="0" eb="2">
      <t>ニンイ</t>
    </rPh>
    <rPh sb="2" eb="4">
      <t>ニュウリョク</t>
    </rPh>
    <rPh sb="7" eb="8">
      <t>ワ</t>
    </rPh>
    <rPh sb="17" eb="19">
      <t>フヨウ</t>
    </rPh>
    <phoneticPr fontId="11"/>
  </si>
  <si>
    <t>経営の状況等</t>
    <rPh sb="0" eb="2">
      <t>ケイエイ</t>
    </rPh>
    <rPh sb="3" eb="5">
      <t>ジョウキョウ</t>
    </rPh>
    <rPh sb="5" eb="6">
      <t>トウ</t>
    </rPh>
    <phoneticPr fontId="11"/>
  </si>
  <si>
    <t>従業員数</t>
  </si>
  <si>
    <t>単位：人</t>
    <rPh sb="0" eb="2">
      <t>タンイ</t>
    </rPh>
    <rPh sb="3" eb="4">
      <t>ニン</t>
    </rPh>
    <phoneticPr fontId="11"/>
  </si>
  <si>
    <t>0以上の整数12桁以内</t>
    <rPh sb="1" eb="3">
      <t>イジョウ</t>
    </rPh>
    <rPh sb="4" eb="6">
      <t>セイスウ</t>
    </rPh>
    <rPh sb="8" eb="9">
      <t>ケタ</t>
    </rPh>
    <rPh sb="9" eb="11">
      <t>イナイ</t>
    </rPh>
    <phoneticPr fontId="11"/>
  </si>
  <si>
    <t>うち障害者雇用人数</t>
  </si>
  <si>
    <t>単位：人</t>
  </si>
  <si>
    <t>自己資本比率</t>
    <phoneticPr fontId="11"/>
  </si>
  <si>
    <t>計算で導出</t>
  </si>
  <si>
    <t>連携時に計算するなら連携ファイルには不要です。</t>
    <rPh sb="0" eb="2">
      <t>レンケイ</t>
    </rPh>
    <rPh sb="2" eb="3">
      <t>ジ</t>
    </rPh>
    <rPh sb="4" eb="6">
      <t>ケイサン</t>
    </rPh>
    <rPh sb="10" eb="12">
      <t>レンケイ</t>
    </rPh>
    <rPh sb="18" eb="20">
      <t>フヨウ</t>
    </rPh>
    <phoneticPr fontId="11"/>
  </si>
  <si>
    <t>自己資本額</t>
  </si>
  <si>
    <t>単位：千円</t>
    <rPh sb="3" eb="5">
      <t>センエン</t>
    </rPh>
    <phoneticPr fontId="11"/>
  </si>
  <si>
    <t>整数12桁以内</t>
    <rPh sb="0" eb="2">
      <t>セイスウ</t>
    </rPh>
    <rPh sb="4" eb="5">
      <t>ケタ</t>
    </rPh>
    <rPh sb="5" eb="7">
      <t>イナイ</t>
    </rPh>
    <phoneticPr fontId="11"/>
  </si>
  <si>
    <t>総資本額</t>
  </si>
  <si>
    <t>単位：千円</t>
  </si>
  <si>
    <t>流動比率</t>
    <phoneticPr fontId="11"/>
  </si>
  <si>
    <t>連携時に計算するなら連携ファイルには不要です。</t>
    <phoneticPr fontId="11"/>
  </si>
  <si>
    <t>流動資産</t>
  </si>
  <si>
    <t>流動負債</t>
  </si>
  <si>
    <t>営業年数</t>
  </si>
  <si>
    <t>単位：年</t>
    <rPh sb="3" eb="4">
      <t>ネン</t>
    </rPh>
    <phoneticPr fontId="11"/>
  </si>
  <si>
    <t>1以上の整数12桁以内</t>
    <rPh sb="1" eb="3">
      <t>イジョウ</t>
    </rPh>
    <phoneticPr fontId="11"/>
  </si>
  <si>
    <t>ISO等取得状況</t>
    <rPh sb="3" eb="4">
      <t>トウ</t>
    </rPh>
    <phoneticPr fontId="11"/>
  </si>
  <si>
    <t>-1:有/0:無</t>
    <phoneticPr fontId="11"/>
  </si>
  <si>
    <t>エコアクション21取得状況</t>
    <rPh sb="9" eb="11">
      <t>シュトク</t>
    </rPh>
    <rPh sb="11" eb="13">
      <t>ジョウキョウ</t>
    </rPh>
    <phoneticPr fontId="11"/>
  </si>
  <si>
    <t>有/無</t>
  </si>
  <si>
    <t>育児介護制度の状況</t>
    <phoneticPr fontId="11"/>
  </si>
  <si>
    <t>所在</t>
    <phoneticPr fontId="11"/>
  </si>
  <si>
    <t>1:県内本店
2:県内支店(委任有)
3:県内支店(委任無)
4:県外業者</t>
    <phoneticPr fontId="11"/>
  </si>
  <si>
    <t>システムでは本社情報と契約先情報から初期値セットをしていますが、必ずしもそのパターンに当てはまらないとのことで、変更可能になっています。</t>
    <rPh sb="6" eb="8">
      <t>ホンシャ</t>
    </rPh>
    <rPh sb="8" eb="10">
      <t>ジョウホウ</t>
    </rPh>
    <rPh sb="11" eb="13">
      <t>ケイヤク</t>
    </rPh>
    <rPh sb="13" eb="14">
      <t>サキ</t>
    </rPh>
    <rPh sb="14" eb="16">
      <t>ジョウホウ</t>
    </rPh>
    <rPh sb="18" eb="21">
      <t>ショキチ</t>
    </rPh>
    <rPh sb="32" eb="33">
      <t>カナラ</t>
    </rPh>
    <rPh sb="43" eb="44">
      <t>ア</t>
    </rPh>
    <rPh sb="56" eb="58">
      <t>ヘンコウ</t>
    </rPh>
    <rPh sb="58" eb="60">
      <t>カノウ</t>
    </rPh>
    <phoneticPr fontId="11"/>
  </si>
  <si>
    <t>企業規模</t>
  </si>
  <si>
    <t>1:大企業/2:中小企業</t>
    <rPh sb="2" eb="5">
      <t>ダイキギョウ</t>
    </rPh>
    <phoneticPr fontId="11"/>
  </si>
  <si>
    <t>資本金</t>
  </si>
  <si>
    <t>単位：万円</t>
    <rPh sb="0" eb="2">
      <t>タンイ</t>
    </rPh>
    <rPh sb="3" eb="4">
      <t>マン</t>
    </rPh>
    <rPh sb="4" eb="5">
      <t>エン</t>
    </rPh>
    <phoneticPr fontId="11"/>
  </si>
  <si>
    <t>社会保険等加入状況・健康保険</t>
    <phoneticPr fontId="11"/>
  </si>
  <si>
    <t>-1:有/0:無</t>
  </si>
  <si>
    <t>社会保険等加入状況・健康保険(義務なし)</t>
    <phoneticPr fontId="11"/>
  </si>
  <si>
    <t>社会保険等加入状況・厚生年金</t>
    <phoneticPr fontId="11"/>
  </si>
  <si>
    <t>社会保険等加入状況・厚生年金(義務なし)</t>
    <phoneticPr fontId="11"/>
  </si>
  <si>
    <t>社会保険等加入状況・雇用保険</t>
    <phoneticPr fontId="11"/>
  </si>
  <si>
    <t>社会保険等加入状況・雇用保険(義務なし)</t>
    <phoneticPr fontId="11"/>
  </si>
  <si>
    <t>物品業務全体での売上高</t>
    <rPh sb="0" eb="2">
      <t>ブッピン</t>
    </rPh>
    <rPh sb="2" eb="4">
      <t>ギョウム</t>
    </rPh>
    <rPh sb="4" eb="6">
      <t>ゼンタイ</t>
    </rPh>
    <rPh sb="8" eb="10">
      <t>ウリアゲ</t>
    </rPh>
    <rPh sb="10" eb="11">
      <t>ダカ</t>
    </rPh>
    <phoneticPr fontId="11"/>
  </si>
  <si>
    <t>0以上の整数11桁以内</t>
    <phoneticPr fontId="11"/>
  </si>
  <si>
    <t>物品業務を希望時は必須、それ以外は不要</t>
    <rPh sb="7" eb="8">
      <t>ジ</t>
    </rPh>
    <rPh sb="14" eb="16">
      <t>イガイ</t>
    </rPh>
    <rPh sb="17" eb="19">
      <t>フヨウ</t>
    </rPh>
    <phoneticPr fontId="11"/>
  </si>
  <si>
    <t>業種情報</t>
    <rPh sb="0" eb="2">
      <t>ギョウシュ</t>
    </rPh>
    <rPh sb="2" eb="4">
      <t>ジョウホウ</t>
    </rPh>
    <phoneticPr fontId="11"/>
  </si>
  <si>
    <t>業務区分</t>
    <rPh sb="0" eb="2">
      <t>ギョウム</t>
    </rPh>
    <rPh sb="2" eb="4">
      <t>クブン</t>
    </rPh>
    <phoneticPr fontId="11"/>
  </si>
  <si>
    <t>物品/業務委託</t>
    <phoneticPr fontId="11"/>
  </si>
  <si>
    <t>最低1件の希望職種指定が必要</t>
    <phoneticPr fontId="11"/>
  </si>
  <si>
    <t>連携ファイル上でどのような表現にするのか、要検討です。</t>
    <rPh sb="0" eb="2">
      <t>レンケイ</t>
    </rPh>
    <rPh sb="6" eb="7">
      <t>ジョウ</t>
    </rPh>
    <rPh sb="13" eb="15">
      <t>ヒョウゲン</t>
    </rPh>
    <rPh sb="21" eb="22">
      <t>ヨウ</t>
    </rPh>
    <rPh sb="22" eb="24">
      <t>ケントウ</t>
    </rPh>
    <phoneticPr fontId="11"/>
  </si>
  <si>
    <t>業種コード</t>
    <rPh sb="0" eb="2">
      <t>ギョウシュ</t>
    </rPh>
    <phoneticPr fontId="11"/>
  </si>
  <si>
    <t>別紙に一覧有り</t>
    <rPh sb="0" eb="2">
      <t>ベッシ</t>
    </rPh>
    <rPh sb="3" eb="5">
      <t>イチラン</t>
    </rPh>
    <rPh sb="5" eb="6">
      <t>ア</t>
    </rPh>
    <phoneticPr fontId="11"/>
  </si>
  <si>
    <t>該当の業種コードが有ること</t>
    <rPh sb="3" eb="5">
      <t>ギョウシュ</t>
    </rPh>
    <rPh sb="9" eb="10">
      <t>ア</t>
    </rPh>
    <phoneticPr fontId="11"/>
  </si>
  <si>
    <t>多数のコードをどのように選択させるのか、要検討です。</t>
    <rPh sb="0" eb="2">
      <t>タスウ</t>
    </rPh>
    <rPh sb="12" eb="14">
      <t>センタク</t>
    </rPh>
    <rPh sb="20" eb="21">
      <t>ヨウ</t>
    </rPh>
    <rPh sb="21" eb="23">
      <t>ケントウ</t>
    </rPh>
    <phoneticPr fontId="11"/>
  </si>
  <si>
    <t>詳細業種コード</t>
    <rPh sb="0" eb="2">
      <t>ショウサイ</t>
    </rPh>
    <rPh sb="2" eb="4">
      <t>ギョウシュ</t>
    </rPh>
    <phoneticPr fontId="11"/>
  </si>
  <si>
    <t>該当の詳細業種コードが有ること</t>
    <rPh sb="0" eb="2">
      <t>ガイトウ</t>
    </rPh>
    <rPh sb="3" eb="5">
      <t>ショウサイ</t>
    </rPh>
    <rPh sb="5" eb="7">
      <t>ギョウシュ</t>
    </rPh>
    <rPh sb="11" eb="12">
      <t>ア</t>
    </rPh>
    <phoneticPr fontId="11"/>
  </si>
  <si>
    <t>その他詳細業種の名称</t>
    <rPh sb="2" eb="3">
      <t>タ</t>
    </rPh>
    <rPh sb="3" eb="5">
      <t>ショウサイ</t>
    </rPh>
    <rPh sb="5" eb="7">
      <t>ギョウシュ</t>
    </rPh>
    <rPh sb="8" eb="10">
      <t>メイショウ</t>
    </rPh>
    <phoneticPr fontId="11"/>
  </si>
  <si>
    <t>内訳（詳細業種名の代わりに出力）を入力可能</t>
    <phoneticPr fontId="11"/>
  </si>
  <si>
    <t>全角25文字以内</t>
    <rPh sb="0" eb="2">
      <t>ゼンカク</t>
    </rPh>
    <rPh sb="4" eb="6">
      <t>モジ</t>
    </rPh>
    <rPh sb="6" eb="8">
      <t>イナイ</t>
    </rPh>
    <phoneticPr fontId="11"/>
  </si>
  <si>
    <t>「その他」扱いの詳細業種のみ、任意入力可能
事由入力機能について電子申請時にどのように入力させる（あるいは入力不可とする）か、要検討です。</t>
    <rPh sb="17" eb="19">
      <t>ニュウリョク</t>
    </rPh>
    <rPh sb="19" eb="21">
      <t>カノウ</t>
    </rPh>
    <rPh sb="22" eb="24">
      <t>ジユウ</t>
    </rPh>
    <rPh sb="24" eb="26">
      <t>ニュウリョク</t>
    </rPh>
    <rPh sb="26" eb="28">
      <t>キノウ</t>
    </rPh>
    <rPh sb="32" eb="34">
      <t>デンシ</t>
    </rPh>
    <rPh sb="34" eb="36">
      <t>シンセイ</t>
    </rPh>
    <rPh sb="36" eb="37">
      <t>ジ</t>
    </rPh>
    <rPh sb="43" eb="45">
      <t>ニュウリョク</t>
    </rPh>
    <rPh sb="53" eb="55">
      <t>ニュウリョク</t>
    </rPh>
    <rPh sb="55" eb="57">
      <t>フカ</t>
    </rPh>
    <rPh sb="63" eb="64">
      <t>ヨウ</t>
    </rPh>
    <rPh sb="64" eb="66">
      <t>ケントウ</t>
    </rPh>
    <phoneticPr fontId="11"/>
  </si>
  <si>
    <t>対応地域・全県</t>
    <rPh sb="0" eb="2">
      <t>タイオウ</t>
    </rPh>
    <rPh sb="2" eb="4">
      <t>チイキ</t>
    </rPh>
    <rPh sb="5" eb="7">
      <t>ゼンケン</t>
    </rPh>
    <phoneticPr fontId="11"/>
  </si>
  <si>
    <t>-1:対応/0:非対応</t>
    <rPh sb="3" eb="5">
      <t>タイオウ</t>
    </rPh>
    <rPh sb="8" eb="11">
      <t>ヒタイオウ</t>
    </rPh>
    <phoneticPr fontId="11"/>
  </si>
  <si>
    <t>いずれかの設定値（対応地域はいずれも選択しないことも可能）</t>
    <rPh sb="5" eb="7">
      <t>セッテイ</t>
    </rPh>
    <rPh sb="7" eb="8">
      <t>チ</t>
    </rPh>
    <phoneticPr fontId="11"/>
  </si>
  <si>
    <t>電子申請でどの様に指定させるか、要検討です。
項目自体の要否確認もお願いします。</t>
    <rPh sb="0" eb="2">
      <t>デンシ</t>
    </rPh>
    <rPh sb="2" eb="4">
      <t>シンセイ</t>
    </rPh>
    <rPh sb="7" eb="8">
      <t>ヨウ</t>
    </rPh>
    <rPh sb="9" eb="11">
      <t>シテイ</t>
    </rPh>
    <rPh sb="16" eb="17">
      <t>ヨウ</t>
    </rPh>
    <rPh sb="17" eb="19">
      <t>ケントウ</t>
    </rPh>
    <rPh sb="23" eb="25">
      <t>コウモク</t>
    </rPh>
    <rPh sb="25" eb="27">
      <t>ジタイ</t>
    </rPh>
    <rPh sb="28" eb="30">
      <t>ヨウヒ</t>
    </rPh>
    <rPh sb="30" eb="32">
      <t>カクニン</t>
    </rPh>
    <rPh sb="34" eb="35">
      <t>ネガ</t>
    </rPh>
    <phoneticPr fontId="11"/>
  </si>
  <si>
    <t>対応地域・熊本市</t>
    <phoneticPr fontId="11"/>
  </si>
  <si>
    <t>同上</t>
    <rPh sb="0" eb="2">
      <t>ドウジョウ</t>
    </rPh>
    <phoneticPr fontId="11"/>
  </si>
  <si>
    <t>対応地域・宇城</t>
    <phoneticPr fontId="11"/>
  </si>
  <si>
    <t>対応地域・玉名</t>
    <phoneticPr fontId="11"/>
  </si>
  <si>
    <t>対応地域・鹿本</t>
    <phoneticPr fontId="11"/>
  </si>
  <si>
    <t>対応地域・菊池</t>
    <phoneticPr fontId="11"/>
  </si>
  <si>
    <t>対応地域・阿蘇</t>
    <phoneticPr fontId="11"/>
  </si>
  <si>
    <t>対応地域・上益城</t>
    <phoneticPr fontId="11"/>
  </si>
  <si>
    <t>対応地域・八代</t>
    <phoneticPr fontId="11"/>
  </si>
  <si>
    <t>対応地域・芦北</t>
    <phoneticPr fontId="11"/>
  </si>
  <si>
    <t>対応地域・球磨</t>
    <phoneticPr fontId="11"/>
  </si>
  <si>
    <t xml:space="preserve">対応地域・天草 </t>
    <phoneticPr fontId="11"/>
  </si>
  <si>
    <t>その詳細業種ごとの売上高</t>
    <rPh sb="2" eb="4">
      <t>ショウサイ</t>
    </rPh>
    <rPh sb="4" eb="6">
      <t>ギョウシュ</t>
    </rPh>
    <rPh sb="9" eb="11">
      <t>ウリアゲ</t>
    </rPh>
    <rPh sb="11" eb="12">
      <t>ダカ</t>
    </rPh>
    <phoneticPr fontId="11"/>
  </si>
  <si>
    <t>単位：千円</t>
    <phoneticPr fontId="11"/>
  </si>
  <si>
    <t>0以上の整数11桁以内</t>
    <phoneticPr fontId="11"/>
  </si>
  <si>
    <t>業務委託業務を希望時は詳細業種毎に必須、それ以外は不要</t>
    <rPh sb="9" eb="10">
      <t>ジ</t>
    </rPh>
    <rPh sb="22" eb="24">
      <t>イガイ</t>
    </rPh>
    <rPh sb="25" eb="27">
      <t>フヨウ</t>
    </rPh>
    <phoneticPr fontId="11"/>
  </si>
  <si>
    <t>金融機関情報</t>
    <rPh sb="0" eb="2">
      <t>キンユウ</t>
    </rPh>
    <rPh sb="2" eb="4">
      <t>キカン</t>
    </rPh>
    <rPh sb="4" eb="6">
      <t>ジョウホウ</t>
    </rPh>
    <phoneticPr fontId="11"/>
  </si>
  <si>
    <t>銀行コード</t>
    <phoneticPr fontId="11"/>
  </si>
  <si>
    <t>該当の金融機関コードが有ること</t>
    <rPh sb="0" eb="2">
      <t>ガイトウ</t>
    </rPh>
    <rPh sb="3" eb="5">
      <t>キンユウ</t>
    </rPh>
    <rPh sb="5" eb="7">
      <t>キカン</t>
    </rPh>
    <rPh sb="11" eb="12">
      <t>ア</t>
    </rPh>
    <phoneticPr fontId="11"/>
  </si>
  <si>
    <t>金融機関情報がひとつでも設定されている場合は必須</t>
    <phoneticPr fontId="11"/>
  </si>
  <si>
    <t>支店コード</t>
    <phoneticPr fontId="11"/>
  </si>
  <si>
    <t>該当の銀行支店コードが有ること</t>
    <rPh sb="0" eb="2">
      <t>ガイトウ</t>
    </rPh>
    <rPh sb="3" eb="5">
      <t>ギンコウ</t>
    </rPh>
    <rPh sb="5" eb="7">
      <t>シテン</t>
    </rPh>
    <rPh sb="11" eb="12">
      <t>ア</t>
    </rPh>
    <phoneticPr fontId="11"/>
  </si>
  <si>
    <t>金融機関情報がひとつでも設定されている場合は必須</t>
  </si>
  <si>
    <t>口座種別</t>
    <phoneticPr fontId="11"/>
  </si>
  <si>
    <t>1:普通/2:当座/4:貯蓄/9:その他</t>
    <phoneticPr fontId="11"/>
  </si>
  <si>
    <t>口座番号</t>
    <phoneticPr fontId="11"/>
  </si>
  <si>
    <t>整数7桁</t>
    <rPh sb="0" eb="2">
      <t>セイスウ</t>
    </rPh>
    <rPh sb="3" eb="4">
      <t>ケタ</t>
    </rPh>
    <phoneticPr fontId="11"/>
  </si>
  <si>
    <t>金融機関情報がひとつでも設定されている場合は必須
9900:ゆうちょ銀行は記号番号ではなく口座番号での登録。</t>
    <phoneticPr fontId="11"/>
  </si>
  <si>
    <t>口座名義人名カナ</t>
    <phoneticPr fontId="11"/>
  </si>
  <si>
    <t>全角のみ30文字以内</t>
    <phoneticPr fontId="11"/>
  </si>
  <si>
    <t>電子入札情報</t>
    <rPh sb="0" eb="2">
      <t>デンシ</t>
    </rPh>
    <rPh sb="2" eb="4">
      <t>ニュウサツ</t>
    </rPh>
    <rPh sb="4" eb="6">
      <t>ジョウホウ</t>
    </rPh>
    <phoneticPr fontId="11"/>
  </si>
  <si>
    <t>希望する入札方式</t>
  </si>
  <si>
    <t>1:入札方式/2:見積方式/3:共通</t>
    <rPh sb="2" eb="4">
      <t>ニュウサツ</t>
    </rPh>
    <rPh sb="4" eb="6">
      <t>ホウシキ</t>
    </rPh>
    <rPh sb="9" eb="11">
      <t>ミツモリ</t>
    </rPh>
    <rPh sb="11" eb="13">
      <t>ホウシキ</t>
    </rPh>
    <rPh sb="16" eb="18">
      <t>キョウツウ</t>
    </rPh>
    <phoneticPr fontId="11"/>
  </si>
  <si>
    <t>電子入札情報がひとつでも設定されている場合は必須</t>
    <rPh sb="0" eb="2">
      <t>デンシ</t>
    </rPh>
    <rPh sb="2" eb="4">
      <t>ニュウサツ</t>
    </rPh>
    <rPh sb="4" eb="6">
      <t>ジョウホウ</t>
    </rPh>
    <rPh sb="12" eb="14">
      <t>セッテイ</t>
    </rPh>
    <rPh sb="19" eb="21">
      <t>バアイ</t>
    </rPh>
    <rPh sb="22" eb="24">
      <t>ヒッス</t>
    </rPh>
    <phoneticPr fontId="11"/>
  </si>
  <si>
    <t>名義人役職名</t>
  </si>
  <si>
    <t>電子入札情報指定時は必須</t>
    <rPh sb="0" eb="2">
      <t>デンシ</t>
    </rPh>
    <rPh sb="2" eb="4">
      <t>ニュウサツ</t>
    </rPh>
    <rPh sb="4" eb="6">
      <t>ジョウホウ</t>
    </rPh>
    <rPh sb="6" eb="8">
      <t>シテイ</t>
    </rPh>
    <rPh sb="8" eb="9">
      <t>ジ</t>
    </rPh>
    <rPh sb="10" eb="12">
      <t>ヒッス</t>
    </rPh>
    <phoneticPr fontId="11"/>
  </si>
  <si>
    <t>全角30文字(半角60文字)以内</t>
    <rPh sb="7" eb="9">
      <t>ハンカク</t>
    </rPh>
    <rPh sb="11" eb="13">
      <t>モジ</t>
    </rPh>
    <phoneticPr fontId="11"/>
  </si>
  <si>
    <t>名義人氏名</t>
  </si>
  <si>
    <t>登録予定枚数</t>
  </si>
  <si>
    <t>数値1桁</t>
    <rPh sb="0" eb="2">
      <t>スウチ</t>
    </rPh>
    <rPh sb="3" eb="4">
      <t>ケタ</t>
    </rPh>
    <phoneticPr fontId="11"/>
  </si>
  <si>
    <t>ICカードの取得状況</t>
  </si>
  <si>
    <t>1:取得済/2:取得申請中
/3:申請書類準備中</t>
    <rPh sb="2" eb="4">
      <t>シュトク</t>
    </rPh>
    <rPh sb="4" eb="5">
      <t>スミ</t>
    </rPh>
    <rPh sb="8" eb="10">
      <t>シュトク</t>
    </rPh>
    <rPh sb="10" eb="13">
      <t>シンセイチュウ</t>
    </rPh>
    <rPh sb="17" eb="19">
      <t>シンセイ</t>
    </rPh>
    <rPh sb="19" eb="21">
      <t>ショルイ</t>
    </rPh>
    <rPh sb="21" eb="24">
      <t>ジュンビチュウ</t>
    </rPh>
    <phoneticPr fontId="11"/>
  </si>
  <si>
    <t>電子認証事業者</t>
  </si>
  <si>
    <t>日本電子認証など
別途マスタで管理</t>
    <rPh sb="0" eb="2">
      <t>ニホン</t>
    </rPh>
    <rPh sb="2" eb="4">
      <t>デンシ</t>
    </rPh>
    <rPh sb="4" eb="6">
      <t>ニンショウ</t>
    </rPh>
    <phoneticPr fontId="11"/>
  </si>
  <si>
    <t>電子申請上でどのように指定させるかは、要検討です。</t>
    <rPh sb="0" eb="2">
      <t>デンシ</t>
    </rPh>
    <rPh sb="2" eb="4">
      <t>シンセイ</t>
    </rPh>
    <rPh sb="4" eb="5">
      <t>ジョウ</t>
    </rPh>
    <rPh sb="11" eb="13">
      <t>シテイ</t>
    </rPh>
    <rPh sb="19" eb="20">
      <t>ヨウ</t>
    </rPh>
    <rPh sb="20" eb="22">
      <t>ケントウ</t>
    </rPh>
    <phoneticPr fontId="11"/>
  </si>
  <si>
    <t>取得申請(予定)日</t>
    <rPh sb="5" eb="7">
      <t>ヨテイ</t>
    </rPh>
    <phoneticPr fontId="11"/>
  </si>
  <si>
    <t>取得(予定)日</t>
    <rPh sb="3" eb="5">
      <t>ヨテイ</t>
    </rPh>
    <phoneticPr fontId="11"/>
  </si>
  <si>
    <t>日付</t>
    <phoneticPr fontId="11"/>
  </si>
  <si>
    <t>その他、管理している情報</t>
    <phoneticPr fontId="11"/>
  </si>
  <si>
    <t>・指名停止情報</t>
  </si>
  <si>
    <t>指名停止情報は申請で登録する運用ではない？その場合不要</t>
    <rPh sb="0" eb="2">
      <t>シメイ</t>
    </rPh>
    <rPh sb="2" eb="4">
      <t>テイシ</t>
    </rPh>
    <rPh sb="4" eb="6">
      <t>ジョウホウ</t>
    </rPh>
    <rPh sb="7" eb="9">
      <t>シンセイ</t>
    </rPh>
    <rPh sb="10" eb="12">
      <t>トウロク</t>
    </rPh>
    <rPh sb="14" eb="16">
      <t>ウンヨウ</t>
    </rPh>
    <rPh sb="23" eb="25">
      <t>バアイ</t>
    </rPh>
    <rPh sb="25" eb="27">
      <t>フヨウ</t>
    </rPh>
    <phoneticPr fontId="11"/>
  </si>
  <si>
    <t>・電子入札ICカード登録情報</t>
  </si>
  <si>
    <t>任意</t>
    <phoneticPr fontId="11"/>
  </si>
  <si>
    <t>電子申請での要否を要検討。</t>
    <rPh sb="0" eb="2">
      <t>デンシ</t>
    </rPh>
    <rPh sb="2" eb="4">
      <t>シンセイ</t>
    </rPh>
    <rPh sb="6" eb="8">
      <t>ヨウヒ</t>
    </rPh>
    <rPh sb="9" eb="10">
      <t>ヨウ</t>
    </rPh>
    <rPh sb="10" eb="12">
      <t>ケントウ</t>
    </rPh>
    <phoneticPr fontId="11"/>
  </si>
  <si>
    <t>・倒産情報</t>
  </si>
  <si>
    <t>任意</t>
    <phoneticPr fontId="11"/>
  </si>
  <si>
    <t>廃業申請は電子申請の対象外とするため、不要</t>
    <rPh sb="0" eb="2">
      <t>ハイギョウ</t>
    </rPh>
    <rPh sb="2" eb="4">
      <t>シンセイ</t>
    </rPh>
    <rPh sb="5" eb="7">
      <t>デンシ</t>
    </rPh>
    <rPh sb="7" eb="9">
      <t>シンセイ</t>
    </rPh>
    <rPh sb="10" eb="12">
      <t>タイショウ</t>
    </rPh>
    <rPh sb="12" eb="13">
      <t>ガイ</t>
    </rPh>
    <rPh sb="19" eb="21">
      <t>フヨウ</t>
    </rPh>
    <phoneticPr fontId="11"/>
  </si>
  <si>
    <t>※連携ファイルの内容としては各設定値の区分値でなくとも構いません。</t>
    <phoneticPr fontId="11"/>
  </si>
  <si>
    <t>　連携時に変換する為、独自の数値あるいは区分の名称の文字列でもよいです。</t>
    <phoneticPr fontId="11"/>
  </si>
  <si>
    <t>※変更申請においては、変更する項目のみの連携でもよさそうです。</t>
    <rPh sb="1" eb="3">
      <t>ヘンコウ</t>
    </rPh>
    <rPh sb="3" eb="5">
      <t>シンセイ</t>
    </rPh>
    <rPh sb="11" eb="13">
      <t>ヘンコウ</t>
    </rPh>
    <rPh sb="15" eb="17">
      <t>コウモク</t>
    </rPh>
    <rPh sb="20" eb="22">
      <t>レンケイ</t>
    </rPh>
    <phoneticPr fontId="11"/>
  </si>
  <si>
    <t>EA1</t>
    <phoneticPr fontId="3"/>
  </si>
  <si>
    <t>EA2</t>
  </si>
  <si>
    <t>EA3</t>
  </si>
  <si>
    <t>EA4</t>
  </si>
  <si>
    <t>EA4-2</t>
    <phoneticPr fontId="3"/>
  </si>
  <si>
    <t>EA5</t>
    <phoneticPr fontId="3"/>
  </si>
  <si>
    <t>EA6</t>
    <phoneticPr fontId="3"/>
  </si>
  <si>
    <t>EA8</t>
  </si>
  <si>
    <t>EA9</t>
  </si>
  <si>
    <t>EA10</t>
  </si>
  <si>
    <t>EA11</t>
  </si>
  <si>
    <t>EA12</t>
  </si>
  <si>
    <t>EA13</t>
  </si>
  <si>
    <t>EA14</t>
  </si>
  <si>
    <t>EA15</t>
  </si>
  <si>
    <t>EA16</t>
  </si>
  <si>
    <t>EA17</t>
  </si>
  <si>
    <t>EA18</t>
    <phoneticPr fontId="3"/>
  </si>
  <si>
    <t>EA19</t>
  </si>
  <si>
    <t>EA21</t>
  </si>
  <si>
    <t>EA22</t>
  </si>
  <si>
    <t>EA23</t>
  </si>
  <si>
    <t>EA24</t>
  </si>
  <si>
    <t>EA25</t>
  </si>
  <si>
    <t>EA26</t>
  </si>
  <si>
    <t>EA27</t>
  </si>
  <si>
    <t>EA28</t>
  </si>
  <si>
    <t>EA29</t>
  </si>
  <si>
    <t>EA30</t>
  </si>
  <si>
    <t>EA31</t>
    <phoneticPr fontId="3"/>
  </si>
  <si>
    <t>EA32</t>
  </si>
  <si>
    <t>EA33</t>
  </si>
  <si>
    <t>EA34</t>
  </si>
  <si>
    <t>EA35</t>
  </si>
  <si>
    <t>EA36</t>
  </si>
  <si>
    <t>EA37</t>
    <phoneticPr fontId="3"/>
  </si>
  <si>
    <t>EA38</t>
  </si>
  <si>
    <t>EA39</t>
  </si>
  <si>
    <t>EA40</t>
  </si>
  <si>
    <t>EA41</t>
  </si>
  <si>
    <t>EA42</t>
  </si>
  <si>
    <t>EA43</t>
  </si>
  <si>
    <t>EA44</t>
  </si>
  <si>
    <t>EA45</t>
  </si>
  <si>
    <t>EA46</t>
  </si>
  <si>
    <t>EA47</t>
  </si>
  <si>
    <t>EA48</t>
  </si>
  <si>
    <t>EA49</t>
  </si>
  <si>
    <t>EA50</t>
  </si>
  <si>
    <t>EA167</t>
  </si>
  <si>
    <t>EA168</t>
  </si>
  <si>
    <t>EA169</t>
  </si>
  <si>
    <t>EA170</t>
  </si>
  <si>
    <t>EA171</t>
  </si>
  <si>
    <t>EA172</t>
  </si>
  <si>
    <t>EA51</t>
  </si>
  <si>
    <t>EA51-2</t>
    <phoneticPr fontId="3"/>
  </si>
  <si>
    <t>EA52</t>
    <phoneticPr fontId="3"/>
  </si>
  <si>
    <t>EA53</t>
    <phoneticPr fontId="3"/>
  </si>
  <si>
    <t>EA54</t>
  </si>
  <si>
    <t>EA55</t>
  </si>
  <si>
    <t>EA56</t>
  </si>
  <si>
    <t>EA57</t>
  </si>
  <si>
    <t>EA58</t>
  </si>
  <si>
    <t>EA59</t>
  </si>
  <si>
    <t>EA60</t>
  </si>
  <si>
    <t>EA61</t>
  </si>
  <si>
    <t>EA62</t>
  </si>
  <si>
    <t>EA63</t>
  </si>
  <si>
    <t>EA64</t>
  </si>
  <si>
    <t>EA65</t>
  </si>
  <si>
    <t>EA66</t>
  </si>
  <si>
    <t>EA67</t>
  </si>
  <si>
    <t>EA68</t>
  </si>
  <si>
    <t>EA69</t>
  </si>
  <si>
    <t>EA70</t>
  </si>
  <si>
    <t>EA71</t>
  </si>
  <si>
    <t>EA72</t>
  </si>
  <si>
    <t>EA73</t>
  </si>
  <si>
    <t>EA74</t>
  </si>
  <si>
    <t>EA75</t>
  </si>
  <si>
    <t>EA76</t>
  </si>
  <si>
    <t>EA77</t>
  </si>
  <si>
    <t>EA78</t>
  </si>
  <si>
    <t>EA79</t>
  </si>
  <si>
    <t>EA80</t>
  </si>
  <si>
    <t>EA81</t>
  </si>
  <si>
    <t>EA82</t>
  </si>
  <si>
    <t>EA83</t>
  </si>
  <si>
    <t>EA84</t>
  </si>
  <si>
    <t>EA85</t>
  </si>
  <si>
    <t>EA86</t>
  </si>
  <si>
    <t>EA87</t>
  </si>
  <si>
    <t>EA88</t>
  </si>
  <si>
    <t>EA89</t>
  </si>
  <si>
    <t>EA90</t>
  </si>
  <si>
    <t>EA91</t>
  </si>
  <si>
    <t>EA92</t>
  </si>
  <si>
    <t>EA93</t>
  </si>
  <si>
    <t>EA94</t>
  </si>
  <si>
    <t>EA95</t>
  </si>
  <si>
    <t>EA96</t>
  </si>
  <si>
    <t>EA97</t>
  </si>
  <si>
    <t>EA98</t>
  </si>
  <si>
    <t>EA99</t>
  </si>
  <si>
    <t>EA100</t>
  </si>
  <si>
    <t>EA101</t>
  </si>
  <si>
    <t>EA102</t>
  </si>
  <si>
    <t>EA103</t>
  </si>
  <si>
    <t>EA104</t>
  </si>
  <si>
    <t>EA105</t>
  </si>
  <si>
    <t>EA106</t>
  </si>
  <si>
    <t>EA107</t>
  </si>
  <si>
    <t>EA108</t>
  </si>
  <si>
    <t>EA109</t>
  </si>
  <si>
    <t>EA110</t>
  </si>
  <si>
    <t>EA111</t>
  </si>
  <si>
    <t>EA112</t>
  </si>
  <si>
    <t>EA113</t>
  </si>
  <si>
    <t>EA114</t>
  </si>
  <si>
    <t>EA115</t>
  </si>
  <si>
    <t>EA116</t>
  </si>
  <si>
    <t>EA117</t>
  </si>
  <si>
    <t>EA118</t>
  </si>
  <si>
    <t>EA119</t>
  </si>
  <si>
    <t>EA120</t>
  </si>
  <si>
    <t>EA121</t>
  </si>
  <si>
    <t>EA122</t>
  </si>
  <si>
    <t>EA123</t>
  </si>
  <si>
    <t>EA124</t>
  </si>
  <si>
    <t>EA125</t>
  </si>
  <si>
    <t>EA126</t>
  </si>
  <si>
    <t>EA127</t>
  </si>
  <si>
    <t>EA128</t>
  </si>
  <si>
    <t>EA129</t>
  </si>
  <si>
    <t>EA130</t>
  </si>
  <si>
    <t>EA131</t>
  </si>
  <si>
    <t>EA132</t>
  </si>
  <si>
    <t>EA133</t>
  </si>
  <si>
    <t>EA134</t>
  </si>
  <si>
    <t>EA135</t>
  </si>
  <si>
    <t>EA136</t>
  </si>
  <si>
    <t>EA137</t>
  </si>
  <si>
    <t>EA138</t>
  </si>
  <si>
    <t>EA139</t>
  </si>
  <si>
    <t>EA140</t>
  </si>
  <si>
    <t>EA141</t>
  </si>
  <si>
    <t>EA142</t>
  </si>
  <si>
    <t>EA143</t>
  </si>
  <si>
    <t>EA144</t>
  </si>
  <si>
    <t>EA145</t>
  </si>
  <si>
    <t>EA146</t>
  </si>
  <si>
    <t>EA147</t>
  </si>
  <si>
    <t>EA148</t>
  </si>
  <si>
    <t>EA149</t>
  </si>
  <si>
    <t>EA150</t>
  </si>
  <si>
    <t>EA151</t>
  </si>
  <si>
    <t>EA152</t>
  </si>
  <si>
    <t>EA153</t>
  </si>
  <si>
    <t>EA154</t>
  </si>
  <si>
    <t>EA155</t>
  </si>
  <si>
    <t>EA156</t>
  </si>
  <si>
    <t>EA157</t>
  </si>
  <si>
    <t>EA158</t>
  </si>
  <si>
    <t>EA159</t>
  </si>
  <si>
    <t>EA160</t>
  </si>
  <si>
    <t>EA161</t>
  </si>
  <si>
    <t>EA162</t>
  </si>
  <si>
    <t>EA163</t>
  </si>
  <si>
    <t>EA164</t>
  </si>
  <si>
    <t>EA165</t>
  </si>
  <si>
    <t>EA166</t>
  </si>
  <si>
    <t>連番</t>
    <rPh sb="0" eb="2">
      <t>レンバン</t>
    </rPh>
    <phoneticPr fontId="3"/>
  </si>
  <si>
    <t>2-1</t>
    <phoneticPr fontId="3"/>
  </si>
  <si>
    <t>2-2</t>
    <phoneticPr fontId="3"/>
  </si>
  <si>
    <t>3</t>
    <phoneticPr fontId="3"/>
  </si>
  <si>
    <t>Ⅰ 申請者（本店の情報を記載してください。）</t>
  </si>
  <si>
    <t>2-2</t>
  </si>
  <si>
    <t>3-1</t>
    <phoneticPr fontId="3"/>
  </si>
  <si>
    <t>3-2</t>
    <phoneticPr fontId="3"/>
  </si>
  <si>
    <t>4-1</t>
    <phoneticPr fontId="3"/>
  </si>
  <si>
    <t>4-2</t>
    <phoneticPr fontId="3"/>
  </si>
  <si>
    <t>4-3</t>
    <phoneticPr fontId="3"/>
  </si>
  <si>
    <t>4-4</t>
    <phoneticPr fontId="3"/>
  </si>
  <si>
    <t>5</t>
    <phoneticPr fontId="3"/>
  </si>
  <si>
    <t>6</t>
    <phoneticPr fontId="3"/>
  </si>
  <si>
    <t>7</t>
    <phoneticPr fontId="3"/>
  </si>
  <si>
    <t>Ⅱ 代理人（別記第3号様式に掲げる委任事項の一切の権限を委任する場合に記載してください。）</t>
  </si>
  <si>
    <t>2-3</t>
    <phoneticPr fontId="3"/>
  </si>
  <si>
    <t>4-2</t>
    <phoneticPr fontId="3"/>
  </si>
  <si>
    <t>4-4</t>
    <phoneticPr fontId="3"/>
  </si>
  <si>
    <t>6</t>
    <phoneticPr fontId="3"/>
  </si>
  <si>
    <t>7</t>
    <phoneticPr fontId="3"/>
  </si>
  <si>
    <t xml:space="preserve">Ⅲ 連絡先（申請書の作成責任者を記載してください。）    </t>
    <phoneticPr fontId="3"/>
  </si>
  <si>
    <t>Ⅳ 経営の状況等</t>
  </si>
  <si>
    <t>1-1</t>
    <phoneticPr fontId="3"/>
  </si>
  <si>
    <t>1-2</t>
    <phoneticPr fontId="3"/>
  </si>
  <si>
    <t>2-3</t>
    <phoneticPr fontId="3"/>
  </si>
  <si>
    <t>3-1</t>
    <phoneticPr fontId="3"/>
  </si>
  <si>
    <t>3-3</t>
    <phoneticPr fontId="3"/>
  </si>
  <si>
    <t>5-1</t>
    <phoneticPr fontId="3"/>
  </si>
  <si>
    <t>5-2</t>
    <phoneticPr fontId="3"/>
  </si>
  <si>
    <t xml:space="preserve">Ⅴ　参加を希望する営業種目 </t>
  </si>
  <si>
    <t>宛名及び代金の受領方法の申出書</t>
  </si>
  <si>
    <t>項目</t>
    <rPh sb="0" eb="2">
      <t>コウモク</t>
    </rPh>
    <phoneticPr fontId="3"/>
  </si>
  <si>
    <t>申請日</t>
    <rPh sb="0" eb="3">
      <t>シンセイビ</t>
    </rPh>
    <phoneticPr fontId="3"/>
  </si>
  <si>
    <t>申請区分</t>
    <rPh sb="0" eb="4">
      <t>シンセイクブン</t>
    </rPh>
    <phoneticPr fontId="3"/>
  </si>
  <si>
    <r>
      <t>登録番号　（</t>
    </r>
    <r>
      <rPr>
        <sz val="12"/>
        <color rgb="FFFF0000"/>
        <rFont val="ＭＳ ゴシック"/>
        <family val="3"/>
        <charset val="128"/>
      </rPr>
      <t>※「更新」の場合のみ</t>
    </r>
    <r>
      <rPr>
        <sz val="12"/>
        <color theme="1"/>
        <rFont val="ＭＳ ゴシック"/>
        <family val="3"/>
        <charset val="128"/>
      </rPr>
      <t>）</t>
    </r>
    <rPh sb="0" eb="4">
      <t>トウロクバンゴウ</t>
    </rPh>
    <rPh sb="8" eb="10">
      <t>コウシン</t>
    </rPh>
    <rPh sb="12" eb="14">
      <t>バアイ</t>
    </rPh>
    <phoneticPr fontId="3"/>
  </si>
  <si>
    <t>業務区分</t>
    <rPh sb="0" eb="4">
      <t>ギョウムクブン</t>
    </rPh>
    <phoneticPr fontId="3"/>
  </si>
  <si>
    <t>法人個人区分</t>
    <rPh sb="0" eb="2">
      <t>ホウジン</t>
    </rPh>
    <rPh sb="2" eb="4">
      <t>コジン</t>
    </rPh>
    <rPh sb="4" eb="6">
      <t>クブン</t>
    </rPh>
    <phoneticPr fontId="3"/>
  </si>
  <si>
    <t>所在地又は住所　（都道府県）</t>
    <phoneticPr fontId="3"/>
  </si>
  <si>
    <t>所在地又は住所　（丁目、番地等）</t>
    <phoneticPr fontId="3"/>
  </si>
  <si>
    <t>商号又は名称　　（漢字等）</t>
    <phoneticPr fontId="3"/>
  </si>
  <si>
    <t>商号又は名称　　（フリガナ）</t>
    <phoneticPr fontId="3"/>
  </si>
  <si>
    <t>代表者　職　　　（漢字等）</t>
    <rPh sb="0" eb="3">
      <t>ダイヒョウシャ</t>
    </rPh>
    <rPh sb="4" eb="5">
      <t>ショク</t>
    </rPh>
    <rPh sb="9" eb="12">
      <t>カンジトウ</t>
    </rPh>
    <phoneticPr fontId="3"/>
  </si>
  <si>
    <t>代表者　職　　　（フリガナ）</t>
    <rPh sb="0" eb="3">
      <t>ダイヒョウシャ</t>
    </rPh>
    <rPh sb="4" eb="5">
      <t>ショク</t>
    </rPh>
    <phoneticPr fontId="3"/>
  </si>
  <si>
    <t>代表者　氏名　　（漢字等）</t>
    <rPh sb="0" eb="3">
      <t>ダイヒョウシャ</t>
    </rPh>
    <rPh sb="4" eb="6">
      <t>シメイ</t>
    </rPh>
    <rPh sb="9" eb="12">
      <t>カンジトウ</t>
    </rPh>
    <phoneticPr fontId="3"/>
  </si>
  <si>
    <t>代表者　氏名　　（フリガナ）</t>
    <rPh sb="0" eb="3">
      <t>ダイヒョウシャ</t>
    </rPh>
    <rPh sb="4" eb="6">
      <t>シメイ</t>
    </rPh>
    <phoneticPr fontId="3"/>
  </si>
  <si>
    <t>ＴＥＬ</t>
    <phoneticPr fontId="3"/>
  </si>
  <si>
    <t>ＦＡＸ</t>
    <phoneticPr fontId="3"/>
  </si>
  <si>
    <t>e-mailアドレス</t>
    <phoneticPr fontId="3"/>
  </si>
  <si>
    <t>※【法人の場合】</t>
    <rPh sb="2" eb="4">
      <t>ホウジン</t>
    </rPh>
    <rPh sb="5" eb="7">
      <t>バアイ</t>
    </rPh>
    <phoneticPr fontId="3"/>
  </si>
  <si>
    <t>　　　・申請者が、熊本県との入札及び契約等の権限を委任する場合のみ記入し、委任しない場合は記入しないでください。</t>
    <rPh sb="4" eb="7">
      <t>シンセイシャ</t>
    </rPh>
    <rPh sb="9" eb="12">
      <t>クマモトケン</t>
    </rPh>
    <rPh sb="14" eb="16">
      <t>ニュウサツ</t>
    </rPh>
    <rPh sb="16" eb="17">
      <t>オヨ</t>
    </rPh>
    <rPh sb="18" eb="21">
      <t>ケイヤクトウ</t>
    </rPh>
    <rPh sb="22" eb="24">
      <t>ケンゲン</t>
    </rPh>
    <rPh sb="25" eb="27">
      <t>イニン</t>
    </rPh>
    <rPh sb="29" eb="31">
      <t>バアイ</t>
    </rPh>
    <rPh sb="33" eb="35">
      <t>キニュウ</t>
    </rPh>
    <rPh sb="37" eb="39">
      <t>イニン</t>
    </rPh>
    <rPh sb="42" eb="44">
      <t>バアイ</t>
    </rPh>
    <rPh sb="45" eb="47">
      <t>キニュウ</t>
    </rPh>
    <phoneticPr fontId="3"/>
  </si>
  <si>
    <t>　　　・委任する場合は、「別記第３号（委任状）」のシートにも、必要事項を記入してください。</t>
    <rPh sb="4" eb="6">
      <t>イニン</t>
    </rPh>
    <rPh sb="8" eb="10">
      <t>バアイ</t>
    </rPh>
    <rPh sb="13" eb="15">
      <t>ベッキ</t>
    </rPh>
    <rPh sb="15" eb="16">
      <t>ダイ</t>
    </rPh>
    <rPh sb="17" eb="18">
      <t>ゴウ</t>
    </rPh>
    <rPh sb="19" eb="22">
      <t>イニンジョウ</t>
    </rPh>
    <rPh sb="31" eb="35">
      <t>ヒツヨウジコウ</t>
    </rPh>
    <rPh sb="36" eb="38">
      <t>キニュウ</t>
    </rPh>
    <phoneticPr fontId="3"/>
  </si>
  <si>
    <t>※管理調達課において集中調達する物品については、一部例外を除き、熊本県内に本店・支店等があり、委任を受けていることが必要です。</t>
    <rPh sb="1" eb="6">
      <t>カンリチョウタツカ</t>
    </rPh>
    <rPh sb="10" eb="14">
      <t>シュウチュウチョウタツ</t>
    </rPh>
    <rPh sb="16" eb="18">
      <t>ブッピン</t>
    </rPh>
    <rPh sb="24" eb="28">
      <t>イチブレイガイ</t>
    </rPh>
    <rPh sb="29" eb="30">
      <t>ノゾ</t>
    </rPh>
    <rPh sb="32" eb="36">
      <t>クマモトケンナイ</t>
    </rPh>
    <rPh sb="37" eb="39">
      <t>ホンテン</t>
    </rPh>
    <rPh sb="40" eb="43">
      <t>シテントウ</t>
    </rPh>
    <rPh sb="47" eb="49">
      <t>イニン</t>
    </rPh>
    <rPh sb="50" eb="51">
      <t>ウ</t>
    </rPh>
    <rPh sb="58" eb="60">
      <t>ヒツヨウ</t>
    </rPh>
    <phoneticPr fontId="3"/>
  </si>
  <si>
    <t>所在地又は住所　（都道府県）</t>
    <rPh sb="9" eb="13">
      <t>トドウフケン</t>
    </rPh>
    <phoneticPr fontId="3"/>
  </si>
  <si>
    <t>所在地又は住所　（丁目、番地等）</t>
    <rPh sb="9" eb="11">
      <t>チョウメ</t>
    </rPh>
    <rPh sb="12" eb="14">
      <t>バンチ</t>
    </rPh>
    <rPh sb="14" eb="15">
      <t>トウ</t>
    </rPh>
    <phoneticPr fontId="3"/>
  </si>
  <si>
    <t>支店・営業所名　（漢字等）</t>
    <rPh sb="9" eb="12">
      <t>カンジトウ</t>
    </rPh>
    <phoneticPr fontId="3"/>
  </si>
  <si>
    <t>支店・営業所名　（フリガナ）</t>
    <phoneticPr fontId="3"/>
  </si>
  <si>
    <t>e-mailアドレス</t>
    <phoneticPr fontId="3"/>
  </si>
  <si>
    <t>※本申請に関する問い合わせに対応できる担当者の連絡先等を記入してください。</t>
    <rPh sb="1" eb="4">
      <t>ホンシンセイ</t>
    </rPh>
    <rPh sb="5" eb="6">
      <t>カン</t>
    </rPh>
    <rPh sb="8" eb="9">
      <t>ト</t>
    </rPh>
    <rPh sb="10" eb="11">
      <t>ア</t>
    </rPh>
    <rPh sb="14" eb="16">
      <t>タイオウ</t>
    </rPh>
    <rPh sb="19" eb="22">
      <t>タントウシャ</t>
    </rPh>
    <rPh sb="23" eb="26">
      <t>レンラクサキ</t>
    </rPh>
    <rPh sb="26" eb="27">
      <t>トウ</t>
    </rPh>
    <rPh sb="28" eb="30">
      <t>キニュウ</t>
    </rPh>
    <phoneticPr fontId="3"/>
  </si>
  <si>
    <t>担当部署</t>
  </si>
  <si>
    <t>担当者名</t>
  </si>
  <si>
    <t>※【法人の場合】　　直近２年分の財務諸表（貸借対照表、損益計算書）等をもとに記入してください。</t>
    <rPh sb="2" eb="4">
      <t>ホウジン</t>
    </rPh>
    <rPh sb="5" eb="7">
      <t>バアイ</t>
    </rPh>
    <rPh sb="10" eb="12">
      <t>チョッキン</t>
    </rPh>
    <rPh sb="12" eb="15">
      <t>ニネンブン</t>
    </rPh>
    <rPh sb="16" eb="20">
      <t>ザイムショヒョウ</t>
    </rPh>
    <rPh sb="21" eb="26">
      <t>タイシャクタイショウヒョウ</t>
    </rPh>
    <rPh sb="27" eb="32">
      <t>ソンエキケイサンショ</t>
    </rPh>
    <rPh sb="33" eb="34">
      <t>トウ</t>
    </rPh>
    <rPh sb="38" eb="40">
      <t>キニュウ</t>
    </rPh>
    <phoneticPr fontId="3"/>
  </si>
  <si>
    <t>※【個人の場合】　　所得税の確定申告書、収支計算書、貸借対照表をもとに記入してください。</t>
    <rPh sb="2" eb="4">
      <t>コジン</t>
    </rPh>
    <rPh sb="5" eb="7">
      <t>バアイ</t>
    </rPh>
    <rPh sb="10" eb="13">
      <t>ショトクゼイ</t>
    </rPh>
    <rPh sb="14" eb="19">
      <t>カクテイシンコクショ</t>
    </rPh>
    <rPh sb="20" eb="25">
      <t>シュウシケイサンショ</t>
    </rPh>
    <rPh sb="26" eb="31">
      <t>タイシャクタイショウヒョウ</t>
    </rPh>
    <rPh sb="35" eb="37">
      <t>キニュウ</t>
    </rPh>
    <phoneticPr fontId="3"/>
  </si>
  <si>
    <t>従業員数①　常時雇用従業者数　　　　　　［人］</t>
    <phoneticPr fontId="3"/>
  </si>
  <si>
    <t>従業員数②　①のうち、障がい者雇用人数　 [人］</t>
    <phoneticPr fontId="3"/>
  </si>
  <si>
    <t>自己資本①　自己資本額　　　　　　　　　［千円］</t>
    <phoneticPr fontId="3"/>
  </si>
  <si>
    <t>自己資本②　総資本額　　　　　　　　　　［千円］</t>
    <phoneticPr fontId="3"/>
  </si>
  <si>
    <t>自己資本③　自己資本比率　　　　　　　　［％］</t>
    <phoneticPr fontId="3"/>
  </si>
  <si>
    <t>流動性①　　流動資産　　　　　　　　　　［千円］</t>
    <phoneticPr fontId="3"/>
  </si>
  <si>
    <t>流動性②　　流動負債　　　　　　　　　　［千円］</t>
    <phoneticPr fontId="3"/>
  </si>
  <si>
    <t>流動性③　　流動比率　　　　　　　　　　［％］</t>
    <phoneticPr fontId="3"/>
  </si>
  <si>
    <t>営業期間①　創業年月日</t>
    <phoneticPr fontId="3"/>
  </si>
  <si>
    <t>営業期間②　休業・転廃業期間　　　　　　［年（間）］</t>
    <phoneticPr fontId="3"/>
  </si>
  <si>
    <t>営業期間③　営業年数　　　　　　　　　　［年（間）］</t>
    <phoneticPr fontId="3"/>
  </si>
  <si>
    <t>ＩＳＯ取得等①　ＩＳＯシリーズ</t>
    <phoneticPr fontId="3"/>
  </si>
  <si>
    <t>ＩＳＯ取得等②　エコアクション２１</t>
    <phoneticPr fontId="3"/>
  </si>
  <si>
    <t>育児休業及び介護休業制度の有無</t>
    <phoneticPr fontId="3"/>
  </si>
  <si>
    <t>社会保険等加入状況・健康保険</t>
    <phoneticPr fontId="11"/>
  </si>
  <si>
    <t>社会保険等加入状況・健康保険(義務なし)</t>
    <phoneticPr fontId="11"/>
  </si>
  <si>
    <t>社会保険等加入状況・厚生年金</t>
    <phoneticPr fontId="11"/>
  </si>
  <si>
    <t>社会保険等加入状況・厚生年金(義務なし)</t>
    <phoneticPr fontId="11"/>
  </si>
  <si>
    <t>社会保険等加入状況・雇用保険</t>
    <phoneticPr fontId="11"/>
  </si>
  <si>
    <t>社会保険等加入状況・雇用保険(義務なし)</t>
    <phoneticPr fontId="11"/>
  </si>
  <si>
    <t>熊本県内本店について</t>
    <rPh sb="0" eb="4">
      <t>クマモトケンナイ</t>
    </rPh>
    <rPh sb="4" eb="6">
      <t>ホンテン</t>
    </rPh>
    <phoneticPr fontId="3"/>
  </si>
  <si>
    <t>資本金　［万円］</t>
    <rPh sb="0" eb="3">
      <t>シホンキン</t>
    </rPh>
    <rPh sb="5" eb="7">
      <t>マンエン</t>
    </rPh>
    <phoneticPr fontId="3"/>
  </si>
  <si>
    <t>物品－0101 印刷類－青写真焼付・コピー</t>
  </si>
  <si>
    <t>物品－0102 印刷類－オフセット印刷</t>
  </si>
  <si>
    <t>物品－0103 印刷類－フォーム印刷</t>
  </si>
  <si>
    <t>物品－0104 印刷類－地図印刷</t>
  </si>
  <si>
    <t>物品－0105 印刷類－特殊印刷</t>
  </si>
  <si>
    <t>物品－0106 印刷類－その他の印刷</t>
  </si>
  <si>
    <t>物品－0201 文具・事務機類－紙</t>
  </si>
  <si>
    <t>物品－0202 文具・事務機類－文具・事務機器</t>
  </si>
  <si>
    <t>物品－0203 文具・事務機類－印章</t>
  </si>
  <si>
    <t>物品－0204 文具・事務機類－書籍</t>
  </si>
  <si>
    <t>物品－0301 家具類－家具</t>
  </si>
  <si>
    <t>物品－0302 家具類－室内装飾</t>
  </si>
  <si>
    <t>物品－0303 家具類－畳</t>
  </si>
  <si>
    <t>物品－0401 楽器・運動用品類－楽器</t>
  </si>
  <si>
    <t>物品－0402 楽器・運動用品類－運動用品</t>
  </si>
  <si>
    <t>物品－0501 被服・繊維製品類－衣料・帽子・雨具等</t>
  </si>
  <si>
    <t>物品－0502 被服・繊維製品類－旗・染物等</t>
  </si>
  <si>
    <t>物品－0503 被服・繊維製品類－寝具</t>
  </si>
  <si>
    <t>物品－0504 被服・繊維製品類－靴</t>
  </si>
  <si>
    <t>物品－0601 看板・資材類－看板等</t>
  </si>
  <si>
    <t>物品－0602 看板・資材類－道路標識</t>
  </si>
  <si>
    <t>物品－0603 看板・資材類－土木工事用資材</t>
  </si>
  <si>
    <t>物品－0701 記念品・荒物・金物・雑貨類－記念品・贈答品</t>
  </si>
  <si>
    <t>物品－0702 記念品・荒物・金物・雑貨類－荒物･金物･雑貨</t>
  </si>
  <si>
    <t>物品－0703 記念品・荒物・金物・雑貨類－ゴム・ビニール製品</t>
  </si>
  <si>
    <t>物品－0801 電力・燃料類－電力</t>
  </si>
  <si>
    <t>物品－0802 電力・燃料類－石油製品</t>
  </si>
  <si>
    <t>物品－0803 電力・燃料類－ガス・その他</t>
  </si>
  <si>
    <t>物品－0901 車両・船舶・航空機類－車両販売</t>
  </si>
  <si>
    <t>物品－0902 車両・船舶・航空機類－船舶製造・販売</t>
  </si>
  <si>
    <t>物品－0903 車両・船舶・航空機類－車両・船舶整備</t>
  </si>
  <si>
    <t>物品－0904 車両・船舶・航空機類－車両・船舶付属品販売</t>
  </si>
  <si>
    <t>物品－0905 車両・船舶・航空機類－航空機部品販売･整備</t>
  </si>
  <si>
    <t>物品－1001 電気・機械・器具類－写真・カメラ等</t>
  </si>
  <si>
    <t>物品－1002 電気・機械・器具類－家電製品</t>
  </si>
  <si>
    <t>物品－1003 電気・機械・器具類－電気・通信機器</t>
  </si>
  <si>
    <t>物品－1004 電気・機械・器具類－OA機器･ソフトウェア等</t>
  </si>
  <si>
    <t>物品－1005 電気・機械・器具類－工作機器</t>
  </si>
  <si>
    <t>物品－1006 電気・機械・器具類－建設機器</t>
  </si>
  <si>
    <t>物品－1007 電気・機械・器具類－農林水産機器</t>
  </si>
  <si>
    <t>物品－1008 電気・機械・器具類－厨房機器</t>
  </si>
  <si>
    <t>物品－1009 電気・機械・器具類－空調設備</t>
  </si>
  <si>
    <t>物品－1010 電気・機械・器具類－理化学機器</t>
  </si>
  <si>
    <t>物品－1011 電気・機械・器具類－医療・介護用機器</t>
  </si>
  <si>
    <t>物品－1012 電気・機械・器具類－防災・消防機器</t>
  </si>
  <si>
    <t>物品－1013 電気・機械・器具類－その他の機器</t>
  </si>
  <si>
    <t>物品－1101 教材・薬品・その他－学校教材</t>
  </si>
  <si>
    <t>物品－1102 教材・薬品・その他－薬品類</t>
  </si>
  <si>
    <t>物品－1103 教材・薬品・その他－肥料・飼料・種苗</t>
  </si>
  <si>
    <t>物品－1104 教材・薬品・その他－警察用品</t>
  </si>
  <si>
    <t>物品－1105 教材・薬品・その他－その他の物品</t>
  </si>
  <si>
    <t>委託－0101 庁舎管理－電話交換業務</t>
  </si>
  <si>
    <t>委託－0102 庁舎管理－庁舎清掃</t>
  </si>
  <si>
    <t>委託－0103 庁舎管理－庁舎衛生管理</t>
  </si>
  <si>
    <t>委託－0104 庁舎管理－その他庁舎管理</t>
  </si>
  <si>
    <t>委託－0201 浄化槽管理－浄化槽点検清掃</t>
  </si>
  <si>
    <t>委託－0301 樹木保護管理－樹木保護管理</t>
  </si>
  <si>
    <t>委託－0401 建物設備管理－設備機器運転監視</t>
  </si>
  <si>
    <t>委託－0402 建物設備管理－エレベータ保守</t>
  </si>
  <si>
    <t>委託－0403 建物設備管理－消防用設備保守</t>
  </si>
  <si>
    <t>委託－0404 建物設備管理－自動ドア保守</t>
  </si>
  <si>
    <t>委託－0405 建物設備管理－自家用電気工作物保守</t>
  </si>
  <si>
    <t>委託－0406 建物設備管理－空調設備保守</t>
  </si>
  <si>
    <t>委託－0407 建物設備管理－ボイラー保守</t>
  </si>
  <si>
    <t>委託－0501 警備－機械警備</t>
  </si>
  <si>
    <t>委託－0502 警備－人的警備</t>
  </si>
  <si>
    <t>委託－0601 検査業務－水質検査</t>
  </si>
  <si>
    <t>委託－0602 検査業務－ダイオキシン類検査</t>
  </si>
  <si>
    <t>委託－0603 検査業務－大気検査</t>
  </si>
  <si>
    <t>委託－0604 検査業務－土壌分析</t>
  </si>
  <si>
    <t>委託－0605 検査業務－健康診断業務</t>
  </si>
  <si>
    <t>委託－0606 検査業務－その他検査業務</t>
  </si>
  <si>
    <t>委託－0701 調査業務－都市計画関係調査</t>
  </si>
  <si>
    <t>委託－0702 調査業務－交通関係調査</t>
  </si>
  <si>
    <t>委託－0703 調査業務－不動産等鑑定調査</t>
  </si>
  <si>
    <t>委託－0704 調査業務－環境アセスメント調査</t>
  </si>
  <si>
    <t>委託－0705 調査業務－市場・世論調査</t>
  </si>
  <si>
    <t>委託－0706 調査業務－航空写真撮影</t>
  </si>
  <si>
    <t>委託－0707 調査業務－森林関係調査</t>
  </si>
  <si>
    <t>委託－0708 調査業務－その他の調査</t>
  </si>
  <si>
    <t>委託－0801 文化財調査－埋蔵文化財発掘調査</t>
  </si>
  <si>
    <t>委託－0802 文化財調査－文化財修復業務</t>
  </si>
  <si>
    <t>委託－0901 環境関係測定機器保守－大気汚染観測機器</t>
  </si>
  <si>
    <t>委託－0902 環境関係測定機器保守－水質汚濁観測機器</t>
  </si>
  <si>
    <t>委託－0903 環境関係測定機器保守－地下水位観測機器</t>
  </si>
  <si>
    <t>委託－1001 機器保守－防災通信施設保守</t>
  </si>
  <si>
    <t>委託－1002 機器保守－研究機器等保守</t>
  </si>
  <si>
    <t>委託－1003 機器保守－ＯＡ機器保守</t>
  </si>
  <si>
    <t>委託－1004 機器保守－信号機保守</t>
  </si>
  <si>
    <t>委託－1005 機器保守－その他機器保守</t>
  </si>
  <si>
    <t>委託－1101 広報・広告業務－企画・制作</t>
  </si>
  <si>
    <t>委託－1102 広報・広告業務－映画・ビデオ制作</t>
  </si>
  <si>
    <t>委託－1201 催事関係業務－企画・運営業務</t>
  </si>
  <si>
    <t>委託－1202 催事関係業務－会場設営</t>
  </si>
  <si>
    <t>委託－1301 廃棄物処理業務－一般廃棄物収集運搬、処分</t>
  </si>
  <si>
    <t>委託－1302 廃棄物処理業務－産業廃棄物収集運搬、処分</t>
  </si>
  <si>
    <t>委託－1303 廃棄物処理業務－特別管理産業廃棄物収集運搬、処分</t>
  </si>
  <si>
    <t>委託－1401 運送業務－運送業務</t>
  </si>
  <si>
    <t>委託－1501 給食業務－給食業務</t>
  </si>
  <si>
    <t>委託－1601 クリーニング－クリーニング</t>
  </si>
  <si>
    <t>委託－1701 情報処理業務－情報システム全般の設計､開発､維持管理</t>
  </si>
  <si>
    <t>委託－1702 情報処理業務－電子計算機用データ入力</t>
  </si>
  <si>
    <t>委託－1703 情報処理業務－ホームページ制作・維持管理</t>
  </si>
  <si>
    <t>委託－1704 情報処理業務－その他の情報処理業務</t>
  </si>
  <si>
    <t>委託－1801 リース・レンタル－ＯＡ機器類</t>
  </si>
  <si>
    <t>委託－1802 リース・レンタル－複写サービス</t>
  </si>
  <si>
    <t>委託－1803 リース・レンタル－その他のリース・レンタル</t>
  </si>
  <si>
    <t>委託－1901 研修業務－研修業務</t>
  </si>
  <si>
    <t>委託－2001 その他－その他の業務委託</t>
  </si>
  <si>
    <t>銀行コード</t>
    <phoneticPr fontId="11"/>
  </si>
  <si>
    <t>支店コード</t>
    <phoneticPr fontId="11"/>
  </si>
  <si>
    <t>口座種別</t>
    <phoneticPr fontId="11"/>
  </si>
  <si>
    <t>口座番号</t>
    <phoneticPr fontId="11"/>
  </si>
  <si>
    <t>口座名義人名カナ</t>
    <phoneticPr fontId="11"/>
  </si>
  <si>
    <t>入力欄</t>
    <rPh sb="0" eb="3">
      <t>ニュウリョクラン</t>
    </rPh>
    <phoneticPr fontId="3"/>
  </si>
  <si>
    <t>申請区分</t>
    <rPh sb="0" eb="2">
      <t>シンセイ</t>
    </rPh>
    <rPh sb="2" eb="4">
      <t>クブン</t>
    </rPh>
    <phoneticPr fontId="3"/>
  </si>
  <si>
    <t>企業情報</t>
    <rPh sb="0" eb="2">
      <t>キギョウ</t>
    </rPh>
    <rPh sb="2" eb="4">
      <t>ジョウホウ</t>
    </rPh>
    <phoneticPr fontId="3"/>
  </si>
  <si>
    <t>本社情報</t>
    <rPh sb="0" eb="4">
      <t>ホンシャジョウホウ</t>
    </rPh>
    <phoneticPr fontId="3"/>
  </si>
  <si>
    <t>契約先</t>
    <rPh sb="0" eb="3">
      <t>ケイヤクサキ</t>
    </rPh>
    <phoneticPr fontId="3"/>
  </si>
  <si>
    <t>登記</t>
    <rPh sb="0" eb="2">
      <t>トウキ</t>
    </rPh>
    <phoneticPr fontId="3"/>
  </si>
  <si>
    <t>経営情報</t>
    <rPh sb="0" eb="4">
      <t>ケイエイジョウホウ</t>
    </rPh>
    <phoneticPr fontId="3"/>
  </si>
  <si>
    <t>業種情報</t>
    <rPh sb="0" eb="2">
      <t>ギョウシュ</t>
    </rPh>
    <rPh sb="2" eb="4">
      <t>ジョウホウ</t>
    </rPh>
    <phoneticPr fontId="3"/>
  </si>
  <si>
    <t>金融機関情報</t>
    <rPh sb="0" eb="4">
      <t>キンユウキカン</t>
    </rPh>
    <rPh sb="4" eb="6">
      <t>ジョウホウ</t>
    </rPh>
    <phoneticPr fontId="3"/>
  </si>
  <si>
    <t>電子入札情報</t>
    <rPh sb="0" eb="4">
      <t>デンシニュウサツ</t>
    </rPh>
    <rPh sb="4" eb="6">
      <t>ジョウホウ</t>
    </rPh>
    <phoneticPr fontId="3"/>
  </si>
  <si>
    <t>その他の管理情報</t>
    <rPh sb="2" eb="3">
      <t>タ</t>
    </rPh>
    <rPh sb="4" eb="8">
      <t>カンリジョウホウ</t>
    </rPh>
    <phoneticPr fontId="3"/>
  </si>
  <si>
    <t>16-6</t>
    <phoneticPr fontId="3"/>
  </si>
  <si>
    <t>16-7</t>
  </si>
  <si>
    <t>16-8</t>
  </si>
  <si>
    <t>16-9</t>
  </si>
  <si>
    <t>16-10</t>
  </si>
  <si>
    <t>16-11</t>
  </si>
  <si>
    <t>16-12</t>
  </si>
  <si>
    <t>16-13</t>
  </si>
  <si>
    <t>16-14</t>
  </si>
  <si>
    <t>16-15</t>
  </si>
  <si>
    <t>17-6</t>
    <phoneticPr fontId="3"/>
  </si>
  <si>
    <t>17-7</t>
  </si>
  <si>
    <t>17-8</t>
  </si>
  <si>
    <t>17-9</t>
  </si>
  <si>
    <t>17-10</t>
  </si>
  <si>
    <t>17-11</t>
  </si>
  <si>
    <t>17-12</t>
  </si>
  <si>
    <t>17-13</t>
  </si>
  <si>
    <t>17-14</t>
  </si>
  <si>
    <t>17-15</t>
  </si>
  <si>
    <t>30-1</t>
    <phoneticPr fontId="3"/>
  </si>
  <si>
    <t>30-2</t>
  </si>
  <si>
    <t>30-3</t>
  </si>
  <si>
    <t>有資格者公開区分</t>
    <phoneticPr fontId="11"/>
  </si>
  <si>
    <t>自己資本比率</t>
    <phoneticPr fontId="11"/>
  </si>
  <si>
    <t>流動比率</t>
    <phoneticPr fontId="11"/>
  </si>
  <si>
    <t>育児介護制度の状況</t>
    <phoneticPr fontId="11"/>
  </si>
  <si>
    <t>所在</t>
    <phoneticPr fontId="11"/>
  </si>
  <si>
    <t>経営情報_予備１</t>
    <rPh sb="0" eb="4">
      <t>ケイエイジョウホウ</t>
    </rPh>
    <rPh sb="5" eb="7">
      <t>ヨビ</t>
    </rPh>
    <phoneticPr fontId="3"/>
  </si>
  <si>
    <t>経営情報_予備２</t>
    <rPh sb="0" eb="4">
      <t>ケイエイジョウホウ</t>
    </rPh>
    <rPh sb="5" eb="7">
      <t>ヨビ</t>
    </rPh>
    <phoneticPr fontId="3"/>
  </si>
  <si>
    <t>経営情報_予備３</t>
    <rPh sb="0" eb="4">
      <t>ケイエイジョウホウ</t>
    </rPh>
    <rPh sb="5" eb="7">
      <t>ヨビ</t>
    </rPh>
    <phoneticPr fontId="3"/>
  </si>
  <si>
    <t>社会保険等加入状況・厚生年金</t>
    <phoneticPr fontId="11"/>
  </si>
  <si>
    <t>社会保険等加入状況・厚生年金(義務なし)</t>
    <phoneticPr fontId="11"/>
  </si>
  <si>
    <t>社会保険等加入状況・雇用保険</t>
    <phoneticPr fontId="11"/>
  </si>
  <si>
    <t>社会保険等加入状況・雇用保険(義務なし)</t>
    <phoneticPr fontId="11"/>
  </si>
  <si>
    <t>銀行コード</t>
    <phoneticPr fontId="11"/>
  </si>
  <si>
    <t>支店コード</t>
    <phoneticPr fontId="11"/>
  </si>
  <si>
    <t>EA4-2</t>
    <phoneticPr fontId="3"/>
  </si>
  <si>
    <t>EA5</t>
    <phoneticPr fontId="3"/>
  </si>
  <si>
    <t>EA6</t>
    <phoneticPr fontId="3"/>
  </si>
  <si>
    <t>EA8</t>
    <phoneticPr fontId="3"/>
  </si>
  <si>
    <t>EA18</t>
    <phoneticPr fontId="3"/>
  </si>
  <si>
    <t xml:space="preserve"> EA21</t>
    <phoneticPr fontId="3"/>
  </si>
  <si>
    <t>EA37</t>
    <phoneticPr fontId="3"/>
  </si>
  <si>
    <t>EA47</t>
    <phoneticPr fontId="3"/>
  </si>
  <si>
    <t>EA51-2</t>
    <phoneticPr fontId="3"/>
  </si>
  <si>
    <t>EA52</t>
    <phoneticPr fontId="3"/>
  </si>
  <si>
    <t>EA53</t>
    <phoneticPr fontId="3"/>
  </si>
  <si>
    <t>2-1</t>
    <phoneticPr fontId="3"/>
  </si>
  <si>
    <t>2-2</t>
    <phoneticPr fontId="3"/>
  </si>
  <si>
    <t>3</t>
    <phoneticPr fontId="3"/>
  </si>
  <si>
    <t>6</t>
    <phoneticPr fontId="3"/>
  </si>
  <si>
    <t>ＦＡＸ</t>
    <phoneticPr fontId="3"/>
  </si>
  <si>
    <t>7</t>
    <phoneticPr fontId="3"/>
  </si>
  <si>
    <t>e-mailアドレス</t>
    <phoneticPr fontId="3"/>
  </si>
  <si>
    <t>2-1</t>
    <phoneticPr fontId="3"/>
  </si>
  <si>
    <t>2-2</t>
    <phoneticPr fontId="3"/>
  </si>
  <si>
    <t>3-1</t>
    <phoneticPr fontId="3"/>
  </si>
  <si>
    <t>3-2</t>
    <phoneticPr fontId="3"/>
  </si>
  <si>
    <t>支店・営業所名　（フリガナ）</t>
    <phoneticPr fontId="3"/>
  </si>
  <si>
    <t>4-1</t>
    <phoneticPr fontId="3"/>
  </si>
  <si>
    <t>4-2</t>
    <phoneticPr fontId="3"/>
  </si>
  <si>
    <t>4-3</t>
    <phoneticPr fontId="3"/>
  </si>
  <si>
    <t>4-4</t>
    <phoneticPr fontId="3"/>
  </si>
  <si>
    <t>5</t>
    <phoneticPr fontId="3"/>
  </si>
  <si>
    <t>ＴＥＬ</t>
    <phoneticPr fontId="3"/>
  </si>
  <si>
    <t>6</t>
    <phoneticPr fontId="3"/>
  </si>
  <si>
    <t>ＦＡＸ</t>
    <phoneticPr fontId="3"/>
  </si>
  <si>
    <t>7</t>
    <phoneticPr fontId="3"/>
  </si>
  <si>
    <t>e-mailアドレス</t>
    <phoneticPr fontId="3"/>
  </si>
  <si>
    <t xml:space="preserve">Ⅲ 連絡先（申請書の作成責任者を記載してください。）    </t>
    <phoneticPr fontId="3"/>
  </si>
  <si>
    <t>1-1</t>
    <phoneticPr fontId="3"/>
  </si>
  <si>
    <t>従業員数①　常時雇用従業者数　　　　　　［人］</t>
    <phoneticPr fontId="3"/>
  </si>
  <si>
    <t>1-2</t>
    <phoneticPr fontId="3"/>
  </si>
  <si>
    <t>従業員数②　①のうち、障がい者雇用人数　 [人］</t>
    <phoneticPr fontId="3"/>
  </si>
  <si>
    <t>自己資本①　自己資本額　　　　　　　　　［千円］</t>
    <phoneticPr fontId="3"/>
  </si>
  <si>
    <t>自己資本②　総資本額　　　　　　　　　　［千円］</t>
    <phoneticPr fontId="3"/>
  </si>
  <si>
    <t>2-3</t>
    <phoneticPr fontId="3"/>
  </si>
  <si>
    <t>自己資本③　自己資本比率　　　　　　　　［％］</t>
    <phoneticPr fontId="3"/>
  </si>
  <si>
    <t>←計算項目</t>
    <rPh sb="1" eb="3">
      <t>ケイサン</t>
    </rPh>
    <rPh sb="3" eb="5">
      <t>コウモク</t>
    </rPh>
    <phoneticPr fontId="3"/>
  </si>
  <si>
    <t>流動性①　　流動資産　　　　　　　　　　［千円］</t>
    <phoneticPr fontId="3"/>
  </si>
  <si>
    <t>流動性②　　流動負債　　　　　　　　　　［千円］</t>
    <phoneticPr fontId="3"/>
  </si>
  <si>
    <t>3-3</t>
    <phoneticPr fontId="3"/>
  </si>
  <si>
    <t>流動性③　　流動比率　　　　　　　　　　［％］</t>
    <phoneticPr fontId="3"/>
  </si>
  <si>
    <t>←計算項目</t>
    <rPh sb="1" eb="5">
      <t>ケイサンコウモク</t>
    </rPh>
    <phoneticPr fontId="3"/>
  </si>
  <si>
    <t>営業期間①　創業年月日</t>
    <phoneticPr fontId="3"/>
  </si>
  <si>
    <t>営業期間②　休業・転廃業期間　　　　　　［年（間）］</t>
    <phoneticPr fontId="3"/>
  </si>
  <si>
    <t>営業期間③　営業年数　　　　　　　　　　［年（間）］</t>
    <phoneticPr fontId="3"/>
  </si>
  <si>
    <t>5-1</t>
    <phoneticPr fontId="3"/>
  </si>
  <si>
    <t>ＩＳＯ取得等①　ＩＳＯシリーズ</t>
    <phoneticPr fontId="3"/>
  </si>
  <si>
    <t>5-2</t>
    <phoneticPr fontId="3"/>
  </si>
  <si>
    <t>ＩＳＯ取得等②　エコアクション２１</t>
    <phoneticPr fontId="3"/>
  </si>
  <si>
    <t>育児休業及び介護休業制度の有無</t>
    <phoneticPr fontId="3"/>
  </si>
  <si>
    <t>社会保険等加入状況・健康保険</t>
    <phoneticPr fontId="11"/>
  </si>
  <si>
    <t>社会保険等加入状況・健康保険(義務なし)</t>
    <phoneticPr fontId="11"/>
  </si>
  <si>
    <t>社会保険等加入状況・厚生年金</t>
    <phoneticPr fontId="11"/>
  </si>
  <si>
    <t>社会保険等加入状況・厚生年金(義務なし)</t>
    <phoneticPr fontId="11"/>
  </si>
  <si>
    <t>社会保険等加入状況・雇用保険</t>
    <phoneticPr fontId="11"/>
  </si>
  <si>
    <t>社会保険等加入状況・雇用保険(義務なし)</t>
    <phoneticPr fontId="11"/>
  </si>
  <si>
    <t>入力欄（加工後）</t>
    <rPh sb="0" eb="3">
      <t>ニュウリョクラン</t>
    </rPh>
    <rPh sb="4" eb="7">
      <t>カコウゴ</t>
    </rPh>
    <phoneticPr fontId="3"/>
  </si>
  <si>
    <t>銀行コード</t>
    <phoneticPr fontId="11"/>
  </si>
  <si>
    <t>支店コード</t>
    <phoneticPr fontId="11"/>
  </si>
  <si>
    <t>口座種別</t>
    <phoneticPr fontId="11"/>
  </si>
  <si>
    <t>口座番号</t>
    <phoneticPr fontId="11"/>
  </si>
  <si>
    <t>口座名義人名カナ</t>
    <phoneticPr fontId="11"/>
  </si>
  <si>
    <t xml:space="preserve">別記第１号様式（第３条関係）       </t>
    <phoneticPr fontId="3"/>
  </si>
  <si>
    <t xml:space="preserve"> 熊本県知事  様</t>
    <phoneticPr fontId="3"/>
  </si>
  <si>
    <t>　熊本県が行う物品の購入（製造及び修理を含む。）及び業務委託（建設工事関係を除く。）に係る競争入札に参加したいので、指定の書類を添えて入札参加資格の審査を申請します。</t>
    <phoneticPr fontId="3"/>
  </si>
  <si>
    <t>　なお、この競争入札参加資格審査申請書及び添付書類の記載事項は、事実と相違ないことを誓約します。</t>
  </si>
  <si>
    <t>入力上の注意・入力例</t>
    <rPh sb="0" eb="3">
      <t>ニュウリョクジョウ</t>
    </rPh>
    <rPh sb="4" eb="6">
      <t>チュウイ</t>
    </rPh>
    <rPh sb="7" eb="10">
      <t>ニュウリョクレイ</t>
    </rPh>
    <phoneticPr fontId="3"/>
  </si>
  <si>
    <t>2023/4/1</t>
    <phoneticPr fontId="3"/>
  </si>
  <si>
    <t>01 新規</t>
  </si>
  <si>
    <r>
      <t>登録番号　（</t>
    </r>
    <r>
      <rPr>
        <sz val="12"/>
        <color rgb="FFFF0000"/>
        <rFont val="UD デジタル 教科書体 NK-B"/>
        <family val="1"/>
        <charset val="128"/>
      </rPr>
      <t>※「更新」の場合のみ</t>
    </r>
    <r>
      <rPr>
        <sz val="12"/>
        <color theme="1"/>
        <rFont val="UD デジタル 教科書体 NK-B"/>
        <family val="1"/>
        <charset val="128"/>
      </rPr>
      <t>）</t>
    </r>
    <rPh sb="0" eb="4">
      <t>トウロクバンゴウ</t>
    </rPh>
    <rPh sb="8" eb="10">
      <t>コウシン</t>
    </rPh>
    <rPh sb="12" eb="14">
      <t>バアイ</t>
    </rPh>
    <phoneticPr fontId="3"/>
  </si>
  <si>
    <t>4</t>
    <phoneticPr fontId="3"/>
  </si>
  <si>
    <t>法人個人区分</t>
    <rPh sb="0" eb="6">
      <t>ホウジンコジンクブン</t>
    </rPh>
    <phoneticPr fontId="3"/>
  </si>
  <si>
    <t>郵便番号　（ハイフン付き）</t>
    <rPh sb="10" eb="11">
      <t>ツ</t>
    </rPh>
    <phoneticPr fontId="3"/>
  </si>
  <si>
    <t>123-0077</t>
    <phoneticPr fontId="3"/>
  </si>
  <si>
    <t>所在地又は住所　（都道府県－市区町村）</t>
    <rPh sb="14" eb="18">
      <t>シクチョウソン</t>
    </rPh>
    <phoneticPr fontId="3"/>
  </si>
  <si>
    <t>所在地又は住所　（「2-1」の続き）</t>
    <rPh sb="15" eb="16">
      <t>ツヅ</t>
    </rPh>
    <phoneticPr fontId="3"/>
  </si>
  <si>
    <t>商号又は名称　　（漢字等）</t>
    <phoneticPr fontId="3"/>
  </si>
  <si>
    <t>日本株式会社</t>
    <rPh sb="0" eb="2">
      <t>ニホン</t>
    </rPh>
    <rPh sb="2" eb="6">
      <t>カブシキガイシャ</t>
    </rPh>
    <phoneticPr fontId="3"/>
  </si>
  <si>
    <t>商号又は名称　　（フリガナ）</t>
    <phoneticPr fontId="3"/>
  </si>
  <si>
    <t>ニホンカブシキガイシャ</t>
    <phoneticPr fontId="3"/>
  </si>
  <si>
    <t>代表取締役</t>
    <rPh sb="0" eb="2">
      <t>ダイヒョウ</t>
    </rPh>
    <rPh sb="2" eb="5">
      <t>トリシマリヤク</t>
    </rPh>
    <phoneticPr fontId="3"/>
  </si>
  <si>
    <t>ダイヒョウトリシマリヤク</t>
    <phoneticPr fontId="3"/>
  </si>
  <si>
    <t>日本　太郎</t>
    <rPh sb="0" eb="2">
      <t>ニホン</t>
    </rPh>
    <rPh sb="3" eb="5">
      <t>タロウ</t>
    </rPh>
    <phoneticPr fontId="3"/>
  </si>
  <si>
    <t>ニホン　タロウ</t>
    <phoneticPr fontId="3"/>
  </si>
  <si>
    <t>ＴＥＬ　（ハイフン付き）</t>
    <rPh sb="9" eb="10">
      <t>ツ</t>
    </rPh>
    <phoneticPr fontId="3"/>
  </si>
  <si>
    <t>03-1234-5678</t>
    <phoneticPr fontId="3"/>
  </si>
  <si>
    <t>ＦＡＸ　（ハイフン付き）</t>
    <rPh sb="9" eb="10">
      <t>ツ</t>
    </rPh>
    <phoneticPr fontId="3"/>
  </si>
  <si>
    <t>03-9876-5432</t>
    <phoneticPr fontId="3"/>
  </si>
  <si>
    <t>sample@mail.com</t>
    <phoneticPr fontId="3"/>
  </si>
  <si>
    <t>123-0077</t>
  </si>
  <si>
    <t>水前寺６－１８－１</t>
    <rPh sb="0" eb="3">
      <t>スイゼンジ</t>
    </rPh>
    <phoneticPr fontId="3"/>
  </si>
  <si>
    <t>日本株式会社　熊本営業所</t>
    <rPh sb="0" eb="6">
      <t>ニホンカブシキガイシャ</t>
    </rPh>
    <rPh sb="7" eb="12">
      <t>クマモトエイギョウショ</t>
    </rPh>
    <phoneticPr fontId="3"/>
  </si>
  <si>
    <t>ニホンカブシキガイシャ　クマモトエイギョウショ</t>
    <phoneticPr fontId="3"/>
  </si>
  <si>
    <t>営業所長</t>
    <rPh sb="0" eb="4">
      <t>エイギョウショチョウ</t>
    </rPh>
    <phoneticPr fontId="3"/>
  </si>
  <si>
    <t>エイギョウショチョウ</t>
    <phoneticPr fontId="3"/>
  </si>
  <si>
    <t xml:space="preserve">熊本　一郎 </t>
    <rPh sb="0" eb="2">
      <t>クマモト</t>
    </rPh>
    <rPh sb="3" eb="5">
      <t>イチロウ</t>
    </rPh>
    <phoneticPr fontId="3"/>
  </si>
  <si>
    <t>クマモト　イチロウ</t>
    <phoneticPr fontId="3"/>
  </si>
  <si>
    <t>096-123-4567</t>
    <phoneticPr fontId="3"/>
  </si>
  <si>
    <t>096-987-6543</t>
    <phoneticPr fontId="3"/>
  </si>
  <si>
    <t>sample2@mail.com</t>
    <phoneticPr fontId="3"/>
  </si>
  <si>
    <t>営業部</t>
    <rPh sb="0" eb="2">
      <t>エイギョウ</t>
    </rPh>
    <rPh sb="2" eb="3">
      <t>ブ</t>
    </rPh>
    <phoneticPr fontId="3"/>
  </si>
  <si>
    <t>熊本　太郎</t>
    <rPh sb="0" eb="2">
      <t>クマモト</t>
    </rPh>
    <rPh sb="3" eb="5">
      <t>タロウ</t>
    </rPh>
    <phoneticPr fontId="3"/>
  </si>
  <si>
    <t>096-234-5678</t>
    <phoneticPr fontId="3"/>
  </si>
  <si>
    <t>096-876-5432</t>
    <phoneticPr fontId="3"/>
  </si>
  <si>
    <t>sample3@mail.com</t>
    <phoneticPr fontId="3"/>
  </si>
  <si>
    <t>従業員数①　常時雇用従業者数　　［人］</t>
    <phoneticPr fontId="3"/>
  </si>
  <si>
    <t>従業員数②　①のうち、障がい者雇用人数　　 [人］</t>
    <phoneticPr fontId="3"/>
  </si>
  <si>
    <t>自己資本①　自己資本額　　［千円］</t>
    <phoneticPr fontId="3"/>
  </si>
  <si>
    <t>自己資本②　総資本額　　［千円］</t>
    <phoneticPr fontId="3"/>
  </si>
  <si>
    <t>流動性①　　流動資産　［千円］</t>
    <phoneticPr fontId="3"/>
  </si>
  <si>
    <t>流動性②　　流動負債　［千円］</t>
    <phoneticPr fontId="3"/>
  </si>
  <si>
    <t>営業期間②　休業・転廃業期間　［年（間）］</t>
    <phoneticPr fontId="3"/>
  </si>
  <si>
    <t>営業期間③　営業年数　［年（間）］</t>
    <phoneticPr fontId="3"/>
  </si>
  <si>
    <t>ＩＳＯ取得等②　エコアクション２１</t>
    <phoneticPr fontId="3"/>
  </si>
  <si>
    <t>育児休業及び介護休業制度の有無</t>
    <phoneticPr fontId="3"/>
  </si>
  <si>
    <t>社会保険等加入状況　（健康保険）</t>
    <phoneticPr fontId="3"/>
  </si>
  <si>
    <t>社会保険等加入状況　（厚生年金）</t>
    <phoneticPr fontId="3"/>
  </si>
  <si>
    <t>社会保険等加入状況　（雇用保険）</t>
    <phoneticPr fontId="3"/>
  </si>
  <si>
    <r>
      <t>資本金　［</t>
    </r>
    <r>
      <rPr>
        <u/>
        <sz val="11"/>
        <color rgb="FFFF0000"/>
        <rFont val="UD デジタル 教科書体 NK-B"/>
        <family val="1"/>
        <charset val="128"/>
      </rPr>
      <t>万円</t>
    </r>
    <r>
      <rPr>
        <sz val="11"/>
        <color rgb="FF000000"/>
        <rFont val="UD デジタル 教科書体 NK-B"/>
        <family val="1"/>
        <charset val="128"/>
      </rPr>
      <t>］</t>
    </r>
    <rPh sb="0" eb="3">
      <t>シホンキン</t>
    </rPh>
    <rPh sb="5" eb="7">
      <t>マンエン</t>
    </rPh>
    <phoneticPr fontId="3"/>
  </si>
  <si>
    <r>
      <t>←単位は、「</t>
    </r>
    <r>
      <rPr>
        <b/>
        <u/>
        <sz val="12"/>
        <color rgb="FFFF0000"/>
        <rFont val="UD デジタル 教科書体 NK-B"/>
        <family val="1"/>
        <charset val="128"/>
      </rPr>
      <t>万円</t>
    </r>
    <r>
      <rPr>
        <sz val="12"/>
        <color rgb="FFFF0000"/>
        <rFont val="UD デジタル 教科書体 NK-B"/>
        <family val="1"/>
        <charset val="128"/>
      </rPr>
      <t>」です。</t>
    </r>
    <rPh sb="1" eb="3">
      <t>タンイ</t>
    </rPh>
    <rPh sb="6" eb="8">
      <t>マンエン</t>
    </rPh>
    <phoneticPr fontId="3"/>
  </si>
  <si>
    <t>【添付書類】</t>
    <rPh sb="1" eb="5">
      <t>テンプショルイ</t>
    </rPh>
    <phoneticPr fontId="3"/>
  </si>
  <si>
    <t xml:space="preserve">【Ａ　物品】 </t>
    <phoneticPr fontId="3"/>
  </si>
  <si>
    <t xml:space="preserve">※(i)希望する第２分類の売上高欄に必要な情報を入力し、 (ii)「希望地域欄」に「○」を入力してください。    </t>
    <rPh sb="4" eb="6">
      <t>キボウ</t>
    </rPh>
    <rPh sb="8" eb="9">
      <t>ダイ</t>
    </rPh>
    <rPh sb="10" eb="12">
      <t>ブンルイ</t>
    </rPh>
    <phoneticPr fontId="3"/>
  </si>
  <si>
    <t>第１分類</t>
  </si>
  <si>
    <t>第２分類</t>
  </si>
  <si>
    <t>希望地域</t>
  </si>
  <si>
    <r>
      <t>１　売上高</t>
    </r>
    <r>
      <rPr>
        <b/>
        <sz val="11"/>
        <color rgb="FFFF0000"/>
        <rFont val="UD デジタル 教科書体 NK-B"/>
        <family val="1"/>
        <charset val="128"/>
      </rPr>
      <t>　［千円］</t>
    </r>
    <rPh sb="2" eb="5">
      <t>ウリアゲダカ</t>
    </rPh>
    <rPh sb="7" eb="9">
      <t>センエン</t>
    </rPh>
    <phoneticPr fontId="3"/>
  </si>
  <si>
    <t>第２分類</t>
    <phoneticPr fontId="3"/>
  </si>
  <si>
    <t>名称</t>
    <rPh sb="0" eb="2">
      <t>メイショウ</t>
    </rPh>
    <phoneticPr fontId="3"/>
  </si>
  <si>
    <t>※その他の場合は、ここに内容を詳細に記入してください</t>
    <rPh sb="3" eb="4">
      <t>タ</t>
    </rPh>
    <rPh sb="5" eb="7">
      <t>バアイ</t>
    </rPh>
    <rPh sb="12" eb="14">
      <t>ナイヨウ</t>
    </rPh>
    <rPh sb="15" eb="17">
      <t>ショウサイ</t>
    </rPh>
    <rPh sb="18" eb="20">
      <t>キニュウ</t>
    </rPh>
    <phoneticPr fontId="3"/>
  </si>
  <si>
    <t>01全県</t>
    <phoneticPr fontId="3"/>
  </si>
  <si>
    <t>02熊本市</t>
    <phoneticPr fontId="3"/>
  </si>
  <si>
    <t>03宇城
（宇土市､宇城市､下益城郡）</t>
    <phoneticPr fontId="3"/>
  </si>
  <si>
    <t>04玉名
（荒尾市､玉名市､玉名郡）</t>
    <rPh sb="16" eb="17">
      <t>グン</t>
    </rPh>
    <phoneticPr fontId="3"/>
  </si>
  <si>
    <t>05山鹿市</t>
    <phoneticPr fontId="3"/>
  </si>
  <si>
    <t>06菊池
（菊池市､合志市、菊池郡）</t>
    <phoneticPr fontId="3"/>
  </si>
  <si>
    <t>07阿蘇
（阿蘇市､阿蘇郡）</t>
    <phoneticPr fontId="3"/>
  </si>
  <si>
    <t>08上益城
（上益城郡）</t>
    <phoneticPr fontId="3"/>
  </si>
  <si>
    <t>09八代
（八代市､八代郡）</t>
    <phoneticPr fontId="3"/>
  </si>
  <si>
    <t>10芦北
（水俣市､葦北郡）</t>
    <phoneticPr fontId="3"/>
  </si>
  <si>
    <t>11球磨
（人吉市､球磨郡）</t>
    <phoneticPr fontId="3"/>
  </si>
  <si>
    <t>12天草
（上天草市、天草市、天草郡）</t>
    <phoneticPr fontId="3"/>
  </si>
  <si>
    <r>
      <t xml:space="preserve">ａ
前年度
決算額
</t>
    </r>
    <r>
      <rPr>
        <sz val="10"/>
        <color rgb="FFFF0000"/>
        <rFont val="UD デジタル 教科書体 NK-B"/>
        <family val="1"/>
        <charset val="128"/>
      </rPr>
      <t>（【Ａ　物品】計）</t>
    </r>
    <rPh sb="6" eb="8">
      <t>ケッサン</t>
    </rPh>
    <rPh sb="14" eb="16">
      <t>ブッピン</t>
    </rPh>
    <rPh sb="17" eb="18">
      <t>ケイ</t>
    </rPh>
    <phoneticPr fontId="3"/>
  </si>
  <si>
    <r>
      <t xml:space="preserve">ｂ
前々年度
決算額
</t>
    </r>
    <r>
      <rPr>
        <sz val="10"/>
        <color rgb="FFFF0000"/>
        <rFont val="UD デジタル 教科書体 NK-B"/>
        <family val="1"/>
        <charset val="128"/>
      </rPr>
      <t>（【Ａ　物品】計）</t>
    </r>
    <rPh sb="7" eb="9">
      <t>ケッサン</t>
    </rPh>
    <phoneticPr fontId="3"/>
  </si>
  <si>
    <r>
      <t xml:space="preserve">ｃ=（a+b）/2
平均
売上高
</t>
    </r>
    <r>
      <rPr>
        <sz val="10"/>
        <color rgb="FFFF0000"/>
        <rFont val="UD デジタル 教科書体 NK-B"/>
        <family val="1"/>
        <charset val="128"/>
      </rPr>
      <t>（【Ａ　物品】計）</t>
    </r>
    <phoneticPr fontId="3"/>
  </si>
  <si>
    <t xml:space="preserve">(1)印刷類
※(別記第6号様式の提出が必要です。)
</t>
    <phoneticPr fontId="3"/>
  </si>
  <si>
    <t>①青写真焼付･ｺﾋﾟｰ</t>
  </si>
  <si>
    <t>②オフセット印刷</t>
  </si>
  <si>
    <t>③フォーム印刷</t>
  </si>
  <si>
    <t>④地図印刷</t>
  </si>
  <si>
    <t>⑤特殊印刷</t>
  </si>
  <si>
    <t>⑥その他の印刷</t>
  </si>
  <si>
    <t>(2)文具・事務　機類</t>
  </si>
  <si>
    <t>①紙</t>
  </si>
  <si>
    <t>②文具・事務機器</t>
  </si>
  <si>
    <t>③印章</t>
  </si>
  <si>
    <t>④書籍</t>
  </si>
  <si>
    <t>(3)家具類</t>
  </si>
  <si>
    <t>①家具</t>
  </si>
  <si>
    <t>②室内装飾</t>
  </si>
  <si>
    <t>③畳</t>
  </si>
  <si>
    <t>(4)楽器・運動　用品類</t>
  </si>
  <si>
    <t>①楽器</t>
  </si>
  <si>
    <t>②運動用品</t>
  </si>
  <si>
    <t>(5)被服・繊維　製品類</t>
  </si>
  <si>
    <t>①衣料･帽子･雨具等</t>
  </si>
  <si>
    <t>②旗・染物等</t>
  </si>
  <si>
    <t>③寝具</t>
  </si>
  <si>
    <t>④靴</t>
  </si>
  <si>
    <t>(6)看板・資材　類</t>
  </si>
  <si>
    <t>①看板</t>
  </si>
  <si>
    <t>②道路標識</t>
  </si>
  <si>
    <t>③土木工事用資材</t>
  </si>
  <si>
    <t>(7)雑貨類</t>
  </si>
  <si>
    <t>①記念品・贈答品</t>
  </si>
  <si>
    <t>②荒物･金物･雑貨</t>
  </si>
  <si>
    <t>③ｺﾞﾑ･ﾋﾞﾆｰﾙ製品</t>
  </si>
  <si>
    <t>(8)電力・燃料　類　　</t>
  </si>
  <si>
    <t>①電力</t>
  </si>
  <si>
    <t>②石油製品</t>
  </si>
  <si>
    <r>
      <t>③</t>
    </r>
    <r>
      <rPr>
        <sz val="11"/>
        <rFont val="UD デジタル 教科書体 NK-B"/>
        <family val="1"/>
        <charset val="128"/>
      </rPr>
      <t>ガス・</t>
    </r>
    <r>
      <rPr>
        <sz val="11"/>
        <color rgb="FF000000"/>
        <rFont val="UD デジタル 教科書体 NK-B"/>
        <family val="1"/>
        <charset val="128"/>
      </rPr>
      <t>その他</t>
    </r>
  </si>
  <si>
    <t>(9)車両・船舶 ・航空機類</t>
  </si>
  <si>
    <t>①車両販売</t>
    <rPh sb="1" eb="3">
      <t>シャリョウ</t>
    </rPh>
    <phoneticPr fontId="3"/>
  </si>
  <si>
    <t>②船舶製造・販売</t>
  </si>
  <si>
    <t>③車両・船舶整備</t>
  </si>
  <si>
    <t>④車両･船舶付属品販売</t>
  </si>
  <si>
    <t>⑤航空機部品販売･整備</t>
  </si>
  <si>
    <t>(10)機械・器具類</t>
    <phoneticPr fontId="3"/>
  </si>
  <si>
    <t>①写真・カメラ等</t>
  </si>
  <si>
    <t xml:space="preserve">②家電製品      </t>
  </si>
  <si>
    <t>③電気・通信機器</t>
  </si>
  <si>
    <t>④OA機器･ｿﾌﾄｳｪｱ等</t>
  </si>
  <si>
    <t xml:space="preserve">⑤工作機器      </t>
  </si>
  <si>
    <t xml:space="preserve">⑥建設機器      </t>
  </si>
  <si>
    <t xml:space="preserve">⑦農林水産機器  </t>
  </si>
  <si>
    <t xml:space="preserve">⑧厨房機器      </t>
  </si>
  <si>
    <t xml:space="preserve">⑨空調設備      </t>
  </si>
  <si>
    <t xml:space="preserve">⑩理化学機器    </t>
  </si>
  <si>
    <t>⑪医療･介護用機器</t>
  </si>
  <si>
    <t>⑫防災・消防機器</t>
  </si>
  <si>
    <t>⑬その他の機器</t>
  </si>
  <si>
    <t>(11)その他</t>
  </si>
  <si>
    <t xml:space="preserve">①学校教材      </t>
  </si>
  <si>
    <t xml:space="preserve">②薬品類        </t>
  </si>
  <si>
    <t>③肥料･飼料･種苗</t>
  </si>
  <si>
    <t xml:space="preserve">④警察用品      </t>
  </si>
  <si>
    <t xml:space="preserve">⑤その他の物品  </t>
  </si>
  <si>
    <t xml:space="preserve">【Ｂ　業務委託等】 </t>
    <phoneticPr fontId="3"/>
  </si>
  <si>
    <r>
      <t>１　売上高　</t>
    </r>
    <r>
      <rPr>
        <b/>
        <sz val="11"/>
        <color rgb="FFFF0000"/>
        <rFont val="UD デジタル 教科書体 NK-B"/>
        <family val="1"/>
        <charset val="128"/>
      </rPr>
      <t>［千円］</t>
    </r>
    <rPh sb="2" eb="5">
      <t>ウリアゲダカ</t>
    </rPh>
    <rPh sb="7" eb="9">
      <t>センエン</t>
    </rPh>
    <phoneticPr fontId="3"/>
  </si>
  <si>
    <t>(1)庁舎管理</t>
  </si>
  <si>
    <t>①電話交換業務</t>
  </si>
  <si>
    <t>②庁舎清掃</t>
  </si>
  <si>
    <t>③庁舎衛生管理</t>
  </si>
  <si>
    <t>④その他庁舎管理</t>
  </si>
  <si>
    <t>(2)浄化槽管理</t>
  </si>
  <si>
    <t>①浄化槽点検清掃</t>
  </si>
  <si>
    <t>(3)樹木保護管理</t>
  </si>
  <si>
    <t>①樹木保護管理</t>
  </si>
  <si>
    <t>(4)建物設備管理</t>
  </si>
  <si>
    <t>①設備機器運転監視</t>
  </si>
  <si>
    <t>②エレベータ保守</t>
  </si>
  <si>
    <t>③消防用設備保守</t>
  </si>
  <si>
    <t>④自動ドア保守</t>
  </si>
  <si>
    <t>⑤自家用電気工作物保守</t>
  </si>
  <si>
    <t>⑥空調設備保守</t>
  </si>
  <si>
    <t>⑦ボイラー保守</t>
  </si>
  <si>
    <t>(5)警備</t>
  </si>
  <si>
    <t>①機械警備</t>
  </si>
  <si>
    <t>②人的警備</t>
  </si>
  <si>
    <t>(6)検査業務</t>
  </si>
  <si>
    <t>①水質検査</t>
  </si>
  <si>
    <t>②ﾀﾞｲｵｷｼﾝ類検査</t>
  </si>
  <si>
    <t>③大気検査</t>
  </si>
  <si>
    <t>④土壌分析</t>
  </si>
  <si>
    <t>⑤健康診断業務</t>
  </si>
  <si>
    <t>⑥その他検査業務</t>
  </si>
  <si>
    <t>(7)調査業務</t>
  </si>
  <si>
    <t>①都市計画関係調査</t>
  </si>
  <si>
    <t>②交通関係調査</t>
  </si>
  <si>
    <t>③不動産等鑑定調査</t>
  </si>
  <si>
    <t>④環境ｱｾｽﾒﾝﾄ調査</t>
  </si>
  <si>
    <t>⑤市場・世論調査</t>
  </si>
  <si>
    <t>⑥航空写真撮影</t>
  </si>
  <si>
    <t>⑦森林関係調査</t>
  </si>
  <si>
    <t>⑧その他の調査</t>
  </si>
  <si>
    <t>(8)文化財調査</t>
  </si>
  <si>
    <t>①埋蔵文化財発掘調査</t>
  </si>
  <si>
    <t>②文化財修復業務</t>
  </si>
  <si>
    <t>(9)環境関係測　　定機器保守</t>
  </si>
  <si>
    <t>①大気汚染観測機器</t>
  </si>
  <si>
    <t>②水質汚濁観測機器</t>
  </si>
  <si>
    <t>③地下水位観測機器</t>
  </si>
  <si>
    <t>(10)機器保守</t>
  </si>
  <si>
    <t>①防災通信施設保守</t>
  </si>
  <si>
    <t>②研究機器等保守</t>
  </si>
  <si>
    <t>③ＯＡ機器保守</t>
  </si>
  <si>
    <t>④信号機保守</t>
  </si>
  <si>
    <t>⑤その他機器保守</t>
  </si>
  <si>
    <t>(11)広報・広告業務</t>
    <phoneticPr fontId="3"/>
  </si>
  <si>
    <t>①企画・制作</t>
  </si>
  <si>
    <t>②映画･ﾋﾞﾃﾞｵ制作</t>
  </si>
  <si>
    <t>(12)催事関係業務</t>
    <phoneticPr fontId="3"/>
  </si>
  <si>
    <t>①企画・運営業務</t>
  </si>
  <si>
    <t>②会場設営</t>
  </si>
  <si>
    <t>(13)廃棄物処理業務</t>
    <phoneticPr fontId="3"/>
  </si>
  <si>
    <t>①一般廃棄物収集運搬、処分</t>
  </si>
  <si>
    <t>②産業廃棄物収集運搬、処分</t>
  </si>
  <si>
    <t>③特別管理産業廃棄物収集運搬、処分</t>
  </si>
  <si>
    <t>(14)運送業務</t>
  </si>
  <si>
    <t>①運送業務</t>
  </si>
  <si>
    <t>(15)給食業務</t>
  </si>
  <si>
    <t>①給食業務</t>
  </si>
  <si>
    <t>(16)クリーニング</t>
  </si>
  <si>
    <t>①クリーニング</t>
  </si>
  <si>
    <t>(17)情報処理業務</t>
    <phoneticPr fontId="3"/>
  </si>
  <si>
    <t>①情報ｼｽﾃﾑ全般の設計､開発､維持管理</t>
  </si>
  <si>
    <t>②電子計算機用ﾃﾞｰﾀ入力</t>
  </si>
  <si>
    <t>③ホームページ制作･維持管理</t>
    <phoneticPr fontId="3"/>
  </si>
  <si>
    <t>④その他の情報処理業務</t>
  </si>
  <si>
    <t>(18)リース・レンタル</t>
  </si>
  <si>
    <t>①ＯＡ機器類</t>
  </si>
  <si>
    <t>②複写サービス</t>
  </si>
  <si>
    <t>③その他のﾘｰｽ･ﾚﾝﾀﾙ</t>
  </si>
  <si>
    <t>(19)研修業務</t>
  </si>
  <si>
    <t>①研修業務</t>
  </si>
  <si>
    <t>(20)その他</t>
  </si>
  <si>
    <t>①その他の業務委託</t>
  </si>
  <si>
    <r>
      <t xml:space="preserve">ａ
前年度
決算額
</t>
    </r>
    <r>
      <rPr>
        <b/>
        <sz val="11"/>
        <color rgb="FFFF0000"/>
        <rFont val="UD デジタル 教科書体 N-B"/>
        <family val="1"/>
        <charset val="128"/>
      </rPr>
      <t>［千円］</t>
    </r>
    <rPh sb="6" eb="8">
      <t>ケッサン</t>
    </rPh>
    <rPh sb="11" eb="13">
      <t>センエン</t>
    </rPh>
    <phoneticPr fontId="3"/>
  </si>
  <si>
    <r>
      <t xml:space="preserve">ｂ
前々年度
決算額
</t>
    </r>
    <r>
      <rPr>
        <b/>
        <sz val="11"/>
        <color rgb="FFFF0000"/>
        <rFont val="UD デジタル 教科書体 N-B"/>
        <family val="1"/>
        <charset val="128"/>
      </rPr>
      <t>［千円］</t>
    </r>
    <rPh sb="7" eb="9">
      <t>ケッサン</t>
    </rPh>
    <rPh sb="12" eb="14">
      <t>センエン</t>
    </rPh>
    <phoneticPr fontId="3"/>
  </si>
  <si>
    <r>
      <t xml:space="preserve">ｃ=（a+b）/2
平均
売上高
</t>
    </r>
    <r>
      <rPr>
        <b/>
        <sz val="11"/>
        <color rgb="FFFF0000"/>
        <rFont val="UD デジタル 教科書体 N-B"/>
        <family val="1"/>
        <charset val="128"/>
      </rPr>
      <t>［千円］</t>
    </r>
    <rPh sb="18" eb="20">
      <t>センエン</t>
    </rPh>
    <phoneticPr fontId="3"/>
  </si>
  <si>
    <t>（ニ）　「物品」、「委託」以外の売上高　（　＝（イ）－（ロ）－（ハ）　）</t>
    <rPh sb="5" eb="7">
      <t>ブッピン</t>
    </rPh>
    <rPh sb="10" eb="12">
      <t>イタク</t>
    </rPh>
    <rPh sb="13" eb="15">
      <t>イガイ</t>
    </rPh>
    <rPh sb="16" eb="18">
      <t>ウリアゲ</t>
    </rPh>
    <rPh sb="18" eb="19">
      <t>ダカ</t>
    </rPh>
    <phoneticPr fontId="3"/>
  </si>
  <si>
    <t>宛名及び代金の受領方法の申出書</t>
    <rPh sb="0" eb="2">
      <t>アテナ</t>
    </rPh>
    <rPh sb="2" eb="3">
      <t>オヨ</t>
    </rPh>
    <rPh sb="4" eb="6">
      <t>ダイキン</t>
    </rPh>
    <rPh sb="7" eb="11">
      <t>ジュリョウホウホウ</t>
    </rPh>
    <rPh sb="12" eb="15">
      <t>モウシデショ</t>
    </rPh>
    <phoneticPr fontId="3"/>
  </si>
  <si>
    <t>債権債務者番号</t>
    <rPh sb="0" eb="2">
      <t>サイケン</t>
    </rPh>
    <rPh sb="2" eb="5">
      <t>サイムシャ</t>
    </rPh>
    <rPh sb="5" eb="7">
      <t>バンゴウ</t>
    </rPh>
    <phoneticPr fontId="3"/>
  </si>
  <si>
    <t>500000</t>
    <phoneticPr fontId="3"/>
  </si>
  <si>
    <t>管理所属</t>
    <rPh sb="0" eb="4">
      <t>カンリショゾク</t>
    </rPh>
    <phoneticPr fontId="3"/>
  </si>
  <si>
    <t>管理調達課</t>
    <rPh sb="0" eb="2">
      <t>カンリ</t>
    </rPh>
    <rPh sb="2" eb="5">
      <t>チョウタツカ</t>
    </rPh>
    <phoneticPr fontId="3"/>
  </si>
  <si>
    <t>申出区分</t>
    <rPh sb="0" eb="1">
      <t>モウ</t>
    </rPh>
    <rPh sb="1" eb="4">
      <t>デクブン</t>
    </rPh>
    <phoneticPr fontId="3"/>
  </si>
  <si>
    <r>
      <t>(1)申出者　</t>
    </r>
    <r>
      <rPr>
        <sz val="11"/>
        <color rgb="FFFF0000"/>
        <rFont val="UD デジタル 教科書体 N-B"/>
        <family val="1"/>
        <charset val="128"/>
      </rPr>
      <t>（※別記第3号様式により委任する場合は、代理人が申出者となります。）</t>
    </r>
    <rPh sb="3" eb="5">
      <t>モウシデ</t>
    </rPh>
    <rPh sb="5" eb="6">
      <t>シャ</t>
    </rPh>
    <rPh sb="9" eb="11">
      <t>ベッキ</t>
    </rPh>
    <rPh sb="11" eb="12">
      <t>ダイ</t>
    </rPh>
    <rPh sb="13" eb="16">
      <t>ゴウヨウシキ</t>
    </rPh>
    <rPh sb="19" eb="21">
      <t>イニン</t>
    </rPh>
    <rPh sb="23" eb="25">
      <t>バアイ</t>
    </rPh>
    <rPh sb="27" eb="30">
      <t>ダイリニン</t>
    </rPh>
    <rPh sb="31" eb="34">
      <t>モウシデシャ</t>
    </rPh>
    <phoneticPr fontId="3"/>
  </si>
  <si>
    <t>〒</t>
    <phoneticPr fontId="3"/>
  </si>
  <si>
    <t>所在地又は住所</t>
    <rPh sb="0" eb="4">
      <t>ショザイチマタ</t>
    </rPh>
    <rPh sb="5" eb="7">
      <t>ジュウショ</t>
    </rPh>
    <phoneticPr fontId="3"/>
  </si>
  <si>
    <t>商号又は名称</t>
    <rPh sb="0" eb="3">
      <t>ショウゴウマタ</t>
    </rPh>
    <rPh sb="4" eb="6">
      <t>メイショウ</t>
    </rPh>
    <phoneticPr fontId="3"/>
  </si>
  <si>
    <t>商号又は名称
（フリガナ）</t>
    <rPh sb="0" eb="3">
      <t>ショウゴウマタ</t>
    </rPh>
    <rPh sb="4" eb="6">
      <t>メイショウ</t>
    </rPh>
    <phoneticPr fontId="3"/>
  </si>
  <si>
    <t>代表者職氏名</t>
    <rPh sb="0" eb="3">
      <t>ダイヒョウシャ</t>
    </rPh>
    <rPh sb="3" eb="6">
      <t>ショクシメイ</t>
    </rPh>
    <phoneticPr fontId="3"/>
  </si>
  <si>
    <t>代表者職氏名
（フリガナ）</t>
    <rPh sb="0" eb="3">
      <t>ダイヒョウシャ</t>
    </rPh>
    <rPh sb="3" eb="6">
      <t>ショクシメイ</t>
    </rPh>
    <phoneticPr fontId="3"/>
  </si>
  <si>
    <t>(2)預金口座</t>
    <rPh sb="3" eb="7">
      <t>ヨキンコウザ</t>
    </rPh>
    <phoneticPr fontId="3"/>
  </si>
  <si>
    <t>金融機関名</t>
    <rPh sb="0" eb="2">
      <t>キンユウ</t>
    </rPh>
    <rPh sb="2" eb="4">
      <t>キカン</t>
    </rPh>
    <rPh sb="4" eb="5">
      <t>メイ</t>
    </rPh>
    <phoneticPr fontId="3"/>
  </si>
  <si>
    <t>金融機関コード</t>
    <rPh sb="0" eb="4">
      <t>キンユウキカン</t>
    </rPh>
    <phoneticPr fontId="3"/>
  </si>
  <si>
    <t>支店名</t>
    <rPh sb="0" eb="3">
      <t>シテンメイ</t>
    </rPh>
    <phoneticPr fontId="3"/>
  </si>
  <si>
    <t>支店コード</t>
    <rPh sb="0" eb="2">
      <t>シテン</t>
    </rPh>
    <phoneticPr fontId="3"/>
  </si>
  <si>
    <t>預金種別</t>
    <rPh sb="0" eb="4">
      <t>ヨキンシュベツ</t>
    </rPh>
    <phoneticPr fontId="3"/>
  </si>
  <si>
    <t>口座番号</t>
    <rPh sb="0" eb="4">
      <t>コウザバンゴウ</t>
    </rPh>
    <phoneticPr fontId="3"/>
  </si>
  <si>
    <t>口座名義人（カナ）</t>
    <rPh sb="0" eb="2">
      <t>コウザ</t>
    </rPh>
    <rPh sb="2" eb="5">
      <t>メイギニン</t>
    </rPh>
    <phoneticPr fontId="3"/>
  </si>
  <si>
    <r>
      <t>(3)現在の登録内容　　（※　現在の預金口座等を</t>
    </r>
    <r>
      <rPr>
        <u/>
        <sz val="11"/>
        <color rgb="FFFF0000"/>
        <rFont val="UD デジタル 教科書体 N-B"/>
        <family val="1"/>
        <charset val="128"/>
      </rPr>
      <t>変更する場合のみ</t>
    </r>
    <r>
      <rPr>
        <sz val="11"/>
        <color theme="1"/>
        <rFont val="UD デジタル 教科書体 N-B"/>
        <family val="1"/>
        <charset val="128"/>
      </rPr>
      <t>記入）</t>
    </r>
    <rPh sb="3" eb="5">
      <t>ゲンザイ</t>
    </rPh>
    <rPh sb="6" eb="10">
      <t>トウロクナイヨウ</t>
    </rPh>
    <rPh sb="15" eb="17">
      <t>ゲンザイ</t>
    </rPh>
    <rPh sb="18" eb="22">
      <t>ヨキンコウザ</t>
    </rPh>
    <rPh sb="22" eb="23">
      <t>トウ</t>
    </rPh>
    <rPh sb="24" eb="26">
      <t>ヘンコウ</t>
    </rPh>
    <rPh sb="28" eb="30">
      <t>バアイ</t>
    </rPh>
    <rPh sb="32" eb="34">
      <t>キニュウ</t>
    </rPh>
    <phoneticPr fontId="3"/>
  </si>
  <si>
    <t>※（３）については、現在登録の口座を変更するときに記入してください。</t>
    <phoneticPr fontId="3"/>
  </si>
  <si>
    <t>登録番号：500000</t>
    <rPh sb="0" eb="4">
      <t>トウロクバンゴウ</t>
    </rPh>
    <phoneticPr fontId="3"/>
  </si>
  <si>
    <t>別記第7号様式(第3条関係)</t>
  </si>
  <si>
    <t>■　新規申請　　□　更新　　□　変更</t>
    <rPh sb="2" eb="6">
      <t>シンキシンセイ</t>
    </rPh>
    <rPh sb="10" eb="12">
      <t>コウシン</t>
    </rPh>
    <rPh sb="16" eb="18">
      <t>ヘンコウ</t>
    </rPh>
    <phoneticPr fontId="3"/>
  </si>
  <si>
    <t>役員の一覧表</t>
  </si>
  <si>
    <t>役職</t>
  </si>
  <si>
    <t>氏名</t>
  </si>
  <si>
    <t>氏名のカナ</t>
    <phoneticPr fontId="3"/>
  </si>
  <si>
    <t>性別</t>
  </si>
  <si>
    <t>生年月日</t>
  </si>
  <si>
    <t>住所（住民票記載のとおりに書く）</t>
    <rPh sb="0" eb="2">
      <t>ジュウショ</t>
    </rPh>
    <rPh sb="3" eb="6">
      <t>ジュウミンヒョウ</t>
    </rPh>
    <rPh sb="6" eb="8">
      <t>キサイ</t>
    </rPh>
    <rPh sb="13" eb="14">
      <t>カ</t>
    </rPh>
    <phoneticPr fontId="3"/>
  </si>
  <si>
    <t>上記役員の一覧表に相違ないことを誓約するとともに、この名簿に記載した者について熊本県警察本部に照会することに同意します。</t>
    <phoneticPr fontId="3"/>
  </si>
  <si>
    <t>同意の日付</t>
    <rPh sb="0" eb="2">
      <t>ドウイ</t>
    </rPh>
    <rPh sb="3" eb="5">
      <t>ヒヅケ</t>
    </rPh>
    <phoneticPr fontId="3"/>
  </si>
  <si>
    <t>所在地又は住所</t>
    <phoneticPr fontId="3"/>
  </si>
  <si>
    <t>商号又は名称</t>
    <phoneticPr fontId="3"/>
  </si>
  <si>
    <t>代表者職氏名</t>
    <phoneticPr fontId="3"/>
  </si>
  <si>
    <t>【注意事項】</t>
  </si>
  <si>
    <t>１　この書面に記載された全ての個人情報は、個人情報保護法の規定に基づいて取り扱うものとし、暴力団等排除のための措置以外の目的には使用しません。また、これらの情報をもとに熊本県警察本部から取得した個人情報についても同様です。</t>
    <rPh sb="27" eb="28">
      <t>ホウ</t>
    </rPh>
    <phoneticPr fontId="3"/>
  </si>
  <si>
    <t>２　この書面には、次に該当する者について記載してください。なお、氏名は、正確な字体で記載してください。</t>
    <phoneticPr fontId="3"/>
  </si>
  <si>
    <t>（１） 株式会社（特例有限会社を含む。）については、取締役（代表取締役を含む。）及び執行役（代表執行役を含む。）</t>
    <phoneticPr fontId="3"/>
  </si>
  <si>
    <t>（２） 合名会社また合同会社については、社員</t>
    <phoneticPr fontId="3"/>
  </si>
  <si>
    <t>（３） 合資会社については、無限責任社員</t>
    <phoneticPr fontId="3"/>
  </si>
  <si>
    <t>（４） 一般(公益)社団法人又は一般(公益)財団法人については、理事</t>
    <phoneticPr fontId="3"/>
  </si>
  <si>
    <t>（５） (1)から(4)までに掲げる法人以外の法人については、（１）から（４）までに掲げる役職に相当する地位にある者</t>
    <phoneticPr fontId="3"/>
  </si>
  <si>
    <t>（６） 法人格を有しない団体については、代表者及び団体の規約において重要な意思決定に直接関与する者として定められている者</t>
    <phoneticPr fontId="3"/>
  </si>
  <si>
    <t>（７） 個人については、その者</t>
    <phoneticPr fontId="3"/>
  </si>
  <si>
    <t>（８） 支店長、営業所長その他の者に契約事務を委任する場合については、支店長、営業所長その他の者</t>
    <phoneticPr fontId="3"/>
  </si>
  <si>
    <t>（９） 当該法人が会社更生法（平成14年法律第１５４号）の規定による更生手続又は民事再生法（平成11年法律第225号）の規定による再生手続中である場合は、（１）から（８）までに掲げる者のほか、管財人</t>
    <phoneticPr fontId="3"/>
  </si>
  <si>
    <t>３　変更届に本書を添付する場合は、変更となる者についてのみ記載してください。</t>
  </si>
  <si>
    <t>競争入札参加資格審査申請書</t>
    <rPh sb="8" eb="10">
      <t>シンサ</t>
    </rPh>
    <phoneticPr fontId="3"/>
  </si>
  <si>
    <t xml:space="preserve">競争入札参加資格審査申請書（様式）　（続き）
</t>
    <rPh sb="8" eb="10">
      <t>シンサ</t>
    </rPh>
    <rPh sb="14" eb="16">
      <t>ヨウシキ</t>
    </rPh>
    <rPh sb="19" eb="20">
      <t>ツヅ</t>
    </rPh>
    <phoneticPr fontId="3"/>
  </si>
  <si>
    <t>※【個人の場合】　　所得税の確定申告書、貸借対照表をもとに記入してください。</t>
    <rPh sb="2" eb="4">
      <t>コジン</t>
    </rPh>
    <rPh sb="5" eb="7">
      <t>バアイ</t>
    </rPh>
    <rPh sb="10" eb="13">
      <t>ショトクゼイ</t>
    </rPh>
    <rPh sb="14" eb="19">
      <t>カクテイシンコクショ</t>
    </rPh>
    <rPh sb="20" eb="25">
      <t>タイシャクタイショウヒョウ</t>
    </rPh>
    <rPh sb="29" eb="31">
      <t>キニュウ</t>
    </rPh>
    <phoneticPr fontId="3"/>
  </si>
  <si>
    <t xml:space="preserve">【Ｃ　売上高】 </t>
    <rPh sb="3" eb="6">
      <t>ウリアゲタカ</t>
    </rPh>
    <phoneticPr fontId="3"/>
  </si>
  <si>
    <t>永田町１－１－１　永田ビル１階</t>
  </si>
  <si>
    <t>ａ
前年度
決算額</t>
    <rPh sb="6" eb="8">
      <t>ケッサン</t>
    </rPh>
    <phoneticPr fontId="3"/>
  </si>
  <si>
    <t>ｃ=（a+b）/2
平均
売上高</t>
    <phoneticPr fontId="3"/>
  </si>
  <si>
    <t>ｂ
前々年度
決算額</t>
    <rPh sb="7" eb="9">
      <t>ケッサン</t>
    </rPh>
    <phoneticPr fontId="3"/>
  </si>
  <si>
    <t>（イ）　総計額</t>
    <rPh sb="4" eb="7">
      <t>ソウケイガク</t>
    </rPh>
    <phoneticPr fontId="3"/>
  </si>
  <si>
    <t>3-3</t>
    <phoneticPr fontId="3"/>
  </si>
  <si>
    <t>法人番号　（国税庁指定、１３桁）</t>
    <rPh sb="0" eb="4">
      <t>ホウジンバンゴウ</t>
    </rPh>
    <rPh sb="6" eb="9">
      <t>コクゼイチョウ</t>
    </rPh>
    <rPh sb="9" eb="11">
      <t>シテイ</t>
    </rPh>
    <rPh sb="14" eb="15">
      <t>ケタ</t>
    </rPh>
    <phoneticPr fontId="3"/>
  </si>
  <si>
    <t>法人番号　（国税庁指定、１３桁）</t>
    <rPh sb="0" eb="4">
      <t>ホウジンバンゴウ</t>
    </rPh>
    <rPh sb="6" eb="11">
      <t>コクゼイチョウシテイ</t>
    </rPh>
    <rPh sb="14" eb="15">
      <t>ケタ</t>
    </rPh>
    <phoneticPr fontId="3"/>
  </si>
  <si>
    <t>EA10-2</t>
    <phoneticPr fontId="3"/>
  </si>
  <si>
    <t>0000123456789</t>
    <phoneticPr fontId="3"/>
  </si>
  <si>
    <t>※管理調達課において集中調達する物品については、一部例外を除き、熊本県内に本店・支店等があることが必要です。</t>
    <rPh sb="1" eb="6">
      <t>カンリチョウタツカ</t>
    </rPh>
    <rPh sb="10" eb="14">
      <t>シュウチュウチョウタツ</t>
    </rPh>
    <rPh sb="16" eb="18">
      <t>ブッピン</t>
    </rPh>
    <rPh sb="24" eb="28">
      <t>イチブレイガイ</t>
    </rPh>
    <rPh sb="29" eb="30">
      <t>ノゾ</t>
    </rPh>
    <rPh sb="32" eb="36">
      <t>クマモトケンナイ</t>
    </rPh>
    <rPh sb="37" eb="39">
      <t>ホンテン</t>
    </rPh>
    <rPh sb="40" eb="43">
      <t>シテントウ</t>
    </rPh>
    <rPh sb="49" eb="51">
      <t>ヒツヨウ</t>
    </rPh>
    <phoneticPr fontId="3"/>
  </si>
  <si>
    <t>←セルをクリック後、プルダウンリストから選んでください。</t>
    <rPh sb="8" eb="9">
      <t>ゴ</t>
    </rPh>
    <rPh sb="20" eb="21">
      <t>エラ</t>
    </rPh>
    <phoneticPr fontId="3"/>
  </si>
  <si>
    <t>←セルをクリック後、プルダウンリストから選んでください。（コード付きで表示されます。）</t>
    <rPh sb="8" eb="9">
      <t>ゴ</t>
    </rPh>
    <rPh sb="20" eb="21">
      <t>エラ</t>
    </rPh>
    <rPh sb="32" eb="33">
      <t>ツ</t>
    </rPh>
    <rPh sb="35" eb="37">
      <t>ヒョウジ</t>
    </rPh>
    <phoneticPr fontId="3"/>
  </si>
  <si>
    <t>　　　・委任する場合は、「別記第３号様式（委任状）」にも、必要事項を記入してください。</t>
    <rPh sb="4" eb="6">
      <t>イニン</t>
    </rPh>
    <rPh sb="8" eb="10">
      <t>バアイ</t>
    </rPh>
    <rPh sb="13" eb="15">
      <t>ベッキ</t>
    </rPh>
    <rPh sb="15" eb="16">
      <t>ダイ</t>
    </rPh>
    <rPh sb="17" eb="18">
      <t>ゴウ</t>
    </rPh>
    <rPh sb="18" eb="20">
      <t>ヨウシキ</t>
    </rPh>
    <rPh sb="21" eb="24">
      <t>イニンジョウ</t>
    </rPh>
    <rPh sb="29" eb="33">
      <t>ヒツヨウジコウ</t>
    </rPh>
    <rPh sb="34" eb="36">
      <t>キニュウ</t>
    </rPh>
    <phoneticPr fontId="3"/>
  </si>
  <si>
    <t>8-1</t>
    <phoneticPr fontId="3"/>
  </si>
  <si>
    <t>8-2</t>
    <phoneticPr fontId="3"/>
  </si>
  <si>
    <t>8-3</t>
    <phoneticPr fontId="3"/>
  </si>
  <si>
    <t>9</t>
    <phoneticPr fontId="3"/>
  </si>
  <si>
    <t>10</t>
    <phoneticPr fontId="3"/>
  </si>
  <si>
    <t>7-1</t>
    <phoneticPr fontId="3"/>
  </si>
  <si>
    <t>7-2</t>
    <phoneticPr fontId="3"/>
  </si>
  <si>
    <t>④納税証明書（消費税及び地方消費税）</t>
    <phoneticPr fontId="3"/>
  </si>
  <si>
    <t>⑤納税証明書（県税）</t>
    <phoneticPr fontId="3"/>
  </si>
  <si>
    <t>⑥財務諸表（損益計算書、貸借対照表）</t>
    <phoneticPr fontId="3"/>
  </si>
  <si>
    <t>⑦所得税の確定申告書</t>
    <phoneticPr fontId="3"/>
  </si>
  <si>
    <t>⑧委任状</t>
    <phoneticPr fontId="3"/>
  </si>
  <si>
    <t>⑨許認可・資格免許一覧</t>
    <phoneticPr fontId="3"/>
  </si>
  <si>
    <t>⑩印刷関係設備調査表</t>
    <phoneticPr fontId="3"/>
  </si>
  <si>
    <t>⑪役員の一覧表</t>
    <phoneticPr fontId="3"/>
  </si>
  <si>
    <t>⑫誓約書</t>
    <phoneticPr fontId="3"/>
  </si>
  <si>
    <t>⑬個人住民税特別徴収実施確認・開始誓約書</t>
    <phoneticPr fontId="3"/>
  </si>
  <si>
    <t>⑭社会保険等加入状況確認書</t>
    <phoneticPr fontId="3"/>
  </si>
  <si>
    <t>⑮宛名及び代金の受領方法の申出書</t>
    <phoneticPr fontId="3"/>
  </si>
  <si>
    <t>2026/4/1</t>
    <phoneticPr fontId="3"/>
  </si>
  <si>
    <t>女性活躍推進等の状況（えるぼし等認定）</t>
    <rPh sb="0" eb="6">
      <t>ジョセイカツヤクスイシン</t>
    </rPh>
    <rPh sb="6" eb="7">
      <t>トウ</t>
    </rPh>
    <rPh sb="8" eb="10">
      <t>ジョウキョウ</t>
    </rPh>
    <rPh sb="15" eb="18">
      <t>トウニンテイ</t>
    </rPh>
    <phoneticPr fontId="3"/>
  </si>
  <si>
    <t>女性活躍推進等の状況（くるみん等認定）</t>
    <rPh sb="0" eb="6">
      <t>ジョセイカツヤクスイシン</t>
    </rPh>
    <rPh sb="6" eb="7">
      <t>トウ</t>
    </rPh>
    <rPh sb="8" eb="10">
      <t>ジョウキョウ</t>
    </rPh>
    <rPh sb="15" eb="18">
      <t>トウニンテイ</t>
    </rPh>
    <phoneticPr fontId="3"/>
  </si>
  <si>
    <t>（ロ）　「物品」の売上高　（※【Ａ】の再掲）</t>
    <rPh sb="5" eb="7">
      <t>ブッピン</t>
    </rPh>
    <rPh sb="9" eb="11">
      <t>ウリアゲ</t>
    </rPh>
    <rPh sb="11" eb="12">
      <t>ダカ</t>
    </rPh>
    <rPh sb="19" eb="21">
      <t>サイケイ</t>
    </rPh>
    <phoneticPr fontId="3"/>
  </si>
  <si>
    <t>（ハ）　「委託」の売上高　（※【Ｂ】の合計）</t>
    <rPh sb="5" eb="7">
      <t>イタク</t>
    </rPh>
    <rPh sb="9" eb="11">
      <t>ウリアゲ</t>
    </rPh>
    <rPh sb="11" eb="12">
      <t>ダカ</t>
    </rPh>
    <rPh sb="19" eb="21">
      <t>ゴウケイ</t>
    </rPh>
    <phoneticPr fontId="3"/>
  </si>
  <si>
    <t>商号又は名称</t>
    <rPh sb="0" eb="3">
      <t>ショウゴウマタ</t>
    </rPh>
    <rPh sb="4" eb="6">
      <t>メイショウ</t>
    </rPh>
    <phoneticPr fontId="3"/>
  </si>
  <si>
    <t>コメント</t>
    <phoneticPr fontId="11"/>
  </si>
  <si>
    <t>7-1</t>
    <phoneticPr fontId="3"/>
  </si>
  <si>
    <t>7-2</t>
    <phoneticPr fontId="3"/>
  </si>
  <si>
    <t>女性活躍推進等の状況（えるぼし等認定）</t>
    <phoneticPr fontId="3"/>
  </si>
  <si>
    <t>女性活躍推進等の状況（くるみん等認定）</t>
    <phoneticPr fontId="3"/>
  </si>
  <si>
    <t>女性活躍推進等の状況（えるぼし等認定）</t>
    <phoneticPr fontId="11"/>
  </si>
  <si>
    <t>女性活躍推進等の状況（くるみん等認定）</t>
    <phoneticPr fontId="11"/>
  </si>
  <si>
    <t>10</t>
    <phoneticPr fontId="3"/>
  </si>
  <si>
    <t>8-6</t>
    <phoneticPr fontId="3"/>
  </si>
  <si>
    <t>8-5</t>
    <phoneticPr fontId="3"/>
  </si>
  <si>
    <t>8-4</t>
    <phoneticPr fontId="3"/>
  </si>
  <si>
    <t>8-3</t>
    <phoneticPr fontId="3"/>
  </si>
  <si>
    <t>8-2</t>
    <phoneticPr fontId="3"/>
  </si>
  <si>
    <t>えるぼしくるみん</t>
    <phoneticPr fontId="3"/>
  </si>
  <si>
    <t>女性活躍推進等の状況（えるぼし等認定）</t>
  </si>
  <si>
    <t>女性活躍推進等の状況（くるみん等認定）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</si>
</sst>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4">
    <font>
      <sz val="10"/>
      <color theme="1"/>
      <name val="ＭＳ ゴシック"/>
      <family val="2"/>
      <charset val="128"/>
    </font>
    <font>
      <sz val="10"/>
      <color theme="1"/>
      <name val="ＭＳ ゴシック"/>
      <family val="2"/>
      <charset val="128"/>
    </font>
    <font>
      <sz val="11"/>
      <color rgb="FF7030A0"/>
      <name val="UD デジタル 教科書体 N-B"/>
      <family val="1"/>
      <charset val="128"/>
    </font>
    <font>
      <sz val="6"/>
      <name val="ＭＳ ゴシック"/>
      <family val="2"/>
      <charset val="128"/>
    </font>
    <font>
      <sz val="10"/>
      <color theme="1"/>
      <name val="UD デジタル 教科書体 N-B"/>
      <family val="1"/>
      <charset val="128"/>
    </font>
    <font>
      <sz val="11"/>
      <color rgb="FF000000"/>
      <name val="UD デジタル 教科書体 N-B"/>
      <family val="1"/>
      <charset val="128"/>
    </font>
    <font>
      <sz val="11"/>
      <color rgb="FFFF0000"/>
      <name val="UD デジタル 教科書体 N-B"/>
      <family val="1"/>
      <charset val="128"/>
    </font>
    <font>
      <sz val="11"/>
      <color rgb="FF0070C0"/>
      <name val="UD デジタル 教科書体 N-B"/>
      <family val="1"/>
      <charset val="128"/>
    </font>
    <font>
      <sz val="11"/>
      <name val="UD デジタル 教科書体 N-B"/>
      <family val="1"/>
      <charset val="128"/>
    </font>
    <font>
      <sz val="11"/>
      <color theme="1"/>
      <name val="游ゴシック"/>
      <family val="2"/>
      <scheme val="minor"/>
    </font>
    <font>
      <sz val="11"/>
      <color theme="0"/>
      <name val="游ゴシック"/>
      <family val="2"/>
      <scheme val="minor"/>
    </font>
    <font>
      <sz val="6"/>
      <name val="游ゴシック"/>
      <family val="3"/>
      <charset val="128"/>
      <scheme val="minor"/>
    </font>
    <font>
      <sz val="11"/>
      <color theme="0"/>
      <name val="游ゴシック"/>
      <family val="3"/>
      <charset val="128"/>
      <scheme val="minor"/>
    </font>
    <font>
      <sz val="11"/>
      <color theme="1"/>
      <name val="UD デジタル 教科書体 N-B"/>
      <family val="1"/>
      <charset val="128"/>
    </font>
    <font>
      <sz val="10"/>
      <name val="UD デジタル 教科書体 N-B"/>
      <family val="1"/>
      <charset val="128"/>
    </font>
    <font>
      <b/>
      <sz val="10"/>
      <name val="UD デジタル 教科書体 N-B"/>
      <family val="1"/>
      <charset val="128"/>
    </font>
    <font>
      <sz val="10"/>
      <color rgb="FFFF0000"/>
      <name val="UD デジタル 教科書体 N-B"/>
      <family val="1"/>
      <charset val="128"/>
    </font>
    <font>
      <b/>
      <i/>
      <sz val="10"/>
      <color rgb="FF006600"/>
      <name val="UD デジタル 教科書体 N-B"/>
      <family val="1"/>
      <charset val="128"/>
    </font>
    <font>
      <sz val="10"/>
      <color theme="8"/>
      <name val="UD デジタル 教科書体 N-B"/>
      <family val="1"/>
      <charset val="128"/>
    </font>
    <font>
      <b/>
      <sz val="10"/>
      <color rgb="FFFF0000"/>
      <name val="UD デジタル 教科書体 N-B"/>
      <family val="1"/>
      <charset val="128"/>
    </font>
    <font>
      <b/>
      <sz val="10"/>
      <color theme="8"/>
      <name val="ＭＳ ゴシック"/>
      <family val="3"/>
      <charset val="128"/>
    </font>
    <font>
      <b/>
      <sz val="12"/>
      <color theme="8"/>
      <name val="ＭＳ ゴシック"/>
      <family val="3"/>
      <charset val="128"/>
    </font>
    <font>
      <sz val="12"/>
      <color theme="1"/>
      <name val="ＭＳ ゴシック"/>
      <family val="3"/>
      <charset val="128"/>
    </font>
    <font>
      <sz val="10"/>
      <color theme="1"/>
      <name val="ＭＳ ゴシック"/>
      <family val="3"/>
      <charset val="128"/>
    </font>
    <font>
      <b/>
      <sz val="18"/>
      <color theme="1"/>
      <name val="ＭＳ ゴシック"/>
      <family val="3"/>
      <charset val="128"/>
    </font>
    <font>
      <b/>
      <sz val="14"/>
      <color theme="1"/>
      <name val="ＭＳ ゴシック"/>
      <family val="3"/>
      <charset val="128"/>
    </font>
    <font>
      <sz val="14"/>
      <color theme="1"/>
      <name val="ＭＳ ゴシック"/>
      <family val="3"/>
      <charset val="128"/>
    </font>
    <font>
      <b/>
      <sz val="11"/>
      <color theme="1"/>
      <name val="ＭＳ ゴシック"/>
      <family val="3"/>
      <charset val="128"/>
    </font>
    <font>
      <sz val="11"/>
      <color theme="1"/>
      <name val="ＭＳ ゴシック"/>
      <family val="3"/>
      <charset val="128"/>
    </font>
    <font>
      <sz val="10"/>
      <name val="ＭＳ ゴシック"/>
      <family val="3"/>
      <charset val="128"/>
    </font>
    <font>
      <b/>
      <sz val="14"/>
      <color theme="1"/>
      <name val="ＭＳ Ｐゴシック"/>
      <family val="3"/>
      <charset val="128"/>
    </font>
    <font>
      <sz val="12"/>
      <color rgb="FFFF0000"/>
      <name val="ＭＳ ゴシック"/>
      <family val="3"/>
      <charset val="128"/>
    </font>
    <font>
      <sz val="12"/>
      <color rgb="FF000000"/>
      <name val="ＭＳ ゴシック"/>
      <family val="3"/>
      <charset val="128"/>
    </font>
    <font>
      <b/>
      <sz val="10"/>
      <color rgb="FF000000"/>
      <name val="ＭＳ ゴシック"/>
      <family val="3"/>
      <charset val="128"/>
    </font>
    <font>
      <b/>
      <sz val="12"/>
      <color rgb="FFFF0000"/>
      <name val="ＭＳ ゴシック"/>
      <family val="3"/>
      <charset val="128"/>
    </font>
    <font>
      <sz val="11"/>
      <color rgb="FF000000"/>
      <name val="ＭＳ ゴシック"/>
      <family val="3"/>
      <charset val="128"/>
    </font>
    <font>
      <u/>
      <sz val="10"/>
      <color theme="10"/>
      <name val="ＭＳ ゴシック"/>
      <family val="2"/>
      <charset val="128"/>
    </font>
    <font>
      <sz val="10"/>
      <color theme="10"/>
      <name val="ＭＳ ゴシック"/>
      <family val="3"/>
      <charset val="128"/>
    </font>
    <font>
      <sz val="12"/>
      <color theme="1"/>
      <name val="Meiryo UI"/>
      <family val="3"/>
      <charset val="128"/>
    </font>
    <font>
      <b/>
      <sz val="10"/>
      <color theme="9" tint="-0.499984740745262"/>
      <name val="ＭＳ ゴシック"/>
      <family val="3"/>
      <charset val="128"/>
    </font>
    <font>
      <b/>
      <sz val="10"/>
      <color rgb="FFFF0000"/>
      <name val="ＭＳ ゴシック"/>
      <family val="3"/>
      <charset val="128"/>
    </font>
    <font>
      <b/>
      <sz val="12"/>
      <color theme="8"/>
      <name val="ＭＳ ゴシック"/>
      <family val="2"/>
      <charset val="128"/>
    </font>
    <font>
      <sz val="12"/>
      <color theme="1"/>
      <name val="ＭＳ ゴシック"/>
      <family val="2"/>
      <charset val="128"/>
    </font>
    <font>
      <sz val="10"/>
      <name val="ＭＳ ゴシック"/>
      <family val="2"/>
      <charset val="128"/>
    </font>
    <font>
      <sz val="12"/>
      <name val="ＭＳ ゴシック"/>
      <family val="3"/>
      <charset val="128"/>
    </font>
    <font>
      <sz val="12"/>
      <name val="Meiryo UI"/>
      <family val="3"/>
      <charset val="128"/>
    </font>
    <font>
      <sz val="12"/>
      <color theme="10"/>
      <name val="Meiryo UI"/>
      <family val="3"/>
      <charset val="128"/>
    </font>
    <font>
      <sz val="11"/>
      <color rgb="FFFF0000"/>
      <name val="ＭＳ ゴシック"/>
      <family val="3"/>
      <charset val="128"/>
    </font>
    <font>
      <b/>
      <sz val="9"/>
      <color indexed="81"/>
      <name val="MS P ゴシック"/>
      <family val="3"/>
      <charset val="128"/>
    </font>
    <font>
      <sz val="10"/>
      <color theme="1"/>
      <name val="UD デジタル 教科書体 NK-B"/>
      <family val="1"/>
      <charset val="128"/>
    </font>
    <font>
      <sz val="10"/>
      <color rgb="FF000000"/>
      <name val="UD デジタル 教科書体 NK-B"/>
      <family val="1"/>
      <charset val="128"/>
    </font>
    <font>
      <sz val="16"/>
      <color theme="1"/>
      <name val="UD デジタル 教科書体 NK-B"/>
      <family val="1"/>
      <charset val="128"/>
    </font>
    <font>
      <b/>
      <sz val="22"/>
      <color theme="1"/>
      <name val="UD デジタル 教科書体 NK-B"/>
      <family val="1"/>
      <charset val="128"/>
    </font>
    <font>
      <sz val="12"/>
      <color rgb="FF000000"/>
      <name val="UD デジタル 教科書体 NK-B"/>
      <family val="1"/>
      <charset val="128"/>
    </font>
    <font>
      <sz val="14"/>
      <color theme="1"/>
      <name val="UD デジタル 教科書体 NK-B"/>
      <family val="1"/>
      <charset val="128"/>
    </font>
    <font>
      <sz val="12"/>
      <color theme="1"/>
      <name val="UD デジタル 教科書体 NK-B"/>
      <family val="1"/>
      <charset val="128"/>
    </font>
    <font>
      <b/>
      <sz val="18"/>
      <color theme="1"/>
      <name val="UD デジタル 教科書体 NK-B"/>
      <family val="1"/>
      <charset val="128"/>
    </font>
    <font>
      <b/>
      <sz val="18"/>
      <name val="UD デジタル 教科書体 NK-B"/>
      <family val="1"/>
      <charset val="128"/>
    </font>
    <font>
      <sz val="12"/>
      <name val="UD デジタル 教科書体 NK-B"/>
      <family val="1"/>
      <charset val="128"/>
    </font>
    <font>
      <sz val="12"/>
      <color rgb="FFFF0000"/>
      <name val="UD デジタル 教科書体 NK-B"/>
      <family val="1"/>
      <charset val="128"/>
    </font>
    <font>
      <sz val="12"/>
      <color rgb="FF7030A0"/>
      <name val="UD デジタル 教科書体 NK-B"/>
      <family val="1"/>
      <charset val="128"/>
    </font>
    <font>
      <sz val="11"/>
      <color theme="1"/>
      <name val="UD デジタル 教科書体 NK-B"/>
      <family val="1"/>
      <charset val="128"/>
    </font>
    <font>
      <b/>
      <sz val="10"/>
      <color rgb="FF000000"/>
      <name val="UD デジタル 教科書体 NK-B"/>
      <family val="1"/>
      <charset val="128"/>
    </font>
    <font>
      <b/>
      <sz val="14"/>
      <color theme="1"/>
      <name val="UD デジタル 教科書体 NK-B"/>
      <family val="1"/>
      <charset val="128"/>
    </font>
    <font>
      <b/>
      <sz val="12"/>
      <color rgb="FFFF0000"/>
      <name val="UD デジタル 教科書体 NK-B"/>
      <family val="1"/>
      <charset val="128"/>
    </font>
    <font>
      <sz val="12"/>
      <color theme="10"/>
      <name val="UD デジタル 教科書体 NK-B"/>
      <family val="1"/>
      <charset val="128"/>
    </font>
    <font>
      <b/>
      <sz val="11"/>
      <color theme="1"/>
      <name val="UD デジタル 教科書体 NK-B"/>
      <family val="1"/>
      <charset val="128"/>
    </font>
    <font>
      <sz val="11"/>
      <color rgb="FF000000"/>
      <name val="UD デジタル 教科書体 NK-B"/>
      <family val="1"/>
      <charset val="128"/>
    </font>
    <font>
      <sz val="11"/>
      <color rgb="FF7030A0"/>
      <name val="UD デジタル 教科書体 NK-B"/>
      <family val="1"/>
      <charset val="128"/>
    </font>
    <font>
      <sz val="11"/>
      <color rgb="FFFF0000"/>
      <name val="UD デジタル 教科書体 NK-B"/>
      <family val="1"/>
      <charset val="128"/>
    </font>
    <font>
      <u/>
      <sz val="11"/>
      <color rgb="FFFF0000"/>
      <name val="UD デジタル 教科書体 NK-B"/>
      <family val="1"/>
      <charset val="128"/>
    </font>
    <font>
      <b/>
      <u/>
      <sz val="12"/>
      <color rgb="FFFF0000"/>
      <name val="UD デジタル 教科書体 NK-B"/>
      <family val="1"/>
      <charset val="128"/>
    </font>
    <font>
      <sz val="18"/>
      <color rgb="FF7030A0"/>
      <name val="UD デジタル 教科書体 NK-B"/>
      <family val="1"/>
      <charset val="128"/>
    </font>
    <font>
      <sz val="10"/>
      <color rgb="FFFF0000"/>
      <name val="UD デジタル 教科書体 NK-B"/>
      <family val="1"/>
      <charset val="128"/>
    </font>
    <font>
      <b/>
      <sz val="11"/>
      <color indexed="81"/>
      <name val="UD デジタル 教科書体 NK-B"/>
      <family val="1"/>
      <charset val="128"/>
    </font>
    <font>
      <b/>
      <sz val="12"/>
      <color indexed="81"/>
      <name val="UD デジタル 教科書体 NK-B"/>
      <family val="1"/>
      <charset val="128"/>
    </font>
    <font>
      <b/>
      <u/>
      <sz val="12"/>
      <color indexed="81"/>
      <name val="UD デジタル 教科書体 NK-B"/>
      <family val="1"/>
      <charset val="128"/>
    </font>
    <font>
      <sz val="10"/>
      <color theme="1"/>
      <name val="Meiryo UI"/>
      <family val="3"/>
      <charset val="128"/>
    </font>
    <font>
      <b/>
      <sz val="20"/>
      <color theme="1"/>
      <name val="Meiryo UI"/>
      <family val="3"/>
      <charset val="128"/>
    </font>
    <font>
      <b/>
      <sz val="16"/>
      <color rgb="FFFF0000"/>
      <name val="ＭＳ Ｐゴシック"/>
      <family val="3"/>
      <charset val="128"/>
    </font>
    <font>
      <sz val="10"/>
      <color theme="1"/>
      <name val="ＭＳ Ｐゴシック"/>
      <family val="3"/>
      <charset val="128"/>
    </font>
    <font>
      <b/>
      <sz val="11"/>
      <color rgb="FFFF0000"/>
      <name val="UD デジタル 教科書体 NK-B"/>
      <family val="1"/>
      <charset val="128"/>
    </font>
    <font>
      <sz val="9"/>
      <color rgb="FF000000"/>
      <name val="UD デジタル 教科書体 NK-B"/>
      <family val="1"/>
      <charset val="128"/>
    </font>
    <font>
      <sz val="10"/>
      <name val="UD デジタル 教科書体 NK-B"/>
      <family val="1"/>
      <charset val="128"/>
    </font>
    <font>
      <sz val="16"/>
      <name val="UD デジタル 教科書体 NK-B"/>
      <family val="1"/>
      <charset val="128"/>
    </font>
    <font>
      <sz val="11"/>
      <name val="UD デジタル 教科書体 NK-B"/>
      <family val="1"/>
      <charset val="128"/>
    </font>
    <font>
      <b/>
      <sz val="11"/>
      <color rgb="FFFF0000"/>
      <name val="UD デジタル 教科書体 N-B"/>
      <family val="1"/>
      <charset val="128"/>
    </font>
    <font>
      <sz val="12"/>
      <color theme="1"/>
      <name val="UD デジタル 教科書体 N-B"/>
      <family val="1"/>
      <charset val="128"/>
    </font>
    <font>
      <sz val="11"/>
      <color indexed="81"/>
      <name val="UD デジタル 教科書体 NP-B"/>
      <family val="1"/>
      <charset val="128"/>
    </font>
    <font>
      <sz val="16"/>
      <color theme="1"/>
      <name val="UD デジタル 教科書体 N-B"/>
      <family val="1"/>
      <charset val="128"/>
    </font>
    <font>
      <sz val="14"/>
      <color theme="1"/>
      <name val="UD デジタル 教科書体 N-B"/>
      <family val="1"/>
      <charset val="128"/>
    </font>
    <font>
      <u/>
      <sz val="11"/>
      <color rgb="FFFF0000"/>
      <name val="UD デジタル 教科書体 N-B"/>
      <family val="1"/>
      <charset val="128"/>
    </font>
    <font>
      <b/>
      <sz val="9"/>
      <color indexed="81"/>
      <name val="UD デジタル 教科書体 NK-B"/>
      <family val="1"/>
      <charset val="128"/>
    </font>
    <font>
      <sz val="9"/>
      <color indexed="81"/>
      <name val="UD デジタル 教科書体 NK-B"/>
      <family val="1"/>
      <charset val="128"/>
    </font>
    <font>
      <sz val="14"/>
      <color rgb="FFFF0000"/>
      <name val="Meiryo UI"/>
      <family val="3"/>
      <charset val="128"/>
    </font>
    <font>
      <sz val="11"/>
      <color theme="1"/>
      <name val="Meiryo UI"/>
      <family val="3"/>
      <charset val="128"/>
    </font>
    <font>
      <sz val="18"/>
      <color theme="1"/>
      <name val="Meiryo UI"/>
      <family val="3"/>
      <charset val="128"/>
    </font>
    <font>
      <sz val="12"/>
      <color rgb="FFFF0000"/>
      <name val="UD デジタル 教科書体 N-B"/>
      <family val="1"/>
      <charset val="128"/>
    </font>
    <font>
      <b/>
      <sz val="20"/>
      <color theme="1"/>
      <name val="UD デジタル 教科書体 NK-B"/>
      <family val="1"/>
      <charset val="128"/>
    </font>
    <font>
      <b/>
      <sz val="18"/>
      <color rgb="FF0070C0"/>
      <name val="ＭＳ Ｐゴシック"/>
      <family val="3"/>
      <charset val="128"/>
    </font>
    <font>
      <b/>
      <sz val="18"/>
      <color rgb="FFFF0000"/>
      <name val="UD デジタル 教科書体 N-B"/>
      <family val="1"/>
      <charset val="128"/>
    </font>
    <font>
      <b/>
      <sz val="14"/>
      <color rgb="FFFF0000"/>
      <name val="UD デジタル 教科書体 NK-B"/>
      <family val="1"/>
      <charset val="128"/>
    </font>
    <font>
      <u/>
      <sz val="10"/>
      <color theme="1"/>
      <name val="UD デジタル 教科書体 NK-B"/>
      <family val="1"/>
      <charset val="128"/>
    </font>
    <font>
      <b/>
      <u/>
      <sz val="11"/>
      <color rgb="FF000000"/>
      <name val="游ゴシック"/>
      <family val="3"/>
      <charset val="128"/>
    </font>
  </fonts>
  <fills count="19">
    <fill>
      <patternFill patternType="none"/>
    </fill>
    <fill>
      <patternFill patternType="gray125"/>
    </fill>
    <fill>
      <patternFill patternType="solid">
        <fgColor rgb="FF66CCFF"/>
        <bgColor indexed="64"/>
      </patternFill>
    </fill>
    <fill>
      <patternFill patternType="solid">
        <fgColor theme="8"/>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7030A0"/>
        <bgColor indexed="64"/>
      </patternFill>
    </fill>
    <fill>
      <patternFill patternType="solid">
        <fgColor rgb="FFFFFF00"/>
        <bgColor indexed="64"/>
      </patternFill>
    </fill>
    <fill>
      <patternFill patternType="solid">
        <fgColor rgb="FF99FFCC"/>
        <bgColor indexed="64"/>
      </patternFill>
    </fill>
    <fill>
      <patternFill patternType="solid">
        <fgColor rgb="FFFFCCFF"/>
        <bgColor indexed="64"/>
      </patternFill>
    </fill>
    <fill>
      <patternFill patternType="solid">
        <fgColor rgb="FFFFFF99"/>
        <bgColor indexed="64"/>
      </patternFill>
    </fill>
    <fill>
      <patternFill patternType="solid">
        <fgColor rgb="FF66FFFF"/>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rgb="FF00FFFF"/>
        <bgColor indexed="64"/>
      </patternFill>
    </fill>
    <fill>
      <patternFill patternType="solid">
        <fgColor rgb="FFFFC000"/>
        <bgColor indexed="64"/>
      </patternFill>
    </fill>
    <fill>
      <patternFill patternType="solid">
        <fgColor theme="0"/>
        <bgColor indexed="64"/>
      </patternFill>
    </fill>
  </fills>
  <borders count="1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diagonalUp="1" diagonalDown="1">
      <left style="thin">
        <color indexed="64"/>
      </left>
      <right style="thin">
        <color indexed="64"/>
      </right>
      <top style="thin">
        <color indexed="64"/>
      </top>
      <bottom style="hair">
        <color indexed="64"/>
      </bottom>
      <diagonal style="thin">
        <color indexed="64"/>
      </diagonal>
    </border>
    <border>
      <left style="thin">
        <color indexed="64"/>
      </left>
      <right style="thin">
        <color indexed="64"/>
      </right>
      <top style="hair">
        <color indexed="64"/>
      </top>
      <bottom style="hair">
        <color indexed="64"/>
      </bottom>
      <diagonal/>
    </border>
    <border diagonalUp="1" diagonalDown="1">
      <left style="thin">
        <color indexed="64"/>
      </left>
      <right style="thin">
        <color indexed="64"/>
      </right>
      <top style="hair">
        <color indexed="64"/>
      </top>
      <bottom style="hair">
        <color indexed="64"/>
      </bottom>
      <diagonal style="thin">
        <color indexed="64"/>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hair">
        <color auto="1"/>
      </left>
      <right style="hair">
        <color auto="1"/>
      </right>
      <top style="hair">
        <color auto="1"/>
      </top>
      <bottom style="hair">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thin">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hair">
        <color indexed="64"/>
      </bottom>
      <diagonal/>
    </border>
    <border>
      <left style="thick">
        <color indexed="64"/>
      </left>
      <right style="thick">
        <color indexed="64"/>
      </right>
      <top style="hair">
        <color indexed="64"/>
      </top>
      <bottom style="thin">
        <color indexed="64"/>
      </bottom>
      <diagonal/>
    </border>
    <border>
      <left style="thick">
        <color indexed="64"/>
      </left>
      <right style="thick">
        <color indexed="64"/>
      </right>
      <top style="hair">
        <color indexed="64"/>
      </top>
      <bottom style="hair">
        <color indexed="64"/>
      </bottom>
      <diagonal/>
    </border>
    <border>
      <left style="thick">
        <color indexed="64"/>
      </left>
      <right style="thick">
        <color indexed="64"/>
      </right>
      <top/>
      <bottom style="hair">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right style="thin">
        <color indexed="64"/>
      </right>
      <top style="thin">
        <color indexed="64"/>
      </top>
      <bottom style="thin">
        <color indexed="64"/>
      </bottom>
      <diagonal/>
    </border>
    <border diagonalUp="1">
      <left style="medium">
        <color indexed="64"/>
      </left>
      <right style="thin">
        <color indexed="64"/>
      </right>
      <top style="thin">
        <color indexed="64"/>
      </top>
      <bottom style="hair">
        <color indexed="64"/>
      </bottom>
      <diagonal style="thin">
        <color indexed="64"/>
      </diagonal>
    </border>
    <border diagonalUp="1">
      <left style="medium">
        <color indexed="64"/>
      </left>
      <right style="medium">
        <color indexed="64"/>
      </right>
      <top style="hair">
        <color indexed="64"/>
      </top>
      <bottom style="thin">
        <color indexed="64"/>
      </bottom>
      <diagonal style="thin">
        <color indexed="64"/>
      </diagonal>
    </border>
    <border diagonalUp="1">
      <left style="medium">
        <color indexed="64"/>
      </left>
      <right style="thin">
        <color indexed="64"/>
      </right>
      <top style="hair">
        <color indexed="64"/>
      </top>
      <bottom style="thin">
        <color indexed="64"/>
      </bottom>
      <diagonal style="thin">
        <color indexed="64"/>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style="thick">
        <color indexed="64"/>
      </left>
      <right style="thick">
        <color indexed="64"/>
      </right>
      <top style="thick">
        <color indexed="64"/>
      </top>
      <bottom style="hair">
        <color indexed="64"/>
      </bottom>
      <diagonal/>
    </border>
    <border>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diagonalUp="1">
      <left/>
      <right style="thin">
        <color indexed="64"/>
      </right>
      <top style="hair">
        <color indexed="64"/>
      </top>
      <bottom style="thin">
        <color indexed="64"/>
      </bottom>
      <diagonal style="thin">
        <color indexed="64"/>
      </diagonal>
    </border>
    <border>
      <left style="thick">
        <color indexed="64"/>
      </left>
      <right style="thick">
        <color indexed="64"/>
      </right>
      <top style="thin">
        <color indexed="64"/>
      </top>
      <bottom/>
      <diagonal/>
    </border>
    <border>
      <left style="thick">
        <color indexed="64"/>
      </left>
      <right style="thick">
        <color indexed="64"/>
      </right>
      <top/>
      <bottom style="thick">
        <color indexed="64"/>
      </bottom>
      <diagonal/>
    </border>
    <border>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top style="thin">
        <color indexed="64"/>
      </top>
      <bottom style="hair">
        <color indexed="64"/>
      </bottom>
      <diagonal style="thin">
        <color indexed="64"/>
      </diagonal>
    </border>
    <border>
      <left style="medium">
        <color indexed="64"/>
      </left>
      <right style="thin">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diagonalUp="1">
      <left/>
      <right style="thin">
        <color indexed="64"/>
      </right>
      <top/>
      <bottom style="hair">
        <color indexed="64"/>
      </bottom>
      <diagonal style="thin">
        <color indexed="64"/>
      </diagonal>
    </border>
    <border diagonalUp="1">
      <left style="thin">
        <color indexed="64"/>
      </left>
      <right style="thin">
        <color indexed="64"/>
      </right>
      <top/>
      <bottom style="hair">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top style="hair">
        <color indexed="64"/>
      </top>
      <bottom style="hair">
        <color indexed="64"/>
      </bottom>
      <diagonal style="thin">
        <color indexed="64"/>
      </diagonal>
    </border>
    <border>
      <left style="medium">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diagonalUp="1">
      <left/>
      <right style="thin">
        <color indexed="64"/>
      </right>
      <top style="hair">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top style="hair">
        <color indexed="64"/>
      </top>
      <bottom/>
      <diagonal style="thin">
        <color indexed="64"/>
      </diagonal>
    </border>
    <border>
      <left style="medium">
        <color indexed="64"/>
      </left>
      <right style="medium">
        <color indexed="64"/>
      </right>
      <top style="medium">
        <color indexed="64"/>
      </top>
      <bottom style="medium">
        <color indexed="64"/>
      </bottom>
      <diagonal/>
    </border>
    <border diagonalUp="1">
      <left style="thin">
        <color indexed="64"/>
      </left>
      <right style="thin">
        <color indexed="64"/>
      </right>
      <top style="hair">
        <color indexed="64"/>
      </top>
      <bottom style="thin">
        <color indexed="64"/>
      </bottom>
      <diagonal style="thin">
        <color indexed="64"/>
      </diagonal>
    </border>
    <border diagonalUp="1">
      <left style="thin">
        <color indexed="64"/>
      </left>
      <right/>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style="thin">
        <color indexed="64"/>
      </left>
      <right/>
      <top style="hair">
        <color indexed="64"/>
      </top>
      <bottom style="thin">
        <color indexed="64"/>
      </bottom>
      <diagonal style="thin">
        <color indexed="64"/>
      </diagonal>
    </border>
    <border>
      <left style="thin">
        <color indexed="64"/>
      </left>
      <right/>
      <top style="hair">
        <color indexed="64"/>
      </top>
      <bottom/>
      <diagonal/>
    </border>
    <border diagonalUp="1">
      <left/>
      <right style="thin">
        <color indexed="64"/>
      </right>
      <top style="hair">
        <color indexed="64"/>
      </top>
      <bottom/>
      <diagonal style="thin">
        <color indexed="64"/>
      </diagonal>
    </border>
    <border diagonalUp="1">
      <left style="thin">
        <color indexed="64"/>
      </left>
      <right style="thin">
        <color indexed="64"/>
      </right>
      <top style="hair">
        <color indexed="64"/>
      </top>
      <bottom/>
      <diagonal style="thin">
        <color indexed="64"/>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diagonalUp="1">
      <left style="thin">
        <color indexed="64"/>
      </left>
      <right/>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medium">
        <color indexed="64"/>
      </top>
      <bottom/>
      <diagonal/>
    </border>
    <border>
      <left style="hair">
        <color indexed="64"/>
      </left>
      <right style="medium">
        <color indexed="64"/>
      </right>
      <top style="hair">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ck">
        <color indexed="64"/>
      </left>
      <right style="thick">
        <color indexed="64"/>
      </right>
      <top/>
      <bottom/>
      <diagonal/>
    </border>
    <border>
      <left/>
      <right style="thin">
        <color indexed="64"/>
      </right>
      <top/>
      <bottom/>
      <diagonal/>
    </border>
    <border>
      <left style="thin">
        <color indexed="64"/>
      </left>
      <right style="thin">
        <color indexed="64"/>
      </right>
      <top style="medium">
        <color indexed="64"/>
      </top>
      <bottom/>
      <diagonal/>
    </border>
    <border diagonalUp="1" diagonalDown="1">
      <left style="thin">
        <color indexed="64"/>
      </left>
      <right style="thin">
        <color indexed="64"/>
      </right>
      <top style="hair">
        <color indexed="64"/>
      </top>
      <bottom style="thin">
        <color indexed="64"/>
      </bottom>
      <diagonal style="thin">
        <color indexed="64"/>
      </diagonal>
    </border>
  </borders>
  <cellStyleXfs count="5">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9" fillId="0" borderId="0"/>
    <xf numFmtId="0" fontId="36" fillId="0" borderId="0" applyNumberFormat="0" applyFill="0" applyBorder="0" applyAlignment="0" applyProtection="0">
      <alignment vertical="center"/>
    </xf>
  </cellStyleXfs>
  <cellXfs count="616">
    <xf numFmtId="0" fontId="0" fillId="0" borderId="0" xfId="0">
      <alignment vertical="center"/>
    </xf>
    <xf numFmtId="0" fontId="2" fillId="0" borderId="0" xfId="0" applyFont="1">
      <alignment vertical="center"/>
    </xf>
    <xf numFmtId="0" fontId="4" fillId="0" borderId="0" xfId="0" applyFont="1" applyAlignment="1">
      <alignment vertical="center" wrapText="1"/>
    </xf>
    <xf numFmtId="0" fontId="4" fillId="0" borderId="0" xfId="0" applyFont="1">
      <alignment vertical="center"/>
    </xf>
    <xf numFmtId="0" fontId="5" fillId="2" borderId="1" xfId="0" applyFont="1" applyFill="1" applyBorder="1" applyAlignment="1">
      <alignment horizontal="center" vertical="top" wrapText="1"/>
    </xf>
    <xf numFmtId="0" fontId="5" fillId="0" borderId="2" xfId="0" applyFont="1" applyBorder="1" applyAlignment="1">
      <alignment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5" fillId="0" borderId="4" xfId="0" applyFont="1" applyBorder="1" applyAlignment="1">
      <alignment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7" fillId="0" borderId="4" xfId="0" applyFont="1" applyBorder="1" applyAlignment="1">
      <alignment vertical="top" wrapText="1"/>
    </xf>
    <xf numFmtId="0" fontId="5" fillId="0" borderId="6" xfId="0" applyFont="1" applyBorder="1" applyAlignment="1">
      <alignment vertical="top" wrapText="1"/>
    </xf>
    <xf numFmtId="0" fontId="2" fillId="0" borderId="6" xfId="0" applyFont="1" applyBorder="1" applyAlignment="1">
      <alignment horizontal="center" vertical="top" wrapText="1"/>
    </xf>
    <xf numFmtId="0" fontId="8" fillId="0" borderId="4" xfId="0" applyFont="1" applyBorder="1" applyAlignment="1">
      <alignment vertical="top" wrapText="1"/>
    </xf>
    <xf numFmtId="0" fontId="7" fillId="0" borderId="6" xfId="0" applyFont="1" applyBorder="1" applyAlignment="1">
      <alignment vertical="top" wrapText="1"/>
    </xf>
    <xf numFmtId="0" fontId="10" fillId="3" borderId="9" xfId="3" applyFont="1" applyFill="1" applyBorder="1"/>
    <xf numFmtId="0" fontId="12" fillId="3" borderId="9" xfId="3" applyFont="1" applyFill="1" applyBorder="1"/>
    <xf numFmtId="0" fontId="9" fillId="0" borderId="0" xfId="3"/>
    <xf numFmtId="0" fontId="6" fillId="0" borderId="0" xfId="3" applyFont="1"/>
    <xf numFmtId="0" fontId="9" fillId="0" borderId="9" xfId="3" applyBorder="1"/>
    <xf numFmtId="0" fontId="13" fillId="0" borderId="1" xfId="3" applyFont="1" applyBorder="1"/>
    <xf numFmtId="0" fontId="13" fillId="0" borderId="0" xfId="3" applyFont="1"/>
    <xf numFmtId="0" fontId="14" fillId="4" borderId="1" xfId="3" applyFont="1" applyFill="1" applyBorder="1" applyAlignment="1">
      <alignment horizontal="center" vertical="top"/>
    </xf>
    <xf numFmtId="0" fontId="14" fillId="4" borderId="10" xfId="3" applyFont="1" applyFill="1" applyBorder="1" applyAlignment="1">
      <alignment vertical="top"/>
    </xf>
    <xf numFmtId="0" fontId="14" fillId="4" borderId="10" xfId="3" applyFont="1" applyFill="1" applyBorder="1" applyAlignment="1">
      <alignment horizontal="center" vertical="top"/>
    </xf>
    <xf numFmtId="0" fontId="15" fillId="4" borderId="10" xfId="3" applyFont="1" applyFill="1" applyBorder="1" applyAlignment="1">
      <alignment vertical="top"/>
    </xf>
    <xf numFmtId="0" fontId="14" fillId="0" borderId="0" xfId="3" applyFont="1" applyAlignment="1">
      <alignment vertical="top"/>
    </xf>
    <xf numFmtId="0" fontId="14" fillId="0" borderId="1" xfId="3" applyFont="1" applyBorder="1" applyAlignment="1">
      <alignment horizontal="center" vertical="top"/>
    </xf>
    <xf numFmtId="0" fontId="14" fillId="0" borderId="11" xfId="3" applyFont="1" applyBorder="1" applyAlignment="1">
      <alignment vertical="top"/>
    </xf>
    <xf numFmtId="0" fontId="14" fillId="0" borderId="2" xfId="3" applyFont="1" applyBorder="1" applyAlignment="1">
      <alignment vertical="top"/>
    </xf>
    <xf numFmtId="0" fontId="14" fillId="0" borderId="2" xfId="3" applyFont="1" applyBorder="1" applyAlignment="1">
      <alignment vertical="top" wrapText="1"/>
    </xf>
    <xf numFmtId="0" fontId="14" fillId="0" borderId="2" xfId="3" applyFont="1" applyBorder="1" applyAlignment="1">
      <alignment horizontal="center" vertical="top"/>
    </xf>
    <xf numFmtId="0" fontId="14" fillId="0" borderId="12" xfId="3" applyFont="1" applyBorder="1" applyAlignment="1">
      <alignment vertical="top"/>
    </xf>
    <xf numFmtId="0" fontId="14" fillId="0" borderId="10" xfId="3" applyFont="1" applyBorder="1" applyAlignment="1">
      <alignment vertical="top"/>
    </xf>
    <xf numFmtId="0" fontId="14" fillId="5" borderId="2" xfId="3" applyFont="1" applyFill="1" applyBorder="1" applyAlignment="1">
      <alignment vertical="top"/>
    </xf>
    <xf numFmtId="0" fontId="14" fillId="5" borderId="2" xfId="3" applyFont="1" applyFill="1" applyBorder="1" applyAlignment="1">
      <alignment horizontal="center" vertical="top"/>
    </xf>
    <xf numFmtId="0" fontId="14" fillId="5" borderId="2" xfId="3" applyFont="1" applyFill="1" applyBorder="1" applyAlignment="1">
      <alignment vertical="top" wrapText="1"/>
    </xf>
    <xf numFmtId="0" fontId="14" fillId="5" borderId="6" xfId="3" applyFont="1" applyFill="1" applyBorder="1" applyAlignment="1">
      <alignment vertical="top"/>
    </xf>
    <xf numFmtId="0" fontId="14" fillId="5" borderId="6" xfId="3" applyFont="1" applyFill="1" applyBorder="1" applyAlignment="1">
      <alignment horizontal="center" vertical="top"/>
    </xf>
    <xf numFmtId="0" fontId="14" fillId="5" borderId="6" xfId="3" applyFont="1" applyFill="1" applyBorder="1" applyAlignment="1">
      <alignment vertical="top" wrapText="1"/>
    </xf>
    <xf numFmtId="0" fontId="16" fillId="0" borderId="1" xfId="3" applyFont="1" applyBorder="1" applyAlignment="1">
      <alignment horizontal="center" vertical="top"/>
    </xf>
    <xf numFmtId="0" fontId="16" fillId="0" borderId="11" xfId="3" applyFont="1" applyBorder="1" applyAlignment="1">
      <alignment vertical="top"/>
    </xf>
    <xf numFmtId="0" fontId="16" fillId="0" borderId="2" xfId="3" applyFont="1" applyBorder="1" applyAlignment="1">
      <alignment vertical="top"/>
    </xf>
    <xf numFmtId="0" fontId="16" fillId="0" borderId="2" xfId="3" applyFont="1" applyBorder="1" applyAlignment="1">
      <alignment horizontal="center" vertical="top"/>
    </xf>
    <xf numFmtId="0" fontId="16" fillId="0" borderId="0" xfId="3" applyFont="1" applyAlignment="1">
      <alignment vertical="top"/>
    </xf>
    <xf numFmtId="0" fontId="16" fillId="0" borderId="12" xfId="3" applyFont="1" applyBorder="1" applyAlignment="1">
      <alignment vertical="top"/>
    </xf>
    <xf numFmtId="0" fontId="16" fillId="0" borderId="4" xfId="3" applyFont="1" applyBorder="1" applyAlignment="1">
      <alignment vertical="top"/>
    </xf>
    <xf numFmtId="0" fontId="16" fillId="0" borderId="4" xfId="3" applyFont="1" applyBorder="1" applyAlignment="1">
      <alignment horizontal="center" vertical="top"/>
    </xf>
    <xf numFmtId="0" fontId="16" fillId="0" borderId="4" xfId="3" applyFont="1" applyBorder="1" applyAlignment="1">
      <alignment vertical="top" wrapText="1"/>
    </xf>
    <xf numFmtId="0" fontId="14" fillId="0" borderId="4" xfId="3" applyFont="1" applyBorder="1" applyAlignment="1">
      <alignment vertical="top"/>
    </xf>
    <xf numFmtId="0" fontId="14" fillId="0" borderId="4" xfId="3" applyFont="1" applyBorder="1" applyAlignment="1">
      <alignment horizontal="center" vertical="top"/>
    </xf>
    <xf numFmtId="0" fontId="14" fillId="0" borderId="4" xfId="3" applyFont="1" applyBorder="1" applyAlignment="1">
      <alignment vertical="top" wrapText="1"/>
    </xf>
    <xf numFmtId="0" fontId="14" fillId="0" borderId="6" xfId="3" applyFont="1" applyBorder="1" applyAlignment="1">
      <alignment vertical="top"/>
    </xf>
    <xf numFmtId="0" fontId="14" fillId="0" borderId="6" xfId="3" applyFont="1" applyBorder="1" applyAlignment="1">
      <alignment horizontal="center" vertical="top"/>
    </xf>
    <xf numFmtId="0" fontId="14" fillId="0" borderId="6" xfId="3" applyFont="1" applyBorder="1" applyAlignment="1">
      <alignment vertical="top" wrapText="1"/>
    </xf>
    <xf numFmtId="0" fontId="14" fillId="0" borderId="1" xfId="3" applyFont="1" applyBorder="1" applyAlignment="1">
      <alignment vertical="top"/>
    </xf>
    <xf numFmtId="0" fontId="14" fillId="0" borderId="1" xfId="3" applyFont="1" applyBorder="1" applyAlignment="1">
      <alignment vertical="top" wrapText="1"/>
    </xf>
    <xf numFmtId="0" fontId="14" fillId="5" borderId="1" xfId="3" applyFont="1" applyFill="1" applyBorder="1" applyAlignment="1">
      <alignment vertical="top"/>
    </xf>
    <xf numFmtId="0" fontId="14" fillId="5" borderId="1" xfId="3" applyFont="1" applyFill="1" applyBorder="1" applyAlignment="1">
      <alignment horizontal="center" vertical="top"/>
    </xf>
    <xf numFmtId="0" fontId="14" fillId="5" borderId="4" xfId="3" applyFont="1" applyFill="1" applyBorder="1" applyAlignment="1">
      <alignment vertical="top"/>
    </xf>
    <xf numFmtId="0" fontId="14" fillId="5" borderId="4" xfId="3" applyFont="1" applyFill="1" applyBorder="1" applyAlignment="1">
      <alignment horizontal="center" vertical="top"/>
    </xf>
    <xf numFmtId="0" fontId="14" fillId="0" borderId="4" xfId="3" quotePrefix="1" applyFont="1" applyBorder="1" applyAlignment="1">
      <alignment vertical="top"/>
    </xf>
    <xf numFmtId="0" fontId="17" fillId="0" borderId="1" xfId="3" applyFont="1" applyBorder="1" applyAlignment="1">
      <alignment horizontal="center" vertical="top"/>
    </xf>
    <xf numFmtId="0" fontId="17" fillId="0" borderId="12" xfId="3" applyFont="1" applyBorder="1" applyAlignment="1">
      <alignment vertical="top"/>
    </xf>
    <xf numFmtId="0" fontId="17" fillId="0" borderId="4" xfId="3" applyFont="1" applyBorder="1" applyAlignment="1">
      <alignment vertical="top"/>
    </xf>
    <xf numFmtId="0" fontId="17" fillId="0" borderId="4" xfId="3" applyFont="1" applyBorder="1" applyAlignment="1">
      <alignment horizontal="center" vertical="top"/>
    </xf>
    <xf numFmtId="0" fontId="17" fillId="0" borderId="0" xfId="3" applyFont="1" applyAlignment="1">
      <alignment vertical="top"/>
    </xf>
    <xf numFmtId="0" fontId="16" fillId="0" borderId="6" xfId="3" applyFont="1" applyBorder="1" applyAlignment="1">
      <alignment vertical="top" wrapText="1"/>
    </xf>
    <xf numFmtId="0" fontId="16" fillId="0" borderId="6" xfId="3" applyFont="1" applyBorder="1" applyAlignment="1">
      <alignment vertical="top"/>
    </xf>
    <xf numFmtId="0" fontId="14" fillId="0" borderId="6" xfId="3" applyFont="1" applyBorder="1" applyAlignment="1">
      <alignment horizontal="center" vertical="top" wrapText="1"/>
    </xf>
    <xf numFmtId="0" fontId="14" fillId="0" borderId="4" xfId="3" applyFont="1" applyBorder="1" applyAlignment="1">
      <alignment horizontal="center" vertical="top" wrapText="1"/>
    </xf>
    <xf numFmtId="0" fontId="14" fillId="0" borderId="13" xfId="3" applyFont="1" applyBorder="1" applyAlignment="1">
      <alignment vertical="top"/>
    </xf>
    <xf numFmtId="0" fontId="14" fillId="0" borderId="13" xfId="3" applyFont="1" applyBorder="1" applyAlignment="1">
      <alignment vertical="top" wrapText="1"/>
    </xf>
    <xf numFmtId="0" fontId="18" fillId="0" borderId="1" xfId="3" applyFont="1" applyBorder="1" applyAlignment="1">
      <alignment horizontal="center" vertical="top"/>
    </xf>
    <xf numFmtId="0" fontId="18" fillId="0" borderId="11" xfId="3" applyFont="1" applyBorder="1" applyAlignment="1">
      <alignment vertical="top"/>
    </xf>
    <xf numFmtId="0" fontId="18" fillId="0" borderId="2" xfId="3" applyFont="1" applyBorder="1" applyAlignment="1">
      <alignment vertical="top"/>
    </xf>
    <xf numFmtId="0" fontId="18" fillId="0" borderId="2" xfId="3" applyFont="1" applyBorder="1" applyAlignment="1">
      <alignment horizontal="center" vertical="top"/>
    </xf>
    <xf numFmtId="0" fontId="18" fillId="0" borderId="2" xfId="3" applyFont="1" applyBorder="1" applyAlignment="1">
      <alignment vertical="top" wrapText="1"/>
    </xf>
    <xf numFmtId="0" fontId="18" fillId="0" borderId="0" xfId="3" applyFont="1" applyAlignment="1">
      <alignment vertical="top"/>
    </xf>
    <xf numFmtId="0" fontId="18" fillId="0" borderId="12" xfId="3" applyFont="1" applyBorder="1" applyAlignment="1">
      <alignment vertical="top"/>
    </xf>
    <xf numFmtId="0" fontId="18" fillId="0" borderId="4" xfId="3" applyFont="1" applyBorder="1" applyAlignment="1">
      <alignment vertical="top"/>
    </xf>
    <xf numFmtId="0" fontId="18" fillId="0" borderId="4" xfId="3" applyFont="1" applyBorder="1" applyAlignment="1">
      <alignment horizontal="center" vertical="top"/>
    </xf>
    <xf numFmtId="0" fontId="18" fillId="0" borderId="4" xfId="3" applyFont="1" applyBorder="1" applyAlignment="1">
      <alignment vertical="top" wrapText="1"/>
    </xf>
    <xf numFmtId="0" fontId="18" fillId="0" borderId="4" xfId="3" quotePrefix="1" applyFont="1" applyBorder="1" applyAlignment="1">
      <alignment vertical="top"/>
    </xf>
    <xf numFmtId="0" fontId="18" fillId="0" borderId="10" xfId="3" applyFont="1" applyBorder="1" applyAlignment="1">
      <alignment vertical="top"/>
    </xf>
    <xf numFmtId="0" fontId="18" fillId="0" borderId="6" xfId="3" applyFont="1" applyBorder="1" applyAlignment="1">
      <alignment vertical="top"/>
    </xf>
    <xf numFmtId="0" fontId="18" fillId="0" borderId="6" xfId="3" applyFont="1" applyBorder="1" applyAlignment="1">
      <alignment horizontal="center" vertical="top"/>
    </xf>
    <xf numFmtId="0" fontId="18" fillId="0" borderId="6" xfId="3" applyFont="1" applyBorder="1" applyAlignment="1">
      <alignment vertical="top" wrapText="1"/>
    </xf>
    <xf numFmtId="0" fontId="14" fillId="0" borderId="2" xfId="3" quotePrefix="1" applyFont="1" applyBorder="1" applyAlignment="1">
      <alignment vertical="top"/>
    </xf>
    <xf numFmtId="0" fontId="14" fillId="0" borderId="4" xfId="3" quotePrefix="1" applyFont="1" applyBorder="1" applyAlignment="1">
      <alignment vertical="top" wrapText="1"/>
    </xf>
    <xf numFmtId="0" fontId="14" fillId="0" borderId="13" xfId="3" applyFont="1" applyBorder="1" applyAlignment="1">
      <alignment horizontal="center" vertical="top"/>
    </xf>
    <xf numFmtId="0" fontId="14" fillId="6" borderId="2" xfId="3" applyFont="1" applyFill="1" applyBorder="1" applyAlignment="1">
      <alignment vertical="top"/>
    </xf>
    <xf numFmtId="0" fontId="14" fillId="6" borderId="2" xfId="3" applyFont="1" applyFill="1" applyBorder="1" applyAlignment="1">
      <alignment horizontal="center" vertical="top"/>
    </xf>
    <xf numFmtId="0" fontId="14" fillId="7" borderId="6" xfId="3" applyFont="1" applyFill="1" applyBorder="1" applyAlignment="1">
      <alignment vertical="top"/>
    </xf>
    <xf numFmtId="0" fontId="14" fillId="7" borderId="6" xfId="3" applyFont="1" applyFill="1" applyBorder="1" applyAlignment="1">
      <alignment horizontal="center" vertical="top"/>
    </xf>
    <xf numFmtId="0" fontId="14" fillId="0" borderId="0" xfId="3" applyFont="1" applyAlignment="1">
      <alignment horizontal="center" vertical="top"/>
    </xf>
    <xf numFmtId="0" fontId="19" fillId="0" borderId="0" xfId="3" applyFont="1" applyAlignment="1">
      <alignment vertical="top"/>
    </xf>
    <xf numFmtId="0" fontId="14" fillId="0" borderId="0" xfId="3" applyFont="1" applyAlignment="1">
      <alignment vertical="top" wrapText="1"/>
    </xf>
    <xf numFmtId="0" fontId="20" fillId="0" borderId="0" xfId="0" applyFont="1" applyAlignment="1">
      <alignment vertical="top"/>
    </xf>
    <xf numFmtId="0" fontId="20" fillId="8" borderId="0" xfId="0" applyFont="1" applyFill="1" applyAlignment="1">
      <alignment vertical="top"/>
    </xf>
    <xf numFmtId="0" fontId="21" fillId="0" borderId="0" xfId="0" applyFont="1" applyAlignment="1">
      <alignment horizontal="center" vertical="top"/>
    </xf>
    <xf numFmtId="0" fontId="21" fillId="9" borderId="0" xfId="0" applyFont="1" applyFill="1" applyAlignment="1">
      <alignment horizontal="center" vertical="top"/>
    </xf>
    <xf numFmtId="0" fontId="21" fillId="0" borderId="0" xfId="0" applyFont="1" applyAlignment="1">
      <alignment vertical="top"/>
    </xf>
    <xf numFmtId="0" fontId="0" fillId="0" borderId="0" xfId="0" applyAlignment="1">
      <alignment vertical="top"/>
    </xf>
    <xf numFmtId="0" fontId="0" fillId="8" borderId="0" xfId="0" applyFill="1" applyAlignment="1">
      <alignment vertical="top"/>
    </xf>
    <xf numFmtId="0" fontId="22" fillId="2" borderId="1" xfId="0" applyFont="1" applyFill="1" applyBorder="1" applyAlignment="1">
      <alignment horizontal="center" vertical="top"/>
    </xf>
    <xf numFmtId="0" fontId="22" fillId="10" borderId="1" xfId="0" applyFont="1" applyFill="1" applyBorder="1" applyAlignment="1">
      <alignment horizontal="center" vertical="top"/>
    </xf>
    <xf numFmtId="0" fontId="22" fillId="10" borderId="14" xfId="0" applyFont="1" applyFill="1" applyBorder="1" applyAlignment="1">
      <alignment horizontal="center" vertical="top"/>
    </xf>
    <xf numFmtId="0" fontId="23" fillId="0" borderId="0" xfId="0" applyFont="1" applyAlignment="1">
      <alignment vertical="top"/>
    </xf>
    <xf numFmtId="0" fontId="24" fillId="0" borderId="0" xfId="0" applyFont="1" applyAlignment="1">
      <alignment vertical="top"/>
    </xf>
    <xf numFmtId="0" fontId="22" fillId="10" borderId="1" xfId="0" quotePrefix="1" applyFont="1" applyFill="1" applyBorder="1" applyAlignment="1">
      <alignment horizontal="center" vertical="top"/>
    </xf>
    <xf numFmtId="0" fontId="25" fillId="0" borderId="0" xfId="0" applyFont="1" applyAlignment="1">
      <alignment vertical="top"/>
    </xf>
    <xf numFmtId="0" fontId="26" fillId="0" borderId="0" xfId="0" applyFont="1" applyAlignment="1">
      <alignment vertical="top"/>
    </xf>
    <xf numFmtId="0" fontId="27" fillId="2" borderId="1" xfId="0" applyFont="1" applyFill="1" applyBorder="1" applyAlignment="1">
      <alignment horizontal="center" vertical="top"/>
    </xf>
    <xf numFmtId="0" fontId="28" fillId="10" borderId="1" xfId="0" applyFont="1" applyFill="1" applyBorder="1" applyAlignment="1">
      <alignment horizontal="center" vertical="top"/>
    </xf>
    <xf numFmtId="49" fontId="29" fillId="10" borderId="1" xfId="3" quotePrefix="1" applyNumberFormat="1" applyFont="1" applyFill="1" applyBorder="1" applyAlignment="1">
      <alignment horizontal="center" vertical="top"/>
    </xf>
    <xf numFmtId="49" fontId="28" fillId="10" borderId="1" xfId="0" applyNumberFormat="1" applyFont="1" applyFill="1" applyBorder="1" applyAlignment="1">
      <alignment horizontal="center" vertical="top"/>
    </xf>
    <xf numFmtId="0" fontId="27" fillId="2" borderId="11" xfId="0" applyFont="1" applyFill="1" applyBorder="1" applyAlignment="1">
      <alignment horizontal="center" vertical="top"/>
    </xf>
    <xf numFmtId="0" fontId="0" fillId="10" borderId="1" xfId="0" applyFill="1" applyBorder="1" applyAlignment="1">
      <alignment vertical="top"/>
    </xf>
    <xf numFmtId="0" fontId="30" fillId="0" borderId="0" xfId="0" applyFont="1">
      <alignment vertical="center"/>
    </xf>
    <xf numFmtId="0" fontId="0" fillId="10" borderId="1" xfId="0" applyFill="1" applyBorder="1" applyAlignment="1">
      <alignment horizontal="center" vertical="top" wrapText="1"/>
    </xf>
    <xf numFmtId="0" fontId="29" fillId="10" borderId="1" xfId="3" applyFont="1" applyFill="1" applyBorder="1" applyAlignment="1">
      <alignment horizontal="center" vertical="top"/>
    </xf>
    <xf numFmtId="0" fontId="22" fillId="10" borderId="1" xfId="0" applyFont="1" applyFill="1" applyBorder="1" applyAlignment="1">
      <alignment horizontal="left" vertical="top" wrapText="1"/>
    </xf>
    <xf numFmtId="0" fontId="22" fillId="10" borderId="14" xfId="0" applyFont="1" applyFill="1" applyBorder="1" applyAlignment="1">
      <alignment horizontal="left" vertical="top" wrapText="1"/>
    </xf>
    <xf numFmtId="0" fontId="22" fillId="10" borderId="1" xfId="0" applyFont="1" applyFill="1" applyBorder="1" applyAlignment="1">
      <alignment horizontal="left" vertical="top"/>
    </xf>
    <xf numFmtId="0" fontId="32" fillId="10" borderId="1" xfId="0" applyFont="1" applyFill="1" applyBorder="1" applyAlignment="1">
      <alignment horizontal="left" vertical="top" wrapText="1" shrinkToFit="1"/>
    </xf>
    <xf numFmtId="0" fontId="32" fillId="10" borderId="1" xfId="0" applyFont="1" applyFill="1" applyBorder="1" applyAlignment="1">
      <alignment vertical="top" wrapText="1"/>
    </xf>
    <xf numFmtId="0" fontId="32" fillId="10" borderId="1" xfId="0" applyFont="1" applyFill="1" applyBorder="1" applyAlignment="1">
      <alignment vertical="top" wrapText="1" shrinkToFit="1"/>
    </xf>
    <xf numFmtId="0" fontId="23" fillId="0" borderId="0" xfId="0" applyFont="1" applyAlignment="1">
      <alignment vertical="top" wrapText="1"/>
    </xf>
    <xf numFmtId="0" fontId="33" fillId="0" borderId="0" xfId="0" applyFont="1" applyAlignment="1">
      <alignment horizontal="justify" vertical="top"/>
    </xf>
    <xf numFmtId="0" fontId="34" fillId="0" borderId="0" xfId="0" applyFont="1" applyAlignment="1">
      <alignment vertical="top"/>
    </xf>
    <xf numFmtId="0" fontId="22" fillId="2" borderId="14" xfId="0" applyFont="1" applyFill="1" applyBorder="1" applyAlignment="1">
      <alignment horizontal="center" vertical="top"/>
    </xf>
    <xf numFmtId="0" fontId="32" fillId="10" borderId="7" xfId="0" applyFont="1" applyFill="1" applyBorder="1" applyAlignment="1">
      <alignment vertical="top" wrapText="1"/>
    </xf>
    <xf numFmtId="0" fontId="32" fillId="10" borderId="7" xfId="0" applyFont="1" applyFill="1" applyBorder="1" applyAlignment="1">
      <alignment vertical="top" wrapText="1" shrinkToFit="1"/>
    </xf>
    <xf numFmtId="0" fontId="35" fillId="10" borderId="1" xfId="0" applyFont="1" applyFill="1" applyBorder="1" applyAlignment="1">
      <alignment vertical="top" wrapText="1"/>
    </xf>
    <xf numFmtId="0" fontId="28" fillId="10" borderId="1" xfId="0" applyFont="1" applyFill="1" applyBorder="1" applyAlignment="1">
      <alignment vertical="top" wrapText="1"/>
    </xf>
    <xf numFmtId="0" fontId="29" fillId="10" borderId="1" xfId="3" applyFont="1" applyFill="1" applyBorder="1" applyAlignment="1">
      <alignment vertical="top" wrapText="1"/>
    </xf>
    <xf numFmtId="0" fontId="0" fillId="10" borderId="1" xfId="0" applyFill="1" applyBorder="1" applyAlignment="1">
      <alignment vertical="top" wrapText="1"/>
    </xf>
    <xf numFmtId="0" fontId="28" fillId="10" borderId="1" xfId="3" applyFont="1" applyFill="1" applyBorder="1" applyAlignment="1">
      <alignment vertical="top" wrapText="1"/>
    </xf>
    <xf numFmtId="0" fontId="28" fillId="11" borderId="1" xfId="3" applyFont="1" applyFill="1" applyBorder="1" applyAlignment="1">
      <alignment vertical="top" wrapText="1"/>
    </xf>
    <xf numFmtId="0" fontId="23" fillId="2" borderId="1" xfId="0" applyFont="1" applyFill="1" applyBorder="1" applyAlignment="1">
      <alignment horizontal="center" vertical="top"/>
    </xf>
    <xf numFmtId="14" fontId="29" fillId="12" borderId="1" xfId="0" applyNumberFormat="1" applyFont="1" applyFill="1" applyBorder="1" applyAlignment="1" applyProtection="1">
      <alignment horizontal="left" vertical="top" wrapText="1"/>
      <protection locked="0"/>
    </xf>
    <xf numFmtId="0" fontId="23" fillId="12" borderId="1" xfId="0" applyFont="1" applyFill="1" applyBorder="1" applyAlignment="1" applyProtection="1">
      <alignment horizontal="left" vertical="top"/>
      <protection locked="0"/>
    </xf>
    <xf numFmtId="0" fontId="23" fillId="12" borderId="14" xfId="0" applyFont="1" applyFill="1" applyBorder="1" applyAlignment="1" applyProtection="1">
      <alignment horizontal="left" vertical="top" wrapText="1"/>
      <protection locked="0"/>
    </xf>
    <xf numFmtId="0" fontId="28" fillId="12" borderId="1" xfId="0" applyFont="1" applyFill="1" applyBorder="1" applyAlignment="1" applyProtection="1">
      <alignment horizontal="left" vertical="top" wrapText="1"/>
      <protection locked="0"/>
    </xf>
    <xf numFmtId="0" fontId="29" fillId="12" borderId="1" xfId="0" applyFont="1" applyFill="1" applyBorder="1" applyAlignment="1" applyProtection="1">
      <alignment horizontal="left" vertical="top" wrapText="1"/>
      <protection locked="0"/>
    </xf>
    <xf numFmtId="0" fontId="29" fillId="0" borderId="15" xfId="0" applyFont="1" applyBorder="1" applyAlignment="1" applyProtection="1">
      <alignment horizontal="left" vertical="top" wrapText="1"/>
      <protection locked="0"/>
    </xf>
    <xf numFmtId="0" fontId="23" fillId="2" borderId="7" xfId="0" applyFont="1" applyFill="1" applyBorder="1" applyAlignment="1">
      <alignment horizontal="center" vertical="top"/>
    </xf>
    <xf numFmtId="0" fontId="37" fillId="12" borderId="1" xfId="4" applyNumberFormat="1" applyFont="1" applyFill="1" applyBorder="1" applyAlignment="1" applyProtection="1">
      <alignment horizontal="left" vertical="top" wrapText="1"/>
      <protection locked="0"/>
    </xf>
    <xf numFmtId="0" fontId="29" fillId="12" borderId="1" xfId="1" applyNumberFormat="1" applyFont="1" applyFill="1" applyBorder="1" applyAlignment="1" applyProtection="1">
      <alignment horizontal="left" vertical="top" wrapText="1"/>
      <protection locked="0"/>
    </xf>
    <xf numFmtId="0" fontId="29" fillId="12" borderId="1" xfId="2" applyNumberFormat="1" applyFont="1" applyFill="1" applyBorder="1" applyAlignment="1" applyProtection="1">
      <alignment horizontal="left" vertical="top" wrapText="1"/>
      <protection locked="0"/>
    </xf>
    <xf numFmtId="0" fontId="38" fillId="12" borderId="1" xfId="0" applyFont="1" applyFill="1" applyBorder="1" applyAlignment="1" applyProtection="1">
      <alignment vertical="top"/>
      <protection locked="0"/>
    </xf>
    <xf numFmtId="0" fontId="23" fillId="12" borderId="1" xfId="0" applyFont="1" applyFill="1" applyBorder="1" applyAlignment="1" applyProtection="1">
      <alignment horizontal="left" vertical="top" wrapText="1"/>
      <protection locked="0"/>
    </xf>
    <xf numFmtId="0" fontId="23" fillId="12" borderId="1" xfId="0" applyFont="1" applyFill="1" applyBorder="1" applyAlignment="1" applyProtection="1">
      <alignment horizontal="right" vertical="top"/>
      <protection locked="0"/>
    </xf>
    <xf numFmtId="38" fontId="38" fillId="0" borderId="1" xfId="1" applyFont="1" applyBorder="1" applyAlignment="1">
      <alignment vertical="top"/>
    </xf>
    <xf numFmtId="0" fontId="38" fillId="0" borderId="1" xfId="0" applyFont="1" applyBorder="1" applyAlignment="1">
      <alignment vertical="top" wrapText="1"/>
    </xf>
    <xf numFmtId="0" fontId="0" fillId="0" borderId="1" xfId="0" applyBorder="1" applyAlignment="1">
      <alignment vertical="top" wrapText="1"/>
    </xf>
    <xf numFmtId="0" fontId="39" fillId="0" borderId="0" xfId="0" applyFont="1" applyAlignment="1">
      <alignment vertical="top"/>
    </xf>
    <xf numFmtId="0" fontId="29" fillId="13" borderId="1" xfId="3" applyFont="1" applyFill="1" applyBorder="1" applyAlignment="1">
      <alignment horizontal="center" vertical="top"/>
    </xf>
    <xf numFmtId="56" fontId="29" fillId="13" borderId="1" xfId="3" quotePrefix="1" applyNumberFormat="1" applyFont="1" applyFill="1" applyBorder="1" applyAlignment="1">
      <alignment horizontal="center" vertical="top"/>
    </xf>
    <xf numFmtId="0" fontId="40" fillId="13" borderId="1" xfId="3" quotePrefix="1" applyFont="1" applyFill="1" applyBorder="1" applyAlignment="1">
      <alignment horizontal="center" vertical="top"/>
    </xf>
    <xf numFmtId="0" fontId="29" fillId="9" borderId="1" xfId="3" applyFont="1" applyFill="1" applyBorder="1" applyAlignment="1">
      <alignment horizontal="center" vertical="top"/>
    </xf>
    <xf numFmtId="0" fontId="29" fillId="14" borderId="1" xfId="3" applyFont="1" applyFill="1" applyBorder="1" applyAlignment="1">
      <alignment horizontal="center" vertical="top"/>
    </xf>
    <xf numFmtId="0" fontId="29" fillId="0" borderId="1" xfId="3" applyFont="1" applyBorder="1" applyAlignment="1">
      <alignment vertical="top" wrapText="1"/>
    </xf>
    <xf numFmtId="0" fontId="29" fillId="5" borderId="1" xfId="3" applyFont="1" applyFill="1" applyBorder="1" applyAlignment="1">
      <alignment vertical="top" wrapText="1"/>
    </xf>
    <xf numFmtId="0" fontId="29" fillId="15" borderId="1" xfId="3" applyFont="1" applyFill="1" applyBorder="1" applyAlignment="1">
      <alignment vertical="top" wrapText="1"/>
    </xf>
    <xf numFmtId="0" fontId="40" fillId="0" borderId="1" xfId="3" applyFont="1" applyBorder="1" applyAlignment="1">
      <alignment vertical="top" wrapText="1"/>
    </xf>
    <xf numFmtId="0" fontId="29" fillId="6" borderId="1" xfId="3" applyFont="1" applyFill="1" applyBorder="1" applyAlignment="1">
      <alignment vertical="top" wrapText="1"/>
    </xf>
    <xf numFmtId="0" fontId="29" fillId="7" borderId="1" xfId="3" applyFont="1" applyFill="1" applyBorder="1" applyAlignment="1">
      <alignment vertical="top" wrapText="1"/>
    </xf>
    <xf numFmtId="14" fontId="29" fillId="5" borderId="1" xfId="3" applyNumberFormat="1" applyFont="1" applyFill="1" applyBorder="1" applyAlignment="1">
      <alignment vertical="top" wrapText="1"/>
    </xf>
    <xf numFmtId="0" fontId="29" fillId="5" borderId="1" xfId="2" applyNumberFormat="1" applyFont="1" applyFill="1" applyBorder="1" applyAlignment="1">
      <alignment vertical="top" wrapText="1"/>
    </xf>
    <xf numFmtId="0" fontId="29" fillId="0" borderId="16" xfId="3" applyFont="1" applyBorder="1" applyAlignment="1">
      <alignment vertical="top" wrapText="1"/>
    </xf>
    <xf numFmtId="0" fontId="29" fillId="6" borderId="16" xfId="3" applyFont="1" applyFill="1" applyBorder="1" applyAlignment="1">
      <alignment vertical="top" wrapText="1"/>
    </xf>
    <xf numFmtId="0" fontId="29" fillId="7" borderId="16" xfId="3" applyFont="1" applyFill="1" applyBorder="1" applyAlignment="1">
      <alignment vertical="top" wrapText="1"/>
    </xf>
    <xf numFmtId="0" fontId="41" fillId="0" borderId="0" xfId="0" applyFont="1" applyAlignment="1">
      <alignment horizontal="center" vertical="top"/>
    </xf>
    <xf numFmtId="0" fontId="42" fillId="0" borderId="0" xfId="0" applyFont="1" applyAlignment="1">
      <alignment vertical="top"/>
    </xf>
    <xf numFmtId="0" fontId="34" fillId="0" borderId="0" xfId="0" applyFont="1" applyAlignment="1">
      <alignment horizontal="center" vertical="top"/>
    </xf>
    <xf numFmtId="0" fontId="43" fillId="8" borderId="0" xfId="0" applyFont="1" applyFill="1" applyAlignment="1">
      <alignment vertical="top"/>
    </xf>
    <xf numFmtId="0" fontId="24" fillId="2" borderId="7" xfId="0" applyFont="1" applyFill="1" applyBorder="1" applyAlignment="1">
      <alignment horizontal="center" vertical="top"/>
    </xf>
    <xf numFmtId="0" fontId="22" fillId="10" borderId="14" xfId="0" applyFont="1" applyFill="1" applyBorder="1" applyAlignment="1">
      <alignment horizontal="left" vertical="top"/>
    </xf>
    <xf numFmtId="14" fontId="44" fillId="12" borderId="17" xfId="0" applyNumberFormat="1" applyFont="1" applyFill="1" applyBorder="1" applyAlignment="1" applyProtection="1">
      <alignment horizontal="left" vertical="top"/>
      <protection locked="0"/>
    </xf>
    <xf numFmtId="0" fontId="22" fillId="10" borderId="2" xfId="0" applyFont="1" applyFill="1" applyBorder="1" applyAlignment="1">
      <alignment horizontal="center" vertical="top"/>
    </xf>
    <xf numFmtId="0" fontId="22" fillId="10" borderId="18" xfId="0" applyFont="1" applyFill="1" applyBorder="1" applyAlignment="1">
      <alignment horizontal="left" vertical="top"/>
    </xf>
    <xf numFmtId="0" fontId="22" fillId="12" borderId="19" xfId="0" applyFont="1" applyFill="1" applyBorder="1" applyAlignment="1" applyProtection="1">
      <alignment horizontal="left" vertical="top"/>
      <protection locked="0"/>
    </xf>
    <xf numFmtId="0" fontId="22" fillId="10" borderId="6" xfId="0" applyFont="1" applyFill="1" applyBorder="1" applyAlignment="1">
      <alignment horizontal="center" vertical="top"/>
    </xf>
    <xf numFmtId="0" fontId="22" fillId="10" borderId="20" xfId="0" applyFont="1" applyFill="1" applyBorder="1" applyAlignment="1">
      <alignment horizontal="left" vertical="top"/>
    </xf>
    <xf numFmtId="0" fontId="22" fillId="12" borderId="21" xfId="0" applyFont="1" applyFill="1" applyBorder="1" applyAlignment="1" applyProtection="1">
      <alignment vertical="top"/>
      <protection locked="0"/>
    </xf>
    <xf numFmtId="0" fontId="22" fillId="10" borderId="11" xfId="0" applyFont="1" applyFill="1" applyBorder="1" applyAlignment="1">
      <alignment horizontal="center" vertical="top"/>
    </xf>
    <xf numFmtId="0" fontId="22" fillId="10" borderId="7" xfId="0" applyFont="1" applyFill="1" applyBorder="1" applyAlignment="1">
      <alignment horizontal="left" vertical="top"/>
    </xf>
    <xf numFmtId="0" fontId="28" fillId="12" borderId="22" xfId="0" applyFont="1" applyFill="1" applyBorder="1" applyAlignment="1" applyProtection="1">
      <alignment horizontal="left" vertical="top"/>
      <protection locked="0"/>
    </xf>
    <xf numFmtId="0" fontId="28" fillId="12" borderId="23" xfId="0" applyFont="1" applyFill="1" applyBorder="1" applyAlignment="1" applyProtection="1">
      <alignment horizontal="left" vertical="top"/>
      <protection locked="0"/>
    </xf>
    <xf numFmtId="0" fontId="28" fillId="0" borderId="0" xfId="0" applyFont="1" applyAlignment="1">
      <alignment horizontal="center" vertical="top"/>
    </xf>
    <xf numFmtId="0" fontId="35" fillId="0" borderId="0" xfId="0" applyFont="1" applyAlignment="1">
      <alignment vertical="top" wrapText="1"/>
    </xf>
    <xf numFmtId="0" fontId="28" fillId="0" borderId="0" xfId="0" applyFont="1" applyAlignment="1">
      <alignment vertical="top" wrapText="1"/>
    </xf>
    <xf numFmtId="0" fontId="32" fillId="10" borderId="14" xfId="0" applyFont="1" applyFill="1" applyBorder="1" applyAlignment="1">
      <alignment horizontal="left" vertical="top" shrinkToFit="1"/>
    </xf>
    <xf numFmtId="49" fontId="44" fillId="12" borderId="24" xfId="0" applyNumberFormat="1" applyFont="1" applyFill="1" applyBorder="1" applyAlignment="1" applyProtection="1">
      <alignment horizontal="left" vertical="top"/>
      <protection locked="0"/>
    </xf>
    <xf numFmtId="0" fontId="22" fillId="10" borderId="2" xfId="0" quotePrefix="1" applyFont="1" applyFill="1" applyBorder="1" applyAlignment="1">
      <alignment horizontal="center" vertical="top"/>
    </xf>
    <xf numFmtId="0" fontId="32" fillId="10" borderId="18" xfId="0" applyFont="1" applyFill="1" applyBorder="1" applyAlignment="1">
      <alignment vertical="top"/>
    </xf>
    <xf numFmtId="0" fontId="44" fillId="12" borderId="19" xfId="0" applyFont="1" applyFill="1" applyBorder="1" applyAlignment="1" applyProtection="1">
      <alignment horizontal="left" vertical="top"/>
      <protection locked="0"/>
    </xf>
    <xf numFmtId="0" fontId="22" fillId="10" borderId="6" xfId="0" quotePrefix="1" applyFont="1" applyFill="1" applyBorder="1" applyAlignment="1">
      <alignment horizontal="center" vertical="top"/>
    </xf>
    <xf numFmtId="0" fontId="32" fillId="10" borderId="20" xfId="0" applyFont="1" applyFill="1" applyBorder="1" applyAlignment="1">
      <alignment vertical="top"/>
    </xf>
    <xf numFmtId="0" fontId="44" fillId="12" borderId="21" xfId="0" applyFont="1" applyFill="1" applyBorder="1" applyAlignment="1" applyProtection="1">
      <alignment horizontal="left" vertical="top"/>
      <protection locked="0"/>
    </xf>
    <xf numFmtId="0" fontId="22" fillId="10" borderId="4" xfId="0" quotePrefix="1" applyFont="1" applyFill="1" applyBorder="1" applyAlignment="1">
      <alignment horizontal="center" vertical="top"/>
    </xf>
    <xf numFmtId="0" fontId="32" fillId="10" borderId="25" xfId="0" applyFont="1" applyFill="1" applyBorder="1" applyAlignment="1">
      <alignment vertical="top"/>
    </xf>
    <xf numFmtId="0" fontId="44" fillId="12" borderId="26" xfId="0" applyFont="1" applyFill="1" applyBorder="1" applyAlignment="1" applyProtection="1">
      <alignment horizontal="left" vertical="top"/>
      <protection locked="0"/>
    </xf>
    <xf numFmtId="0" fontId="44" fillId="12" borderId="27" xfId="0" applyFont="1" applyFill="1" applyBorder="1" applyAlignment="1" applyProtection="1">
      <alignment horizontal="left" vertical="top"/>
      <protection locked="0"/>
    </xf>
    <xf numFmtId="0" fontId="32" fillId="10" borderId="14" xfId="0" applyFont="1" applyFill="1" applyBorder="1" applyAlignment="1">
      <alignment vertical="top" shrinkToFit="1"/>
    </xf>
    <xf numFmtId="0" fontId="44" fillId="12" borderId="28" xfId="0" applyFont="1" applyFill="1" applyBorder="1" applyAlignment="1" applyProtection="1">
      <alignment horizontal="left" vertical="top"/>
      <protection locked="0"/>
    </xf>
    <xf numFmtId="0" fontId="44" fillId="12" borderId="23" xfId="0" applyFont="1" applyFill="1" applyBorder="1" applyAlignment="1" applyProtection="1">
      <alignment horizontal="left" vertical="top"/>
      <protection locked="0"/>
    </xf>
    <xf numFmtId="49" fontId="45" fillId="12" borderId="29" xfId="0" applyNumberFormat="1" applyFont="1" applyFill="1" applyBorder="1" applyAlignment="1" applyProtection="1">
      <alignment horizontal="left" vertical="top"/>
      <protection locked="0"/>
    </xf>
    <xf numFmtId="0" fontId="45" fillId="12" borderId="30" xfId="0" applyFont="1" applyFill="1" applyBorder="1" applyAlignment="1" applyProtection="1">
      <alignment horizontal="left" vertical="top"/>
      <protection locked="0"/>
    </xf>
    <xf numFmtId="0" fontId="45" fillId="12" borderId="31" xfId="0" applyFont="1" applyFill="1" applyBorder="1" applyAlignment="1" applyProtection="1">
      <alignment horizontal="left" vertical="top"/>
      <protection locked="0"/>
    </xf>
    <xf numFmtId="0" fontId="45" fillId="12" borderId="32" xfId="0" applyFont="1" applyFill="1" applyBorder="1" applyAlignment="1" applyProtection="1">
      <alignment horizontal="left" vertical="top"/>
      <protection locked="0"/>
    </xf>
    <xf numFmtId="0" fontId="45" fillId="12" borderId="33" xfId="0" applyFont="1" applyFill="1" applyBorder="1" applyAlignment="1" applyProtection="1">
      <alignment horizontal="left" vertical="top"/>
      <protection locked="0"/>
    </xf>
    <xf numFmtId="0" fontId="32" fillId="10" borderId="14" xfId="0" applyFont="1" applyFill="1" applyBorder="1" applyAlignment="1">
      <alignment vertical="top"/>
    </xf>
    <xf numFmtId="0" fontId="45" fillId="12" borderId="34" xfId="0" applyFont="1" applyFill="1" applyBorder="1" applyAlignment="1" applyProtection="1">
      <alignment horizontal="left" vertical="top"/>
      <protection locked="0"/>
    </xf>
    <xf numFmtId="0" fontId="45" fillId="12" borderId="35" xfId="0" applyFont="1" applyFill="1" applyBorder="1" applyAlignment="1" applyProtection="1">
      <alignment horizontal="left" vertical="top"/>
      <protection locked="0"/>
    </xf>
    <xf numFmtId="0" fontId="32" fillId="10" borderId="14" xfId="0" applyFont="1" applyFill="1" applyBorder="1" applyAlignment="1">
      <alignment vertical="top" wrapText="1"/>
    </xf>
    <xf numFmtId="0" fontId="46" fillId="12" borderId="35" xfId="4" applyNumberFormat="1" applyFont="1" applyFill="1" applyBorder="1" applyAlignment="1" applyProtection="1">
      <alignment horizontal="left" vertical="top"/>
      <protection locked="0"/>
    </xf>
    <xf numFmtId="0" fontId="28" fillId="10" borderId="2" xfId="0" applyFont="1" applyFill="1" applyBorder="1" applyAlignment="1">
      <alignment horizontal="center" vertical="top"/>
    </xf>
    <xf numFmtId="0" fontId="35" fillId="10" borderId="18" xfId="0" applyFont="1" applyFill="1" applyBorder="1" applyAlignment="1">
      <alignment vertical="top"/>
    </xf>
    <xf numFmtId="0" fontId="45" fillId="12" borderId="24" xfId="1" applyNumberFormat="1" applyFont="1" applyFill="1" applyBorder="1" applyAlignment="1" applyProtection="1">
      <alignment horizontal="left" vertical="top"/>
      <protection locked="0"/>
    </xf>
    <xf numFmtId="0" fontId="28" fillId="10" borderId="6" xfId="0" applyFont="1" applyFill="1" applyBorder="1" applyAlignment="1">
      <alignment horizontal="center" vertical="top"/>
    </xf>
    <xf numFmtId="0" fontId="35" fillId="10" borderId="20" xfId="0" applyFont="1" applyFill="1" applyBorder="1" applyAlignment="1">
      <alignment vertical="top"/>
    </xf>
    <xf numFmtId="0" fontId="45" fillId="12" borderId="21" xfId="1" applyNumberFormat="1" applyFont="1" applyFill="1" applyBorder="1" applyAlignment="1" applyProtection="1">
      <alignment horizontal="left" vertical="top"/>
      <protection locked="0"/>
    </xf>
    <xf numFmtId="176" fontId="45" fillId="12" borderId="19" xfId="1" applyNumberFormat="1" applyFont="1" applyFill="1" applyBorder="1" applyAlignment="1" applyProtection="1">
      <alignment horizontal="left" vertical="top"/>
      <protection locked="0"/>
    </xf>
    <xf numFmtId="0" fontId="28" fillId="10" borderId="4" xfId="0" applyFont="1" applyFill="1" applyBorder="1" applyAlignment="1">
      <alignment horizontal="center" vertical="top"/>
    </xf>
    <xf numFmtId="0" fontId="35" fillId="10" borderId="25" xfId="0" applyFont="1" applyFill="1" applyBorder="1" applyAlignment="1">
      <alignment vertical="top"/>
    </xf>
    <xf numFmtId="176" fontId="45" fillId="12" borderId="26" xfId="1" applyNumberFormat="1" applyFont="1" applyFill="1" applyBorder="1" applyAlignment="1" applyProtection="1">
      <alignment horizontal="left" vertical="top"/>
      <protection locked="0"/>
    </xf>
    <xf numFmtId="0" fontId="28" fillId="0" borderId="20" xfId="0" applyFont="1" applyBorder="1" applyAlignment="1">
      <alignment vertical="top"/>
    </xf>
    <xf numFmtId="0" fontId="45" fillId="0" borderId="21" xfId="2" applyNumberFormat="1" applyFont="1" applyFill="1" applyBorder="1" applyAlignment="1">
      <alignment horizontal="left" vertical="top"/>
    </xf>
    <xf numFmtId="0" fontId="45" fillId="12" borderId="28" xfId="0" applyFont="1" applyFill="1" applyBorder="1" applyAlignment="1" applyProtection="1">
      <alignment horizontal="left" vertical="top"/>
      <protection locked="0"/>
    </xf>
    <xf numFmtId="0" fontId="45" fillId="12" borderId="26" xfId="0" applyFont="1" applyFill="1" applyBorder="1" applyAlignment="1" applyProtection="1">
      <alignment horizontal="left" vertical="top"/>
      <protection locked="0"/>
    </xf>
    <xf numFmtId="0" fontId="28" fillId="10" borderId="20" xfId="0" applyFont="1" applyFill="1" applyBorder="1" applyAlignment="1">
      <alignment vertical="top"/>
    </xf>
    <xf numFmtId="0" fontId="45" fillId="12" borderId="21" xfId="0" applyFont="1" applyFill="1" applyBorder="1" applyAlignment="1">
      <alignment horizontal="left" vertical="top"/>
    </xf>
    <xf numFmtId="0" fontId="38" fillId="12" borderId="21" xfId="0" applyFont="1" applyFill="1" applyBorder="1" applyAlignment="1" applyProtection="1">
      <alignment horizontal="left" vertical="top"/>
      <protection locked="0"/>
    </xf>
    <xf numFmtId="0" fontId="28" fillId="10" borderId="14" xfId="0" applyFont="1" applyFill="1" applyBorder="1" applyAlignment="1">
      <alignment vertical="top"/>
    </xf>
    <xf numFmtId="0" fontId="38" fillId="12" borderId="28" xfId="0" applyFont="1" applyFill="1" applyBorder="1" applyAlignment="1" applyProtection="1">
      <alignment horizontal="left" vertical="top"/>
      <protection locked="0"/>
    </xf>
    <xf numFmtId="0" fontId="29" fillId="10" borderId="14" xfId="3" applyFont="1" applyFill="1" applyBorder="1" applyAlignment="1">
      <alignment vertical="top" wrapText="1"/>
    </xf>
    <xf numFmtId="0" fontId="28" fillId="10" borderId="11" xfId="0" applyFont="1" applyFill="1" applyBorder="1" applyAlignment="1">
      <alignment horizontal="center" vertical="top"/>
    </xf>
    <xf numFmtId="0" fontId="35" fillId="10" borderId="7" xfId="0" applyFont="1" applyFill="1" applyBorder="1" applyAlignment="1">
      <alignment vertical="top"/>
    </xf>
    <xf numFmtId="0" fontId="38" fillId="12" borderId="22" xfId="0" applyFont="1" applyFill="1" applyBorder="1" applyAlignment="1" applyProtection="1">
      <alignment horizontal="left" vertical="top"/>
      <protection locked="0"/>
    </xf>
    <xf numFmtId="0" fontId="35" fillId="10" borderId="14" xfId="0" applyFont="1" applyFill="1" applyBorder="1" applyAlignment="1">
      <alignment vertical="top"/>
    </xf>
    <xf numFmtId="0" fontId="38" fillId="12" borderId="23" xfId="0" applyFont="1" applyFill="1" applyBorder="1" applyAlignment="1" applyProtection="1">
      <alignment horizontal="left" vertical="top"/>
      <protection locked="0"/>
    </xf>
    <xf numFmtId="0" fontId="24" fillId="2" borderId="1" xfId="0" applyFont="1" applyFill="1" applyBorder="1" applyAlignment="1">
      <alignment horizontal="center" vertical="top"/>
    </xf>
    <xf numFmtId="0" fontId="0" fillId="10" borderId="1" xfId="0" applyFill="1" applyBorder="1" applyAlignment="1">
      <alignment horizontal="center" vertical="top"/>
    </xf>
    <xf numFmtId="0" fontId="28" fillId="10" borderId="1" xfId="3" applyFont="1" applyFill="1" applyBorder="1" applyAlignment="1">
      <alignment vertical="center"/>
    </xf>
    <xf numFmtId="0" fontId="38" fillId="0" borderId="1" xfId="0" applyFont="1" applyBorder="1" applyAlignment="1">
      <alignment vertical="top"/>
    </xf>
    <xf numFmtId="0" fontId="28" fillId="11" borderId="1" xfId="3" applyFont="1" applyFill="1" applyBorder="1" applyAlignment="1">
      <alignment vertical="center"/>
    </xf>
    <xf numFmtId="0" fontId="47" fillId="11" borderId="1" xfId="3" applyFont="1" applyFill="1" applyBorder="1" applyAlignment="1">
      <alignment vertical="center"/>
    </xf>
    <xf numFmtId="0" fontId="38" fillId="0" borderId="1" xfId="0" applyFont="1" applyBorder="1" applyAlignment="1">
      <alignment horizontal="left" vertical="top"/>
    </xf>
    <xf numFmtId="49" fontId="49" fillId="0" borderId="0" xfId="0" applyNumberFormat="1" applyFont="1">
      <alignment vertical="center"/>
    </xf>
    <xf numFmtId="0" fontId="50" fillId="0" borderId="0" xfId="0" applyFont="1" applyAlignment="1">
      <alignment horizontal="justify" vertical="center"/>
    </xf>
    <xf numFmtId="0" fontId="49" fillId="0" borderId="0" xfId="0" applyFont="1">
      <alignment vertical="center"/>
    </xf>
    <xf numFmtId="0" fontId="51" fillId="0" borderId="0" xfId="0" applyFont="1">
      <alignment vertical="center"/>
    </xf>
    <xf numFmtId="49" fontId="52" fillId="0" borderId="0" xfId="0" applyNumberFormat="1" applyFont="1">
      <alignment vertical="center"/>
    </xf>
    <xf numFmtId="49" fontId="50" fillId="0" borderId="0" xfId="0" applyNumberFormat="1" applyFont="1" applyAlignment="1">
      <alignment horizontal="justify" vertical="center"/>
    </xf>
    <xf numFmtId="0" fontId="53" fillId="0" borderId="0" xfId="0" applyFont="1" applyAlignment="1">
      <alignment horizontal="justify" vertical="center"/>
    </xf>
    <xf numFmtId="49" fontId="55" fillId="0" borderId="0" xfId="0" applyNumberFormat="1" applyFont="1">
      <alignment vertical="center"/>
    </xf>
    <xf numFmtId="0" fontId="55" fillId="0" borderId="0" xfId="0" applyFont="1">
      <alignment vertical="center"/>
    </xf>
    <xf numFmtId="49" fontId="55" fillId="2" borderId="1" xfId="0" applyNumberFormat="1" applyFont="1" applyFill="1" applyBorder="1" applyAlignment="1">
      <alignment horizontal="center" vertical="center"/>
    </xf>
    <xf numFmtId="0" fontId="56" fillId="2" borderId="7" xfId="0" applyFont="1" applyFill="1" applyBorder="1" applyAlignment="1">
      <alignment horizontal="center" vertical="center"/>
    </xf>
    <xf numFmtId="0" fontId="57" fillId="2" borderId="1" xfId="0" applyFont="1" applyFill="1" applyBorder="1" applyAlignment="1">
      <alignment horizontal="center" vertical="center"/>
    </xf>
    <xf numFmtId="49" fontId="55" fillId="10" borderId="1" xfId="0" applyNumberFormat="1" applyFont="1" applyFill="1" applyBorder="1" applyAlignment="1">
      <alignment horizontal="center" vertical="center"/>
    </xf>
    <xf numFmtId="0" fontId="55" fillId="10" borderId="14" xfId="0" applyFont="1" applyFill="1" applyBorder="1" applyAlignment="1">
      <alignment horizontal="left" vertical="center"/>
    </xf>
    <xf numFmtId="49" fontId="59" fillId="0" borderId="36" xfId="0" quotePrefix="1" applyNumberFormat="1" applyFont="1" applyBorder="1" applyAlignment="1">
      <alignment horizontal="left" vertical="center" indent="1"/>
    </xf>
    <xf numFmtId="49" fontId="55" fillId="10" borderId="2" xfId="0" applyNumberFormat="1" applyFont="1" applyFill="1" applyBorder="1" applyAlignment="1">
      <alignment horizontal="center" vertical="center"/>
    </xf>
    <xf numFmtId="0" fontId="55" fillId="10" borderId="18" xfId="0" applyFont="1" applyFill="1" applyBorder="1" applyAlignment="1">
      <alignment horizontal="left" vertical="center"/>
    </xf>
    <xf numFmtId="0" fontId="55" fillId="0" borderId="19" xfId="0" applyFont="1" applyBorder="1" applyAlignment="1">
      <alignment horizontal="left" vertical="center" indent="1"/>
    </xf>
    <xf numFmtId="0" fontId="60" fillId="0" borderId="37" xfId="0" applyFont="1" applyBorder="1" applyAlignment="1">
      <alignment horizontal="left" vertical="center" indent="1"/>
    </xf>
    <xf numFmtId="49" fontId="55" fillId="10" borderId="6" xfId="0" applyNumberFormat="1" applyFont="1" applyFill="1" applyBorder="1" applyAlignment="1">
      <alignment horizontal="center" vertical="center"/>
    </xf>
    <xf numFmtId="0" fontId="55" fillId="10" borderId="20" xfId="0" applyFont="1" applyFill="1" applyBorder="1" applyAlignment="1">
      <alignment horizontal="left" vertical="center"/>
    </xf>
    <xf numFmtId="0" fontId="55" fillId="0" borderId="38" xfId="0" applyFont="1" applyBorder="1">
      <alignment vertical="center"/>
    </xf>
    <xf numFmtId="0" fontId="60" fillId="0" borderId="39" xfId="0" applyFont="1" applyBorder="1" applyAlignment="1">
      <alignment horizontal="left" vertical="center" indent="1"/>
    </xf>
    <xf numFmtId="0" fontId="61" fillId="12" borderId="28" xfId="0" applyFont="1" applyFill="1" applyBorder="1" applyAlignment="1" applyProtection="1">
      <alignment horizontal="left" vertical="center" wrapText="1" indent="1"/>
      <protection locked="0"/>
    </xf>
    <xf numFmtId="0" fontId="59" fillId="0" borderId="36" xfId="0" applyFont="1" applyBorder="1" applyAlignment="1">
      <alignment horizontal="left" vertical="center" indent="1"/>
    </xf>
    <xf numFmtId="0" fontId="61" fillId="12" borderId="23" xfId="0" applyFont="1" applyFill="1" applyBorder="1" applyAlignment="1" applyProtection="1">
      <alignment horizontal="left" vertical="center" wrapText="1" indent="1"/>
      <protection locked="0"/>
    </xf>
    <xf numFmtId="49" fontId="56" fillId="0" borderId="0" xfId="0" applyNumberFormat="1" applyFont="1">
      <alignment vertical="center"/>
    </xf>
    <xf numFmtId="0" fontId="55" fillId="2" borderId="14" xfId="0" applyFont="1" applyFill="1" applyBorder="1" applyAlignment="1">
      <alignment horizontal="center" vertical="center"/>
    </xf>
    <xf numFmtId="0" fontId="53" fillId="10" borderId="14" xfId="0" applyFont="1" applyFill="1" applyBorder="1" applyAlignment="1">
      <alignment horizontal="left" vertical="center" shrinkToFit="1"/>
    </xf>
    <xf numFmtId="49" fontId="58" fillId="12" borderId="29" xfId="0" applyNumberFormat="1" applyFont="1" applyFill="1" applyBorder="1" applyAlignment="1" applyProtection="1">
      <alignment horizontal="left" vertical="center" wrapText="1" indent="1"/>
      <protection locked="0"/>
    </xf>
    <xf numFmtId="49" fontId="60" fillId="0" borderId="36" xfId="0" applyNumberFormat="1" applyFont="1" applyBorder="1" applyAlignment="1">
      <alignment horizontal="left" vertical="center" indent="1"/>
    </xf>
    <xf numFmtId="49" fontId="55" fillId="10" borderId="2" xfId="0" quotePrefix="1" applyNumberFormat="1" applyFont="1" applyFill="1" applyBorder="1" applyAlignment="1">
      <alignment horizontal="center" vertical="center"/>
    </xf>
    <xf numFmtId="0" fontId="53" fillId="10" borderId="18" xfId="0" applyFont="1" applyFill="1" applyBorder="1">
      <alignment vertical="center"/>
    </xf>
    <xf numFmtId="49" fontId="58" fillId="12" borderId="30" xfId="0" applyNumberFormat="1" applyFont="1" applyFill="1" applyBorder="1" applyAlignment="1" applyProtection="1">
      <alignment horizontal="left" vertical="center" wrapText="1" indent="1"/>
      <protection locked="0"/>
    </xf>
    <xf numFmtId="0" fontId="59" fillId="0" borderId="36" xfId="0" applyFont="1" applyBorder="1" applyAlignment="1">
      <alignment horizontal="left" vertical="center" wrapText="1" indent="1"/>
    </xf>
    <xf numFmtId="49" fontId="55" fillId="10" borderId="6" xfId="0" quotePrefix="1" applyNumberFormat="1" applyFont="1" applyFill="1" applyBorder="1" applyAlignment="1">
      <alignment horizontal="center" vertical="center"/>
    </xf>
    <xf numFmtId="0" fontId="53" fillId="10" borderId="20" xfId="0" applyFont="1" applyFill="1" applyBorder="1">
      <alignment vertical="center"/>
    </xf>
    <xf numFmtId="49" fontId="58" fillId="12" borderId="31" xfId="0" applyNumberFormat="1" applyFont="1" applyFill="1" applyBorder="1" applyAlignment="1" applyProtection="1">
      <alignment horizontal="left" vertical="center" wrapText="1" indent="1"/>
      <protection locked="0"/>
    </xf>
    <xf numFmtId="49" fontId="60" fillId="0" borderId="40" xfId="0" applyNumberFormat="1" applyFont="1" applyBorder="1" applyAlignment="1">
      <alignment horizontal="left" vertical="center" wrapText="1" indent="1"/>
    </xf>
    <xf numFmtId="49" fontId="60" fillId="0" borderId="41" xfId="0" applyNumberFormat="1" applyFont="1" applyBorder="1" applyAlignment="1">
      <alignment horizontal="left" vertical="center" indent="1"/>
    </xf>
    <xf numFmtId="49" fontId="60" fillId="0" borderId="40" xfId="0" applyNumberFormat="1" applyFont="1" applyBorder="1" applyAlignment="1">
      <alignment horizontal="left" vertical="center" indent="1"/>
    </xf>
    <xf numFmtId="49" fontId="55" fillId="10" borderId="4" xfId="0" quotePrefix="1" applyNumberFormat="1" applyFont="1" applyFill="1" applyBorder="1" applyAlignment="1">
      <alignment horizontal="center" vertical="center"/>
    </xf>
    <xf numFmtId="0" fontId="53" fillId="10" borderId="25" xfId="0" applyFont="1" applyFill="1" applyBorder="1">
      <alignment vertical="center"/>
    </xf>
    <xf numFmtId="49" fontId="58" fillId="12" borderId="32" xfId="0" applyNumberFormat="1" applyFont="1" applyFill="1" applyBorder="1" applyAlignment="1" applyProtection="1">
      <alignment horizontal="left" vertical="center" wrapText="1" indent="1"/>
      <protection locked="0"/>
    </xf>
    <xf numFmtId="49" fontId="60" fillId="0" borderId="42" xfId="0" applyNumberFormat="1" applyFont="1" applyBorder="1" applyAlignment="1">
      <alignment horizontal="left" vertical="center" indent="1"/>
    </xf>
    <xf numFmtId="49" fontId="58" fillId="12" borderId="33" xfId="0" applyNumberFormat="1" applyFont="1" applyFill="1" applyBorder="1" applyAlignment="1" applyProtection="1">
      <alignment horizontal="left" vertical="center" wrapText="1" indent="1"/>
      <protection locked="0"/>
    </xf>
    <xf numFmtId="49" fontId="60" fillId="0" borderId="43" xfId="0" applyNumberFormat="1" applyFont="1" applyBorder="1" applyAlignment="1">
      <alignment horizontal="left" vertical="center" indent="1"/>
    </xf>
    <xf numFmtId="49" fontId="55" fillId="10" borderId="1" xfId="0" quotePrefix="1" applyNumberFormat="1" applyFont="1" applyFill="1" applyBorder="1" applyAlignment="1">
      <alignment horizontal="center" vertical="center"/>
    </xf>
    <xf numFmtId="0" fontId="53" fillId="10" borderId="14" xfId="0" applyFont="1" applyFill="1" applyBorder="1" applyAlignment="1">
      <alignment vertical="center" shrinkToFit="1"/>
    </xf>
    <xf numFmtId="49" fontId="58" fillId="12" borderId="34" xfId="0" applyNumberFormat="1" applyFont="1" applyFill="1" applyBorder="1" applyAlignment="1" applyProtection="1">
      <alignment horizontal="left" vertical="center" wrapText="1" indent="1"/>
      <protection locked="0"/>
    </xf>
    <xf numFmtId="49" fontId="58" fillId="12" borderId="35" xfId="0" applyNumberFormat="1" applyFont="1" applyFill="1" applyBorder="1" applyAlignment="1" applyProtection="1">
      <alignment horizontal="left" vertical="center" wrapText="1" indent="1"/>
      <protection locked="0"/>
    </xf>
    <xf numFmtId="0" fontId="49" fillId="0" borderId="0" xfId="0" applyFont="1" applyAlignment="1">
      <alignment vertical="center" wrapText="1"/>
    </xf>
    <xf numFmtId="0" fontId="62" fillId="0" borderId="0" xfId="0" applyFont="1" applyAlignment="1">
      <alignment horizontal="justify" vertical="center"/>
    </xf>
    <xf numFmtId="49" fontId="63" fillId="0" borderId="0" xfId="0" applyNumberFormat="1" applyFont="1">
      <alignment vertical="center"/>
    </xf>
    <xf numFmtId="0" fontId="64" fillId="0" borderId="0" xfId="0" applyFont="1">
      <alignment vertical="center"/>
    </xf>
    <xf numFmtId="49" fontId="60" fillId="0" borderId="36" xfId="0" applyNumberFormat="1" applyFont="1" applyBorder="1" applyAlignment="1">
      <alignment horizontal="left" vertical="center" indent="1" shrinkToFit="1"/>
    </xf>
    <xf numFmtId="0" fontId="53" fillId="10" borderId="14" xfId="0" applyFont="1" applyFill="1" applyBorder="1">
      <alignment vertical="center"/>
    </xf>
    <xf numFmtId="49" fontId="54" fillId="0" borderId="0" xfId="0" applyNumberFormat="1" applyFont="1">
      <alignment vertical="center"/>
    </xf>
    <xf numFmtId="0" fontId="55" fillId="2" borderId="1" xfId="0" applyFont="1" applyFill="1" applyBorder="1" applyAlignment="1">
      <alignment horizontal="center" vertical="center"/>
    </xf>
    <xf numFmtId="0" fontId="53" fillId="10" borderId="14" xfId="0" applyFont="1" applyFill="1" applyBorder="1" applyAlignment="1">
      <alignment vertical="center" wrapText="1"/>
    </xf>
    <xf numFmtId="49" fontId="65" fillId="12" borderId="35" xfId="4" applyNumberFormat="1" applyFont="1" applyFill="1" applyBorder="1" applyAlignment="1" applyProtection="1">
      <alignment horizontal="left" vertical="center" wrapText="1" indent="1"/>
      <protection locked="0"/>
    </xf>
    <xf numFmtId="49" fontId="66" fillId="2" borderId="1" xfId="0" applyNumberFormat="1" applyFont="1" applyFill="1" applyBorder="1" applyAlignment="1">
      <alignment horizontal="center" vertical="center"/>
    </xf>
    <xf numFmtId="0" fontId="66" fillId="2" borderId="1" xfId="0" applyFont="1" applyFill="1" applyBorder="1" applyAlignment="1">
      <alignment horizontal="center" vertical="center"/>
    </xf>
    <xf numFmtId="49" fontId="61" fillId="10" borderId="2" xfId="0" applyNumberFormat="1" applyFont="1" applyFill="1" applyBorder="1" applyAlignment="1">
      <alignment horizontal="center" vertical="center"/>
    </xf>
    <xf numFmtId="0" fontId="67" fillId="10" borderId="18" xfId="0" applyFont="1" applyFill="1" applyBorder="1">
      <alignment vertical="center"/>
    </xf>
    <xf numFmtId="38" fontId="58" fillId="12" borderId="44" xfId="1" applyFont="1" applyFill="1" applyBorder="1" applyAlignment="1" applyProtection="1">
      <alignment horizontal="left" vertical="center" wrapText="1" indent="1"/>
      <protection locked="0"/>
    </xf>
    <xf numFmtId="38" fontId="68" fillId="0" borderId="41" xfId="1" applyFont="1" applyBorder="1" applyAlignment="1">
      <alignment horizontal="left" vertical="center" indent="1"/>
    </xf>
    <xf numFmtId="49" fontId="61" fillId="10" borderId="6" xfId="0" applyNumberFormat="1" applyFont="1" applyFill="1" applyBorder="1" applyAlignment="1">
      <alignment horizontal="center" vertical="center"/>
    </xf>
    <xf numFmtId="0" fontId="67" fillId="10" borderId="20" xfId="0" applyFont="1" applyFill="1" applyBorder="1">
      <alignment vertical="center"/>
    </xf>
    <xf numFmtId="38" fontId="58" fillId="12" borderId="31" xfId="1" applyFont="1" applyFill="1" applyBorder="1" applyAlignment="1" applyProtection="1">
      <alignment horizontal="left" vertical="center" wrapText="1" indent="1"/>
      <protection locked="0"/>
    </xf>
    <xf numFmtId="38" fontId="68" fillId="0" borderId="45" xfId="1" applyFont="1" applyBorder="1" applyAlignment="1">
      <alignment horizontal="left" vertical="center" indent="1"/>
    </xf>
    <xf numFmtId="38" fontId="58" fillId="12" borderId="30" xfId="1" applyFont="1" applyFill="1" applyBorder="1" applyAlignment="1" applyProtection="1">
      <alignment horizontal="left" vertical="center" wrapText="1" indent="1"/>
      <protection locked="0"/>
    </xf>
    <xf numFmtId="49" fontId="61" fillId="10" borderId="4" xfId="0" applyNumberFormat="1" applyFont="1" applyFill="1" applyBorder="1" applyAlignment="1">
      <alignment horizontal="center" vertical="center"/>
    </xf>
    <xf numFmtId="0" fontId="67" fillId="10" borderId="25" xfId="0" applyFont="1" applyFill="1" applyBorder="1">
      <alignment vertical="center"/>
    </xf>
    <xf numFmtId="38" fontId="58" fillId="12" borderId="32" xfId="1" applyFont="1" applyFill="1" applyBorder="1" applyAlignment="1" applyProtection="1">
      <alignment horizontal="left" vertical="center" wrapText="1" indent="1"/>
      <protection locked="0"/>
    </xf>
    <xf numFmtId="38" fontId="68" fillId="0" borderId="42" xfId="1" applyFont="1" applyBorder="1" applyAlignment="1">
      <alignment horizontal="left" vertical="center" indent="1"/>
    </xf>
    <xf numFmtId="49" fontId="69" fillId="0" borderId="46" xfId="0" quotePrefix="1" applyNumberFormat="1" applyFont="1" applyBorder="1" applyAlignment="1">
      <alignment horizontal="left" vertical="center" indent="1"/>
    </xf>
    <xf numFmtId="0" fontId="58" fillId="12" borderId="32" xfId="0" applyFont="1" applyFill="1" applyBorder="1" applyAlignment="1" applyProtection="1">
      <alignment horizontal="left" vertical="center" wrapText="1" indent="1"/>
      <protection locked="0"/>
    </xf>
    <xf numFmtId="0" fontId="68" fillId="0" borderId="42" xfId="0" applyFont="1" applyBorder="1" applyAlignment="1">
      <alignment horizontal="left" vertical="center" indent="1"/>
    </xf>
    <xf numFmtId="0" fontId="61" fillId="10" borderId="20" xfId="0" applyFont="1" applyFill="1" applyBorder="1">
      <alignment vertical="center"/>
    </xf>
    <xf numFmtId="176" fontId="58" fillId="0" borderId="31" xfId="0" applyNumberFormat="1" applyFont="1" applyBorder="1" applyAlignment="1">
      <alignment horizontal="left" vertical="center" wrapText="1" indent="1"/>
    </xf>
    <xf numFmtId="0" fontId="68" fillId="0" borderId="47" xfId="0" applyFont="1" applyBorder="1" applyAlignment="1">
      <alignment horizontal="left" vertical="center" indent="1"/>
    </xf>
    <xf numFmtId="0" fontId="55" fillId="12" borderId="31" xfId="0" applyFont="1" applyFill="1" applyBorder="1" applyAlignment="1" applyProtection="1">
      <alignment horizontal="left" vertical="center" indent="1"/>
      <protection locked="0"/>
    </xf>
    <xf numFmtId="49" fontId="61" fillId="10" borderId="1" xfId="0" applyNumberFormat="1" applyFont="1" applyFill="1" applyBorder="1" applyAlignment="1">
      <alignment horizontal="center" vertical="center"/>
    </xf>
    <xf numFmtId="0" fontId="61" fillId="10" borderId="14" xfId="0" applyFont="1" applyFill="1" applyBorder="1">
      <alignment vertical="center"/>
    </xf>
    <xf numFmtId="0" fontId="55" fillId="12" borderId="34" xfId="0" applyFont="1" applyFill="1" applyBorder="1" applyAlignment="1" applyProtection="1">
      <alignment horizontal="left" vertical="center" indent="1"/>
      <protection locked="0"/>
    </xf>
    <xf numFmtId="0" fontId="55" fillId="12" borderId="48" xfId="0" applyFont="1" applyFill="1" applyBorder="1" applyAlignment="1" applyProtection="1">
      <alignment horizontal="left" vertical="center" indent="1"/>
      <protection locked="0"/>
    </xf>
    <xf numFmtId="0" fontId="67" fillId="10" borderId="14" xfId="0" applyFont="1" applyFill="1" applyBorder="1">
      <alignment vertical="center"/>
    </xf>
    <xf numFmtId="0" fontId="55" fillId="12" borderId="34" xfId="0" applyFont="1" applyFill="1" applyBorder="1" applyAlignment="1" applyProtection="1">
      <alignment horizontal="left" vertical="center" wrapText="1" indent="1"/>
      <protection locked="0"/>
    </xf>
    <xf numFmtId="38" fontId="55" fillId="12" borderId="49" xfId="1" applyFont="1" applyFill="1" applyBorder="1" applyAlignment="1" applyProtection="1">
      <alignment horizontal="left" vertical="center" wrapText="1" indent="1"/>
      <protection locked="0"/>
    </xf>
    <xf numFmtId="49" fontId="72" fillId="0" borderId="0" xfId="0" applyNumberFormat="1" applyFont="1">
      <alignment vertical="center"/>
    </xf>
    <xf numFmtId="0" fontId="73" fillId="0" borderId="0" xfId="0" applyFont="1">
      <alignment vertical="center"/>
    </xf>
    <xf numFmtId="0" fontId="77" fillId="0" borderId="0" xfId="0" applyFont="1">
      <alignment vertical="center"/>
    </xf>
    <xf numFmtId="49" fontId="77" fillId="0" borderId="0" xfId="0" applyNumberFormat="1" applyFont="1">
      <alignment vertical="center"/>
    </xf>
    <xf numFmtId="49" fontId="78" fillId="0" borderId="0" xfId="0" applyNumberFormat="1" applyFont="1">
      <alignment vertical="center"/>
    </xf>
    <xf numFmtId="0" fontId="79" fillId="0" borderId="0" xfId="0" applyFont="1">
      <alignment vertical="center"/>
    </xf>
    <xf numFmtId="0" fontId="80" fillId="0" borderId="0" xfId="0" applyFont="1">
      <alignment vertical="center"/>
    </xf>
    <xf numFmtId="0" fontId="67" fillId="10" borderId="1" xfId="0" applyFont="1" applyFill="1" applyBorder="1" applyAlignment="1">
      <alignment horizontal="center" vertical="center" wrapText="1"/>
    </xf>
    <xf numFmtId="0" fontId="83" fillId="10" borderId="11" xfId="0" applyFont="1" applyFill="1" applyBorder="1" applyAlignment="1">
      <alignment horizontal="center" vertical="top" wrapText="1"/>
    </xf>
    <xf numFmtId="0" fontId="83" fillId="10" borderId="1" xfId="0" applyFont="1" applyFill="1" applyBorder="1" applyAlignment="1">
      <alignment horizontal="center" vertical="top" wrapText="1"/>
    </xf>
    <xf numFmtId="3" fontId="58" fillId="12" borderId="58" xfId="1" applyNumberFormat="1" applyFont="1" applyFill="1" applyBorder="1" applyAlignment="1" applyProtection="1">
      <alignment horizontal="right" vertical="top" wrapText="1"/>
      <protection locked="0"/>
    </xf>
    <xf numFmtId="3" fontId="58" fillId="0" borderId="59" xfId="0" applyNumberFormat="1" applyFont="1" applyBorder="1" applyAlignment="1">
      <alignment horizontal="right" vertical="top" wrapText="1"/>
    </xf>
    <xf numFmtId="0" fontId="67" fillId="0" borderId="2" xfId="0" applyFont="1" applyBorder="1" applyAlignment="1">
      <alignment horizontal="left" vertical="top" wrapText="1"/>
    </xf>
    <xf numFmtId="0" fontId="49" fillId="0" borderId="60" xfId="0" applyFont="1" applyBorder="1" applyAlignment="1">
      <alignment vertical="top"/>
    </xf>
    <xf numFmtId="0" fontId="84" fillId="12" borderId="61" xfId="0" applyFont="1" applyFill="1" applyBorder="1" applyAlignment="1" applyProtection="1">
      <alignment horizontal="center" vertical="top" wrapText="1"/>
      <protection locked="0"/>
    </xf>
    <xf numFmtId="0" fontId="84" fillId="12" borderId="62" xfId="0" applyFont="1" applyFill="1" applyBorder="1" applyAlignment="1" applyProtection="1">
      <alignment horizontal="center" vertical="top" wrapText="1"/>
      <protection locked="0"/>
    </xf>
    <xf numFmtId="0" fontId="49" fillId="0" borderId="63" xfId="0" applyFont="1" applyBorder="1" applyAlignment="1">
      <alignment vertical="top"/>
    </xf>
    <xf numFmtId="0" fontId="49" fillId="0" borderId="64" xfId="0" applyFont="1" applyBorder="1" applyAlignment="1">
      <alignment vertical="top"/>
    </xf>
    <xf numFmtId="0" fontId="49" fillId="0" borderId="65" xfId="0" applyFont="1" applyBorder="1" applyAlignment="1">
      <alignment vertical="top"/>
    </xf>
    <xf numFmtId="0" fontId="67" fillId="0" borderId="4" xfId="0" applyFont="1" applyBorder="1" applyAlignment="1">
      <alignment horizontal="left" vertical="top" wrapText="1"/>
    </xf>
    <xf numFmtId="0" fontId="49" fillId="0" borderId="66" xfId="0" applyFont="1" applyBorder="1" applyAlignment="1">
      <alignment vertical="top"/>
    </xf>
    <xf numFmtId="0" fontId="84" fillId="12" borderId="68" xfId="0" applyFont="1" applyFill="1" applyBorder="1" applyAlignment="1" applyProtection="1">
      <alignment horizontal="center" vertical="top" wrapText="1"/>
      <protection locked="0"/>
    </xf>
    <xf numFmtId="0" fontId="84" fillId="12" borderId="69" xfId="0" applyFont="1" applyFill="1" applyBorder="1" applyAlignment="1" applyProtection="1">
      <alignment horizontal="center" vertical="top" wrapText="1"/>
      <protection locked="0"/>
    </xf>
    <xf numFmtId="0" fontId="49" fillId="0" borderId="70" xfId="0" applyFont="1" applyBorder="1" applyAlignment="1">
      <alignment vertical="top"/>
    </xf>
    <xf numFmtId="0" fontId="49" fillId="0" borderId="71" xfId="0" applyFont="1" applyBorder="1" applyAlignment="1">
      <alignment vertical="top"/>
    </xf>
    <xf numFmtId="0" fontId="49" fillId="0" borderId="72" xfId="0" applyFont="1" applyBorder="1" applyAlignment="1">
      <alignment vertical="top"/>
    </xf>
    <xf numFmtId="0" fontId="67" fillId="0" borderId="20" xfId="0" applyFont="1" applyBorder="1" applyAlignment="1">
      <alignment horizontal="left" vertical="top" wrapText="1"/>
    </xf>
    <xf numFmtId="0" fontId="61" fillId="12" borderId="73" xfId="0" applyFont="1" applyFill="1" applyBorder="1" applyAlignment="1" applyProtection="1">
      <alignment vertical="top" wrapText="1"/>
      <protection locked="0"/>
    </xf>
    <xf numFmtId="0" fontId="49" fillId="0" borderId="47" xfId="0" applyFont="1" applyBorder="1" applyAlignment="1">
      <alignment vertical="top"/>
    </xf>
    <xf numFmtId="0" fontId="49" fillId="0" borderId="74" xfId="0" applyFont="1" applyBorder="1" applyAlignment="1">
      <alignment vertical="top"/>
    </xf>
    <xf numFmtId="0" fontId="67" fillId="0" borderId="6" xfId="0" applyFont="1" applyBorder="1" applyAlignment="1">
      <alignment horizontal="left" vertical="top" wrapText="1"/>
    </xf>
    <xf numFmtId="0" fontId="49" fillId="0" borderId="75" xfId="0" applyFont="1" applyBorder="1" applyAlignment="1">
      <alignment vertical="top"/>
    </xf>
    <xf numFmtId="0" fontId="49" fillId="0" borderId="76" xfId="0" applyFont="1" applyBorder="1" applyAlignment="1">
      <alignment vertical="top"/>
    </xf>
    <xf numFmtId="0" fontId="49" fillId="0" borderId="77" xfId="0" applyFont="1" applyBorder="1" applyAlignment="1">
      <alignment vertical="top"/>
    </xf>
    <xf numFmtId="0" fontId="67" fillId="16" borderId="2" xfId="0" applyFont="1" applyFill="1" applyBorder="1" applyAlignment="1">
      <alignment horizontal="left" vertical="top" wrapText="1"/>
    </xf>
    <xf numFmtId="0" fontId="67" fillId="16" borderId="4" xfId="0" applyFont="1" applyFill="1" applyBorder="1" applyAlignment="1">
      <alignment horizontal="left" vertical="top" wrapText="1"/>
    </xf>
    <xf numFmtId="0" fontId="49" fillId="0" borderId="79" xfId="0" applyFont="1" applyBorder="1" applyAlignment="1">
      <alignment vertical="top"/>
    </xf>
    <xf numFmtId="0" fontId="49" fillId="0" borderId="80" xfId="0" applyFont="1" applyBorder="1" applyAlignment="1">
      <alignment vertical="top"/>
    </xf>
    <xf numFmtId="0" fontId="61" fillId="0" borderId="75" xfId="0" applyFont="1" applyBorder="1" applyAlignment="1">
      <alignment vertical="top"/>
    </xf>
    <xf numFmtId="0" fontId="61" fillId="0" borderId="60" xfId="0" applyFont="1" applyBorder="1" applyAlignment="1">
      <alignment vertical="top"/>
    </xf>
    <xf numFmtId="0" fontId="61" fillId="0" borderId="66" xfId="0" applyFont="1" applyBorder="1" applyAlignment="1">
      <alignment vertical="top"/>
    </xf>
    <xf numFmtId="0" fontId="67" fillId="16" borderId="6" xfId="0" applyFont="1" applyFill="1" applyBorder="1" applyAlignment="1">
      <alignment horizontal="left" vertical="top" wrapText="1"/>
    </xf>
    <xf numFmtId="0" fontId="61" fillId="0" borderId="77" xfId="0" applyFont="1" applyBorder="1" applyAlignment="1">
      <alignment vertical="top"/>
    </xf>
    <xf numFmtId="0" fontId="61" fillId="0" borderId="72" xfId="0" applyFont="1" applyBorder="1" applyAlignment="1">
      <alignment vertical="top"/>
    </xf>
    <xf numFmtId="49" fontId="80" fillId="0" borderId="0" xfId="0" quotePrefix="1" applyNumberFormat="1" applyFont="1">
      <alignment vertical="center"/>
    </xf>
    <xf numFmtId="0" fontId="67" fillId="10" borderId="1" xfId="0" applyFont="1" applyFill="1" applyBorder="1" applyAlignment="1">
      <alignment vertical="center" wrapText="1"/>
    </xf>
    <xf numFmtId="0" fontId="67" fillId="10" borderId="11" xfId="0" applyFont="1" applyFill="1" applyBorder="1" applyAlignment="1">
      <alignment horizontal="center" vertical="center" wrapText="1"/>
    </xf>
    <xf numFmtId="0" fontId="49" fillId="10" borderId="11" xfId="0" applyFont="1" applyFill="1" applyBorder="1" applyAlignment="1">
      <alignment horizontal="left" vertical="center" wrapText="1"/>
    </xf>
    <xf numFmtId="0" fontId="50" fillId="10" borderId="11" xfId="0" applyFont="1" applyFill="1" applyBorder="1" applyAlignment="1">
      <alignment vertical="top" wrapText="1"/>
    </xf>
    <xf numFmtId="0" fontId="50" fillId="10" borderId="11" xfId="0" applyFont="1" applyFill="1" applyBorder="1" applyAlignment="1">
      <alignment horizontal="center" vertical="top" wrapText="1"/>
    </xf>
    <xf numFmtId="0" fontId="85" fillId="10" borderId="11" xfId="0" applyFont="1" applyFill="1" applyBorder="1" applyAlignment="1">
      <alignment horizontal="center" vertical="center" wrapText="1"/>
    </xf>
    <xf numFmtId="0" fontId="84" fillId="12" borderId="81" xfId="0" applyFont="1" applyFill="1" applyBorder="1" applyAlignment="1" applyProtection="1">
      <alignment horizontal="center" vertical="top" wrapText="1"/>
      <protection locked="0"/>
    </xf>
    <xf numFmtId="3" fontId="61" fillId="12" borderId="81" xfId="1" applyNumberFormat="1" applyFont="1" applyFill="1" applyBorder="1" applyAlignment="1" applyProtection="1">
      <alignment vertical="top"/>
      <protection locked="0"/>
    </xf>
    <xf numFmtId="3" fontId="61" fillId="12" borderId="82" xfId="1" applyNumberFormat="1" applyFont="1" applyFill="1" applyBorder="1" applyAlignment="1" applyProtection="1">
      <alignment vertical="top"/>
      <protection locked="0"/>
    </xf>
    <xf numFmtId="3" fontId="61" fillId="0" borderId="42" xfId="1" applyNumberFormat="1" applyFont="1" applyBorder="1" applyAlignment="1">
      <alignment vertical="top"/>
    </xf>
    <xf numFmtId="0" fontId="80" fillId="0" borderId="0" xfId="0" applyFont="1" applyAlignment="1">
      <alignment vertical="top"/>
    </xf>
    <xf numFmtId="0" fontId="67" fillId="13" borderId="4" xfId="0" applyFont="1" applyFill="1" applyBorder="1" applyAlignment="1">
      <alignment horizontal="left" vertical="top" wrapText="1"/>
    </xf>
    <xf numFmtId="0" fontId="84" fillId="12" borderId="83" xfId="0" applyFont="1" applyFill="1" applyBorder="1" applyAlignment="1" applyProtection="1">
      <alignment horizontal="center" vertical="top" wrapText="1"/>
      <protection locked="0"/>
    </xf>
    <xf numFmtId="0" fontId="84" fillId="12" borderId="4" xfId="0" applyFont="1" applyFill="1" applyBorder="1" applyAlignment="1" applyProtection="1">
      <alignment horizontal="center" vertical="top" wrapText="1"/>
      <protection locked="0"/>
    </xf>
    <xf numFmtId="3" fontId="61" fillId="12" borderId="4" xfId="1" applyNumberFormat="1" applyFont="1" applyFill="1" applyBorder="1" applyAlignment="1" applyProtection="1">
      <alignment vertical="top"/>
      <protection locked="0"/>
    </xf>
    <xf numFmtId="3" fontId="61" fillId="12" borderId="84" xfId="1" applyNumberFormat="1" applyFont="1" applyFill="1" applyBorder="1" applyAlignment="1" applyProtection="1">
      <alignment vertical="top"/>
      <protection locked="0"/>
    </xf>
    <xf numFmtId="0" fontId="84" fillId="12" borderId="85" xfId="0" applyFont="1" applyFill="1" applyBorder="1" applyAlignment="1" applyProtection="1">
      <alignment horizontal="center" vertical="top" wrapText="1"/>
      <protection locked="0"/>
    </xf>
    <xf numFmtId="0" fontId="84" fillId="12" borderId="6" xfId="0" applyFont="1" applyFill="1" applyBorder="1" applyAlignment="1" applyProtection="1">
      <alignment horizontal="center" vertical="top" wrapText="1"/>
      <protection locked="0"/>
    </xf>
    <xf numFmtId="3" fontId="61" fillId="12" borderId="6" xfId="1" applyNumberFormat="1" applyFont="1" applyFill="1" applyBorder="1" applyAlignment="1" applyProtection="1">
      <alignment vertical="top"/>
      <protection locked="0"/>
    </xf>
    <xf numFmtId="3" fontId="61" fillId="12" borderId="86" xfId="1" applyNumberFormat="1" applyFont="1" applyFill="1" applyBorder="1" applyAlignment="1" applyProtection="1">
      <alignment vertical="top"/>
      <protection locked="0"/>
    </xf>
    <xf numFmtId="3" fontId="61" fillId="0" borderId="40" xfId="1" applyNumberFormat="1" applyFont="1" applyBorder="1" applyAlignment="1">
      <alignment vertical="top"/>
    </xf>
    <xf numFmtId="0" fontId="67" fillId="0" borderId="1" xfId="0" applyFont="1" applyBorder="1" applyAlignment="1">
      <alignment horizontal="left" vertical="top" wrapText="1"/>
    </xf>
    <xf numFmtId="0" fontId="67" fillId="13" borderId="10" xfId="0" applyFont="1" applyFill="1" applyBorder="1" applyAlignment="1">
      <alignment horizontal="left" vertical="top" wrapText="1"/>
    </xf>
    <xf numFmtId="0" fontId="61" fillId="0" borderId="87" xfId="0" applyFont="1" applyBorder="1" applyAlignment="1">
      <alignment vertical="top"/>
    </xf>
    <xf numFmtId="0" fontId="84" fillId="12" borderId="88" xfId="0" applyFont="1" applyFill="1" applyBorder="1" applyAlignment="1" applyProtection="1">
      <alignment horizontal="center" vertical="top" wrapText="1"/>
      <protection locked="0"/>
    </xf>
    <xf numFmtId="0" fontId="84" fillId="12" borderId="10" xfId="0" applyFont="1" applyFill="1" applyBorder="1" applyAlignment="1" applyProtection="1">
      <alignment horizontal="center" vertical="top" wrapText="1"/>
      <protection locked="0"/>
    </xf>
    <xf numFmtId="3" fontId="61" fillId="12" borderId="10" xfId="1" applyNumberFormat="1" applyFont="1" applyFill="1" applyBorder="1" applyAlignment="1" applyProtection="1">
      <alignment vertical="top"/>
      <protection locked="0"/>
    </xf>
    <xf numFmtId="3" fontId="61" fillId="12" borderId="89" xfId="1" applyNumberFormat="1" applyFont="1" applyFill="1" applyBorder="1" applyAlignment="1" applyProtection="1">
      <alignment vertical="top"/>
      <protection locked="0"/>
    </xf>
    <xf numFmtId="3" fontId="61" fillId="0" borderId="45" xfId="1" applyNumberFormat="1" applyFont="1" applyBorder="1" applyAlignment="1">
      <alignment vertical="top"/>
    </xf>
    <xf numFmtId="0" fontId="67" fillId="0" borderId="10" xfId="0" applyFont="1" applyBorder="1" applyAlignment="1">
      <alignment horizontal="left" vertical="top" wrapText="1"/>
    </xf>
    <xf numFmtId="3" fontId="61" fillId="0" borderId="41" xfId="1" applyNumberFormat="1" applyFont="1" applyBorder="1" applyAlignment="1">
      <alignment vertical="top"/>
    </xf>
    <xf numFmtId="0" fontId="67" fillId="13" borderId="6" xfId="0" applyFont="1" applyFill="1" applyBorder="1" applyAlignment="1">
      <alignment horizontal="left" vertical="top" wrapText="1"/>
    </xf>
    <xf numFmtId="0" fontId="67" fillId="13" borderId="2" xfId="0" applyFont="1" applyFill="1" applyBorder="1" applyAlignment="1">
      <alignment horizontal="left" vertical="top" wrapText="1"/>
    </xf>
    <xf numFmtId="0" fontId="67" fillId="13" borderId="1" xfId="0" applyFont="1" applyFill="1" applyBorder="1" applyAlignment="1">
      <alignment horizontal="left" vertical="top" wrapText="1"/>
    </xf>
    <xf numFmtId="0" fontId="61" fillId="0" borderId="91" xfId="0" applyFont="1" applyBorder="1" applyAlignment="1">
      <alignment vertical="top"/>
    </xf>
    <xf numFmtId="3" fontId="61" fillId="0" borderId="36" xfId="1" applyNumberFormat="1" applyFont="1" applyBorder="1" applyAlignment="1">
      <alignment vertical="top"/>
    </xf>
    <xf numFmtId="0" fontId="61" fillId="0" borderId="94" xfId="0" applyFont="1" applyBorder="1" applyAlignment="1">
      <alignment vertical="top"/>
    </xf>
    <xf numFmtId="0" fontId="67" fillId="0" borderId="14" xfId="0" applyFont="1" applyBorder="1" applyAlignment="1">
      <alignment horizontal="left" vertical="top" wrapText="1"/>
    </xf>
    <xf numFmtId="49" fontId="80" fillId="0" borderId="0" xfId="0" applyNumberFormat="1" applyFont="1">
      <alignment vertical="center"/>
    </xf>
    <xf numFmtId="0" fontId="4" fillId="0" borderId="0" xfId="0" applyFont="1" applyAlignment="1">
      <alignment vertical="top"/>
    </xf>
    <xf numFmtId="0" fontId="13" fillId="0" borderId="0" xfId="0" applyFont="1" applyAlignment="1">
      <alignment vertical="top"/>
    </xf>
    <xf numFmtId="0" fontId="13" fillId="0" borderId="100" xfId="0" quotePrefix="1" applyFont="1" applyBorder="1" applyAlignment="1">
      <alignment horizontal="right" vertical="top"/>
    </xf>
    <xf numFmtId="49" fontId="13" fillId="0" borderId="100" xfId="0" applyNumberFormat="1" applyFont="1" applyBorder="1" applyAlignment="1">
      <alignment horizontal="left" vertical="top"/>
    </xf>
    <xf numFmtId="49" fontId="13" fillId="0" borderId="0" xfId="0" applyNumberFormat="1" applyFont="1" applyAlignment="1">
      <alignment horizontal="left" vertical="top"/>
    </xf>
    <xf numFmtId="0" fontId="13" fillId="0" borderId="0" xfId="0" applyFont="1" applyAlignment="1">
      <alignment horizontal="left" vertical="top"/>
    </xf>
    <xf numFmtId="0" fontId="13" fillId="0" borderId="0" xfId="0" quotePrefix="1" applyFont="1" applyAlignment="1">
      <alignment vertical="top"/>
    </xf>
    <xf numFmtId="0" fontId="4" fillId="0" borderId="0" xfId="0" quotePrefix="1" applyFont="1" applyAlignment="1">
      <alignment vertical="top"/>
    </xf>
    <xf numFmtId="0" fontId="91" fillId="0" borderId="0" xfId="0" applyFont="1" applyAlignment="1">
      <alignment vertical="top"/>
    </xf>
    <xf numFmtId="0" fontId="94" fillId="0" borderId="0" xfId="0" applyFont="1">
      <alignment vertical="center"/>
    </xf>
    <xf numFmtId="0" fontId="95" fillId="0" borderId="1" xfId="0" applyFont="1" applyBorder="1">
      <alignment vertical="center"/>
    </xf>
    <xf numFmtId="0" fontId="95" fillId="0" borderId="0" xfId="0" applyFont="1">
      <alignment vertical="center"/>
    </xf>
    <xf numFmtId="0" fontId="13" fillId="13" borderId="11" xfId="0" applyFont="1" applyFill="1" applyBorder="1" applyAlignment="1">
      <alignment horizontal="center" vertical="center"/>
    </xf>
    <xf numFmtId="0" fontId="94" fillId="0" borderId="0" xfId="0" applyFont="1" applyAlignment="1">
      <alignment vertical="top"/>
    </xf>
    <xf numFmtId="0" fontId="13" fillId="12" borderId="107" xfId="0" applyFont="1" applyFill="1" applyBorder="1" applyAlignment="1" applyProtection="1">
      <alignment horizontal="left" vertical="top" wrapText="1"/>
      <protection locked="0"/>
    </xf>
    <xf numFmtId="0" fontId="13" fillId="12" borderId="108" xfId="0" applyFont="1" applyFill="1" applyBorder="1" applyAlignment="1" applyProtection="1">
      <alignment horizontal="left" vertical="top" wrapText="1"/>
      <protection locked="0"/>
    </xf>
    <xf numFmtId="0" fontId="13" fillId="12" borderId="108" xfId="0" applyFont="1" applyFill="1" applyBorder="1" applyAlignment="1" applyProtection="1">
      <alignment horizontal="center" vertical="top"/>
      <protection locked="0"/>
    </xf>
    <xf numFmtId="0" fontId="13" fillId="12" borderId="109" xfId="0" applyFont="1" applyFill="1" applyBorder="1" applyAlignment="1" applyProtection="1">
      <alignment horizontal="left" vertical="top" wrapText="1"/>
      <protection locked="0"/>
    </xf>
    <xf numFmtId="0" fontId="77" fillId="0" borderId="0" xfId="0" applyFont="1" applyAlignment="1">
      <alignment vertical="top"/>
    </xf>
    <xf numFmtId="0" fontId="13" fillId="12" borderId="92" xfId="0" applyFont="1" applyFill="1" applyBorder="1" applyAlignment="1" applyProtection="1">
      <alignment horizontal="left" vertical="top" wrapText="1"/>
      <protection locked="0"/>
    </xf>
    <xf numFmtId="0" fontId="13" fillId="12" borderId="1" xfId="0" applyFont="1" applyFill="1" applyBorder="1" applyAlignment="1" applyProtection="1">
      <alignment horizontal="left" vertical="top" wrapText="1"/>
      <protection locked="0"/>
    </xf>
    <xf numFmtId="0" fontId="13" fillId="12" borderId="1" xfId="0" applyFont="1" applyFill="1" applyBorder="1" applyAlignment="1" applyProtection="1">
      <alignment horizontal="center" vertical="top"/>
      <protection locked="0"/>
    </xf>
    <xf numFmtId="58" fontId="13" fillId="12" borderId="1" xfId="0" applyNumberFormat="1" applyFont="1" applyFill="1" applyBorder="1" applyAlignment="1" applyProtection="1">
      <alignment horizontal="left" vertical="top" shrinkToFit="1"/>
      <protection locked="0"/>
    </xf>
    <xf numFmtId="0" fontId="13" fillId="12" borderId="93" xfId="0" applyFont="1" applyFill="1" applyBorder="1" applyAlignment="1" applyProtection="1">
      <alignment horizontal="left" vertical="top" wrapText="1"/>
      <protection locked="0"/>
    </xf>
    <xf numFmtId="0" fontId="95" fillId="13" borderId="11" xfId="0" applyFont="1" applyFill="1" applyBorder="1" applyAlignment="1">
      <alignment horizontal="left" vertical="top"/>
    </xf>
    <xf numFmtId="58" fontId="77" fillId="12" borderId="1" xfId="0" applyNumberFormat="1" applyFont="1" applyFill="1" applyBorder="1" applyAlignment="1" applyProtection="1">
      <alignment horizontal="center" vertical="top" shrinkToFit="1"/>
      <protection locked="0"/>
    </xf>
    <xf numFmtId="0" fontId="95" fillId="13" borderId="1" xfId="0" applyFont="1" applyFill="1" applyBorder="1" applyAlignment="1">
      <alignment horizontal="left" vertical="top"/>
    </xf>
    <xf numFmtId="0" fontId="97" fillId="0" borderId="0" xfId="0" applyFont="1" applyAlignment="1">
      <alignment vertical="top"/>
    </xf>
    <xf numFmtId="0" fontId="13" fillId="0" borderId="0" xfId="0" applyFont="1">
      <alignment vertical="center"/>
    </xf>
    <xf numFmtId="0" fontId="29" fillId="17" borderId="1" xfId="3" applyFont="1" applyFill="1" applyBorder="1" applyAlignment="1">
      <alignment vertical="top" wrapText="1"/>
    </xf>
    <xf numFmtId="49" fontId="28" fillId="0" borderId="1" xfId="3" applyNumberFormat="1" applyFont="1" applyBorder="1" applyAlignment="1">
      <alignment vertical="top" wrapText="1"/>
    </xf>
    <xf numFmtId="0" fontId="84" fillId="12" borderId="9" xfId="0" applyFont="1" applyFill="1" applyBorder="1" applyAlignment="1" applyProtection="1">
      <alignment horizontal="center" vertical="top" wrapText="1"/>
      <protection locked="0"/>
    </xf>
    <xf numFmtId="0" fontId="84" fillId="12" borderId="114" xfId="0" applyFont="1" applyFill="1" applyBorder="1" applyAlignment="1" applyProtection="1">
      <alignment horizontal="center" vertical="top" wrapText="1"/>
      <protection locked="0"/>
    </xf>
    <xf numFmtId="0" fontId="84" fillId="12" borderId="115" xfId="0" applyFont="1" applyFill="1" applyBorder="1" applyAlignment="1" applyProtection="1">
      <alignment horizontal="center" vertical="top" wrapText="1"/>
      <protection locked="0"/>
    </xf>
    <xf numFmtId="0" fontId="84" fillId="12" borderId="116" xfId="0" applyFont="1" applyFill="1" applyBorder="1" applyAlignment="1" applyProtection="1">
      <alignment horizontal="center" vertical="top" wrapText="1"/>
      <protection locked="0"/>
    </xf>
    <xf numFmtId="0" fontId="84" fillId="12" borderId="117" xfId="0" applyFont="1" applyFill="1" applyBorder="1" applyAlignment="1" applyProtection="1">
      <alignment horizontal="center" vertical="top" wrapText="1"/>
      <protection locked="0"/>
    </xf>
    <xf numFmtId="0" fontId="84" fillId="12" borderId="118" xfId="0" applyFont="1" applyFill="1" applyBorder="1" applyAlignment="1" applyProtection="1">
      <alignment horizontal="center" vertical="top" wrapText="1"/>
      <protection locked="0"/>
    </xf>
    <xf numFmtId="3" fontId="61" fillId="12" borderId="118" xfId="1" applyNumberFormat="1" applyFont="1" applyFill="1" applyBorder="1" applyAlignment="1" applyProtection="1">
      <alignment vertical="top"/>
      <protection locked="0"/>
    </xf>
    <xf numFmtId="3" fontId="61" fillId="12" borderId="119" xfId="1" applyNumberFormat="1" applyFont="1" applyFill="1" applyBorder="1" applyAlignment="1" applyProtection="1">
      <alignment vertical="top"/>
      <protection locked="0"/>
    </xf>
    <xf numFmtId="0" fontId="84" fillId="12" borderId="104" xfId="0" applyFont="1" applyFill="1" applyBorder="1" applyAlignment="1" applyProtection="1">
      <alignment horizontal="center" vertical="top" wrapText="1"/>
      <protection locked="0"/>
    </xf>
    <xf numFmtId="0" fontId="84" fillId="12" borderId="105" xfId="0" applyFont="1" applyFill="1" applyBorder="1" applyAlignment="1" applyProtection="1">
      <alignment horizontal="center" vertical="top" wrapText="1"/>
      <protection locked="0"/>
    </xf>
    <xf numFmtId="3" fontId="61" fillId="12" borderId="105" xfId="1" applyNumberFormat="1" applyFont="1" applyFill="1" applyBorder="1" applyAlignment="1" applyProtection="1">
      <alignment vertical="top"/>
      <protection locked="0"/>
    </xf>
    <xf numFmtId="3" fontId="61" fillId="12" borderId="106" xfId="1" applyNumberFormat="1" applyFont="1" applyFill="1" applyBorder="1" applyAlignment="1" applyProtection="1">
      <alignment vertical="top"/>
      <protection locked="0"/>
    </xf>
    <xf numFmtId="49" fontId="98" fillId="0" borderId="0" xfId="0" applyNumberFormat="1" applyFont="1">
      <alignment vertical="center"/>
    </xf>
    <xf numFmtId="0" fontId="56" fillId="0" borderId="0" xfId="0" applyFont="1">
      <alignment vertical="center"/>
    </xf>
    <xf numFmtId="0" fontId="99" fillId="0" borderId="0" xfId="0" applyFont="1">
      <alignment vertical="center"/>
    </xf>
    <xf numFmtId="0" fontId="100" fillId="0" borderId="0" xfId="0" applyFont="1">
      <alignment vertical="center"/>
    </xf>
    <xf numFmtId="0" fontId="101" fillId="0" borderId="0" xfId="0" applyFont="1">
      <alignment vertical="center"/>
    </xf>
    <xf numFmtId="0" fontId="84" fillId="12" borderId="120" xfId="0" applyFont="1" applyFill="1" applyBorder="1" applyAlignment="1" applyProtection="1">
      <alignment horizontal="center" vertical="top" wrapText="1"/>
      <protection locked="0"/>
    </xf>
    <xf numFmtId="0" fontId="84" fillId="12" borderId="121" xfId="0" applyFont="1" applyFill="1" applyBorder="1" applyAlignment="1" applyProtection="1">
      <alignment horizontal="center" vertical="top" wrapText="1"/>
      <protection locked="0"/>
    </xf>
    <xf numFmtId="0" fontId="84" fillId="12" borderId="122" xfId="0" applyFont="1" applyFill="1" applyBorder="1" applyAlignment="1" applyProtection="1">
      <alignment horizontal="center" vertical="top" wrapText="1"/>
      <protection locked="0"/>
    </xf>
    <xf numFmtId="0" fontId="84" fillId="12" borderId="123" xfId="0" applyFont="1" applyFill="1" applyBorder="1" applyAlignment="1" applyProtection="1">
      <alignment horizontal="center" vertical="top" wrapText="1"/>
      <protection locked="0"/>
    </xf>
    <xf numFmtId="0" fontId="84" fillId="12" borderId="124" xfId="0" applyFont="1" applyFill="1" applyBorder="1" applyAlignment="1" applyProtection="1">
      <alignment horizontal="center" vertical="top" wrapText="1"/>
      <protection locked="0"/>
    </xf>
    <xf numFmtId="0" fontId="84" fillId="12" borderId="125" xfId="0" applyFont="1" applyFill="1" applyBorder="1" applyAlignment="1" applyProtection="1">
      <alignment horizontal="center" vertical="top" wrapText="1"/>
      <protection locked="0"/>
    </xf>
    <xf numFmtId="0" fontId="84" fillId="12" borderId="126" xfId="0" applyFont="1" applyFill="1" applyBorder="1" applyAlignment="1" applyProtection="1">
      <alignment horizontal="center" vertical="top" wrapText="1"/>
      <protection locked="0"/>
    </xf>
    <xf numFmtId="0" fontId="84" fillId="12" borderId="127" xfId="0" applyFont="1" applyFill="1" applyBorder="1" applyAlignment="1" applyProtection="1">
      <alignment horizontal="center" vertical="top" wrapText="1"/>
      <protection locked="0"/>
    </xf>
    <xf numFmtId="0" fontId="84" fillId="12" borderId="128" xfId="0" applyFont="1" applyFill="1" applyBorder="1" applyAlignment="1" applyProtection="1">
      <alignment horizontal="center" vertical="top" wrapText="1"/>
      <protection locked="0"/>
    </xf>
    <xf numFmtId="0" fontId="84" fillId="12" borderId="129" xfId="0" applyFont="1" applyFill="1" applyBorder="1" applyAlignment="1" applyProtection="1">
      <alignment horizontal="center" vertical="top" wrapText="1"/>
      <protection locked="0"/>
    </xf>
    <xf numFmtId="3" fontId="58" fillId="12" borderId="95" xfId="1" applyNumberFormat="1" applyFont="1" applyFill="1" applyBorder="1" applyAlignment="1" applyProtection="1">
      <alignment horizontal="right" vertical="top" wrapText="1"/>
      <protection locked="0"/>
    </xf>
    <xf numFmtId="49" fontId="55" fillId="10" borderId="12" xfId="0" quotePrefix="1" applyNumberFormat="1" applyFont="1" applyFill="1" applyBorder="1" applyAlignment="1">
      <alignment horizontal="center" vertical="center"/>
    </xf>
    <xf numFmtId="0" fontId="53" fillId="10" borderId="15" xfId="0" applyFont="1" applyFill="1" applyBorder="1">
      <alignment vertical="center"/>
    </xf>
    <xf numFmtId="49" fontId="58" fillId="12" borderId="130" xfId="0" applyNumberFormat="1" applyFont="1" applyFill="1" applyBorder="1" applyAlignment="1" applyProtection="1">
      <alignment horizontal="left" vertical="center" wrapText="1" indent="1"/>
      <protection locked="0"/>
    </xf>
    <xf numFmtId="49" fontId="60" fillId="0" borderId="131" xfId="0" quotePrefix="1" applyNumberFormat="1" applyFont="1" applyBorder="1" applyAlignment="1">
      <alignment horizontal="left" vertical="center" indent="1"/>
    </xf>
    <xf numFmtId="0" fontId="22" fillId="10" borderId="12" xfId="0" quotePrefix="1" applyFont="1" applyFill="1" applyBorder="1" applyAlignment="1">
      <alignment horizontal="center" vertical="top"/>
    </xf>
    <xf numFmtId="0" fontId="32" fillId="10" borderId="15" xfId="0" applyFont="1" applyFill="1" applyBorder="1" applyAlignment="1">
      <alignment vertical="top"/>
    </xf>
    <xf numFmtId="0" fontId="45" fillId="12" borderId="130" xfId="0" applyFont="1" applyFill="1" applyBorder="1" applyAlignment="1" applyProtection="1">
      <alignment horizontal="left" vertical="top"/>
      <protection locked="0"/>
    </xf>
    <xf numFmtId="58" fontId="58" fillId="12" borderId="17" xfId="0" applyNumberFormat="1" applyFont="1" applyFill="1" applyBorder="1" applyAlignment="1" applyProtection="1">
      <alignment horizontal="left" vertical="center" wrapText="1" indent="1"/>
      <protection locked="0"/>
    </xf>
    <xf numFmtId="58" fontId="58" fillId="12" borderId="34" xfId="0" applyNumberFormat="1" applyFont="1" applyFill="1" applyBorder="1" applyAlignment="1" applyProtection="1">
      <alignment horizontal="left" vertical="center" wrapText="1" indent="1"/>
      <protection locked="0"/>
    </xf>
    <xf numFmtId="58" fontId="13" fillId="12" borderId="132" xfId="0" applyNumberFormat="1" applyFont="1" applyFill="1" applyBorder="1" applyAlignment="1" applyProtection="1">
      <alignment horizontal="left" vertical="top" shrinkToFit="1"/>
      <protection locked="0"/>
    </xf>
    <xf numFmtId="14" fontId="49" fillId="0" borderId="0" xfId="0" applyNumberFormat="1" applyFont="1">
      <alignment vertical="center"/>
    </xf>
    <xf numFmtId="0" fontId="5" fillId="0" borderId="118" xfId="0" applyFont="1" applyBorder="1" applyAlignment="1">
      <alignment vertical="top" wrapText="1"/>
    </xf>
    <xf numFmtId="0" fontId="2" fillId="0" borderId="118" xfId="0" applyFont="1" applyBorder="1" applyAlignment="1">
      <alignment horizontal="center" vertical="top" wrapText="1"/>
    </xf>
    <xf numFmtId="0" fontId="8" fillId="0" borderId="118" xfId="0" applyFont="1" applyBorder="1" applyAlignment="1">
      <alignment vertical="top" wrapText="1"/>
    </xf>
    <xf numFmtId="0" fontId="2" fillId="0" borderId="133" xfId="0" applyFont="1" applyBorder="1" applyAlignment="1">
      <alignment horizontal="center" vertical="top" wrapText="1"/>
    </xf>
    <xf numFmtId="0" fontId="95" fillId="13" borderId="1" xfId="0" applyFont="1" applyFill="1" applyBorder="1" applyAlignment="1">
      <alignment horizontal="center" vertical="center"/>
    </xf>
    <xf numFmtId="0" fontId="59" fillId="0" borderId="46" xfId="0" applyFont="1" applyBorder="1" applyAlignment="1">
      <alignment horizontal="left" vertical="center" indent="1"/>
    </xf>
    <xf numFmtId="0" fontId="103" fillId="0" borderId="0" xfId="0" applyFont="1" applyAlignment="1">
      <alignment vertical="center" wrapText="1"/>
    </xf>
    <xf numFmtId="0" fontId="28" fillId="10" borderId="1" xfId="0" quotePrefix="1" applyFont="1" applyFill="1" applyBorder="1" applyAlignment="1">
      <alignment horizontal="center" vertical="top"/>
    </xf>
    <xf numFmtId="0" fontId="40" fillId="0" borderId="16" xfId="3" applyFont="1" applyBorder="1" applyAlignment="1">
      <alignment vertical="top" wrapText="1"/>
    </xf>
    <xf numFmtId="0" fontId="61" fillId="12" borderId="73" xfId="0" quotePrefix="1" applyFont="1" applyFill="1" applyBorder="1" applyAlignment="1" applyProtection="1">
      <alignment vertical="top" wrapText="1"/>
      <protection locked="0"/>
    </xf>
    <xf numFmtId="0" fontId="54" fillId="0" borderId="0" xfId="0" applyFont="1" applyAlignment="1">
      <alignment horizontal="left" vertical="center" wrapText="1"/>
    </xf>
    <xf numFmtId="49" fontId="28" fillId="10" borderId="11" xfId="0" quotePrefix="1" applyNumberFormat="1" applyFont="1" applyFill="1" applyBorder="1" applyAlignment="1">
      <alignment horizontal="center" vertical="center"/>
    </xf>
    <xf numFmtId="49" fontId="28" fillId="10" borderId="10" xfId="0" applyNumberFormat="1" applyFont="1" applyFill="1" applyBorder="1" applyAlignment="1">
      <alignment horizontal="center" vertical="center"/>
    </xf>
    <xf numFmtId="0" fontId="67" fillId="0" borderId="1" xfId="0" applyFont="1" applyBorder="1" applyAlignment="1">
      <alignment horizontal="left" vertical="top" wrapText="1"/>
    </xf>
    <xf numFmtId="0" fontId="67" fillId="10" borderId="14" xfId="0" applyFont="1" applyFill="1" applyBorder="1" applyAlignment="1">
      <alignment horizontal="center" vertical="center" wrapText="1"/>
    </xf>
    <xf numFmtId="0" fontId="67" fillId="10" borderId="36" xfId="0" applyFont="1" applyFill="1" applyBorder="1" applyAlignment="1">
      <alignment horizontal="center" vertical="center" wrapText="1"/>
    </xf>
    <xf numFmtId="0" fontId="67" fillId="10" borderId="1" xfId="0" applyFont="1" applyFill="1" applyBorder="1" applyAlignment="1">
      <alignment horizontal="center" vertical="center" wrapText="1"/>
    </xf>
    <xf numFmtId="0" fontId="67" fillId="10" borderId="50" xfId="0" applyFont="1" applyFill="1" applyBorder="1" applyAlignment="1">
      <alignment horizontal="center" vertical="center" wrapText="1"/>
    </xf>
    <xf numFmtId="0" fontId="67" fillId="10" borderId="7" xfId="0" applyFont="1" applyFill="1" applyBorder="1" applyAlignment="1">
      <alignment horizontal="center" vertical="center" wrapText="1"/>
    </xf>
    <xf numFmtId="0" fontId="67" fillId="10" borderId="54" xfId="0" applyFont="1" applyFill="1" applyBorder="1" applyAlignment="1">
      <alignment horizontal="center" vertical="center" wrapText="1"/>
    </xf>
    <xf numFmtId="0" fontId="67" fillId="10" borderId="11" xfId="0" applyFont="1" applyFill="1" applyBorder="1" applyAlignment="1">
      <alignment horizontal="center" vertical="center" wrapText="1"/>
    </xf>
    <xf numFmtId="0" fontId="67" fillId="10" borderId="10" xfId="0" applyFont="1" applyFill="1" applyBorder="1" applyAlignment="1">
      <alignment horizontal="center" vertical="center" wrapText="1"/>
    </xf>
    <xf numFmtId="0" fontId="49" fillId="10" borderId="11" xfId="0" applyFont="1" applyFill="1" applyBorder="1" applyAlignment="1">
      <alignment horizontal="center" vertical="center" wrapText="1"/>
    </xf>
    <xf numFmtId="0" fontId="49" fillId="10" borderId="10" xfId="0" applyFont="1" applyFill="1" applyBorder="1" applyAlignment="1">
      <alignment horizontal="center" vertical="center" wrapText="1"/>
    </xf>
    <xf numFmtId="0" fontId="82" fillId="10" borderId="11" xfId="0" applyFont="1" applyFill="1" applyBorder="1" applyAlignment="1">
      <alignment horizontal="center" vertical="top" wrapText="1"/>
    </xf>
    <xf numFmtId="0" fontId="82" fillId="10" borderId="12" xfId="0" applyFont="1" applyFill="1" applyBorder="1" applyAlignment="1">
      <alignment horizontal="center" vertical="top" wrapText="1"/>
    </xf>
    <xf numFmtId="0" fontId="82" fillId="10" borderId="51" xfId="0" applyFont="1" applyFill="1" applyBorder="1" applyAlignment="1">
      <alignment horizontal="center" vertical="top" wrapText="1"/>
    </xf>
    <xf numFmtId="0" fontId="82" fillId="10" borderId="55" xfId="0" applyFont="1" applyFill="1" applyBorder="1" applyAlignment="1">
      <alignment horizontal="center" vertical="top" wrapText="1"/>
    </xf>
    <xf numFmtId="0" fontId="82" fillId="10" borderId="52" xfId="0" applyFont="1" applyFill="1" applyBorder="1" applyAlignment="1">
      <alignment horizontal="center" vertical="top" wrapText="1"/>
    </xf>
    <xf numFmtId="0" fontId="82" fillId="10" borderId="56" xfId="0" applyFont="1" applyFill="1" applyBorder="1" applyAlignment="1">
      <alignment horizontal="center" vertical="top" wrapText="1"/>
    </xf>
    <xf numFmtId="0" fontId="82" fillId="10" borderId="53" xfId="0" applyFont="1" applyFill="1" applyBorder="1" applyAlignment="1">
      <alignment horizontal="center" vertical="top" wrapText="1"/>
    </xf>
    <xf numFmtId="0" fontId="82" fillId="10" borderId="57" xfId="0" applyFont="1" applyFill="1" applyBorder="1" applyAlignment="1">
      <alignment horizontal="center" vertical="top" wrapText="1"/>
    </xf>
    <xf numFmtId="0" fontId="61" fillId="0" borderId="14" xfId="0" applyFont="1" applyBorder="1" applyAlignment="1">
      <alignment horizontal="left" vertical="center"/>
    </xf>
    <xf numFmtId="0" fontId="61" fillId="0" borderId="50" xfId="0" applyFont="1" applyBorder="1" applyAlignment="1">
      <alignment horizontal="left" vertical="center"/>
    </xf>
    <xf numFmtId="0" fontId="61" fillId="0" borderId="36" xfId="0" applyFont="1" applyBorder="1" applyAlignment="1">
      <alignment horizontal="left" vertical="center"/>
    </xf>
    <xf numFmtId="3" fontId="87" fillId="0" borderId="14" xfId="1" applyNumberFormat="1" applyFont="1" applyFill="1" applyBorder="1" applyAlignment="1" applyProtection="1">
      <alignment horizontal="right" vertical="center"/>
    </xf>
    <xf numFmtId="3" fontId="87" fillId="0" borderId="50" xfId="1" applyNumberFormat="1" applyFont="1" applyFill="1" applyBorder="1" applyAlignment="1" applyProtection="1">
      <alignment horizontal="right" vertical="center"/>
    </xf>
    <xf numFmtId="3" fontId="87" fillId="0" borderId="36" xfId="1" applyNumberFormat="1" applyFont="1" applyFill="1" applyBorder="1" applyAlignment="1" applyProtection="1">
      <alignment horizontal="right" vertical="center"/>
    </xf>
    <xf numFmtId="3" fontId="87" fillId="0" borderId="54" xfId="1" applyNumberFormat="1" applyFont="1" applyFill="1" applyBorder="1" applyAlignment="1" applyProtection="1">
      <alignment horizontal="right" vertical="center"/>
    </xf>
    <xf numFmtId="3" fontId="87" fillId="0" borderId="100" xfId="1" applyNumberFormat="1" applyFont="1" applyFill="1" applyBorder="1" applyAlignment="1" applyProtection="1">
      <alignment horizontal="right" vertical="center"/>
    </xf>
    <xf numFmtId="3" fontId="87" fillId="0" borderId="45" xfId="1" applyNumberFormat="1" applyFont="1" applyFill="1" applyBorder="1" applyAlignment="1" applyProtection="1">
      <alignment horizontal="right" vertical="center"/>
    </xf>
    <xf numFmtId="49" fontId="95" fillId="0" borderId="14" xfId="0" applyNumberFormat="1" applyFont="1" applyBorder="1">
      <alignment vertical="center"/>
    </xf>
    <xf numFmtId="3" fontId="87" fillId="12" borderId="95" xfId="1" applyNumberFormat="1" applyFont="1" applyFill="1" applyBorder="1" applyAlignment="1" applyProtection="1">
      <alignment horizontal="right" vertical="center"/>
      <protection locked="0"/>
    </xf>
    <xf numFmtId="3" fontId="87" fillId="12" borderId="96" xfId="1" applyNumberFormat="1" applyFont="1" applyFill="1" applyBorder="1" applyAlignment="1" applyProtection="1">
      <alignment horizontal="right" vertical="center"/>
      <protection locked="0"/>
    </xf>
    <xf numFmtId="3" fontId="87" fillId="12" borderId="97" xfId="1" applyNumberFormat="1" applyFont="1" applyFill="1" applyBorder="1" applyAlignment="1" applyProtection="1">
      <alignment horizontal="right" vertical="center"/>
      <protection locked="0"/>
    </xf>
    <xf numFmtId="3" fontId="87" fillId="12" borderId="98" xfId="1" applyNumberFormat="1" applyFont="1" applyFill="1" applyBorder="1" applyAlignment="1" applyProtection="1">
      <alignment horizontal="right" vertical="center"/>
      <protection locked="0"/>
    </xf>
    <xf numFmtId="3" fontId="87" fillId="12" borderId="99" xfId="1" applyNumberFormat="1" applyFont="1" applyFill="1" applyBorder="1" applyAlignment="1" applyProtection="1">
      <alignment horizontal="right" vertical="center"/>
      <protection locked="0"/>
    </xf>
    <xf numFmtId="3" fontId="87" fillId="0" borderId="50" xfId="1" applyNumberFormat="1" applyFont="1" applyFill="1" applyBorder="1" applyAlignment="1">
      <alignment horizontal="right" vertical="center"/>
    </xf>
    <xf numFmtId="3" fontId="87" fillId="0" borderId="36" xfId="1" applyNumberFormat="1" applyFont="1" applyFill="1" applyBorder="1" applyAlignment="1">
      <alignment horizontal="right" vertical="center"/>
    </xf>
    <xf numFmtId="49" fontId="4" fillId="10" borderId="1" xfId="0" applyNumberFormat="1" applyFont="1" applyFill="1" applyBorder="1" applyAlignment="1">
      <alignment horizontal="center" vertical="center"/>
    </xf>
    <xf numFmtId="0" fontId="8" fillId="10" borderId="7" xfId="0" applyFont="1" applyFill="1" applyBorder="1" applyAlignment="1">
      <alignment horizontal="center" vertical="center" wrapText="1"/>
    </xf>
    <xf numFmtId="0" fontId="8" fillId="10" borderId="8" xfId="0" applyFont="1" applyFill="1" applyBorder="1" applyAlignment="1">
      <alignment horizontal="center" vertical="center" wrapText="1"/>
    </xf>
    <xf numFmtId="0" fontId="8" fillId="10" borderId="59" xfId="0" applyFont="1" applyFill="1" applyBorder="1" applyAlignment="1">
      <alignment horizontal="center" vertical="center" wrapText="1"/>
    </xf>
    <xf numFmtId="0" fontId="8" fillId="10" borderId="14" xfId="0" applyFont="1" applyFill="1" applyBorder="1" applyAlignment="1">
      <alignment horizontal="center" vertical="center" wrapText="1"/>
    </xf>
    <xf numFmtId="0" fontId="8" fillId="10" borderId="50" xfId="0" applyFont="1" applyFill="1" applyBorder="1" applyAlignment="1">
      <alignment horizontal="center" vertical="center" wrapText="1"/>
    </xf>
    <xf numFmtId="0" fontId="8" fillId="10" borderId="36" xfId="0" applyFont="1" applyFill="1" applyBorder="1" applyAlignment="1">
      <alignment horizontal="center" vertical="center" wrapText="1"/>
    </xf>
    <xf numFmtId="0" fontId="89" fillId="0" borderId="0" xfId="0" applyFont="1" applyAlignment="1">
      <alignment horizontal="center" vertical="top"/>
    </xf>
    <xf numFmtId="58" fontId="13" fillId="0" borderId="0" xfId="0" applyNumberFormat="1" applyFont="1" applyAlignment="1" applyProtection="1">
      <alignment horizontal="right" vertical="top" indent="1"/>
      <protection locked="0"/>
    </xf>
    <xf numFmtId="0" fontId="13" fillId="0" borderId="0" xfId="0" applyFont="1" applyAlignment="1">
      <alignment horizontal="left" vertical="top"/>
    </xf>
    <xf numFmtId="0" fontId="13" fillId="10" borderId="1" xfId="0" quotePrefix="1" applyFont="1" applyFill="1" applyBorder="1" applyAlignment="1">
      <alignment horizontal="left" vertical="top"/>
    </xf>
    <xf numFmtId="0" fontId="13" fillId="10" borderId="14" xfId="0" quotePrefix="1" applyFont="1" applyFill="1" applyBorder="1" applyAlignment="1">
      <alignment horizontal="left" vertical="top"/>
    </xf>
    <xf numFmtId="0" fontId="90" fillId="12" borderId="101" xfId="0" applyFont="1" applyFill="1" applyBorder="1" applyAlignment="1" applyProtection="1">
      <alignment vertical="top" wrapText="1"/>
      <protection locked="0"/>
    </xf>
    <xf numFmtId="0" fontId="90" fillId="12" borderId="102" xfId="0" applyFont="1" applyFill="1" applyBorder="1" applyAlignment="1" applyProtection="1">
      <alignment vertical="top" wrapText="1"/>
      <protection locked="0"/>
    </xf>
    <xf numFmtId="0" fontId="90" fillId="12" borderId="103" xfId="0" applyFont="1" applyFill="1" applyBorder="1" applyAlignment="1" applyProtection="1">
      <alignment vertical="top" wrapText="1"/>
      <protection locked="0"/>
    </xf>
    <xf numFmtId="0" fontId="90" fillId="12" borderId="88" xfId="0" applyFont="1" applyFill="1" applyBorder="1" applyAlignment="1" applyProtection="1">
      <alignment vertical="top" wrapText="1"/>
      <protection locked="0"/>
    </xf>
    <xf numFmtId="0" fontId="90" fillId="12" borderId="10" xfId="0" applyFont="1" applyFill="1" applyBorder="1" applyAlignment="1" applyProtection="1">
      <alignment vertical="top" wrapText="1"/>
      <protection locked="0"/>
    </xf>
    <xf numFmtId="0" fontId="90" fillId="12" borderId="89" xfId="0" applyFont="1" applyFill="1" applyBorder="1" applyAlignment="1" applyProtection="1">
      <alignment vertical="top" wrapText="1"/>
      <protection locked="0"/>
    </xf>
    <xf numFmtId="0" fontId="13" fillId="10" borderId="1" xfId="0" applyFont="1" applyFill="1" applyBorder="1" applyAlignment="1">
      <alignment horizontal="left" vertical="top"/>
    </xf>
    <xf numFmtId="0" fontId="13" fillId="10" borderId="14" xfId="0" applyFont="1" applyFill="1" applyBorder="1" applyAlignment="1">
      <alignment horizontal="left" vertical="top"/>
    </xf>
    <xf numFmtId="0" fontId="90" fillId="12" borderId="92" xfId="0" applyFont="1" applyFill="1" applyBorder="1" applyAlignment="1" applyProtection="1">
      <alignment vertical="top" wrapText="1"/>
      <protection locked="0"/>
    </xf>
    <xf numFmtId="0" fontId="90" fillId="12" borderId="1" xfId="0" applyFont="1" applyFill="1" applyBorder="1" applyAlignment="1" applyProtection="1">
      <alignment vertical="top" wrapText="1"/>
      <protection locked="0"/>
    </xf>
    <xf numFmtId="0" fontId="90" fillId="12" borderId="93" xfId="0" applyFont="1" applyFill="1" applyBorder="1" applyAlignment="1" applyProtection="1">
      <alignment vertical="top" wrapText="1"/>
      <protection locked="0"/>
    </xf>
    <xf numFmtId="0" fontId="13" fillId="10" borderId="2" xfId="0" applyFont="1" applyFill="1" applyBorder="1" applyAlignment="1">
      <alignment horizontal="left" vertical="top"/>
    </xf>
    <xf numFmtId="0" fontId="13" fillId="10" borderId="18" xfId="0" applyFont="1" applyFill="1" applyBorder="1" applyAlignment="1">
      <alignment horizontal="left" vertical="top"/>
    </xf>
    <xf numFmtId="0" fontId="90" fillId="12" borderId="67" xfId="0" applyFont="1" applyFill="1" applyBorder="1" applyAlignment="1" applyProtection="1">
      <alignment vertical="top" wrapText="1"/>
      <protection locked="0"/>
    </xf>
    <xf numFmtId="0" fontId="90" fillId="12" borderId="2" xfId="0" applyFont="1" applyFill="1" applyBorder="1" applyAlignment="1" applyProtection="1">
      <alignment vertical="top" wrapText="1"/>
      <protection locked="0"/>
    </xf>
    <xf numFmtId="0" fontId="90" fillId="12" borderId="90" xfId="0" applyFont="1" applyFill="1" applyBorder="1" applyAlignment="1" applyProtection="1">
      <alignment vertical="top" wrapText="1"/>
      <protection locked="0"/>
    </xf>
    <xf numFmtId="0" fontId="13" fillId="10" borderId="10" xfId="0" applyFont="1" applyFill="1" applyBorder="1" applyAlignment="1">
      <alignment horizontal="left" vertical="top" wrapText="1"/>
    </xf>
    <xf numFmtId="0" fontId="13" fillId="10" borderId="54" xfId="0" applyFont="1" applyFill="1" applyBorder="1" applyAlignment="1">
      <alignment horizontal="left" vertical="top"/>
    </xf>
    <xf numFmtId="0" fontId="90" fillId="12" borderId="104" xfId="0" applyFont="1" applyFill="1" applyBorder="1" applyAlignment="1" applyProtection="1">
      <alignment vertical="top" wrapText="1"/>
      <protection locked="0"/>
    </xf>
    <xf numFmtId="0" fontId="90" fillId="12" borderId="105" xfId="0" applyFont="1" applyFill="1" applyBorder="1" applyAlignment="1" applyProtection="1">
      <alignment vertical="top" wrapText="1"/>
      <protection locked="0"/>
    </xf>
    <xf numFmtId="0" fontId="90" fillId="12" borderId="106" xfId="0" applyFont="1" applyFill="1" applyBorder="1" applyAlignment="1" applyProtection="1">
      <alignment vertical="top" wrapText="1"/>
      <protection locked="0"/>
    </xf>
    <xf numFmtId="0" fontId="90" fillId="12" borderId="107" xfId="0" applyFont="1" applyFill="1" applyBorder="1" applyAlignment="1" applyProtection="1">
      <alignment horizontal="center" vertical="top" wrapText="1"/>
      <protection locked="0"/>
    </xf>
    <xf numFmtId="0" fontId="90" fillId="12" borderId="108" xfId="0" applyFont="1" applyFill="1" applyBorder="1" applyAlignment="1" applyProtection="1">
      <alignment horizontal="center" vertical="top" wrapText="1"/>
      <protection locked="0"/>
    </xf>
    <xf numFmtId="0" fontId="90" fillId="12" borderId="109" xfId="0" applyFont="1" applyFill="1" applyBorder="1" applyAlignment="1" applyProtection="1">
      <alignment horizontal="center" vertical="top" wrapText="1"/>
      <protection locked="0"/>
    </xf>
    <xf numFmtId="0" fontId="13" fillId="10" borderId="36" xfId="0" applyFont="1" applyFill="1" applyBorder="1" applyAlignment="1">
      <alignment horizontal="left" vertical="top"/>
    </xf>
    <xf numFmtId="49" fontId="90" fillId="12" borderId="107" xfId="0" applyNumberFormat="1" applyFont="1" applyFill="1" applyBorder="1" applyAlignment="1" applyProtection="1">
      <alignment horizontal="center" vertical="top"/>
      <protection locked="0"/>
    </xf>
    <xf numFmtId="49" fontId="90" fillId="12" borderId="108" xfId="0" applyNumberFormat="1" applyFont="1" applyFill="1" applyBorder="1" applyAlignment="1" applyProtection="1">
      <alignment horizontal="center" vertical="top"/>
      <protection locked="0"/>
    </xf>
    <xf numFmtId="49" fontId="90" fillId="12" borderId="109" xfId="0" applyNumberFormat="1" applyFont="1" applyFill="1" applyBorder="1" applyAlignment="1" applyProtection="1">
      <alignment horizontal="center" vertical="top"/>
      <protection locked="0"/>
    </xf>
    <xf numFmtId="0" fontId="90" fillId="12" borderId="92" xfId="0" applyFont="1" applyFill="1" applyBorder="1" applyAlignment="1" applyProtection="1">
      <alignment horizontal="center" vertical="top" wrapText="1"/>
      <protection locked="0"/>
    </xf>
    <xf numFmtId="0" fontId="90" fillId="12" borderId="1" xfId="0" applyFont="1" applyFill="1" applyBorder="1" applyAlignment="1" applyProtection="1">
      <alignment horizontal="center" vertical="top" wrapText="1"/>
      <protection locked="0"/>
    </xf>
    <xf numFmtId="0" fontId="90" fillId="12" borderId="93" xfId="0" applyFont="1" applyFill="1" applyBorder="1" applyAlignment="1" applyProtection="1">
      <alignment horizontal="center" vertical="top" wrapText="1"/>
      <protection locked="0"/>
    </xf>
    <xf numFmtId="49" fontId="90" fillId="12" borderId="92" xfId="0" applyNumberFormat="1" applyFont="1" applyFill="1" applyBorder="1" applyAlignment="1" applyProtection="1">
      <alignment horizontal="center" vertical="top"/>
      <protection locked="0"/>
    </xf>
    <xf numFmtId="49" fontId="90" fillId="12" borderId="1" xfId="0" applyNumberFormat="1" applyFont="1" applyFill="1" applyBorder="1" applyAlignment="1" applyProtection="1">
      <alignment horizontal="center" vertical="top"/>
      <protection locked="0"/>
    </xf>
    <xf numFmtId="49" fontId="90" fillId="12" borderId="93" xfId="0" applyNumberFormat="1" applyFont="1" applyFill="1" applyBorder="1" applyAlignment="1" applyProtection="1">
      <alignment horizontal="center" vertical="top"/>
      <protection locked="0"/>
    </xf>
    <xf numFmtId="0" fontId="13" fillId="10" borderId="11" xfId="0" applyFont="1" applyFill="1" applyBorder="1" applyAlignment="1">
      <alignment horizontal="left" vertical="top"/>
    </xf>
    <xf numFmtId="0" fontId="13" fillId="10" borderId="7" xfId="0" applyFont="1" applyFill="1" applyBorder="1" applyAlignment="1">
      <alignment horizontal="left" vertical="top"/>
    </xf>
    <xf numFmtId="0" fontId="90" fillId="12" borderId="110" xfId="0" applyFont="1" applyFill="1" applyBorder="1" applyAlignment="1" applyProtection="1">
      <alignment horizontal="center" vertical="top"/>
      <protection locked="0"/>
    </xf>
    <xf numFmtId="0" fontId="90" fillId="12" borderId="8" xfId="0" applyFont="1" applyFill="1" applyBorder="1" applyAlignment="1" applyProtection="1">
      <alignment horizontal="center" vertical="top"/>
      <protection locked="0"/>
    </xf>
    <xf numFmtId="0" fontId="90" fillId="12" borderId="111" xfId="0" applyFont="1" applyFill="1" applyBorder="1" applyAlignment="1" applyProtection="1">
      <alignment horizontal="center" vertical="top"/>
      <protection locked="0"/>
    </xf>
    <xf numFmtId="0" fontId="13" fillId="10" borderId="59" xfId="0" applyFont="1" applyFill="1" applyBorder="1" applyAlignment="1">
      <alignment horizontal="left" vertical="top"/>
    </xf>
    <xf numFmtId="49" fontId="90" fillId="12" borderId="112" xfId="0" applyNumberFormat="1" applyFont="1" applyFill="1" applyBorder="1" applyAlignment="1" applyProtection="1">
      <alignment horizontal="center" vertical="top"/>
      <protection locked="0"/>
    </xf>
    <xf numFmtId="49" fontId="90" fillId="12" borderId="11" xfId="0" applyNumberFormat="1" applyFont="1" applyFill="1" applyBorder="1" applyAlignment="1" applyProtection="1">
      <alignment horizontal="center" vertical="top"/>
      <protection locked="0"/>
    </xf>
    <xf numFmtId="49" fontId="90" fillId="12" borderId="113" xfId="0" applyNumberFormat="1" applyFont="1" applyFill="1" applyBorder="1" applyAlignment="1" applyProtection="1">
      <alignment horizontal="center" vertical="top"/>
      <protection locked="0"/>
    </xf>
    <xf numFmtId="0" fontId="13" fillId="10" borderId="1" xfId="0" applyFont="1" applyFill="1" applyBorder="1" applyAlignment="1">
      <alignment horizontal="left" vertical="top" wrapText="1"/>
    </xf>
    <xf numFmtId="0" fontId="13" fillId="10" borderId="54" xfId="0" applyFont="1" applyFill="1" applyBorder="1" applyAlignment="1">
      <alignment horizontal="left" vertical="top" wrapText="1"/>
    </xf>
    <xf numFmtId="0" fontId="90" fillId="12" borderId="95" xfId="0" applyFont="1" applyFill="1" applyBorder="1" applyAlignment="1" applyProtection="1">
      <alignment horizontal="left" vertical="top"/>
      <protection locked="0"/>
    </xf>
    <xf numFmtId="0" fontId="90" fillId="12" borderId="96" xfId="0" applyFont="1" applyFill="1" applyBorder="1" applyAlignment="1" applyProtection="1">
      <alignment horizontal="left" vertical="top"/>
      <protection locked="0"/>
    </xf>
    <xf numFmtId="0" fontId="90" fillId="12" borderId="99" xfId="0" applyFont="1" applyFill="1" applyBorder="1" applyAlignment="1" applyProtection="1">
      <alignment horizontal="left" vertical="top"/>
      <protection locked="0"/>
    </xf>
    <xf numFmtId="0" fontId="13" fillId="0" borderId="0" xfId="0" applyFont="1" applyAlignment="1">
      <alignment horizontal="left" vertical="top" wrapText="1"/>
    </xf>
    <xf numFmtId="0" fontId="96" fillId="0" borderId="100" xfId="0" applyFont="1" applyBorder="1" applyAlignment="1">
      <alignment horizontal="center" vertical="center"/>
    </xf>
    <xf numFmtId="49" fontId="95" fillId="0" borderId="1" xfId="0" applyNumberFormat="1" applyFont="1" applyBorder="1" applyAlignment="1">
      <alignment horizontal="left" vertical="top"/>
    </xf>
    <xf numFmtId="0" fontId="95" fillId="0" borderId="1" xfId="0" applyFont="1" applyBorder="1" applyAlignment="1">
      <alignment horizontal="left" vertical="top"/>
    </xf>
    <xf numFmtId="0" fontId="95" fillId="0" borderId="36" xfId="0" applyNumberFormat="1" applyFont="1" applyBorder="1">
      <alignment vertical="center"/>
    </xf>
    <xf numFmtId="0" fontId="102" fillId="0" borderId="0" xfId="0" applyFont="1" applyFill="1">
      <alignment vertical="center"/>
    </xf>
    <xf numFmtId="0" fontId="49" fillId="0" borderId="0" xfId="0" applyFont="1" applyFill="1">
      <alignment vertical="center"/>
    </xf>
    <xf numFmtId="0" fontId="102" fillId="0" borderId="0" xfId="0" applyFont="1" applyFill="1" applyAlignment="1">
      <alignment vertical="center" wrapText="1"/>
    </xf>
    <xf numFmtId="0" fontId="67" fillId="16" borderId="78" xfId="0" applyFont="1" applyFill="1" applyBorder="1" applyAlignment="1">
      <alignment horizontal="left" vertical="top" wrapText="1"/>
    </xf>
    <xf numFmtId="0" fontId="67" fillId="16" borderId="13" xfId="0" applyFont="1" applyFill="1" applyBorder="1" applyAlignment="1">
      <alignment horizontal="left" vertical="top" wrapText="1"/>
    </xf>
    <xf numFmtId="0" fontId="59" fillId="18" borderId="46" xfId="0" applyFont="1" applyFill="1" applyBorder="1" applyAlignment="1">
      <alignment horizontal="left" vertical="center" indent="1"/>
    </xf>
  </cellXfs>
  <cellStyles count="5">
    <cellStyle name="パーセント" xfId="2" builtinId="5"/>
    <cellStyle name="ハイパーリンク" xfId="4" builtinId="8"/>
    <cellStyle name="桁区切り" xfId="1" builtinId="6"/>
    <cellStyle name="標準" xfId="0" builtinId="0"/>
    <cellStyle name="標準 2" xfId="3" xr:uid="{00000000-0005-0000-0000-000004000000}"/>
  </cellStyles>
  <dxfs count="34">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00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409575</xdr:colOff>
      <xdr:row>2</xdr:row>
      <xdr:rowOff>161925</xdr:rowOff>
    </xdr:from>
    <xdr:to>
      <xdr:col>10</xdr:col>
      <xdr:colOff>600075</xdr:colOff>
      <xdr:row>10</xdr:row>
      <xdr:rowOff>190500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5248275" y="638175"/>
          <a:ext cx="3238500" cy="1933575"/>
        </a:xfrm>
        <a:prstGeom prst="wedgeRoundRectCallout">
          <a:avLst/>
        </a:prstGeom>
        <a:solidFill>
          <a:srgbClr val="FFFF00"/>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800">
              <a:solidFill>
                <a:srgbClr val="00B050"/>
              </a:solidFill>
              <a:latin typeface="UD デジタル 教科書体 N-B" panose="02020700000000000000" pitchFamily="17" charset="-128"/>
              <a:ea typeface="UD デジタル 教科書体 N-B" panose="02020700000000000000" pitchFamily="17" charset="-128"/>
            </a:rPr>
            <a:t>◆このシートは、絶対消すな！！</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327376</xdr:colOff>
      <xdr:row>86</xdr:row>
      <xdr:rowOff>88899</xdr:rowOff>
    </xdr:from>
    <xdr:to>
      <xdr:col>4</xdr:col>
      <xdr:colOff>3527777</xdr:colOff>
      <xdr:row>96</xdr:row>
      <xdr:rowOff>179300</xdr:rowOff>
    </xdr:to>
    <xdr:pic>
      <xdr:nvPicPr>
        <xdr:cNvPr id="2" name="図 1">
          <a:extLst>
            <a:ext uri="{FF2B5EF4-FFF2-40B4-BE49-F238E27FC236}">
              <a16:creationId xmlns:a16="http://schemas.microsoft.com/office/drawing/2014/main" id="{898F07FC-1268-3A7E-0F23-D41AF9874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709" y="31450843"/>
          <a:ext cx="10001957" cy="3547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187856</xdr:colOff>
      <xdr:row>0</xdr:row>
      <xdr:rowOff>219604</xdr:rowOff>
    </xdr:from>
    <xdr:to>
      <xdr:col>16</xdr:col>
      <xdr:colOff>571501</xdr:colOff>
      <xdr:row>5</xdr:row>
      <xdr:rowOff>259291</xdr:rowOff>
    </xdr:to>
    <xdr:sp macro="" textlink="">
      <xdr:nvSpPr>
        <xdr:cNvPr id="3" name="角丸四角形吹き出し 2">
          <a:extLst>
            <a:ext uri="{FF2B5EF4-FFF2-40B4-BE49-F238E27FC236}">
              <a16:creationId xmlns:a16="http://schemas.microsoft.com/office/drawing/2014/main" id="{00000000-0008-0000-0500-000003000000}"/>
            </a:ext>
          </a:extLst>
        </xdr:cNvPr>
        <xdr:cNvSpPr/>
      </xdr:nvSpPr>
      <xdr:spPr>
        <a:xfrm>
          <a:off x="6167439" y="219604"/>
          <a:ext cx="6945312" cy="1733020"/>
        </a:xfrm>
        <a:prstGeom prst="wedgeRoundRectCallout">
          <a:avLst>
            <a:gd name="adj1" fmla="val -18066"/>
            <a:gd name="adj2" fmla="val 51650"/>
            <a:gd name="adj3" fmla="val 16667"/>
          </a:avLst>
        </a:prstGeom>
        <a:solidFill>
          <a:srgbClr val="FFFF00"/>
        </a:solidFill>
      </xdr:spPr>
      <xdr:style>
        <a:lnRef idx="2">
          <a:schemeClr val="accent1"/>
        </a:lnRef>
        <a:fillRef idx="1">
          <a:schemeClr val="lt1"/>
        </a:fillRef>
        <a:effectRef idx="0">
          <a:schemeClr val="accent1"/>
        </a:effectRef>
        <a:fontRef idx="minor">
          <a:schemeClr val="dk1"/>
        </a:fontRef>
      </xdr:style>
      <xdr:txBody>
        <a:bodyPr vertOverflow="clip" horzOverflow="clip" lIns="36000" tIns="36000" rIns="36000" bIns="36000" rtlCol="0" anchor="t"/>
        <a:lstStyle/>
        <a:p>
          <a:pPr algn="l"/>
          <a:r>
            <a:rPr kumimoji="1" lang="ja-JP" altLang="en-US" sz="1200">
              <a:latin typeface="UD デジタル 教科書体 NK-B" panose="02020700000000000000" pitchFamily="18" charset="-128"/>
              <a:ea typeface="UD デジタル 教科書体 NK-B" panose="02020700000000000000" pitchFamily="18" charset="-128"/>
            </a:rPr>
            <a:t>（注</a:t>
          </a:r>
          <a:r>
            <a:rPr kumimoji="1" lang="en-US" altLang="ja-JP" sz="1200">
              <a:latin typeface="UD デジタル 教科書体 NK-B" panose="02020700000000000000" pitchFamily="18" charset="-128"/>
              <a:ea typeface="UD デジタル 教科書体 NK-B" panose="02020700000000000000" pitchFamily="18" charset="-128"/>
            </a:rPr>
            <a:t>1</a:t>
          </a:r>
          <a:r>
            <a:rPr kumimoji="1" lang="ja-JP" altLang="en-US" sz="1200">
              <a:latin typeface="UD デジタル 教科書体 NK-B" panose="02020700000000000000" pitchFamily="18" charset="-128"/>
              <a:ea typeface="UD デジタル 教科書体 NK-B" panose="02020700000000000000" pitchFamily="18" charset="-128"/>
            </a:rPr>
            <a:t>）</a:t>
          </a:r>
          <a:r>
            <a:rPr kumimoji="1" lang="en-US" altLang="ja-JP" sz="1200">
              <a:latin typeface="UD デジタル 教科書体 NK-B" panose="02020700000000000000" pitchFamily="18" charset="-128"/>
              <a:ea typeface="UD デジタル 教科書体 NK-B" panose="02020700000000000000" pitchFamily="18" charset="-128"/>
            </a:rPr>
            <a:t> </a:t>
          </a:r>
          <a:r>
            <a:rPr kumimoji="1" lang="ja-JP" altLang="en-US" sz="1200">
              <a:solidFill>
                <a:srgbClr val="0070C0"/>
              </a:solidFill>
              <a:latin typeface="UD デジタル 教科書体 NK-B" panose="02020700000000000000" pitchFamily="18" charset="-128"/>
              <a:ea typeface="UD デジタル 教科書体 NK-B" panose="02020700000000000000" pitchFamily="18" charset="-128"/>
            </a:rPr>
            <a:t>薄い黄色のセルに、該当があれば入力してください。</a:t>
          </a:r>
          <a:endParaRPr kumimoji="1" lang="en-US" altLang="ja-JP" sz="1200">
            <a:solidFill>
              <a:srgbClr val="0070C0"/>
            </a:solidFill>
            <a:latin typeface="UD デジタル 教科書体 NK-B" panose="02020700000000000000" pitchFamily="18" charset="-128"/>
            <a:ea typeface="UD デジタル 教科書体 NK-B" panose="02020700000000000000" pitchFamily="18" charset="-128"/>
          </a:endParaRPr>
        </a:p>
        <a:p>
          <a:pPr algn="l"/>
          <a:r>
            <a:rPr kumimoji="1" lang="ja-JP" altLang="en-US" sz="1200">
              <a:latin typeface="UD デジタル 教科書体 NK-B" panose="02020700000000000000" pitchFamily="18" charset="-128"/>
              <a:ea typeface="UD デジタル 教科書体 NK-B" panose="02020700000000000000" pitchFamily="18" charset="-128"/>
            </a:rPr>
            <a:t>（注２）</a:t>
          </a:r>
          <a:r>
            <a:rPr kumimoji="1" lang="ja-JP" altLang="en-US" sz="1200">
              <a:solidFill>
                <a:srgbClr val="FF0000"/>
              </a:solidFill>
              <a:latin typeface="UD デジタル 教科書体 NK-B" panose="02020700000000000000" pitchFamily="18" charset="-128"/>
              <a:ea typeface="UD デジタル 教科書体 NK-B" panose="02020700000000000000" pitchFamily="18" charset="-128"/>
            </a:rPr>
            <a:t>セルの色が赤色に変化した場合、その行にエラーがあります。</a:t>
          </a:r>
          <a:endParaRPr kumimoji="1" lang="en-US" altLang="ja-JP" sz="1200">
            <a:solidFill>
              <a:srgbClr val="FF0000"/>
            </a:solidFill>
            <a:latin typeface="UD デジタル 教科書体 NK-B" panose="02020700000000000000" pitchFamily="18" charset="-128"/>
            <a:ea typeface="UD デジタル 教科書体 NK-B" panose="02020700000000000000" pitchFamily="18" charset="-128"/>
          </a:endParaRPr>
        </a:p>
        <a:p>
          <a:pPr algn="l"/>
          <a:r>
            <a:rPr kumimoji="1" lang="ja-JP" altLang="en-US" sz="1200">
              <a:latin typeface="UD デジタル 教科書体 NK-B" panose="02020700000000000000" pitchFamily="18" charset="-128"/>
              <a:ea typeface="UD デジタル 教科書体 NK-B" panose="02020700000000000000" pitchFamily="18" charset="-128"/>
            </a:rPr>
            <a:t>　　　　　</a:t>
          </a:r>
          <a:r>
            <a:rPr kumimoji="1" lang="ja-JP" altLang="en-US" sz="1200">
              <a:solidFill>
                <a:srgbClr val="FF0000"/>
              </a:solidFill>
              <a:latin typeface="UD デジタル 教科書体 NK-B" panose="02020700000000000000" pitchFamily="18" charset="-128"/>
              <a:ea typeface="UD デジタル 教科書体 NK-B" panose="02020700000000000000" pitchFamily="18" charset="-128"/>
            </a:rPr>
            <a:t>（エラーの例）　</a:t>
          </a:r>
          <a:endParaRPr kumimoji="1" lang="en-US" altLang="ja-JP" sz="1200">
            <a:solidFill>
              <a:srgbClr val="FF0000"/>
            </a:solidFill>
            <a:latin typeface="UD デジタル 教科書体 NK-B" panose="02020700000000000000" pitchFamily="18" charset="-128"/>
            <a:ea typeface="UD デジタル 教科書体 NK-B" panose="02020700000000000000" pitchFamily="18" charset="-128"/>
          </a:endParaRPr>
        </a:p>
        <a:p>
          <a:pPr algn="l"/>
          <a:r>
            <a:rPr kumimoji="1" lang="ja-JP" altLang="en-US" sz="1200">
              <a:solidFill>
                <a:srgbClr val="FF0000"/>
              </a:solidFill>
              <a:latin typeface="UD デジタル 教科書体 NK-B" panose="02020700000000000000" pitchFamily="18" charset="-128"/>
              <a:ea typeface="UD デジタル 教科書体 NK-B" panose="02020700000000000000" pitchFamily="18" charset="-128"/>
            </a:rPr>
            <a:t>　　　　　　　・「</a:t>
          </a:r>
          <a:r>
            <a:rPr kumimoji="1" lang="en-US" altLang="ja-JP" sz="1200">
              <a:solidFill>
                <a:srgbClr val="FF0000"/>
              </a:solidFill>
              <a:latin typeface="UD デジタル 教科書体 NK-B" panose="02020700000000000000" pitchFamily="18" charset="-128"/>
              <a:ea typeface="UD デジタル 教科書体 NK-B" panose="02020700000000000000" pitchFamily="18" charset="-128"/>
            </a:rPr>
            <a:t>01</a:t>
          </a:r>
          <a:r>
            <a:rPr kumimoji="1" lang="ja-JP" altLang="en-US" sz="1200">
              <a:solidFill>
                <a:srgbClr val="FF0000"/>
              </a:solidFill>
              <a:latin typeface="UD デジタル 教科書体 NK-B" panose="02020700000000000000" pitchFamily="18" charset="-128"/>
              <a:ea typeface="UD デジタル 教科書体 NK-B" panose="02020700000000000000" pitchFamily="18" charset="-128"/>
            </a:rPr>
            <a:t>全県」を選んでいるのに、「</a:t>
          </a:r>
          <a:r>
            <a:rPr kumimoji="1" lang="en-US" altLang="ja-JP" sz="1200">
              <a:solidFill>
                <a:srgbClr val="FF0000"/>
              </a:solidFill>
              <a:latin typeface="UD デジタル 教科書体 NK-B" panose="02020700000000000000" pitchFamily="18" charset="-128"/>
              <a:ea typeface="UD デジタル 教科書体 NK-B" panose="02020700000000000000" pitchFamily="18" charset="-128"/>
            </a:rPr>
            <a:t>02</a:t>
          </a:r>
          <a:r>
            <a:rPr kumimoji="1" lang="ja-JP" altLang="en-US" sz="1200">
              <a:solidFill>
                <a:srgbClr val="FF0000"/>
              </a:solidFill>
              <a:latin typeface="UD デジタル 教科書体 NK-B" panose="02020700000000000000" pitchFamily="18" charset="-128"/>
              <a:ea typeface="UD デジタル 教科書体 NK-B" panose="02020700000000000000" pitchFamily="18" charset="-128"/>
            </a:rPr>
            <a:t>熊本市」～「</a:t>
          </a:r>
          <a:r>
            <a:rPr kumimoji="1" lang="en-US" altLang="ja-JP" sz="1200">
              <a:solidFill>
                <a:srgbClr val="FF0000"/>
              </a:solidFill>
              <a:latin typeface="UD デジタル 教科書体 NK-B" panose="02020700000000000000" pitchFamily="18" charset="-128"/>
              <a:ea typeface="UD デジタル 教科書体 NK-B" panose="02020700000000000000" pitchFamily="18" charset="-128"/>
            </a:rPr>
            <a:t>12</a:t>
          </a:r>
          <a:r>
            <a:rPr kumimoji="1" lang="ja-JP" altLang="en-US" sz="1200">
              <a:solidFill>
                <a:srgbClr val="FF0000"/>
              </a:solidFill>
              <a:latin typeface="UD デジタル 教科書体 NK-B" panose="02020700000000000000" pitchFamily="18" charset="-128"/>
              <a:ea typeface="UD デジタル 教科書体 NK-B" panose="02020700000000000000" pitchFamily="18" charset="-128"/>
            </a:rPr>
            <a:t>天草」までのセルも選んでいる。</a:t>
          </a:r>
          <a:endParaRPr kumimoji="1" lang="en-US" altLang="ja-JP" sz="1200">
            <a:solidFill>
              <a:srgbClr val="FF0000"/>
            </a:solidFill>
            <a:latin typeface="UD デジタル 教科書体 NK-B" panose="02020700000000000000" pitchFamily="18" charset="-128"/>
            <a:ea typeface="UD デジタル 教科書体 NK-B" panose="02020700000000000000" pitchFamily="18" charset="-128"/>
          </a:endParaRPr>
        </a:p>
        <a:p>
          <a:pPr algn="l"/>
          <a:r>
            <a:rPr kumimoji="1" lang="ja-JP" altLang="en-US" sz="1200">
              <a:solidFill>
                <a:srgbClr val="FF0000"/>
              </a:solidFill>
              <a:latin typeface="UD デジタル 教科書体 NK-B" panose="02020700000000000000" pitchFamily="18" charset="-128"/>
              <a:ea typeface="UD デジタル 教科書体 NK-B" panose="02020700000000000000" pitchFamily="18" charset="-128"/>
            </a:rPr>
            <a:t>　　　　　　　・希望地域を選んでいるのに、「金額欄」が未入力。</a:t>
          </a:r>
          <a:endParaRPr kumimoji="1" lang="en-US" altLang="ja-JP" sz="1200">
            <a:solidFill>
              <a:srgbClr val="FF0000"/>
            </a:solidFill>
            <a:latin typeface="UD デジタル 教科書体 NK-B" panose="02020700000000000000" pitchFamily="18" charset="-128"/>
            <a:ea typeface="UD デジタル 教科書体 NK-B" panose="02020700000000000000" pitchFamily="18" charset="-128"/>
          </a:endParaRPr>
        </a:p>
        <a:p>
          <a:pPr algn="l"/>
          <a:r>
            <a:rPr kumimoji="1" lang="ja-JP" altLang="en-US" sz="1200">
              <a:solidFill>
                <a:srgbClr val="FF0000"/>
              </a:solidFill>
              <a:latin typeface="UD デジタル 教科書体 NK-B" panose="02020700000000000000" pitchFamily="18" charset="-128"/>
              <a:ea typeface="UD デジタル 教科書体 NK-B" panose="02020700000000000000" pitchFamily="18" charset="-128"/>
            </a:rPr>
            <a:t>　　　　　　　・希望地域を選んでいるのに、「その他」の欄が未入力。</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581025</xdr:colOff>
      <xdr:row>6</xdr:row>
      <xdr:rowOff>190500</xdr:rowOff>
    </xdr:from>
    <xdr:to>
      <xdr:col>13</xdr:col>
      <xdr:colOff>342900</xdr:colOff>
      <xdr:row>9</xdr:row>
      <xdr:rowOff>76200</xdr:rowOff>
    </xdr:to>
    <xdr:sp macro="" textlink="">
      <xdr:nvSpPr>
        <xdr:cNvPr id="2" name="角丸四角形吹き出し 1">
          <a:extLst>
            <a:ext uri="{FF2B5EF4-FFF2-40B4-BE49-F238E27FC236}">
              <a16:creationId xmlns:a16="http://schemas.microsoft.com/office/drawing/2014/main" id="{00000000-0008-0000-0700-000002000000}"/>
            </a:ext>
          </a:extLst>
        </xdr:cNvPr>
        <xdr:cNvSpPr/>
      </xdr:nvSpPr>
      <xdr:spPr>
        <a:xfrm>
          <a:off x="10915650" y="1838325"/>
          <a:ext cx="2809875" cy="857250"/>
        </a:xfrm>
        <a:prstGeom prst="wedgeRoundRectCallout">
          <a:avLst>
            <a:gd name="adj1" fmla="val -59638"/>
            <a:gd name="adj2" fmla="val 115794"/>
            <a:gd name="adj3" fmla="val 16667"/>
          </a:avLst>
        </a:prstGeom>
        <a:solidFill>
          <a:srgbClr val="FFFF00"/>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200">
              <a:latin typeface="UD デジタル 教科書体 NK-B" panose="02020700000000000000" pitchFamily="18" charset="-128"/>
              <a:ea typeface="UD デジタル 教科書体 NK-B" panose="02020700000000000000" pitchFamily="18" charset="-128"/>
            </a:rPr>
            <a:t>（注２）下の方にある、</a:t>
          </a:r>
          <a:r>
            <a:rPr kumimoji="1" lang="en-US" altLang="ja-JP" sz="1200">
              <a:solidFill>
                <a:srgbClr val="FF0000"/>
              </a:solidFill>
              <a:latin typeface="UD デジタル 教科書体 NK-B" panose="02020700000000000000" pitchFamily="18" charset="-128"/>
              <a:ea typeface="UD デジタル 教科書体 NK-B" panose="02020700000000000000" pitchFamily="18" charset="-128"/>
            </a:rPr>
            <a:t>【</a:t>
          </a:r>
          <a:r>
            <a:rPr kumimoji="1" lang="ja-JP" altLang="en-US" sz="1200">
              <a:solidFill>
                <a:srgbClr val="FF0000"/>
              </a:solidFill>
              <a:latin typeface="UD デジタル 教科書体 NK-B" panose="02020700000000000000" pitchFamily="18" charset="-128"/>
              <a:ea typeface="UD デジタル 教科書体 NK-B" panose="02020700000000000000" pitchFamily="18" charset="-128"/>
            </a:rPr>
            <a:t>注意事項</a:t>
          </a:r>
          <a:r>
            <a:rPr kumimoji="1" lang="en-US" altLang="ja-JP" sz="1200">
              <a:solidFill>
                <a:srgbClr val="FF0000"/>
              </a:solidFill>
              <a:latin typeface="UD デジタル 教科書体 NK-B" panose="02020700000000000000" pitchFamily="18" charset="-128"/>
              <a:ea typeface="UD デジタル 教科書体 NK-B" panose="02020700000000000000" pitchFamily="18" charset="-128"/>
            </a:rPr>
            <a:t>】</a:t>
          </a:r>
          <a:r>
            <a:rPr kumimoji="1" lang="ja-JP" altLang="en-US" sz="1200">
              <a:latin typeface="UD デジタル 教科書体 NK-B" panose="02020700000000000000" pitchFamily="18" charset="-128"/>
              <a:ea typeface="UD デジタル 教科書体 NK-B" panose="02020700000000000000" pitchFamily="18" charset="-128"/>
            </a:rPr>
            <a:t>をよく読んでから、記入してください。</a:t>
          </a:r>
        </a:p>
      </xdr:txBody>
    </xdr:sp>
    <xdr:clientData/>
  </xdr:twoCellAnchor>
  <xdr:twoCellAnchor>
    <xdr:from>
      <xdr:col>8</xdr:col>
      <xdr:colOff>600075</xdr:colOff>
      <xdr:row>0</xdr:row>
      <xdr:rowOff>152400</xdr:rowOff>
    </xdr:from>
    <xdr:to>
      <xdr:col>13</xdr:col>
      <xdr:colOff>361950</xdr:colOff>
      <xdr:row>4</xdr:row>
      <xdr:rowOff>9525</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0934700" y="152400"/>
          <a:ext cx="2809875" cy="857250"/>
        </a:xfrm>
        <a:prstGeom prst="wedgeRoundRectCallout">
          <a:avLst>
            <a:gd name="adj1" fmla="val -59638"/>
            <a:gd name="adj2" fmla="val 115794"/>
            <a:gd name="adj3" fmla="val 16667"/>
          </a:avLst>
        </a:prstGeom>
        <a:solidFill>
          <a:srgbClr val="FFFF00"/>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200">
              <a:latin typeface="UD デジタル 教科書体 NK-B" panose="02020700000000000000" pitchFamily="18" charset="-128"/>
              <a:ea typeface="UD デジタル 教科書体 NK-B" panose="02020700000000000000" pitchFamily="18" charset="-128"/>
            </a:rPr>
            <a:t>（注</a:t>
          </a:r>
          <a:r>
            <a:rPr kumimoji="1" lang="en-US" altLang="ja-JP" sz="1200">
              <a:latin typeface="UD デジタル 教科書体 NK-B" panose="02020700000000000000" pitchFamily="18" charset="-128"/>
              <a:ea typeface="UD デジタル 教科書体 NK-B" panose="02020700000000000000" pitchFamily="18" charset="-128"/>
            </a:rPr>
            <a:t>1</a:t>
          </a:r>
          <a:r>
            <a:rPr kumimoji="1" lang="ja-JP" altLang="en-US" sz="1200">
              <a:latin typeface="UD デジタル 教科書体 NK-B" panose="02020700000000000000" pitchFamily="18" charset="-128"/>
              <a:ea typeface="UD デジタル 教科書体 NK-B" panose="02020700000000000000" pitchFamily="18" charset="-128"/>
            </a:rPr>
            <a:t>）</a:t>
          </a:r>
          <a:r>
            <a:rPr kumimoji="1" lang="en-US" altLang="ja-JP" sz="1200">
              <a:latin typeface="UD デジタル 教科書体 NK-B" panose="02020700000000000000" pitchFamily="18" charset="-128"/>
              <a:ea typeface="UD デジタル 教科書体 NK-B" panose="02020700000000000000" pitchFamily="18" charset="-128"/>
            </a:rPr>
            <a:t> </a:t>
          </a:r>
          <a:r>
            <a:rPr kumimoji="1" lang="ja-JP" altLang="en-US" sz="1200">
              <a:latin typeface="UD デジタル 教科書体 NK-B" panose="02020700000000000000" pitchFamily="18" charset="-128"/>
              <a:ea typeface="UD デジタル 教科書体 NK-B" panose="02020700000000000000" pitchFamily="18" charset="-128"/>
            </a:rPr>
            <a:t>下の方にある、</a:t>
          </a:r>
          <a:r>
            <a:rPr kumimoji="1" lang="ja-JP" altLang="en-US" sz="1200">
              <a:solidFill>
                <a:srgbClr val="FF0000"/>
              </a:solidFill>
              <a:latin typeface="UD デジタル 教科書体 NK-B" panose="02020700000000000000" pitchFamily="18" charset="-128"/>
              <a:ea typeface="UD デジタル 教科書体 NK-B" panose="02020700000000000000" pitchFamily="18" charset="-128"/>
            </a:rPr>
            <a:t>「同意の日付」</a:t>
          </a:r>
          <a:r>
            <a:rPr kumimoji="1" lang="ja-JP" altLang="en-US" sz="1200" u="sng">
              <a:solidFill>
                <a:srgbClr val="FF0000"/>
              </a:solidFill>
              <a:latin typeface="UD デジタル 教科書体 NK-B" panose="02020700000000000000" pitchFamily="18" charset="-128"/>
              <a:ea typeface="UD デジタル 教科書体 NK-B" panose="02020700000000000000" pitchFamily="18" charset="-128"/>
            </a:rPr>
            <a:t>も忘れずに記入して</a:t>
          </a:r>
          <a:r>
            <a:rPr kumimoji="1" lang="ja-JP" altLang="en-US" sz="1200">
              <a:latin typeface="UD デジタル 教科書体 NK-B" panose="02020700000000000000" pitchFamily="18" charset="-128"/>
              <a:ea typeface="UD デジタル 教科書体 NK-B" panose="02020700000000000000" pitchFamily="18" charset="-128"/>
            </a:rPr>
            <a:t>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C66"/>
  </sheetPr>
  <dimension ref="B2:G12"/>
  <sheetViews>
    <sheetView workbookViewId="0">
      <selection activeCell="D4" sqref="D4"/>
    </sheetView>
  </sheetViews>
  <sheetFormatPr defaultColWidth="9.09765625" defaultRowHeight="13.5"/>
  <cols>
    <col min="1" max="1" width="9.09765625" style="2"/>
    <col min="2" max="2" width="46.59765625" style="2" customWidth="1"/>
    <col min="3" max="4" width="6.69921875" style="2" customWidth="1"/>
    <col min="5" max="5" width="46.59765625" style="2" customWidth="1"/>
    <col min="6" max="7" width="6.69921875" style="2" customWidth="1"/>
    <col min="8" max="16384" width="9.09765625" style="2"/>
  </cols>
  <sheetData>
    <row r="2" spans="2:7" ht="14.5">
      <c r="B2" s="1" t="s">
        <v>0</v>
      </c>
    </row>
    <row r="3" spans="2:7">
      <c r="B3" s="3"/>
    </row>
    <row r="4" spans="2:7" ht="14.5">
      <c r="B4" s="4" t="s">
        <v>1</v>
      </c>
      <c r="C4" s="4" t="s">
        <v>2</v>
      </c>
      <c r="D4" s="4" t="s">
        <v>3</v>
      </c>
      <c r="E4" s="4" t="s">
        <v>1</v>
      </c>
      <c r="F4" s="4" t="s">
        <v>2</v>
      </c>
      <c r="G4" s="4" t="s">
        <v>3</v>
      </c>
    </row>
    <row r="5" spans="2:7" ht="21.75" customHeight="1">
      <c r="B5" s="5" t="s">
        <v>4</v>
      </c>
      <c r="C5" s="6" t="s">
        <v>5</v>
      </c>
      <c r="D5" s="7"/>
      <c r="E5" s="8" t="s">
        <v>1239</v>
      </c>
      <c r="F5" s="10" t="s">
        <v>6</v>
      </c>
      <c r="G5" s="10" t="s">
        <v>6</v>
      </c>
    </row>
    <row r="6" spans="2:7" ht="21.75" customHeight="1">
      <c r="B6" s="8" t="s">
        <v>7</v>
      </c>
      <c r="C6" s="9"/>
      <c r="D6" s="10" t="s">
        <v>5</v>
      </c>
      <c r="E6" s="8" t="s">
        <v>1240</v>
      </c>
      <c r="F6" s="10" t="s">
        <v>6</v>
      </c>
      <c r="G6" s="10" t="s">
        <v>6</v>
      </c>
    </row>
    <row r="7" spans="2:7" ht="21.75" customHeight="1">
      <c r="B7" s="8" t="s">
        <v>8</v>
      </c>
      <c r="C7" s="9"/>
      <c r="D7" s="10" t="s">
        <v>5</v>
      </c>
      <c r="E7" s="11" t="s">
        <v>1241</v>
      </c>
      <c r="F7" s="10" t="s">
        <v>5</v>
      </c>
      <c r="G7" s="10" t="s">
        <v>5</v>
      </c>
    </row>
    <row r="8" spans="2:7" ht="21.75" customHeight="1">
      <c r="B8" s="8" t="s">
        <v>1234</v>
      </c>
      <c r="C8" s="10" t="s">
        <v>5</v>
      </c>
      <c r="D8" s="10" t="s">
        <v>5</v>
      </c>
      <c r="E8" s="14" t="s">
        <v>1242</v>
      </c>
      <c r="F8" s="10" t="s">
        <v>5</v>
      </c>
      <c r="G8" s="10" t="s">
        <v>5</v>
      </c>
    </row>
    <row r="9" spans="2:7" ht="21.75" customHeight="1">
      <c r="B9" s="496" t="s">
        <v>1235</v>
      </c>
      <c r="C9" s="497" t="s">
        <v>5</v>
      </c>
      <c r="D9" s="497" t="s">
        <v>5</v>
      </c>
      <c r="E9" s="498" t="s">
        <v>1243</v>
      </c>
      <c r="F9" s="497" t="s">
        <v>5</v>
      </c>
      <c r="G9" s="497" t="s">
        <v>5</v>
      </c>
    </row>
    <row r="10" spans="2:7" ht="21.75" customHeight="1">
      <c r="B10" s="14" t="s">
        <v>1236</v>
      </c>
      <c r="C10" s="10" t="s">
        <v>5</v>
      </c>
      <c r="D10" s="10" t="s">
        <v>6</v>
      </c>
      <c r="E10" s="14" t="s">
        <v>1244</v>
      </c>
      <c r="F10" s="10" t="s">
        <v>5</v>
      </c>
      <c r="G10" s="10" t="s">
        <v>5</v>
      </c>
    </row>
    <row r="11" spans="2:7" ht="21.75" customHeight="1">
      <c r="B11" s="8" t="s">
        <v>1237</v>
      </c>
      <c r="C11" s="9"/>
      <c r="D11" s="10" t="s">
        <v>5</v>
      </c>
      <c r="E11" s="15" t="s">
        <v>1245</v>
      </c>
      <c r="F11" s="13" t="s">
        <v>5</v>
      </c>
      <c r="G11" s="13" t="s">
        <v>5</v>
      </c>
    </row>
    <row r="12" spans="2:7" ht="21.65" customHeight="1">
      <c r="B12" s="12" t="s">
        <v>1238</v>
      </c>
      <c r="C12" s="13" t="s">
        <v>6</v>
      </c>
      <c r="D12" s="499"/>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99FF"/>
  </sheetPr>
  <dimension ref="A1:D126"/>
  <sheetViews>
    <sheetView workbookViewId="0">
      <selection activeCell="D4" sqref="D4"/>
    </sheetView>
  </sheetViews>
  <sheetFormatPr defaultColWidth="9.09765625" defaultRowHeight="18"/>
  <cols>
    <col min="1" max="1" width="8.09765625" style="20" bestFit="1" customWidth="1"/>
    <col min="2" max="2" width="19.59765625" style="20" bestFit="1" customWidth="1"/>
    <col min="3" max="3" width="9.09765625" style="18"/>
    <col min="4" max="4" width="26.59765625" style="22" bestFit="1" customWidth="1"/>
    <col min="5" max="16384" width="9.09765625" style="18"/>
  </cols>
  <sheetData>
    <row r="1" spans="1:4">
      <c r="A1" s="16" t="s">
        <v>9</v>
      </c>
      <c r="B1" s="17" t="s">
        <v>10</v>
      </c>
      <c r="D1" s="19" t="s">
        <v>11</v>
      </c>
    </row>
    <row r="2" spans="1:4">
      <c r="A2" s="20">
        <v>43101</v>
      </c>
      <c r="B2" s="20" t="s">
        <v>12</v>
      </c>
      <c r="D2" s="21" t="s">
        <v>13</v>
      </c>
    </row>
    <row r="3" spans="1:4">
      <c r="A3" s="20">
        <v>43102</v>
      </c>
      <c r="B3" s="20" t="s">
        <v>14</v>
      </c>
      <c r="D3" s="21" t="s">
        <v>15</v>
      </c>
    </row>
    <row r="4" spans="1:4">
      <c r="A4" s="20">
        <v>43103</v>
      </c>
      <c r="B4" s="20" t="s">
        <v>16</v>
      </c>
      <c r="D4" s="21" t="s">
        <v>17</v>
      </c>
    </row>
    <row r="5" spans="1:4">
      <c r="A5" s="20">
        <v>43104</v>
      </c>
      <c r="B5" s="20" t="s">
        <v>18</v>
      </c>
      <c r="D5" s="21" t="s">
        <v>19</v>
      </c>
    </row>
    <row r="6" spans="1:4">
      <c r="A6" s="20">
        <v>43106</v>
      </c>
      <c r="B6" s="20" t="s">
        <v>20</v>
      </c>
      <c r="D6" s="21" t="s">
        <v>21</v>
      </c>
    </row>
    <row r="7" spans="1:4">
      <c r="A7" s="20">
        <v>43202</v>
      </c>
      <c r="B7" s="20" t="s">
        <v>22</v>
      </c>
      <c r="D7" s="21" t="s">
        <v>23</v>
      </c>
    </row>
    <row r="8" spans="1:4">
      <c r="A8" s="20">
        <v>43203</v>
      </c>
      <c r="B8" s="20" t="s">
        <v>24</v>
      </c>
      <c r="D8" s="21" t="s">
        <v>25</v>
      </c>
    </row>
    <row r="9" spans="1:4">
      <c r="A9" s="20">
        <v>43204</v>
      </c>
      <c r="B9" s="20" t="s">
        <v>26</v>
      </c>
      <c r="D9" s="21" t="s">
        <v>27</v>
      </c>
    </row>
    <row r="10" spans="1:4">
      <c r="A10" s="20">
        <v>43205</v>
      </c>
      <c r="B10" s="20" t="s">
        <v>28</v>
      </c>
      <c r="D10" s="21" t="s">
        <v>29</v>
      </c>
    </row>
    <row r="11" spans="1:4">
      <c r="A11" s="20">
        <v>43206</v>
      </c>
      <c r="B11" s="20" t="s">
        <v>30</v>
      </c>
      <c r="D11" s="21" t="s">
        <v>31</v>
      </c>
    </row>
    <row r="12" spans="1:4">
      <c r="A12" s="20">
        <v>43208</v>
      </c>
      <c r="B12" s="20" t="s">
        <v>32</v>
      </c>
      <c r="D12" s="21" t="s">
        <v>33</v>
      </c>
    </row>
    <row r="13" spans="1:4">
      <c r="A13" s="20">
        <v>43210</v>
      </c>
      <c r="B13" s="20" t="s">
        <v>34</v>
      </c>
      <c r="D13" s="21" t="s">
        <v>35</v>
      </c>
    </row>
    <row r="14" spans="1:4">
      <c r="A14" s="20">
        <v>43211</v>
      </c>
      <c r="B14" s="20" t="s">
        <v>36</v>
      </c>
      <c r="D14" s="21" t="s">
        <v>37</v>
      </c>
    </row>
    <row r="15" spans="1:4">
      <c r="A15" s="20">
        <v>43212</v>
      </c>
      <c r="B15" s="20" t="s">
        <v>38</v>
      </c>
      <c r="D15" s="21" t="s">
        <v>39</v>
      </c>
    </row>
    <row r="16" spans="1:4">
      <c r="A16" s="20">
        <v>43213</v>
      </c>
      <c r="B16" s="20" t="s">
        <v>40</v>
      </c>
      <c r="D16" s="21" t="s">
        <v>41</v>
      </c>
    </row>
    <row r="17" spans="1:4">
      <c r="A17" s="20">
        <v>43214</v>
      </c>
      <c r="B17" s="20" t="s">
        <v>42</v>
      </c>
      <c r="D17" s="21" t="s">
        <v>43</v>
      </c>
    </row>
    <row r="18" spans="1:4">
      <c r="A18" s="20">
        <v>43215</v>
      </c>
      <c r="B18" s="20" t="s">
        <v>44</v>
      </c>
      <c r="D18" s="21" t="s">
        <v>45</v>
      </c>
    </row>
    <row r="19" spans="1:4">
      <c r="A19" s="20">
        <v>43216</v>
      </c>
      <c r="B19" s="20" t="s">
        <v>46</v>
      </c>
      <c r="D19" s="21" t="s">
        <v>47</v>
      </c>
    </row>
    <row r="20" spans="1:4">
      <c r="A20" s="20">
        <v>43341</v>
      </c>
      <c r="B20" s="20" t="s">
        <v>48</v>
      </c>
      <c r="D20" s="21" t="s">
        <v>49</v>
      </c>
    </row>
    <row r="21" spans="1:4">
      <c r="A21" s="20">
        <v>43342</v>
      </c>
      <c r="B21" s="20" t="s">
        <v>50</v>
      </c>
      <c r="D21" s="21" t="s">
        <v>51</v>
      </c>
    </row>
    <row r="22" spans="1:4">
      <c r="A22" s="20">
        <v>43348</v>
      </c>
      <c r="B22" s="20" t="s">
        <v>52</v>
      </c>
      <c r="D22" s="21" t="s">
        <v>53</v>
      </c>
    </row>
    <row r="23" spans="1:4">
      <c r="A23" s="20">
        <v>43364</v>
      </c>
      <c r="B23" s="20" t="s">
        <v>54</v>
      </c>
      <c r="D23" s="21" t="s">
        <v>55</v>
      </c>
    </row>
    <row r="24" spans="1:4">
      <c r="A24" s="20">
        <v>43367</v>
      </c>
      <c r="B24" s="20" t="s">
        <v>56</v>
      </c>
      <c r="D24" s="21" t="s">
        <v>57</v>
      </c>
    </row>
    <row r="25" spans="1:4">
      <c r="A25" s="20">
        <v>43368</v>
      </c>
      <c r="B25" s="20" t="s">
        <v>58</v>
      </c>
      <c r="D25" s="21" t="s">
        <v>59</v>
      </c>
    </row>
    <row r="26" spans="1:4">
      <c r="A26" s="20">
        <v>43369</v>
      </c>
      <c r="B26" s="20" t="s">
        <v>60</v>
      </c>
      <c r="D26" s="21" t="s">
        <v>61</v>
      </c>
    </row>
    <row r="27" spans="1:4">
      <c r="A27" s="20">
        <v>43385</v>
      </c>
      <c r="B27" s="20" t="s">
        <v>62</v>
      </c>
      <c r="D27" s="21" t="s">
        <v>63</v>
      </c>
    </row>
    <row r="28" spans="1:4">
      <c r="A28" s="20">
        <v>43403</v>
      </c>
      <c r="B28" s="20" t="s">
        <v>64</v>
      </c>
      <c r="D28" s="21" t="s">
        <v>65</v>
      </c>
    </row>
    <row r="29" spans="1:4">
      <c r="A29" s="20">
        <v>43404</v>
      </c>
      <c r="B29" s="20" t="s">
        <v>66</v>
      </c>
      <c r="D29" s="21" t="s">
        <v>67</v>
      </c>
    </row>
    <row r="30" spans="1:4">
      <c r="A30" s="20">
        <v>43423</v>
      </c>
      <c r="B30" s="20" t="s">
        <v>68</v>
      </c>
      <c r="D30" s="21" t="s">
        <v>69</v>
      </c>
    </row>
    <row r="31" spans="1:4">
      <c r="A31" s="20">
        <v>43424</v>
      </c>
      <c r="B31" s="20" t="s">
        <v>70</v>
      </c>
      <c r="D31" s="21" t="s">
        <v>71</v>
      </c>
    </row>
    <row r="32" spans="1:4">
      <c r="A32" s="20">
        <v>43425</v>
      </c>
      <c r="B32" s="20" t="s">
        <v>72</v>
      </c>
      <c r="D32" s="21" t="s">
        <v>73</v>
      </c>
    </row>
    <row r="33" spans="1:4">
      <c r="A33" s="20">
        <v>43428</v>
      </c>
      <c r="B33" s="20" t="s">
        <v>74</v>
      </c>
      <c r="D33" s="21" t="s">
        <v>75</v>
      </c>
    </row>
    <row r="34" spans="1:4">
      <c r="A34" s="20">
        <v>43432</v>
      </c>
      <c r="B34" s="20" t="s">
        <v>76</v>
      </c>
      <c r="D34" s="21" t="s">
        <v>77</v>
      </c>
    </row>
    <row r="35" spans="1:4">
      <c r="A35" s="20">
        <v>43433</v>
      </c>
      <c r="B35" s="20" t="s">
        <v>78</v>
      </c>
      <c r="D35" s="21" t="s">
        <v>79</v>
      </c>
    </row>
    <row r="36" spans="1:4">
      <c r="A36" s="20">
        <v>43441</v>
      </c>
      <c r="B36" s="20" t="s">
        <v>80</v>
      </c>
      <c r="D36" s="21" t="s">
        <v>81</v>
      </c>
    </row>
    <row r="37" spans="1:4">
      <c r="A37" s="20">
        <v>43442</v>
      </c>
      <c r="B37" s="20" t="s">
        <v>82</v>
      </c>
      <c r="D37" s="21" t="s">
        <v>83</v>
      </c>
    </row>
    <row r="38" spans="1:4">
      <c r="A38" s="20">
        <v>43443</v>
      </c>
      <c r="B38" s="20" t="s">
        <v>84</v>
      </c>
      <c r="D38" s="21" t="s">
        <v>85</v>
      </c>
    </row>
    <row r="39" spans="1:4">
      <c r="A39" s="20">
        <v>43444</v>
      </c>
      <c r="B39" s="20" t="s">
        <v>86</v>
      </c>
      <c r="D39" s="21" t="s">
        <v>87</v>
      </c>
    </row>
    <row r="40" spans="1:4">
      <c r="A40" s="20">
        <v>43447</v>
      </c>
      <c r="B40" s="20" t="s">
        <v>88</v>
      </c>
      <c r="D40" s="21" t="s">
        <v>89</v>
      </c>
    </row>
    <row r="41" spans="1:4">
      <c r="A41" s="20">
        <v>43468</v>
      </c>
      <c r="B41" s="20" t="s">
        <v>90</v>
      </c>
      <c r="D41" s="21" t="s">
        <v>91</v>
      </c>
    </row>
    <row r="42" spans="1:4">
      <c r="A42" s="20">
        <v>43482</v>
      </c>
      <c r="B42" s="20" t="s">
        <v>92</v>
      </c>
      <c r="D42" s="21" t="s">
        <v>93</v>
      </c>
    </row>
    <row r="43" spans="1:4">
      <c r="A43" s="20">
        <v>43483</v>
      </c>
      <c r="B43" s="20" t="s">
        <v>94</v>
      </c>
      <c r="D43" s="21" t="s">
        <v>95</v>
      </c>
    </row>
    <row r="44" spans="1:4">
      <c r="A44" s="20">
        <v>43501</v>
      </c>
      <c r="B44" s="20" t="s">
        <v>96</v>
      </c>
      <c r="D44" s="21" t="s">
        <v>97</v>
      </c>
    </row>
    <row r="45" spans="1:4">
      <c r="A45" s="20">
        <v>43505</v>
      </c>
      <c r="B45" s="20" t="s">
        <v>98</v>
      </c>
      <c r="D45" s="21" t="s">
        <v>99</v>
      </c>
    </row>
    <row r="46" spans="1:4">
      <c r="A46" s="20">
        <v>43506</v>
      </c>
      <c r="B46" s="20" t="s">
        <v>100</v>
      </c>
      <c r="D46" s="21" t="s">
        <v>101</v>
      </c>
    </row>
    <row r="47" spans="1:4">
      <c r="A47" s="20">
        <v>43507</v>
      </c>
      <c r="B47" s="20" t="s">
        <v>102</v>
      </c>
      <c r="D47" s="21" t="s">
        <v>103</v>
      </c>
    </row>
    <row r="48" spans="1:4">
      <c r="A48" s="20">
        <v>43510</v>
      </c>
      <c r="B48" s="20" t="s">
        <v>104</v>
      </c>
      <c r="D48" s="21" t="s">
        <v>105</v>
      </c>
    </row>
    <row r="49" spans="1:4">
      <c r="A49" s="20">
        <v>43511</v>
      </c>
      <c r="B49" s="20" t="s">
        <v>106</v>
      </c>
      <c r="D49" s="21" t="s">
        <v>107</v>
      </c>
    </row>
    <row r="50" spans="1:4">
      <c r="A50" s="20">
        <v>43512</v>
      </c>
      <c r="B50" s="20" t="s">
        <v>108</v>
      </c>
      <c r="D50" s="21" t="s">
        <v>109</v>
      </c>
    </row>
    <row r="51" spans="1:4">
      <c r="A51" s="20">
        <v>43513</v>
      </c>
      <c r="B51" s="20" t="s">
        <v>110</v>
      </c>
      <c r="D51" s="21" t="s">
        <v>111</v>
      </c>
    </row>
    <row r="52" spans="1:4">
      <c r="A52" s="20">
        <v>43514</v>
      </c>
      <c r="B52" s="20" t="s">
        <v>112</v>
      </c>
      <c r="D52" s="21" t="s">
        <v>113</v>
      </c>
    </row>
    <row r="53" spans="1:4">
      <c r="A53" s="20">
        <v>43531</v>
      </c>
      <c r="B53" s="20" t="s">
        <v>114</v>
      </c>
      <c r="D53" s="21" t="s">
        <v>115</v>
      </c>
    </row>
    <row r="54" spans="1:4">
      <c r="A54" s="20">
        <v>1000</v>
      </c>
      <c r="B54" s="20" t="s">
        <v>116</v>
      </c>
      <c r="D54" s="21" t="s">
        <v>117</v>
      </c>
    </row>
    <row r="55" spans="1:4">
      <c r="A55" s="20">
        <v>2000</v>
      </c>
      <c r="B55" s="20" t="s">
        <v>118</v>
      </c>
      <c r="D55" s="21" t="s">
        <v>119</v>
      </c>
    </row>
    <row r="56" spans="1:4">
      <c r="A56" s="20">
        <v>3000</v>
      </c>
      <c r="B56" s="20" t="s">
        <v>120</v>
      </c>
      <c r="D56" s="21" t="s">
        <v>121</v>
      </c>
    </row>
    <row r="57" spans="1:4">
      <c r="A57" s="20">
        <v>4000</v>
      </c>
      <c r="B57" s="20" t="s">
        <v>122</v>
      </c>
      <c r="D57" s="21" t="s">
        <v>123</v>
      </c>
    </row>
    <row r="58" spans="1:4">
      <c r="A58" s="20">
        <v>5000</v>
      </c>
      <c r="B58" s="20" t="s">
        <v>124</v>
      </c>
      <c r="D58" s="21" t="s">
        <v>125</v>
      </c>
    </row>
    <row r="59" spans="1:4">
      <c r="A59" s="20">
        <v>6000</v>
      </c>
      <c r="B59" s="20" t="s">
        <v>126</v>
      </c>
      <c r="D59" s="21" t="s">
        <v>127</v>
      </c>
    </row>
    <row r="60" spans="1:4">
      <c r="A60" s="20">
        <v>7000</v>
      </c>
      <c r="B60" s="20" t="s">
        <v>128</v>
      </c>
      <c r="D60" s="21" t="s">
        <v>129</v>
      </c>
    </row>
    <row r="61" spans="1:4">
      <c r="A61" s="20">
        <v>8000</v>
      </c>
      <c r="B61" s="20" t="s">
        <v>130</v>
      </c>
      <c r="D61" s="21" t="s">
        <v>131</v>
      </c>
    </row>
    <row r="62" spans="1:4">
      <c r="A62" s="20">
        <v>9000</v>
      </c>
      <c r="B62" s="20" t="s">
        <v>132</v>
      </c>
      <c r="D62" s="21" t="s">
        <v>133</v>
      </c>
    </row>
    <row r="63" spans="1:4">
      <c r="A63" s="20">
        <v>10000</v>
      </c>
      <c r="B63" s="20" t="s">
        <v>134</v>
      </c>
      <c r="D63" s="21" t="s">
        <v>135</v>
      </c>
    </row>
    <row r="64" spans="1:4">
      <c r="A64" s="20">
        <v>11000</v>
      </c>
      <c r="B64" s="20" t="s">
        <v>136</v>
      </c>
      <c r="D64" s="21" t="s">
        <v>137</v>
      </c>
    </row>
    <row r="65" spans="1:4">
      <c r="A65" s="20">
        <v>12000</v>
      </c>
      <c r="B65" s="20" t="s">
        <v>138</v>
      </c>
      <c r="D65" s="21" t="s">
        <v>139</v>
      </c>
    </row>
    <row r="66" spans="1:4">
      <c r="A66" s="20">
        <v>13000</v>
      </c>
      <c r="B66" s="20" t="s">
        <v>140</v>
      </c>
      <c r="D66" s="21" t="s">
        <v>141</v>
      </c>
    </row>
    <row r="67" spans="1:4">
      <c r="A67" s="20">
        <v>13101</v>
      </c>
      <c r="B67" s="20" t="s">
        <v>142</v>
      </c>
      <c r="D67" s="21" t="s">
        <v>143</v>
      </c>
    </row>
    <row r="68" spans="1:4">
      <c r="A68" s="20">
        <v>13102</v>
      </c>
      <c r="B68" s="20" t="s">
        <v>144</v>
      </c>
      <c r="D68" s="21" t="s">
        <v>145</v>
      </c>
    </row>
    <row r="69" spans="1:4">
      <c r="A69" s="20">
        <v>13103</v>
      </c>
      <c r="B69" s="20" t="s">
        <v>146</v>
      </c>
      <c r="D69" s="21" t="s">
        <v>147</v>
      </c>
    </row>
    <row r="70" spans="1:4">
      <c r="A70" s="20">
        <v>13104</v>
      </c>
      <c r="B70" s="20" t="s">
        <v>148</v>
      </c>
      <c r="D70" s="21" t="s">
        <v>149</v>
      </c>
    </row>
    <row r="71" spans="1:4">
      <c r="A71" s="20">
        <v>13105</v>
      </c>
      <c r="B71" s="20" t="s">
        <v>150</v>
      </c>
      <c r="D71" s="21" t="s">
        <v>151</v>
      </c>
    </row>
    <row r="72" spans="1:4">
      <c r="A72" s="20">
        <v>13106</v>
      </c>
      <c r="B72" s="20" t="s">
        <v>152</v>
      </c>
      <c r="D72" s="21" t="s">
        <v>153</v>
      </c>
    </row>
    <row r="73" spans="1:4">
      <c r="A73" s="20">
        <v>13107</v>
      </c>
      <c r="B73" s="20" t="s">
        <v>154</v>
      </c>
      <c r="D73" s="21" t="s">
        <v>155</v>
      </c>
    </row>
    <row r="74" spans="1:4">
      <c r="A74" s="20">
        <v>13108</v>
      </c>
      <c r="B74" s="20" t="s">
        <v>156</v>
      </c>
      <c r="D74" s="21" t="s">
        <v>157</v>
      </c>
    </row>
    <row r="75" spans="1:4">
      <c r="A75" s="20">
        <v>13109</v>
      </c>
      <c r="B75" s="20" t="s">
        <v>158</v>
      </c>
      <c r="D75" s="21" t="s">
        <v>159</v>
      </c>
    </row>
    <row r="76" spans="1:4">
      <c r="A76" s="20">
        <v>13110</v>
      </c>
      <c r="B76" s="20" t="s">
        <v>160</v>
      </c>
      <c r="D76" s="21" t="s">
        <v>161</v>
      </c>
    </row>
    <row r="77" spans="1:4">
      <c r="A77" s="20">
        <v>13111</v>
      </c>
      <c r="B77" s="20" t="s">
        <v>162</v>
      </c>
      <c r="D77" s="21" t="s">
        <v>163</v>
      </c>
    </row>
    <row r="78" spans="1:4">
      <c r="A78" s="20">
        <v>13112</v>
      </c>
      <c r="B78" s="20" t="s">
        <v>164</v>
      </c>
      <c r="D78" s="21" t="s">
        <v>165</v>
      </c>
    </row>
    <row r="79" spans="1:4">
      <c r="A79" s="20">
        <v>13113</v>
      </c>
      <c r="B79" s="20" t="s">
        <v>166</v>
      </c>
      <c r="D79" s="21" t="s">
        <v>167</v>
      </c>
    </row>
    <row r="80" spans="1:4">
      <c r="A80" s="20">
        <v>13114</v>
      </c>
      <c r="B80" s="20" t="s">
        <v>168</v>
      </c>
      <c r="D80" s="21" t="s">
        <v>169</v>
      </c>
    </row>
    <row r="81" spans="1:4">
      <c r="A81" s="20">
        <v>13115</v>
      </c>
      <c r="B81" s="20" t="s">
        <v>170</v>
      </c>
      <c r="D81" s="21" t="s">
        <v>171</v>
      </c>
    </row>
    <row r="82" spans="1:4">
      <c r="A82" s="20">
        <v>13116</v>
      </c>
      <c r="B82" s="20" t="s">
        <v>172</v>
      </c>
      <c r="D82" s="21" t="s">
        <v>173</v>
      </c>
    </row>
    <row r="83" spans="1:4">
      <c r="A83" s="20">
        <v>13117</v>
      </c>
      <c r="B83" s="20" t="s">
        <v>174</v>
      </c>
      <c r="D83" s="21" t="s">
        <v>175</v>
      </c>
    </row>
    <row r="84" spans="1:4">
      <c r="A84" s="20">
        <v>13118</v>
      </c>
      <c r="B84" s="20" t="s">
        <v>176</v>
      </c>
      <c r="D84" s="21" t="s">
        <v>177</v>
      </c>
    </row>
    <row r="85" spans="1:4">
      <c r="A85" s="20">
        <v>13119</v>
      </c>
      <c r="B85" s="20" t="s">
        <v>178</v>
      </c>
      <c r="D85" s="21" t="s">
        <v>179</v>
      </c>
    </row>
    <row r="86" spans="1:4">
      <c r="A86" s="20">
        <v>13120</v>
      </c>
      <c r="B86" s="20" t="s">
        <v>180</v>
      </c>
      <c r="D86" s="21" t="s">
        <v>181</v>
      </c>
    </row>
    <row r="87" spans="1:4">
      <c r="A87" s="20">
        <v>13121</v>
      </c>
      <c r="B87" s="20" t="s">
        <v>182</v>
      </c>
      <c r="D87" s="21" t="s">
        <v>183</v>
      </c>
    </row>
    <row r="88" spans="1:4">
      <c r="A88" s="20">
        <v>13122</v>
      </c>
      <c r="B88" s="20" t="s">
        <v>184</v>
      </c>
      <c r="D88" s="21" t="s">
        <v>185</v>
      </c>
    </row>
    <row r="89" spans="1:4">
      <c r="A89" s="20">
        <v>13123</v>
      </c>
      <c r="B89" s="20" t="s">
        <v>186</v>
      </c>
      <c r="D89" s="21" t="s">
        <v>187</v>
      </c>
    </row>
    <row r="90" spans="1:4">
      <c r="A90" s="20">
        <v>14000</v>
      </c>
      <c r="B90" s="20" t="s">
        <v>188</v>
      </c>
      <c r="D90" s="21" t="s">
        <v>189</v>
      </c>
    </row>
    <row r="91" spans="1:4">
      <c r="A91" s="20">
        <v>15000</v>
      </c>
      <c r="B91" s="20" t="s">
        <v>190</v>
      </c>
      <c r="D91" s="21" t="s">
        <v>191</v>
      </c>
    </row>
    <row r="92" spans="1:4">
      <c r="A92" s="20">
        <v>16000</v>
      </c>
      <c r="B92" s="20" t="s">
        <v>192</v>
      </c>
      <c r="D92" s="21" t="s">
        <v>193</v>
      </c>
    </row>
    <row r="93" spans="1:4">
      <c r="A93" s="20">
        <v>17000</v>
      </c>
      <c r="B93" s="20" t="s">
        <v>194</v>
      </c>
      <c r="D93" s="21" t="s">
        <v>195</v>
      </c>
    </row>
    <row r="94" spans="1:4">
      <c r="A94" s="20">
        <v>18000</v>
      </c>
      <c r="B94" s="20" t="s">
        <v>196</v>
      </c>
      <c r="D94" s="21" t="s">
        <v>197</v>
      </c>
    </row>
    <row r="95" spans="1:4">
      <c r="A95" s="20">
        <v>19000</v>
      </c>
      <c r="B95" s="20" t="s">
        <v>198</v>
      </c>
      <c r="D95" s="21" t="s">
        <v>199</v>
      </c>
    </row>
    <row r="96" spans="1:4">
      <c r="A96" s="20">
        <v>20000</v>
      </c>
      <c r="B96" s="20" t="s">
        <v>200</v>
      </c>
      <c r="D96" s="21" t="s">
        <v>201</v>
      </c>
    </row>
    <row r="97" spans="1:4">
      <c r="A97" s="20">
        <v>21000</v>
      </c>
      <c r="B97" s="20" t="s">
        <v>202</v>
      </c>
      <c r="D97" s="21" t="s">
        <v>203</v>
      </c>
    </row>
    <row r="98" spans="1:4">
      <c r="A98" s="20">
        <v>22000</v>
      </c>
      <c r="B98" s="20" t="s">
        <v>204</v>
      </c>
      <c r="D98" s="21" t="s">
        <v>205</v>
      </c>
    </row>
    <row r="99" spans="1:4">
      <c r="A99" s="20">
        <v>23000</v>
      </c>
      <c r="B99" s="20" t="s">
        <v>206</v>
      </c>
      <c r="D99" s="21" t="s">
        <v>207</v>
      </c>
    </row>
    <row r="100" spans="1:4">
      <c r="A100" s="20">
        <v>24000</v>
      </c>
      <c r="B100" s="20" t="s">
        <v>208</v>
      </c>
      <c r="D100" s="21" t="s">
        <v>209</v>
      </c>
    </row>
    <row r="101" spans="1:4">
      <c r="A101" s="20">
        <v>25000</v>
      </c>
      <c r="B101" s="20" t="s">
        <v>210</v>
      </c>
      <c r="D101" s="21" t="s">
        <v>211</v>
      </c>
    </row>
    <row r="102" spans="1:4">
      <c r="A102" s="20">
        <v>26000</v>
      </c>
      <c r="B102" s="20" t="s">
        <v>212</v>
      </c>
      <c r="D102" s="21" t="s">
        <v>213</v>
      </c>
    </row>
    <row r="103" spans="1:4">
      <c r="A103" s="20">
        <v>27000</v>
      </c>
      <c r="B103" s="20" t="s">
        <v>214</v>
      </c>
      <c r="D103" s="21" t="s">
        <v>215</v>
      </c>
    </row>
    <row r="104" spans="1:4">
      <c r="A104" s="20">
        <v>27100</v>
      </c>
      <c r="B104" s="20" t="s">
        <v>216</v>
      </c>
      <c r="D104" s="21" t="s">
        <v>217</v>
      </c>
    </row>
    <row r="105" spans="1:4">
      <c r="A105" s="20">
        <v>28000</v>
      </c>
      <c r="B105" s="20" t="s">
        <v>218</v>
      </c>
      <c r="D105" s="21" t="s">
        <v>219</v>
      </c>
    </row>
    <row r="106" spans="1:4">
      <c r="A106" s="20">
        <v>29000</v>
      </c>
      <c r="B106" s="20" t="s">
        <v>220</v>
      </c>
      <c r="D106" s="21" t="s">
        <v>221</v>
      </c>
    </row>
    <row r="107" spans="1:4">
      <c r="A107" s="20">
        <v>30000</v>
      </c>
      <c r="B107" s="20" t="s">
        <v>222</v>
      </c>
      <c r="D107" s="21" t="s">
        <v>223</v>
      </c>
    </row>
    <row r="108" spans="1:4">
      <c r="A108" s="20">
        <v>31000</v>
      </c>
      <c r="B108" s="20" t="s">
        <v>224</v>
      </c>
      <c r="D108" s="21" t="s">
        <v>225</v>
      </c>
    </row>
    <row r="109" spans="1:4">
      <c r="A109" s="20">
        <v>32000</v>
      </c>
      <c r="B109" s="20" t="s">
        <v>226</v>
      </c>
      <c r="D109" s="21" t="s">
        <v>227</v>
      </c>
    </row>
    <row r="110" spans="1:4">
      <c r="A110" s="20">
        <v>33000</v>
      </c>
      <c r="B110" s="20" t="s">
        <v>228</v>
      </c>
      <c r="D110" s="21" t="s">
        <v>229</v>
      </c>
    </row>
    <row r="111" spans="1:4">
      <c r="A111" s="20">
        <v>34000</v>
      </c>
      <c r="B111" s="20" t="s">
        <v>230</v>
      </c>
      <c r="D111" s="21" t="s">
        <v>231</v>
      </c>
    </row>
    <row r="112" spans="1:4">
      <c r="A112" s="20">
        <v>35000</v>
      </c>
      <c r="B112" s="20" t="s">
        <v>232</v>
      </c>
      <c r="D112" s="21" t="s">
        <v>233</v>
      </c>
    </row>
    <row r="113" spans="1:4">
      <c r="A113" s="20">
        <v>36000</v>
      </c>
      <c r="B113" s="20" t="s">
        <v>234</v>
      </c>
      <c r="D113" s="21" t="s">
        <v>235</v>
      </c>
    </row>
    <row r="114" spans="1:4">
      <c r="A114" s="20">
        <v>37000</v>
      </c>
      <c r="B114" s="20" t="s">
        <v>236</v>
      </c>
      <c r="D114" s="21" t="s">
        <v>237</v>
      </c>
    </row>
    <row r="115" spans="1:4">
      <c r="A115" s="20">
        <v>38000</v>
      </c>
      <c r="B115" s="20" t="s">
        <v>238</v>
      </c>
      <c r="D115" s="21" t="s">
        <v>239</v>
      </c>
    </row>
    <row r="116" spans="1:4">
      <c r="A116" s="20">
        <v>39000</v>
      </c>
      <c r="B116" s="20" t="s">
        <v>240</v>
      </c>
      <c r="D116" s="21" t="s">
        <v>241</v>
      </c>
    </row>
    <row r="117" spans="1:4">
      <c r="A117" s="20">
        <v>40000</v>
      </c>
      <c r="B117" s="20" t="s">
        <v>242</v>
      </c>
      <c r="D117" s="21" t="s">
        <v>243</v>
      </c>
    </row>
    <row r="118" spans="1:4">
      <c r="A118" s="20">
        <v>40100</v>
      </c>
      <c r="B118" s="20" t="s">
        <v>244</v>
      </c>
      <c r="D118" s="21" t="s">
        <v>245</v>
      </c>
    </row>
    <row r="119" spans="1:4">
      <c r="A119" s="20">
        <v>40130</v>
      </c>
      <c r="B119" s="20" t="s">
        <v>246</v>
      </c>
      <c r="D119" s="21" t="s">
        <v>247</v>
      </c>
    </row>
    <row r="120" spans="1:4">
      <c r="A120" s="20">
        <v>40202</v>
      </c>
      <c r="B120" s="20" t="s">
        <v>248</v>
      </c>
      <c r="D120" s="21" t="s">
        <v>249</v>
      </c>
    </row>
    <row r="121" spans="1:4">
      <c r="A121" s="20">
        <v>41000</v>
      </c>
      <c r="B121" s="20" t="s">
        <v>250</v>
      </c>
      <c r="D121" s="21" t="s">
        <v>251</v>
      </c>
    </row>
    <row r="122" spans="1:4">
      <c r="A122" s="20">
        <v>42000</v>
      </c>
      <c r="B122" s="20" t="s">
        <v>252</v>
      </c>
      <c r="D122" s="21" t="s">
        <v>253</v>
      </c>
    </row>
    <row r="123" spans="1:4">
      <c r="A123" s="20">
        <v>44000</v>
      </c>
      <c r="B123" s="20" t="s">
        <v>254</v>
      </c>
      <c r="D123" s="21" t="s">
        <v>255</v>
      </c>
    </row>
    <row r="124" spans="1:4">
      <c r="A124" s="20">
        <v>45000</v>
      </c>
      <c r="B124" s="20" t="s">
        <v>256</v>
      </c>
      <c r="D124" s="21" t="s">
        <v>257</v>
      </c>
    </row>
    <row r="125" spans="1:4">
      <c r="A125" s="20">
        <v>46000</v>
      </c>
      <c r="B125" s="20" t="s">
        <v>258</v>
      </c>
      <c r="D125" s="21" t="s">
        <v>259</v>
      </c>
    </row>
    <row r="126" spans="1:4">
      <c r="A126" s="20">
        <v>47000</v>
      </c>
      <c r="B126" s="20" t="s">
        <v>260</v>
      </c>
      <c r="D126" s="21" t="s">
        <v>261</v>
      </c>
    </row>
  </sheetData>
  <sheetProtection algorithmName="SHA-512" hashValue="z6M0qI02gR47rUMBlBkwljDeL+naziawRncqgeEw+WVcl1iqTSWp4ltkm90DusAJI3WwBoXqVy2pCOLIKzzNRQ==" saltValue="Tl9hTNZlIB7B2jL8IsNL3A==" spinCount="100000" sheet="1" objects="1" scenarios="1"/>
  <phoneticPr fontId="3"/>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66CCFF"/>
    <pageSetUpPr fitToPage="1"/>
  </sheetPr>
  <dimension ref="A1:G76"/>
  <sheetViews>
    <sheetView workbookViewId="0">
      <selection activeCell="D4" sqref="D4"/>
    </sheetView>
  </sheetViews>
  <sheetFormatPr defaultColWidth="9.09765625" defaultRowHeight="13.5"/>
  <cols>
    <col min="1" max="1" width="4.296875" style="96" bestFit="1" customWidth="1"/>
    <col min="2" max="2" width="18" style="27" customWidth="1"/>
    <col min="3" max="3" width="44.09765625" style="27" customWidth="1"/>
    <col min="4" max="4" width="32.69921875" style="27" customWidth="1"/>
    <col min="5" max="5" width="6" style="96" bestFit="1" customWidth="1"/>
    <col min="6" max="6" width="44.09765625" style="27" customWidth="1"/>
    <col min="7" max="7" width="63.59765625" style="27" customWidth="1"/>
    <col min="8" max="16384" width="9.09765625" style="27"/>
  </cols>
  <sheetData>
    <row r="1" spans="1:7" ht="27" customHeight="1">
      <c r="A1" s="23" t="s">
        <v>262</v>
      </c>
      <c r="B1" s="24" t="s">
        <v>263</v>
      </c>
      <c r="C1" s="24" t="s">
        <v>264</v>
      </c>
      <c r="D1" s="24" t="s">
        <v>265</v>
      </c>
      <c r="E1" s="25" t="s">
        <v>266</v>
      </c>
      <c r="F1" s="26" t="s">
        <v>267</v>
      </c>
      <c r="G1" s="26" t="s">
        <v>1252</v>
      </c>
    </row>
    <row r="2" spans="1:7" ht="27">
      <c r="A2" s="28">
        <v>1</v>
      </c>
      <c r="B2" s="29" t="s">
        <v>268</v>
      </c>
      <c r="C2" s="30" t="s">
        <v>269</v>
      </c>
      <c r="D2" s="31" t="s">
        <v>270</v>
      </c>
      <c r="E2" s="32" t="s">
        <v>271</v>
      </c>
      <c r="F2" s="31" t="s">
        <v>272</v>
      </c>
      <c r="G2" s="30"/>
    </row>
    <row r="3" spans="1:7">
      <c r="A3" s="28">
        <v>2</v>
      </c>
      <c r="B3" s="33"/>
      <c r="C3" s="30" t="s">
        <v>273</v>
      </c>
      <c r="D3" s="30"/>
      <c r="E3" s="32" t="s">
        <v>274</v>
      </c>
      <c r="F3" s="30" t="s">
        <v>275</v>
      </c>
      <c r="G3" s="30" t="s">
        <v>276</v>
      </c>
    </row>
    <row r="4" spans="1:7" ht="40.5">
      <c r="A4" s="28">
        <v>3</v>
      </c>
      <c r="B4" s="34"/>
      <c r="C4" s="35" t="s">
        <v>277</v>
      </c>
      <c r="D4" s="35"/>
      <c r="E4" s="36" t="s">
        <v>274</v>
      </c>
      <c r="F4" s="35" t="s">
        <v>278</v>
      </c>
      <c r="G4" s="37" t="s">
        <v>279</v>
      </c>
    </row>
    <row r="5" spans="1:7">
      <c r="A5" s="28">
        <v>4</v>
      </c>
      <c r="B5" s="29" t="s">
        <v>280</v>
      </c>
      <c r="C5" s="30" t="s">
        <v>281</v>
      </c>
      <c r="D5" s="30" t="s">
        <v>282</v>
      </c>
      <c r="E5" s="32" t="s">
        <v>274</v>
      </c>
      <c r="F5" s="30" t="s">
        <v>283</v>
      </c>
      <c r="G5" s="30"/>
    </row>
    <row r="6" spans="1:7" ht="27">
      <c r="A6" s="28">
        <v>5</v>
      </c>
      <c r="B6" s="34"/>
      <c r="C6" s="38" t="s">
        <v>284</v>
      </c>
      <c r="D6" s="38" t="s">
        <v>285</v>
      </c>
      <c r="E6" s="39" t="s">
        <v>274</v>
      </c>
      <c r="F6" s="38" t="s">
        <v>286</v>
      </c>
      <c r="G6" s="40" t="s">
        <v>287</v>
      </c>
    </row>
    <row r="7" spans="1:7" s="45" customFormat="1">
      <c r="A7" s="41">
        <v>6</v>
      </c>
      <c r="B7" s="42" t="s">
        <v>288</v>
      </c>
      <c r="C7" s="43" t="s">
        <v>289</v>
      </c>
      <c r="D7" s="43"/>
      <c r="E7" s="44" t="s">
        <v>274</v>
      </c>
      <c r="F7" s="43" t="s">
        <v>290</v>
      </c>
      <c r="G7" s="43"/>
    </row>
    <row r="8" spans="1:7" s="45" customFormat="1">
      <c r="A8" s="41">
        <v>7</v>
      </c>
      <c r="B8" s="46"/>
      <c r="C8" s="47" t="s">
        <v>291</v>
      </c>
      <c r="D8" s="47"/>
      <c r="E8" s="48" t="s">
        <v>274</v>
      </c>
      <c r="F8" s="49" t="s">
        <v>292</v>
      </c>
      <c r="G8" s="49"/>
    </row>
    <row r="9" spans="1:7" s="45" customFormat="1">
      <c r="A9" s="41">
        <v>8</v>
      </c>
      <c r="B9" s="46"/>
      <c r="C9" s="47" t="s">
        <v>293</v>
      </c>
      <c r="D9" s="47"/>
      <c r="E9" s="48" t="s">
        <v>274</v>
      </c>
      <c r="F9" s="47" t="s">
        <v>294</v>
      </c>
      <c r="G9" s="47"/>
    </row>
    <row r="10" spans="1:7" s="45" customFormat="1">
      <c r="A10" s="41">
        <v>9</v>
      </c>
      <c r="B10" s="46"/>
      <c r="C10" s="47" t="s">
        <v>295</v>
      </c>
      <c r="D10" s="47"/>
      <c r="E10" s="48" t="s">
        <v>274</v>
      </c>
      <c r="F10" s="47" t="s">
        <v>296</v>
      </c>
      <c r="G10" s="47" t="s">
        <v>297</v>
      </c>
    </row>
    <row r="11" spans="1:7" s="45" customFormat="1" ht="27">
      <c r="A11" s="41">
        <v>10</v>
      </c>
      <c r="B11" s="46"/>
      <c r="C11" s="47" t="s">
        <v>298</v>
      </c>
      <c r="D11" s="47"/>
      <c r="E11" s="48" t="s">
        <v>274</v>
      </c>
      <c r="F11" s="47" t="s">
        <v>299</v>
      </c>
      <c r="G11" s="49" t="s">
        <v>300</v>
      </c>
    </row>
    <row r="12" spans="1:7">
      <c r="A12" s="28">
        <v>11</v>
      </c>
      <c r="B12" s="33"/>
      <c r="C12" s="50" t="s">
        <v>301</v>
      </c>
      <c r="D12" s="50"/>
      <c r="E12" s="51" t="s">
        <v>274</v>
      </c>
      <c r="F12" s="50" t="s">
        <v>302</v>
      </c>
      <c r="G12" s="50"/>
    </row>
    <row r="13" spans="1:7">
      <c r="A13" s="28">
        <v>12</v>
      </c>
      <c r="B13" s="33"/>
      <c r="C13" s="50" t="s">
        <v>303</v>
      </c>
      <c r="D13" s="50"/>
      <c r="E13" s="51" t="s">
        <v>274</v>
      </c>
      <c r="F13" s="50" t="s">
        <v>304</v>
      </c>
      <c r="G13" s="50"/>
    </row>
    <row r="14" spans="1:7" ht="27">
      <c r="A14" s="28">
        <v>13</v>
      </c>
      <c r="B14" s="33"/>
      <c r="C14" s="50" t="s">
        <v>305</v>
      </c>
      <c r="D14" s="50"/>
      <c r="E14" s="51" t="s">
        <v>274</v>
      </c>
      <c r="F14" s="50" t="s">
        <v>306</v>
      </c>
      <c r="G14" s="52" t="s">
        <v>307</v>
      </c>
    </row>
    <row r="15" spans="1:7">
      <c r="A15" s="28">
        <v>14</v>
      </c>
      <c r="B15" s="33"/>
      <c r="C15" s="50" t="s">
        <v>308</v>
      </c>
      <c r="D15" s="50"/>
      <c r="E15" s="51" t="s">
        <v>274</v>
      </c>
      <c r="F15" s="50" t="s">
        <v>306</v>
      </c>
      <c r="G15" s="50"/>
    </row>
    <row r="16" spans="1:7" ht="27">
      <c r="A16" s="28">
        <v>15</v>
      </c>
      <c r="B16" s="34"/>
      <c r="C16" s="53" t="s">
        <v>309</v>
      </c>
      <c r="D16" s="53"/>
      <c r="E16" s="54" t="s">
        <v>310</v>
      </c>
      <c r="F16" s="53" t="s">
        <v>311</v>
      </c>
      <c r="G16" s="55" t="s">
        <v>312</v>
      </c>
    </row>
    <row r="17" spans="1:7" ht="27">
      <c r="A17" s="28">
        <v>16</v>
      </c>
      <c r="B17" s="56" t="s">
        <v>313</v>
      </c>
      <c r="C17" s="56" t="s">
        <v>314</v>
      </c>
      <c r="D17" s="56"/>
      <c r="E17" s="28" t="s">
        <v>271</v>
      </c>
      <c r="F17" s="56" t="s">
        <v>315</v>
      </c>
      <c r="G17" s="57" t="s">
        <v>316</v>
      </c>
    </row>
    <row r="18" spans="1:7" ht="23.25" customHeight="1">
      <c r="A18" s="28">
        <v>17</v>
      </c>
      <c r="B18" s="58" t="s">
        <v>317</v>
      </c>
      <c r="C18" s="58" t="s">
        <v>314</v>
      </c>
      <c r="D18" s="58"/>
      <c r="E18" s="59" t="s">
        <v>310</v>
      </c>
      <c r="F18" s="58" t="s">
        <v>318</v>
      </c>
      <c r="G18" s="58" t="s">
        <v>319</v>
      </c>
    </row>
    <row r="19" spans="1:7">
      <c r="A19" s="28">
        <v>18</v>
      </c>
      <c r="B19" s="29" t="s">
        <v>320</v>
      </c>
      <c r="C19" s="30" t="s">
        <v>321</v>
      </c>
      <c r="D19" s="30" t="s">
        <v>322</v>
      </c>
      <c r="E19" s="51" t="s">
        <v>274</v>
      </c>
      <c r="F19" s="50" t="s">
        <v>323</v>
      </c>
      <c r="G19" s="50"/>
    </row>
    <row r="20" spans="1:7">
      <c r="A20" s="28">
        <v>19</v>
      </c>
      <c r="B20" s="33"/>
      <c r="C20" s="50" t="s">
        <v>324</v>
      </c>
      <c r="D20" s="50" t="s">
        <v>325</v>
      </c>
      <c r="E20" s="51" t="s">
        <v>274</v>
      </c>
      <c r="F20" s="50" t="s">
        <v>323</v>
      </c>
      <c r="G20" s="50"/>
    </row>
    <row r="21" spans="1:7">
      <c r="A21" s="28">
        <v>20</v>
      </c>
      <c r="B21" s="33"/>
      <c r="C21" s="60" t="s">
        <v>326</v>
      </c>
      <c r="D21" s="60" t="s">
        <v>327</v>
      </c>
      <c r="E21" s="61" t="s">
        <v>274</v>
      </c>
      <c r="F21" s="60" t="s">
        <v>323</v>
      </c>
      <c r="G21" s="60" t="s">
        <v>328</v>
      </c>
    </row>
    <row r="22" spans="1:7">
      <c r="A22" s="28">
        <v>21</v>
      </c>
      <c r="B22" s="33"/>
      <c r="C22" s="50" t="s">
        <v>329</v>
      </c>
      <c r="D22" s="50" t="s">
        <v>330</v>
      </c>
      <c r="E22" s="51" t="s">
        <v>274</v>
      </c>
      <c r="F22" s="50" t="s">
        <v>331</v>
      </c>
      <c r="G22" s="50"/>
    </row>
    <row r="23" spans="1:7">
      <c r="A23" s="28">
        <v>22</v>
      </c>
      <c r="B23" s="33"/>
      <c r="C23" s="50" t="s">
        <v>332</v>
      </c>
      <c r="D23" s="50" t="s">
        <v>333</v>
      </c>
      <c r="E23" s="51" t="s">
        <v>274</v>
      </c>
      <c r="F23" s="50" t="s">
        <v>323</v>
      </c>
      <c r="G23" s="50"/>
    </row>
    <row r="24" spans="1:7">
      <c r="A24" s="28">
        <v>23</v>
      </c>
      <c r="B24" s="33"/>
      <c r="C24" s="60" t="s">
        <v>334</v>
      </c>
      <c r="D24" s="60" t="s">
        <v>327</v>
      </c>
      <c r="E24" s="61" t="s">
        <v>274</v>
      </c>
      <c r="F24" s="60" t="s">
        <v>323</v>
      </c>
      <c r="G24" s="60" t="s">
        <v>335</v>
      </c>
    </row>
    <row r="25" spans="1:7">
      <c r="A25" s="28">
        <v>24</v>
      </c>
      <c r="B25" s="33"/>
      <c r="C25" s="50" t="s">
        <v>336</v>
      </c>
      <c r="D25" s="50" t="s">
        <v>333</v>
      </c>
      <c r="E25" s="51" t="s">
        <v>274</v>
      </c>
      <c r="F25" s="50" t="s">
        <v>323</v>
      </c>
      <c r="G25" s="50"/>
    </row>
    <row r="26" spans="1:7">
      <c r="A26" s="28">
        <v>25</v>
      </c>
      <c r="B26" s="33"/>
      <c r="C26" s="50" t="s">
        <v>337</v>
      </c>
      <c r="D26" s="50" t="s">
        <v>333</v>
      </c>
      <c r="E26" s="51" t="s">
        <v>274</v>
      </c>
      <c r="F26" s="50" t="s">
        <v>323</v>
      </c>
      <c r="G26" s="50"/>
    </row>
    <row r="27" spans="1:7" s="45" customFormat="1">
      <c r="A27" s="41">
        <v>26</v>
      </c>
      <c r="B27" s="46"/>
      <c r="C27" s="47" t="s">
        <v>338</v>
      </c>
      <c r="D27" s="47" t="s">
        <v>339</v>
      </c>
      <c r="E27" s="48" t="s">
        <v>274</v>
      </c>
      <c r="F27" s="47" t="s">
        <v>340</v>
      </c>
      <c r="G27" s="47"/>
    </row>
    <row r="28" spans="1:7">
      <c r="A28" s="28">
        <v>27</v>
      </c>
      <c r="B28" s="33"/>
      <c r="C28" s="50" t="s">
        <v>341</v>
      </c>
      <c r="D28" s="62" t="s">
        <v>342</v>
      </c>
      <c r="E28" s="51" t="s">
        <v>274</v>
      </c>
      <c r="F28" s="50" t="s">
        <v>283</v>
      </c>
      <c r="G28" s="50"/>
    </row>
    <row r="29" spans="1:7">
      <c r="A29" s="28">
        <v>28</v>
      </c>
      <c r="B29" s="33"/>
      <c r="C29" s="50" t="s">
        <v>343</v>
      </c>
      <c r="D29" s="50" t="s">
        <v>344</v>
      </c>
      <c r="E29" s="51" t="s">
        <v>274</v>
      </c>
      <c r="F29" s="50" t="s">
        <v>283</v>
      </c>
      <c r="G29" s="50"/>
    </row>
    <row r="30" spans="1:7">
      <c r="A30" s="28">
        <v>29</v>
      </c>
      <c r="B30" s="33"/>
      <c r="C30" s="50" t="s">
        <v>345</v>
      </c>
      <c r="D30" s="50" t="s">
        <v>344</v>
      </c>
      <c r="E30" s="51" t="s">
        <v>274</v>
      </c>
      <c r="F30" s="50" t="s">
        <v>283</v>
      </c>
      <c r="G30" s="50"/>
    </row>
    <row r="31" spans="1:7" ht="54">
      <c r="A31" s="28">
        <v>30</v>
      </c>
      <c r="B31" s="33"/>
      <c r="C31" s="50" t="s">
        <v>346</v>
      </c>
      <c r="D31" s="52" t="s">
        <v>347</v>
      </c>
      <c r="E31" s="51" t="s">
        <v>274</v>
      </c>
      <c r="F31" s="50" t="s">
        <v>283</v>
      </c>
      <c r="G31" s="52" t="s">
        <v>348</v>
      </c>
    </row>
    <row r="32" spans="1:7" s="67" customFormat="1">
      <c r="A32" s="63">
        <v>31</v>
      </c>
      <c r="B32" s="64"/>
      <c r="C32" s="65" t="s">
        <v>349</v>
      </c>
      <c r="D32" s="65" t="s">
        <v>350</v>
      </c>
      <c r="E32" s="66" t="s">
        <v>274</v>
      </c>
      <c r="F32" s="65" t="s">
        <v>283</v>
      </c>
      <c r="G32" s="65"/>
    </row>
    <row r="33" spans="1:7" s="67" customFormat="1">
      <c r="A33" s="63">
        <v>32</v>
      </c>
      <c r="B33" s="64"/>
      <c r="C33" s="65" t="s">
        <v>351</v>
      </c>
      <c r="D33" s="65" t="s">
        <v>352</v>
      </c>
      <c r="E33" s="66" t="s">
        <v>274</v>
      </c>
      <c r="F33" s="65" t="s">
        <v>283</v>
      </c>
      <c r="G33" s="65"/>
    </row>
    <row r="34" spans="1:7">
      <c r="A34" s="28">
        <v>33</v>
      </c>
      <c r="B34" s="33"/>
      <c r="C34" s="50" t="s">
        <v>353</v>
      </c>
      <c r="D34" s="50" t="s">
        <v>354</v>
      </c>
      <c r="E34" s="51" t="s">
        <v>274</v>
      </c>
      <c r="F34" s="50" t="s">
        <v>283</v>
      </c>
      <c r="G34" s="50"/>
    </row>
    <row r="35" spans="1:7">
      <c r="A35" s="28">
        <v>34</v>
      </c>
      <c r="B35" s="33"/>
      <c r="C35" s="50" t="s">
        <v>355</v>
      </c>
      <c r="D35" s="50" t="s">
        <v>354</v>
      </c>
      <c r="E35" s="51" t="s">
        <v>274</v>
      </c>
      <c r="F35" s="50" t="s">
        <v>283</v>
      </c>
      <c r="G35" s="50"/>
    </row>
    <row r="36" spans="1:7">
      <c r="A36" s="28">
        <v>35</v>
      </c>
      <c r="B36" s="33"/>
      <c r="C36" s="50" t="s">
        <v>356</v>
      </c>
      <c r="D36" s="50" t="s">
        <v>354</v>
      </c>
      <c r="E36" s="51" t="s">
        <v>274</v>
      </c>
      <c r="F36" s="50" t="s">
        <v>283</v>
      </c>
      <c r="G36" s="50"/>
    </row>
    <row r="37" spans="1:7">
      <c r="A37" s="28">
        <v>36</v>
      </c>
      <c r="B37" s="33"/>
      <c r="C37" s="50" t="s">
        <v>357</v>
      </c>
      <c r="D37" s="50" t="s">
        <v>354</v>
      </c>
      <c r="E37" s="51" t="s">
        <v>274</v>
      </c>
      <c r="F37" s="50" t="s">
        <v>283</v>
      </c>
      <c r="G37" s="50"/>
    </row>
    <row r="38" spans="1:7">
      <c r="A38" s="28">
        <v>37</v>
      </c>
      <c r="B38" s="33"/>
      <c r="C38" s="50" t="s">
        <v>358</v>
      </c>
      <c r="D38" s="50" t="s">
        <v>354</v>
      </c>
      <c r="E38" s="51" t="s">
        <v>274</v>
      </c>
      <c r="F38" s="50" t="s">
        <v>283</v>
      </c>
      <c r="G38" s="50"/>
    </row>
    <row r="39" spans="1:7">
      <c r="A39" s="28">
        <v>38</v>
      </c>
      <c r="B39" s="33"/>
      <c r="C39" s="50" t="s">
        <v>359</v>
      </c>
      <c r="D39" s="50" t="s">
        <v>354</v>
      </c>
      <c r="E39" s="51" t="s">
        <v>274</v>
      </c>
      <c r="F39" s="50" t="s">
        <v>283</v>
      </c>
      <c r="G39" s="50"/>
    </row>
    <row r="40" spans="1:7">
      <c r="A40" s="28">
        <v>39</v>
      </c>
      <c r="B40" s="34"/>
      <c r="C40" s="68" t="s">
        <v>360</v>
      </c>
      <c r="D40" s="69" t="s">
        <v>333</v>
      </c>
      <c r="E40" s="70" t="s">
        <v>271</v>
      </c>
      <c r="F40" s="68" t="s">
        <v>361</v>
      </c>
      <c r="G40" s="68" t="s">
        <v>362</v>
      </c>
    </row>
    <row r="41" spans="1:7">
      <c r="A41" s="28">
        <v>40</v>
      </c>
      <c r="B41" s="29" t="s">
        <v>363</v>
      </c>
      <c r="C41" s="30" t="s">
        <v>364</v>
      </c>
      <c r="D41" s="30" t="s">
        <v>365</v>
      </c>
      <c r="E41" s="32" t="s">
        <v>274</v>
      </c>
      <c r="F41" s="30" t="s">
        <v>366</v>
      </c>
      <c r="G41" s="30" t="s">
        <v>367</v>
      </c>
    </row>
    <row r="42" spans="1:7">
      <c r="A42" s="28">
        <v>41</v>
      </c>
      <c r="B42" s="33"/>
      <c r="C42" s="50" t="s">
        <v>368</v>
      </c>
      <c r="D42" s="50" t="s">
        <v>369</v>
      </c>
      <c r="E42" s="51" t="s">
        <v>274</v>
      </c>
      <c r="F42" s="50" t="s">
        <v>370</v>
      </c>
      <c r="G42" s="50" t="s">
        <v>371</v>
      </c>
    </row>
    <row r="43" spans="1:7">
      <c r="A43" s="28">
        <v>42</v>
      </c>
      <c r="B43" s="33"/>
      <c r="C43" s="50" t="s">
        <v>372</v>
      </c>
      <c r="D43" s="50" t="s">
        <v>369</v>
      </c>
      <c r="E43" s="51" t="s">
        <v>274</v>
      </c>
      <c r="F43" s="50" t="s">
        <v>373</v>
      </c>
      <c r="G43" s="50" t="s">
        <v>371</v>
      </c>
    </row>
    <row r="44" spans="1:7" ht="40.5">
      <c r="A44" s="28">
        <v>43</v>
      </c>
      <c r="B44" s="33"/>
      <c r="C44" s="50" t="s">
        <v>374</v>
      </c>
      <c r="D44" s="52" t="s">
        <v>375</v>
      </c>
      <c r="E44" s="71" t="s">
        <v>310</v>
      </c>
      <c r="F44" s="52" t="s">
        <v>376</v>
      </c>
      <c r="G44" s="52" t="s">
        <v>377</v>
      </c>
    </row>
    <row r="45" spans="1:7" ht="27">
      <c r="A45" s="28">
        <v>44</v>
      </c>
      <c r="B45" s="33"/>
      <c r="C45" s="50" t="s">
        <v>378</v>
      </c>
      <c r="D45" s="62" t="s">
        <v>379</v>
      </c>
      <c r="E45" s="71" t="s">
        <v>310</v>
      </c>
      <c r="F45" s="52" t="s">
        <v>380</v>
      </c>
      <c r="G45" s="52" t="s">
        <v>381</v>
      </c>
    </row>
    <row r="46" spans="1:7">
      <c r="A46" s="28">
        <v>45</v>
      </c>
      <c r="B46" s="33"/>
      <c r="C46" s="72" t="s">
        <v>382</v>
      </c>
      <c r="D46" s="62" t="s">
        <v>379</v>
      </c>
      <c r="E46" s="71" t="s">
        <v>310</v>
      </c>
      <c r="F46" s="50" t="s">
        <v>383</v>
      </c>
      <c r="G46" s="73" t="s">
        <v>383</v>
      </c>
    </row>
    <row r="47" spans="1:7">
      <c r="A47" s="28">
        <v>46</v>
      </c>
      <c r="B47" s="33"/>
      <c r="C47" s="72" t="s">
        <v>384</v>
      </c>
      <c r="D47" s="62" t="s">
        <v>379</v>
      </c>
      <c r="E47" s="71" t="s">
        <v>310</v>
      </c>
      <c r="F47" s="50" t="s">
        <v>383</v>
      </c>
      <c r="G47" s="73" t="s">
        <v>383</v>
      </c>
    </row>
    <row r="48" spans="1:7">
      <c r="A48" s="28">
        <v>47</v>
      </c>
      <c r="B48" s="33"/>
      <c r="C48" s="72" t="s">
        <v>385</v>
      </c>
      <c r="D48" s="62" t="s">
        <v>379</v>
      </c>
      <c r="E48" s="71" t="s">
        <v>310</v>
      </c>
      <c r="F48" s="50" t="s">
        <v>383</v>
      </c>
      <c r="G48" s="73" t="s">
        <v>383</v>
      </c>
    </row>
    <row r="49" spans="1:7">
      <c r="A49" s="28">
        <v>48</v>
      </c>
      <c r="B49" s="33"/>
      <c r="C49" s="72" t="s">
        <v>386</v>
      </c>
      <c r="D49" s="62" t="s">
        <v>379</v>
      </c>
      <c r="E49" s="71" t="s">
        <v>310</v>
      </c>
      <c r="F49" s="50" t="s">
        <v>383</v>
      </c>
      <c r="G49" s="73" t="s">
        <v>383</v>
      </c>
    </row>
    <row r="50" spans="1:7">
      <c r="A50" s="28">
        <v>49</v>
      </c>
      <c r="B50" s="33"/>
      <c r="C50" s="72" t="s">
        <v>387</v>
      </c>
      <c r="D50" s="62" t="s">
        <v>379</v>
      </c>
      <c r="E50" s="71" t="s">
        <v>310</v>
      </c>
      <c r="F50" s="50" t="s">
        <v>383</v>
      </c>
      <c r="G50" s="73" t="s">
        <v>383</v>
      </c>
    </row>
    <row r="51" spans="1:7">
      <c r="A51" s="28">
        <v>50</v>
      </c>
      <c r="B51" s="33"/>
      <c r="C51" s="73" t="s">
        <v>388</v>
      </c>
      <c r="D51" s="62" t="s">
        <v>379</v>
      </c>
      <c r="E51" s="71" t="s">
        <v>310</v>
      </c>
      <c r="F51" s="50" t="s">
        <v>383</v>
      </c>
      <c r="G51" s="73" t="s">
        <v>383</v>
      </c>
    </row>
    <row r="52" spans="1:7">
      <c r="A52" s="28">
        <v>51</v>
      </c>
      <c r="B52" s="33"/>
      <c r="C52" s="72" t="s">
        <v>389</v>
      </c>
      <c r="D52" s="62" t="s">
        <v>379</v>
      </c>
      <c r="E52" s="71" t="s">
        <v>310</v>
      </c>
      <c r="F52" s="50" t="s">
        <v>383</v>
      </c>
      <c r="G52" s="73" t="s">
        <v>383</v>
      </c>
    </row>
    <row r="53" spans="1:7">
      <c r="A53" s="28">
        <v>52</v>
      </c>
      <c r="B53" s="33"/>
      <c r="C53" s="72" t="s">
        <v>390</v>
      </c>
      <c r="D53" s="62" t="s">
        <v>379</v>
      </c>
      <c r="E53" s="71" t="s">
        <v>310</v>
      </c>
      <c r="F53" s="50" t="s">
        <v>383</v>
      </c>
      <c r="G53" s="73" t="s">
        <v>383</v>
      </c>
    </row>
    <row r="54" spans="1:7">
      <c r="A54" s="28">
        <v>53</v>
      </c>
      <c r="B54" s="33"/>
      <c r="C54" s="72" t="s">
        <v>391</v>
      </c>
      <c r="D54" s="62" t="s">
        <v>379</v>
      </c>
      <c r="E54" s="71" t="s">
        <v>310</v>
      </c>
      <c r="F54" s="50" t="s">
        <v>383</v>
      </c>
      <c r="G54" s="73" t="s">
        <v>383</v>
      </c>
    </row>
    <row r="55" spans="1:7">
      <c r="A55" s="28">
        <v>54</v>
      </c>
      <c r="B55" s="33"/>
      <c r="C55" s="72" t="s">
        <v>392</v>
      </c>
      <c r="D55" s="62" t="s">
        <v>379</v>
      </c>
      <c r="E55" s="71" t="s">
        <v>310</v>
      </c>
      <c r="F55" s="50" t="s">
        <v>383</v>
      </c>
      <c r="G55" s="73" t="s">
        <v>383</v>
      </c>
    </row>
    <row r="56" spans="1:7">
      <c r="A56" s="28">
        <v>55</v>
      </c>
      <c r="B56" s="33"/>
      <c r="C56" s="72" t="s">
        <v>393</v>
      </c>
      <c r="D56" s="62" t="s">
        <v>379</v>
      </c>
      <c r="E56" s="71" t="s">
        <v>310</v>
      </c>
      <c r="F56" s="50" t="s">
        <v>383</v>
      </c>
      <c r="G56" s="73" t="s">
        <v>383</v>
      </c>
    </row>
    <row r="57" spans="1:7">
      <c r="A57" s="28">
        <v>56</v>
      </c>
      <c r="B57" s="34"/>
      <c r="C57" s="68" t="s">
        <v>394</v>
      </c>
      <c r="D57" s="68" t="s">
        <v>395</v>
      </c>
      <c r="E57" s="70" t="s">
        <v>274</v>
      </c>
      <c r="F57" s="55" t="s">
        <v>396</v>
      </c>
      <c r="G57" s="68" t="s">
        <v>397</v>
      </c>
    </row>
    <row r="58" spans="1:7" s="79" customFormat="1">
      <c r="A58" s="74">
        <v>57</v>
      </c>
      <c r="B58" s="75" t="s">
        <v>398</v>
      </c>
      <c r="C58" s="76" t="s">
        <v>399</v>
      </c>
      <c r="D58" s="76"/>
      <c r="E58" s="77" t="s">
        <v>271</v>
      </c>
      <c r="F58" s="78" t="s">
        <v>400</v>
      </c>
      <c r="G58" s="78" t="s">
        <v>401</v>
      </c>
    </row>
    <row r="59" spans="1:7" s="79" customFormat="1">
      <c r="A59" s="74">
        <v>58</v>
      </c>
      <c r="B59" s="80"/>
      <c r="C59" s="81" t="s">
        <v>402</v>
      </c>
      <c r="D59" s="81"/>
      <c r="E59" s="82" t="s">
        <v>271</v>
      </c>
      <c r="F59" s="83" t="s">
        <v>403</v>
      </c>
      <c r="G59" s="81" t="s">
        <v>404</v>
      </c>
    </row>
    <row r="60" spans="1:7" s="79" customFormat="1">
      <c r="A60" s="74">
        <v>59</v>
      </c>
      <c r="B60" s="80"/>
      <c r="C60" s="81" t="s">
        <v>405</v>
      </c>
      <c r="D60" s="84" t="s">
        <v>406</v>
      </c>
      <c r="E60" s="82" t="s">
        <v>271</v>
      </c>
      <c r="F60" s="83" t="s">
        <v>283</v>
      </c>
      <c r="G60" s="81" t="s">
        <v>404</v>
      </c>
    </row>
    <row r="61" spans="1:7" s="79" customFormat="1" ht="27">
      <c r="A61" s="74">
        <v>60</v>
      </c>
      <c r="B61" s="80"/>
      <c r="C61" s="81" t="s">
        <v>407</v>
      </c>
      <c r="D61" s="81"/>
      <c r="E61" s="82" t="s">
        <v>271</v>
      </c>
      <c r="F61" s="83" t="s">
        <v>408</v>
      </c>
      <c r="G61" s="83" t="s">
        <v>409</v>
      </c>
    </row>
    <row r="62" spans="1:7" s="79" customFormat="1">
      <c r="A62" s="74">
        <v>61</v>
      </c>
      <c r="B62" s="85"/>
      <c r="C62" s="86" t="s">
        <v>410</v>
      </c>
      <c r="D62" s="86"/>
      <c r="E62" s="87" t="s">
        <v>271</v>
      </c>
      <c r="F62" s="88" t="s">
        <v>411</v>
      </c>
      <c r="G62" s="81" t="s">
        <v>404</v>
      </c>
    </row>
    <row r="63" spans="1:7">
      <c r="A63" s="28">
        <v>62</v>
      </c>
      <c r="B63" s="29" t="s">
        <v>412</v>
      </c>
      <c r="C63" s="30" t="s">
        <v>413</v>
      </c>
      <c r="D63" s="89" t="s">
        <v>414</v>
      </c>
      <c r="E63" s="32" t="s">
        <v>271</v>
      </c>
      <c r="F63" s="52" t="s">
        <v>286</v>
      </c>
      <c r="G63" s="31" t="s">
        <v>415</v>
      </c>
    </row>
    <row r="64" spans="1:7">
      <c r="A64" s="28">
        <v>63</v>
      </c>
      <c r="B64" s="33"/>
      <c r="C64" s="50" t="s">
        <v>416</v>
      </c>
      <c r="D64" s="50" t="s">
        <v>417</v>
      </c>
      <c r="E64" s="51" t="s">
        <v>271</v>
      </c>
      <c r="F64" s="52" t="s">
        <v>418</v>
      </c>
      <c r="G64" s="50" t="s">
        <v>415</v>
      </c>
    </row>
    <row r="65" spans="1:7">
      <c r="A65" s="28">
        <v>64</v>
      </c>
      <c r="B65" s="33"/>
      <c r="C65" s="50" t="s">
        <v>419</v>
      </c>
      <c r="D65" s="50" t="s">
        <v>417</v>
      </c>
      <c r="E65" s="51" t="s">
        <v>271</v>
      </c>
      <c r="F65" s="52" t="s">
        <v>418</v>
      </c>
      <c r="G65" s="50" t="s">
        <v>415</v>
      </c>
    </row>
    <row r="66" spans="1:7">
      <c r="A66" s="28">
        <v>65</v>
      </c>
      <c r="B66" s="33"/>
      <c r="C66" s="50" t="s">
        <v>420</v>
      </c>
      <c r="D66" s="50" t="s">
        <v>417</v>
      </c>
      <c r="E66" s="51" t="s">
        <v>271</v>
      </c>
      <c r="F66" s="52" t="s">
        <v>421</v>
      </c>
      <c r="G66" s="50" t="s">
        <v>415</v>
      </c>
    </row>
    <row r="67" spans="1:7" ht="27">
      <c r="A67" s="28">
        <v>66</v>
      </c>
      <c r="B67" s="33"/>
      <c r="C67" s="50" t="s">
        <v>422</v>
      </c>
      <c r="D67" s="90" t="s">
        <v>423</v>
      </c>
      <c r="E67" s="51" t="s">
        <v>310</v>
      </c>
      <c r="F67" s="50" t="s">
        <v>283</v>
      </c>
      <c r="G67" s="50"/>
    </row>
    <row r="68" spans="1:7" ht="27">
      <c r="A68" s="28">
        <v>67</v>
      </c>
      <c r="B68" s="33"/>
      <c r="C68" s="50" t="s">
        <v>424</v>
      </c>
      <c r="D68" s="52" t="s">
        <v>425</v>
      </c>
      <c r="E68" s="51" t="s">
        <v>310</v>
      </c>
      <c r="F68" s="50" t="s">
        <v>283</v>
      </c>
      <c r="G68" s="50" t="s">
        <v>426</v>
      </c>
    </row>
    <row r="69" spans="1:7">
      <c r="A69" s="28">
        <v>68</v>
      </c>
      <c r="B69" s="33"/>
      <c r="C69" s="72" t="s">
        <v>427</v>
      </c>
      <c r="D69" s="72"/>
      <c r="E69" s="91" t="s">
        <v>310</v>
      </c>
      <c r="F69" s="72" t="s">
        <v>278</v>
      </c>
      <c r="G69" s="72"/>
    </row>
    <row r="70" spans="1:7">
      <c r="A70" s="28">
        <v>69</v>
      </c>
      <c r="B70" s="34"/>
      <c r="C70" s="53" t="s">
        <v>428</v>
      </c>
      <c r="D70" s="53"/>
      <c r="E70" s="54" t="s">
        <v>310</v>
      </c>
      <c r="F70" s="53" t="s">
        <v>429</v>
      </c>
      <c r="G70" s="53"/>
    </row>
    <row r="71" spans="1:7">
      <c r="A71" s="28">
        <v>70</v>
      </c>
      <c r="B71" s="29" t="s">
        <v>430</v>
      </c>
      <c r="C71" s="92" t="s">
        <v>431</v>
      </c>
      <c r="D71" s="92"/>
      <c r="E71" s="93" t="s">
        <v>310</v>
      </c>
      <c r="F71" s="92"/>
      <c r="G71" s="92" t="s">
        <v>432</v>
      </c>
    </row>
    <row r="72" spans="1:7">
      <c r="A72" s="28">
        <v>71</v>
      </c>
      <c r="B72" s="33"/>
      <c r="C72" s="50" t="s">
        <v>433</v>
      </c>
      <c r="D72" s="50"/>
      <c r="E72" s="51" t="s">
        <v>434</v>
      </c>
      <c r="F72" s="50"/>
      <c r="G72" s="50" t="s">
        <v>435</v>
      </c>
    </row>
    <row r="73" spans="1:7">
      <c r="A73" s="28">
        <v>72</v>
      </c>
      <c r="B73" s="34"/>
      <c r="C73" s="94" t="s">
        <v>436</v>
      </c>
      <c r="D73" s="94"/>
      <c r="E73" s="95" t="s">
        <v>437</v>
      </c>
      <c r="F73" s="94"/>
      <c r="G73" s="94" t="s">
        <v>438</v>
      </c>
    </row>
    <row r="74" spans="1:7">
      <c r="F74" s="97" t="s">
        <v>439</v>
      </c>
    </row>
    <row r="75" spans="1:7">
      <c r="F75" s="97" t="s">
        <v>440</v>
      </c>
      <c r="G75" s="98"/>
    </row>
    <row r="76" spans="1:7">
      <c r="F76" s="97" t="s">
        <v>441</v>
      </c>
    </row>
  </sheetData>
  <phoneticPr fontId="3"/>
  <pageMargins left="0.23622047244094491" right="0.23622047244094491" top="0.74803149606299213" bottom="0.74803149606299213" header="0.31496062992125984" footer="0.31496062992125984"/>
  <headerFooter>
    <oddHeader>&amp;L&amp;14&amp;U業者管理システム管理情報一覧&amp;R2023/05/11 作成</oddHeader>
    <oddFooter>&amp;LCopyright 2023 Kumamoto Keisan Center LIMITED&amp;R&amp;P / &amp;N</oddFooter>
  </headerFooter>
  <rowBreaks count="1" manualBreakCount="1">
    <brk id="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sheetPr>
  <dimension ref="B2:HE678"/>
  <sheetViews>
    <sheetView workbookViewId="0">
      <selection activeCell="D4" sqref="D4"/>
    </sheetView>
  </sheetViews>
  <sheetFormatPr defaultColWidth="9.09765625" defaultRowHeight="12"/>
  <cols>
    <col min="1" max="2" width="9.09765625" style="104"/>
    <col min="3" max="3" width="67.59765625" style="104" customWidth="1"/>
    <col min="4" max="4" width="60.69921875" style="104" customWidth="1"/>
    <col min="5" max="5" width="11.8984375" style="104" bestFit="1" customWidth="1"/>
    <col min="6" max="6" width="2.69921875" style="105" customWidth="1"/>
    <col min="7" max="7" width="5.296875" style="104" customWidth="1"/>
    <col min="8" max="8" width="9.09765625" style="104"/>
    <col min="9" max="9" width="22.59765625" style="104" bestFit="1" customWidth="1"/>
    <col min="10" max="10" width="11.8984375" style="104" bestFit="1" customWidth="1"/>
    <col min="11" max="11" width="15" style="104" customWidth="1"/>
    <col min="12" max="12" width="15.59765625" style="104" customWidth="1"/>
    <col min="13" max="13" width="24.09765625" style="104" customWidth="1"/>
    <col min="14" max="15" width="18.8984375" style="104" customWidth="1"/>
    <col min="16" max="16" width="17.09765625" style="104" customWidth="1"/>
    <col min="17" max="17" width="19.69921875" style="104" customWidth="1"/>
    <col min="18" max="18" width="17.69921875" style="104" customWidth="1"/>
    <col min="19" max="22" width="24.69921875" style="104" customWidth="1"/>
    <col min="23" max="28" width="9.09765625" style="104"/>
    <col min="29" max="29" width="24.09765625" style="104" bestFit="1" customWidth="1"/>
    <col min="30" max="32" width="9.09765625" style="104"/>
    <col min="33" max="33" width="20.59765625" style="104" customWidth="1"/>
    <col min="34" max="35" width="9.09765625" style="104"/>
    <col min="36" max="36" width="13.59765625" style="104" bestFit="1" customWidth="1"/>
    <col min="37" max="50" width="9.09765625" style="104"/>
    <col min="51" max="51" width="26.69921875" style="104" customWidth="1"/>
    <col min="52" max="52" width="9.09765625" style="104"/>
    <col min="53" max="53" width="13.59765625" style="104" bestFit="1" customWidth="1"/>
    <col min="54" max="62" width="9.09765625" style="104"/>
    <col min="63" max="63" width="9.8984375" style="104" bestFit="1" customWidth="1"/>
    <col min="64" max="64" width="9.296875" style="104" bestFit="1" customWidth="1"/>
    <col min="65" max="67" width="13" style="104" bestFit="1" customWidth="1"/>
    <col min="68" max="70" width="9.296875" style="104" bestFit="1" customWidth="1"/>
    <col min="71" max="71" width="9.8984375" style="104" bestFit="1" customWidth="1"/>
    <col min="72" max="73" width="9.296875" style="104" bestFit="1" customWidth="1"/>
    <col min="74" max="76" width="9.09765625" style="104"/>
    <col min="77" max="82" width="9.296875" style="104" bestFit="1" customWidth="1"/>
    <col min="83" max="83" width="9.09765625" style="104"/>
    <col min="84" max="84" width="9.296875" style="104" bestFit="1" customWidth="1"/>
    <col min="85" max="86" width="9.09765625" style="104"/>
    <col min="87" max="87" width="32.3984375" style="104" customWidth="1"/>
    <col min="88" max="90" width="9.09765625" style="104"/>
    <col min="91" max="91" width="12.59765625" style="104" bestFit="1" customWidth="1"/>
    <col min="92" max="135" width="9.09765625" style="104"/>
    <col min="136" max="136" width="12.59765625" style="104" bestFit="1" customWidth="1"/>
    <col min="137" max="204" width="9.09765625" style="104"/>
    <col min="205" max="205" width="12.59765625" style="104" bestFit="1" customWidth="1"/>
    <col min="206" max="16384" width="9.09765625" style="104"/>
  </cols>
  <sheetData>
    <row r="2" spans="2:213" s="99" customFormat="1" ht="24" customHeight="1">
      <c r="F2" s="100"/>
      <c r="I2" s="101" t="s">
        <v>442</v>
      </c>
      <c r="J2" s="101" t="s">
        <v>443</v>
      </c>
      <c r="K2" s="102" t="s">
        <v>444</v>
      </c>
      <c r="L2" s="101" t="s">
        <v>445</v>
      </c>
      <c r="M2" s="102" t="s">
        <v>446</v>
      </c>
      <c r="N2" s="103"/>
      <c r="O2" s="103"/>
      <c r="P2" s="103"/>
      <c r="Q2" s="102" t="s">
        <v>447</v>
      </c>
      <c r="R2" s="102" t="s">
        <v>448</v>
      </c>
      <c r="S2" s="102" t="s">
        <v>449</v>
      </c>
      <c r="T2" s="102" t="s">
        <v>450</v>
      </c>
      <c r="U2" s="102" t="s">
        <v>451</v>
      </c>
      <c r="V2" s="102" t="s">
        <v>1221</v>
      </c>
      <c r="W2" s="102" t="s">
        <v>452</v>
      </c>
      <c r="X2" s="101" t="s">
        <v>453</v>
      </c>
      <c r="Y2" s="102" t="s">
        <v>454</v>
      </c>
      <c r="Z2" s="101" t="s">
        <v>455</v>
      </c>
      <c r="AA2" s="102" t="s">
        <v>456</v>
      </c>
      <c r="AB2" s="102" t="s">
        <v>457</v>
      </c>
      <c r="AC2" s="102" t="s">
        <v>458</v>
      </c>
      <c r="AD2" s="103"/>
      <c r="AE2" s="103"/>
      <c r="AF2" s="103"/>
      <c r="AG2" s="103"/>
      <c r="AH2" s="103"/>
      <c r="AI2" s="103"/>
      <c r="AJ2" s="103"/>
      <c r="AK2" s="103"/>
      <c r="AL2" s="102" t="s">
        <v>459</v>
      </c>
      <c r="AM2" s="102" t="s">
        <v>460</v>
      </c>
      <c r="AN2" s="102" t="s">
        <v>461</v>
      </c>
      <c r="AO2" s="102" t="s">
        <v>462</v>
      </c>
      <c r="AP2" s="102" t="s">
        <v>463</v>
      </c>
      <c r="AQ2" s="102" t="s">
        <v>464</v>
      </c>
      <c r="AR2" s="101" t="s">
        <v>465</v>
      </c>
      <c r="AS2" s="102" t="s">
        <v>466</v>
      </c>
      <c r="AT2" s="101" t="s">
        <v>467</v>
      </c>
      <c r="AU2" s="102" t="s">
        <v>468</v>
      </c>
      <c r="AV2" s="102" t="s">
        <v>469</v>
      </c>
      <c r="AW2" s="102" t="s">
        <v>470</v>
      </c>
      <c r="AX2" s="103"/>
      <c r="AY2" s="103"/>
      <c r="AZ2" s="103"/>
      <c r="BA2" s="101" t="s">
        <v>471</v>
      </c>
      <c r="BB2" s="101" t="s">
        <v>472</v>
      </c>
      <c r="BC2" s="101" t="s">
        <v>473</v>
      </c>
      <c r="BD2" s="101" t="s">
        <v>474</v>
      </c>
      <c r="BE2" s="101" t="s">
        <v>475</v>
      </c>
      <c r="BF2" s="101" t="s">
        <v>476</v>
      </c>
      <c r="BG2" s="103"/>
      <c r="BH2" s="103"/>
      <c r="BI2" s="103"/>
      <c r="BJ2" s="103"/>
      <c r="BK2" s="103"/>
      <c r="BL2" s="102" t="s">
        <v>477</v>
      </c>
      <c r="BM2" s="102" t="s">
        <v>478</v>
      </c>
      <c r="BN2" s="102" t="s">
        <v>479</v>
      </c>
      <c r="BO2" s="102" t="s">
        <v>480</v>
      </c>
      <c r="BP2" s="102" t="s">
        <v>481</v>
      </c>
      <c r="BQ2" s="102" t="s">
        <v>482</v>
      </c>
      <c r="BR2" s="102" t="s">
        <v>483</v>
      </c>
      <c r="BS2" s="102" t="s">
        <v>484</v>
      </c>
      <c r="BT2" s="102" t="s">
        <v>485</v>
      </c>
      <c r="BU2" s="102" t="s">
        <v>486</v>
      </c>
      <c r="BV2" s="102" t="s">
        <v>487</v>
      </c>
      <c r="BW2" s="102" t="s">
        <v>488</v>
      </c>
      <c r="BX2" s="102" t="s">
        <v>489</v>
      </c>
      <c r="BY2" s="102" t="s">
        <v>490</v>
      </c>
      <c r="BZ2" s="102"/>
      <c r="CA2" s="102"/>
      <c r="CB2" s="102" t="s">
        <v>491</v>
      </c>
      <c r="CC2" s="102" t="s">
        <v>492</v>
      </c>
      <c r="CD2" s="102" t="s">
        <v>493</v>
      </c>
      <c r="CE2" s="102" t="s">
        <v>494</v>
      </c>
      <c r="CF2" s="102" t="s">
        <v>495</v>
      </c>
      <c r="CG2" s="102" t="s">
        <v>496</v>
      </c>
      <c r="CH2" s="102" t="s">
        <v>497</v>
      </c>
      <c r="CI2" s="102" t="s">
        <v>498</v>
      </c>
      <c r="CL2" s="102" t="s">
        <v>499</v>
      </c>
      <c r="CP2" s="102" t="s">
        <v>500</v>
      </c>
      <c r="CQ2" s="102" t="s">
        <v>501</v>
      </c>
      <c r="CR2" s="102" t="s">
        <v>502</v>
      </c>
      <c r="CS2" s="102" t="s">
        <v>503</v>
      </c>
      <c r="CT2" s="102" t="s">
        <v>504</v>
      </c>
      <c r="CU2" s="102" t="s">
        <v>505</v>
      </c>
      <c r="CV2" s="102" t="s">
        <v>506</v>
      </c>
      <c r="CW2" s="102" t="s">
        <v>507</v>
      </c>
      <c r="CX2" s="102" t="s">
        <v>508</v>
      </c>
      <c r="CY2" s="102" t="s">
        <v>509</v>
      </c>
      <c r="CZ2" s="102" t="s">
        <v>510</v>
      </c>
      <c r="DA2" s="102" t="s">
        <v>511</v>
      </c>
      <c r="DB2" s="102" t="s">
        <v>512</v>
      </c>
      <c r="DC2" s="102" t="s">
        <v>513</v>
      </c>
      <c r="DD2" s="102" t="s">
        <v>514</v>
      </c>
      <c r="DE2" s="102" t="s">
        <v>515</v>
      </c>
      <c r="DF2" s="102" t="s">
        <v>516</v>
      </c>
      <c r="DG2" s="102" t="s">
        <v>517</v>
      </c>
      <c r="DH2" s="102" t="s">
        <v>518</v>
      </c>
      <c r="DI2" s="102" t="s">
        <v>519</v>
      </c>
      <c r="DJ2" s="102" t="s">
        <v>520</v>
      </c>
      <c r="DK2" s="102" t="s">
        <v>521</v>
      </c>
      <c r="DL2" s="102" t="s">
        <v>522</v>
      </c>
      <c r="DM2" s="102" t="s">
        <v>523</v>
      </c>
      <c r="DN2" s="102" t="s">
        <v>524</v>
      </c>
      <c r="DO2" s="102" t="s">
        <v>525</v>
      </c>
      <c r="DP2" s="102" t="s">
        <v>526</v>
      </c>
      <c r="DQ2" s="102" t="s">
        <v>527</v>
      </c>
      <c r="DR2" s="102" t="s">
        <v>528</v>
      </c>
      <c r="DS2" s="102" t="s">
        <v>529</v>
      </c>
      <c r="DT2" s="102" t="s">
        <v>530</v>
      </c>
      <c r="DU2" s="102" t="s">
        <v>531</v>
      </c>
      <c r="DV2" s="102" t="s">
        <v>532</v>
      </c>
      <c r="DW2" s="102" t="s">
        <v>533</v>
      </c>
      <c r="DX2" s="102" t="s">
        <v>534</v>
      </c>
      <c r="DY2" s="102" t="s">
        <v>535</v>
      </c>
      <c r="DZ2" s="102" t="s">
        <v>536</v>
      </c>
      <c r="EA2" s="102" t="s">
        <v>537</v>
      </c>
      <c r="EB2" s="102" t="s">
        <v>538</v>
      </c>
      <c r="EC2" s="102" t="s">
        <v>539</v>
      </c>
      <c r="ED2" s="102" t="s">
        <v>540</v>
      </c>
      <c r="EE2" s="102" t="s">
        <v>541</v>
      </c>
      <c r="EF2" s="102" t="s">
        <v>542</v>
      </c>
      <c r="EG2" s="102" t="s">
        <v>543</v>
      </c>
      <c r="EH2" s="102" t="s">
        <v>544</v>
      </c>
      <c r="EI2" s="102" t="s">
        <v>545</v>
      </c>
      <c r="EJ2" s="102" t="s">
        <v>546</v>
      </c>
      <c r="EK2" s="102" t="s">
        <v>547</v>
      </c>
      <c r="EL2" s="102" t="s">
        <v>548</v>
      </c>
      <c r="EM2" s="102" t="s">
        <v>549</v>
      </c>
      <c r="EN2" s="102" t="s">
        <v>550</v>
      </c>
      <c r="EO2" s="102" t="s">
        <v>551</v>
      </c>
      <c r="EP2" s="102" t="s">
        <v>552</v>
      </c>
      <c r="EQ2" s="102" t="s">
        <v>553</v>
      </c>
      <c r="ER2" s="102" t="s">
        <v>554</v>
      </c>
      <c r="ES2" s="102" t="s">
        <v>555</v>
      </c>
      <c r="ET2" s="102" t="s">
        <v>556</v>
      </c>
      <c r="EU2" s="102" t="s">
        <v>557</v>
      </c>
      <c r="EV2" s="102" t="s">
        <v>558</v>
      </c>
      <c r="EW2" s="102" t="s">
        <v>559</v>
      </c>
      <c r="EX2" s="102" t="s">
        <v>560</v>
      </c>
      <c r="EY2" s="102" t="s">
        <v>561</v>
      </c>
      <c r="EZ2" s="102" t="s">
        <v>562</v>
      </c>
      <c r="FA2" s="102" t="s">
        <v>563</v>
      </c>
      <c r="FB2" s="102" t="s">
        <v>564</v>
      </c>
      <c r="FC2" s="102" t="s">
        <v>565</v>
      </c>
      <c r="FD2" s="102" t="s">
        <v>566</v>
      </c>
      <c r="FE2" s="102" t="s">
        <v>567</v>
      </c>
      <c r="FF2" s="102" t="s">
        <v>568</v>
      </c>
      <c r="FG2" s="102" t="s">
        <v>569</v>
      </c>
      <c r="FH2" s="102" t="s">
        <v>570</v>
      </c>
      <c r="FI2" s="102" t="s">
        <v>571</v>
      </c>
      <c r="FJ2" s="102" t="s">
        <v>572</v>
      </c>
      <c r="FK2" s="102" t="s">
        <v>573</v>
      </c>
      <c r="FL2" s="102" t="s">
        <v>574</v>
      </c>
      <c r="FM2" s="102" t="s">
        <v>575</v>
      </c>
      <c r="FN2" s="102" t="s">
        <v>576</v>
      </c>
      <c r="FO2" s="102" t="s">
        <v>577</v>
      </c>
      <c r="FP2" s="102" t="s">
        <v>578</v>
      </c>
      <c r="FQ2" s="102" t="s">
        <v>579</v>
      </c>
      <c r="FR2" s="102" t="s">
        <v>580</v>
      </c>
      <c r="FS2" s="102" t="s">
        <v>581</v>
      </c>
      <c r="FT2" s="102" t="s">
        <v>582</v>
      </c>
      <c r="FU2" s="102" t="s">
        <v>583</v>
      </c>
      <c r="FV2" s="102" t="s">
        <v>584</v>
      </c>
      <c r="FW2" s="102" t="s">
        <v>585</v>
      </c>
      <c r="FX2" s="102" t="s">
        <v>586</v>
      </c>
      <c r="FY2" s="102" t="s">
        <v>587</v>
      </c>
      <c r="FZ2" s="102" t="s">
        <v>588</v>
      </c>
      <c r="GA2" s="102" t="s">
        <v>589</v>
      </c>
      <c r="GB2" s="102" t="s">
        <v>590</v>
      </c>
      <c r="GC2" s="102" t="s">
        <v>591</v>
      </c>
      <c r="GD2" s="102" t="s">
        <v>592</v>
      </c>
      <c r="GE2" s="102" t="s">
        <v>593</v>
      </c>
      <c r="GF2" s="102" t="s">
        <v>594</v>
      </c>
      <c r="GG2" s="102" t="s">
        <v>595</v>
      </c>
      <c r="GH2" s="102" t="s">
        <v>596</v>
      </c>
      <c r="GI2" s="102" t="s">
        <v>597</v>
      </c>
      <c r="GJ2" s="102" t="s">
        <v>598</v>
      </c>
      <c r="GK2" s="102" t="s">
        <v>599</v>
      </c>
      <c r="GL2" s="102" t="s">
        <v>600</v>
      </c>
      <c r="GM2" s="102" t="s">
        <v>601</v>
      </c>
      <c r="GN2" s="102" t="s">
        <v>602</v>
      </c>
      <c r="GO2" s="102" t="s">
        <v>603</v>
      </c>
      <c r="GP2" s="102" t="s">
        <v>604</v>
      </c>
      <c r="GQ2" s="102" t="s">
        <v>605</v>
      </c>
      <c r="GR2" s="102" t="s">
        <v>606</v>
      </c>
      <c r="GS2" s="102" t="s">
        <v>607</v>
      </c>
      <c r="GT2" s="102" t="s">
        <v>608</v>
      </c>
      <c r="GX2" s="102" t="s">
        <v>609</v>
      </c>
      <c r="GY2" s="102" t="s">
        <v>610</v>
      </c>
      <c r="GZ2" s="102" t="s">
        <v>611</v>
      </c>
      <c r="HA2" s="102" t="s">
        <v>612</v>
      </c>
      <c r="HB2" s="102" t="s">
        <v>613</v>
      </c>
      <c r="HD2" s="101"/>
      <c r="HE2" s="101"/>
    </row>
    <row r="3" spans="2:213" ht="18.75" customHeight="1">
      <c r="H3" s="106" t="s">
        <v>614</v>
      </c>
      <c r="I3" s="107">
        <v>1</v>
      </c>
      <c r="J3" s="107" t="s">
        <v>615</v>
      </c>
      <c r="K3" s="107" t="s">
        <v>616</v>
      </c>
      <c r="L3" s="108" t="s">
        <v>617</v>
      </c>
      <c r="M3" s="107">
        <v>4</v>
      </c>
      <c r="N3" s="109"/>
      <c r="O3" s="110" t="s">
        <v>618</v>
      </c>
      <c r="P3" s="106" t="s">
        <v>614</v>
      </c>
      <c r="Q3" s="107">
        <v>1</v>
      </c>
      <c r="R3" s="111" t="s">
        <v>615</v>
      </c>
      <c r="S3" s="111" t="s">
        <v>619</v>
      </c>
      <c r="T3" s="111" t="s">
        <v>620</v>
      </c>
      <c r="U3" s="111" t="s">
        <v>621</v>
      </c>
      <c r="V3" s="111" t="s">
        <v>1218</v>
      </c>
      <c r="W3" s="111" t="s">
        <v>622</v>
      </c>
      <c r="X3" s="111" t="s">
        <v>623</v>
      </c>
      <c r="Y3" s="111" t="s">
        <v>624</v>
      </c>
      <c r="Z3" s="111" t="s">
        <v>625</v>
      </c>
      <c r="AA3" s="111" t="s">
        <v>626</v>
      </c>
      <c r="AB3" s="111" t="s">
        <v>627</v>
      </c>
      <c r="AC3" s="111" t="s">
        <v>628</v>
      </c>
      <c r="AD3" s="109"/>
      <c r="AE3" s="110" t="s">
        <v>629</v>
      </c>
      <c r="AF3" s="112"/>
      <c r="AG3" s="112"/>
      <c r="AH3" s="112"/>
      <c r="AI3" s="112"/>
      <c r="AJ3" s="112"/>
      <c r="AK3" s="106" t="s">
        <v>614</v>
      </c>
      <c r="AL3" s="107">
        <v>1</v>
      </c>
      <c r="AM3" s="111" t="s">
        <v>615</v>
      </c>
      <c r="AN3" s="111" t="s">
        <v>630</v>
      </c>
      <c r="AO3" s="111" t="s">
        <v>620</v>
      </c>
      <c r="AP3" s="111" t="s">
        <v>621</v>
      </c>
      <c r="AQ3" s="111" t="s">
        <v>622</v>
      </c>
      <c r="AR3" s="111" t="s">
        <v>631</v>
      </c>
      <c r="AS3" s="111" t="s">
        <v>624</v>
      </c>
      <c r="AT3" s="111" t="s">
        <v>632</v>
      </c>
      <c r="AU3" s="111" t="s">
        <v>626</v>
      </c>
      <c r="AV3" s="111" t="s">
        <v>633</v>
      </c>
      <c r="AW3" s="111" t="s">
        <v>634</v>
      </c>
      <c r="AX3" s="113"/>
      <c r="AY3" s="110" t="s">
        <v>635</v>
      </c>
      <c r="AZ3" s="112"/>
      <c r="BA3" s="106" t="s">
        <v>614</v>
      </c>
      <c r="BB3" s="107">
        <v>1</v>
      </c>
      <c r="BC3" s="107">
        <v>2</v>
      </c>
      <c r="BD3" s="107">
        <v>3</v>
      </c>
      <c r="BE3" s="107">
        <v>4</v>
      </c>
      <c r="BF3" s="107" t="s">
        <v>626</v>
      </c>
      <c r="BG3" s="113"/>
      <c r="BH3" s="110" t="s">
        <v>636</v>
      </c>
      <c r="BI3" s="112"/>
      <c r="BJ3" s="112"/>
      <c r="BK3" s="114" t="s">
        <v>614</v>
      </c>
      <c r="BL3" s="115" t="s">
        <v>637</v>
      </c>
      <c r="BM3" s="115" t="s">
        <v>638</v>
      </c>
      <c r="BN3" s="115" t="s">
        <v>615</v>
      </c>
      <c r="BO3" s="115" t="s">
        <v>616</v>
      </c>
      <c r="BP3" s="115" t="s">
        <v>639</v>
      </c>
      <c r="BQ3" s="115" t="s">
        <v>640</v>
      </c>
      <c r="BR3" s="115" t="s">
        <v>621</v>
      </c>
      <c r="BS3" s="115" t="s">
        <v>641</v>
      </c>
      <c r="BT3" s="115" t="s">
        <v>622</v>
      </c>
      <c r="BU3" s="115" t="s">
        <v>623</v>
      </c>
      <c r="BV3" s="115" t="s">
        <v>624</v>
      </c>
      <c r="BW3" s="115" t="s">
        <v>642</v>
      </c>
      <c r="BX3" s="115" t="s">
        <v>643</v>
      </c>
      <c r="BY3" s="115">
        <v>6</v>
      </c>
      <c r="BZ3" s="116" t="s">
        <v>1232</v>
      </c>
      <c r="CA3" s="116" t="s">
        <v>1233</v>
      </c>
      <c r="CB3" s="116" t="s">
        <v>1227</v>
      </c>
      <c r="CC3" s="116" t="s">
        <v>1264</v>
      </c>
      <c r="CD3" s="116" t="s">
        <v>1263</v>
      </c>
      <c r="CE3" s="116" t="s">
        <v>1262</v>
      </c>
      <c r="CF3" s="116" t="s">
        <v>1261</v>
      </c>
      <c r="CG3" s="116" t="s">
        <v>1260</v>
      </c>
      <c r="CH3" s="117" t="s">
        <v>1230</v>
      </c>
      <c r="CI3" s="117" t="s">
        <v>1259</v>
      </c>
      <c r="CK3" s="118" t="s">
        <v>614</v>
      </c>
      <c r="CL3" s="119"/>
      <c r="CN3" s="120" t="s">
        <v>644</v>
      </c>
      <c r="CO3" s="118" t="s">
        <v>614</v>
      </c>
      <c r="CP3" s="121">
        <v>1</v>
      </c>
      <c r="CQ3" s="121">
        <v>2</v>
      </c>
      <c r="CR3" s="121">
        <v>3</v>
      </c>
      <c r="CS3" s="121">
        <v>4</v>
      </c>
      <c r="CT3" s="121">
        <v>5</v>
      </c>
      <c r="CU3" s="121">
        <v>6</v>
      </c>
      <c r="CV3" s="121">
        <v>7</v>
      </c>
      <c r="CW3" s="121">
        <v>8</v>
      </c>
      <c r="CX3" s="121">
        <v>9</v>
      </c>
      <c r="CY3" s="121">
        <v>10</v>
      </c>
      <c r="CZ3" s="121">
        <v>11</v>
      </c>
      <c r="DA3" s="121">
        <v>12</v>
      </c>
      <c r="DB3" s="121">
        <v>13</v>
      </c>
      <c r="DC3" s="121">
        <v>14</v>
      </c>
      <c r="DD3" s="121">
        <v>15</v>
      </c>
      <c r="DE3" s="121">
        <v>16</v>
      </c>
      <c r="DF3" s="121">
        <v>17</v>
      </c>
      <c r="DG3" s="121">
        <v>18</v>
      </c>
      <c r="DH3" s="121">
        <v>19</v>
      </c>
      <c r="DI3" s="121">
        <v>20</v>
      </c>
      <c r="DJ3" s="121">
        <v>21</v>
      </c>
      <c r="DK3" s="121">
        <v>22</v>
      </c>
      <c r="DL3" s="121">
        <v>23</v>
      </c>
      <c r="DM3" s="121">
        <v>24</v>
      </c>
      <c r="DN3" s="121">
        <v>25</v>
      </c>
      <c r="DO3" s="121">
        <v>26</v>
      </c>
      <c r="DP3" s="121">
        <v>27</v>
      </c>
      <c r="DQ3" s="121">
        <v>28</v>
      </c>
      <c r="DR3" s="121">
        <v>29</v>
      </c>
      <c r="DS3" s="121">
        <v>30</v>
      </c>
      <c r="DT3" s="121">
        <v>31</v>
      </c>
      <c r="DU3" s="121">
        <v>32</v>
      </c>
      <c r="DV3" s="121">
        <v>33</v>
      </c>
      <c r="DW3" s="121">
        <v>34</v>
      </c>
      <c r="DX3" s="121">
        <v>35</v>
      </c>
      <c r="DY3" s="121">
        <v>36</v>
      </c>
      <c r="DZ3" s="121">
        <v>37</v>
      </c>
      <c r="EA3" s="121">
        <v>38</v>
      </c>
      <c r="EB3" s="121">
        <v>39</v>
      </c>
      <c r="EC3" s="121">
        <v>40</v>
      </c>
      <c r="ED3" s="121">
        <v>41</v>
      </c>
      <c r="EE3" s="121">
        <v>42</v>
      </c>
      <c r="EF3" s="121">
        <v>43</v>
      </c>
      <c r="EG3" s="121">
        <v>44</v>
      </c>
      <c r="EH3" s="121">
        <v>45</v>
      </c>
      <c r="EI3" s="121">
        <v>46</v>
      </c>
      <c r="EJ3" s="121">
        <v>47</v>
      </c>
      <c r="EK3" s="121">
        <v>48</v>
      </c>
      <c r="EL3" s="121">
        <v>49</v>
      </c>
      <c r="EM3" s="121">
        <v>50</v>
      </c>
      <c r="EN3" s="121">
        <v>51</v>
      </c>
      <c r="EO3" s="121">
        <v>52</v>
      </c>
      <c r="EP3" s="121">
        <v>53</v>
      </c>
      <c r="EQ3" s="121">
        <v>54</v>
      </c>
      <c r="ER3" s="121">
        <v>55</v>
      </c>
      <c r="ES3" s="121">
        <v>56</v>
      </c>
      <c r="ET3" s="121">
        <v>57</v>
      </c>
      <c r="EU3" s="121">
        <v>58</v>
      </c>
      <c r="EV3" s="121">
        <v>59</v>
      </c>
      <c r="EW3" s="121">
        <v>60</v>
      </c>
      <c r="EX3" s="121">
        <v>61</v>
      </c>
      <c r="EY3" s="121">
        <v>62</v>
      </c>
      <c r="EZ3" s="121">
        <v>63</v>
      </c>
      <c r="FA3" s="121">
        <v>64</v>
      </c>
      <c r="FB3" s="121">
        <v>65</v>
      </c>
      <c r="FC3" s="121">
        <v>66</v>
      </c>
      <c r="FD3" s="121">
        <v>67</v>
      </c>
      <c r="FE3" s="121">
        <v>68</v>
      </c>
      <c r="FF3" s="121">
        <v>69</v>
      </c>
      <c r="FG3" s="121">
        <v>70</v>
      </c>
      <c r="FH3" s="121">
        <v>71</v>
      </c>
      <c r="FI3" s="121">
        <v>72</v>
      </c>
      <c r="FJ3" s="121">
        <v>73</v>
      </c>
      <c r="FK3" s="121">
        <v>74</v>
      </c>
      <c r="FL3" s="121">
        <v>75</v>
      </c>
      <c r="FM3" s="121">
        <v>76</v>
      </c>
      <c r="FN3" s="121">
        <v>77</v>
      </c>
      <c r="FO3" s="121">
        <v>78</v>
      </c>
      <c r="FP3" s="121">
        <v>79</v>
      </c>
      <c r="FQ3" s="121">
        <v>80</v>
      </c>
      <c r="FR3" s="121">
        <v>81</v>
      </c>
      <c r="FS3" s="121">
        <v>82</v>
      </c>
      <c r="FT3" s="121">
        <v>83</v>
      </c>
      <c r="FU3" s="121">
        <v>84</v>
      </c>
      <c r="FV3" s="121">
        <v>85</v>
      </c>
      <c r="FW3" s="121">
        <v>86</v>
      </c>
      <c r="FX3" s="121">
        <v>87</v>
      </c>
      <c r="FY3" s="121">
        <v>88</v>
      </c>
      <c r="FZ3" s="121">
        <v>89</v>
      </c>
      <c r="GA3" s="121">
        <v>90</v>
      </c>
      <c r="GB3" s="121">
        <v>91</v>
      </c>
      <c r="GC3" s="121">
        <v>92</v>
      </c>
      <c r="GD3" s="121">
        <v>93</v>
      </c>
      <c r="GE3" s="121">
        <v>94</v>
      </c>
      <c r="GF3" s="121">
        <v>95</v>
      </c>
      <c r="GG3" s="121">
        <v>96</v>
      </c>
      <c r="GH3" s="121">
        <v>97</v>
      </c>
      <c r="GI3" s="121">
        <v>98</v>
      </c>
      <c r="GJ3" s="121">
        <v>99</v>
      </c>
      <c r="GK3" s="121">
        <v>100</v>
      </c>
      <c r="GL3" s="121">
        <v>101</v>
      </c>
      <c r="GM3" s="121">
        <v>102</v>
      </c>
      <c r="GN3" s="121">
        <v>103</v>
      </c>
      <c r="GO3" s="121">
        <v>104</v>
      </c>
      <c r="GP3" s="121">
        <v>105</v>
      </c>
      <c r="GQ3" s="121">
        <v>106</v>
      </c>
      <c r="GR3" s="121">
        <v>107</v>
      </c>
      <c r="GS3" s="121">
        <v>108</v>
      </c>
      <c r="GT3" s="121">
        <v>109</v>
      </c>
      <c r="GV3" s="112" t="s">
        <v>645</v>
      </c>
      <c r="GW3" s="114" t="s">
        <v>614</v>
      </c>
      <c r="GX3" s="122"/>
      <c r="GY3" s="122"/>
      <c r="GZ3" s="122"/>
      <c r="HA3" s="122"/>
      <c r="HB3" s="122"/>
    </row>
    <row r="4" spans="2:213" ht="130">
      <c r="H4" s="106" t="s">
        <v>646</v>
      </c>
      <c r="I4" s="123" t="s">
        <v>647</v>
      </c>
      <c r="J4" s="123" t="s">
        <v>648</v>
      </c>
      <c r="K4" s="123" t="s">
        <v>649</v>
      </c>
      <c r="L4" s="124" t="s">
        <v>650</v>
      </c>
      <c r="M4" s="125" t="s">
        <v>651</v>
      </c>
      <c r="N4" s="109"/>
      <c r="O4" s="109"/>
      <c r="P4" s="106" t="s">
        <v>646</v>
      </c>
      <c r="Q4" s="126" t="s">
        <v>298</v>
      </c>
      <c r="R4" s="127" t="s">
        <v>652</v>
      </c>
      <c r="S4" s="127" t="s">
        <v>653</v>
      </c>
      <c r="T4" s="127" t="s">
        <v>654</v>
      </c>
      <c r="U4" s="127" t="s">
        <v>655</v>
      </c>
      <c r="V4" s="127" t="s">
        <v>1219</v>
      </c>
      <c r="W4" s="127" t="s">
        <v>656</v>
      </c>
      <c r="X4" s="127" t="s">
        <v>657</v>
      </c>
      <c r="Y4" s="127" t="s">
        <v>658</v>
      </c>
      <c r="Z4" s="127" t="s">
        <v>659</v>
      </c>
      <c r="AA4" s="128" t="s">
        <v>660</v>
      </c>
      <c r="AB4" s="128" t="s">
        <v>661</v>
      </c>
      <c r="AC4" s="128" t="s">
        <v>662</v>
      </c>
      <c r="AD4" s="129"/>
      <c r="AE4" s="130"/>
      <c r="AF4" s="131" t="s">
        <v>663</v>
      </c>
      <c r="AG4" s="131" t="s">
        <v>664</v>
      </c>
      <c r="AH4" s="131" t="s">
        <v>665</v>
      </c>
      <c r="AI4" s="131" t="s">
        <v>666</v>
      </c>
      <c r="AJ4" s="131"/>
      <c r="AK4" s="132" t="s">
        <v>646</v>
      </c>
      <c r="AL4" s="128" t="s">
        <v>298</v>
      </c>
      <c r="AM4" s="127" t="s">
        <v>667</v>
      </c>
      <c r="AN4" s="127" t="s">
        <v>668</v>
      </c>
      <c r="AO4" s="127" t="s">
        <v>669</v>
      </c>
      <c r="AP4" s="127" t="s">
        <v>670</v>
      </c>
      <c r="AQ4" s="127" t="s">
        <v>656</v>
      </c>
      <c r="AR4" s="127" t="s">
        <v>657</v>
      </c>
      <c r="AS4" s="127" t="s">
        <v>658</v>
      </c>
      <c r="AT4" s="127" t="s">
        <v>659</v>
      </c>
      <c r="AU4" s="127" t="s">
        <v>660</v>
      </c>
      <c r="AV4" s="127" t="s">
        <v>661</v>
      </c>
      <c r="AW4" s="127" t="s">
        <v>671</v>
      </c>
      <c r="AX4" s="109"/>
      <c r="AY4" s="109"/>
      <c r="AZ4" s="131" t="s">
        <v>672</v>
      </c>
      <c r="BA4" s="106" t="s">
        <v>646</v>
      </c>
      <c r="BB4" s="133" t="s">
        <v>673</v>
      </c>
      <c r="BC4" s="133" t="s">
        <v>674</v>
      </c>
      <c r="BD4" s="134" t="s">
        <v>660</v>
      </c>
      <c r="BE4" s="134" t="s">
        <v>661</v>
      </c>
      <c r="BF4" s="133" t="s">
        <v>662</v>
      </c>
      <c r="BG4" s="109"/>
      <c r="BH4" s="130"/>
      <c r="BI4" s="131" t="s">
        <v>675</v>
      </c>
      <c r="BJ4" s="131" t="s">
        <v>676</v>
      </c>
      <c r="BK4" s="114" t="s">
        <v>646</v>
      </c>
      <c r="BL4" s="135" t="s">
        <v>677</v>
      </c>
      <c r="BM4" s="135" t="s">
        <v>678</v>
      </c>
      <c r="BN4" s="135" t="s">
        <v>679</v>
      </c>
      <c r="BO4" s="135" t="s">
        <v>680</v>
      </c>
      <c r="BP4" s="136" t="s">
        <v>681</v>
      </c>
      <c r="BQ4" s="135" t="s">
        <v>682</v>
      </c>
      <c r="BR4" s="135" t="s">
        <v>683</v>
      </c>
      <c r="BS4" s="136" t="s">
        <v>684</v>
      </c>
      <c r="BT4" s="135" t="s">
        <v>685</v>
      </c>
      <c r="BU4" s="135" t="s">
        <v>686</v>
      </c>
      <c r="BV4" s="136" t="s">
        <v>687</v>
      </c>
      <c r="BW4" s="135" t="s">
        <v>688</v>
      </c>
      <c r="BX4" s="135" t="s">
        <v>689</v>
      </c>
      <c r="BY4" s="136" t="s">
        <v>690</v>
      </c>
      <c r="BZ4" s="136" t="s">
        <v>1266</v>
      </c>
      <c r="CA4" s="136" t="s">
        <v>1267</v>
      </c>
      <c r="CB4" s="137" t="s">
        <v>691</v>
      </c>
      <c r="CC4" s="137" t="s">
        <v>692</v>
      </c>
      <c r="CD4" s="137" t="s">
        <v>693</v>
      </c>
      <c r="CE4" s="137" t="s">
        <v>694</v>
      </c>
      <c r="CF4" s="137" t="s">
        <v>695</v>
      </c>
      <c r="CG4" s="137" t="s">
        <v>696</v>
      </c>
      <c r="CH4" s="135" t="s">
        <v>697</v>
      </c>
      <c r="CI4" s="135" t="s">
        <v>698</v>
      </c>
      <c r="CK4" s="118" t="s">
        <v>646</v>
      </c>
      <c r="CL4" s="138" t="s">
        <v>360</v>
      </c>
      <c r="CO4" s="118" t="s">
        <v>646</v>
      </c>
      <c r="CP4" s="139" t="s">
        <v>699</v>
      </c>
      <c r="CQ4" s="139" t="s">
        <v>700</v>
      </c>
      <c r="CR4" s="139" t="s">
        <v>701</v>
      </c>
      <c r="CS4" s="139" t="s">
        <v>702</v>
      </c>
      <c r="CT4" s="139" t="s">
        <v>703</v>
      </c>
      <c r="CU4" s="139" t="s">
        <v>704</v>
      </c>
      <c r="CV4" s="139" t="s">
        <v>705</v>
      </c>
      <c r="CW4" s="139" t="s">
        <v>706</v>
      </c>
      <c r="CX4" s="139" t="s">
        <v>707</v>
      </c>
      <c r="CY4" s="139" t="s">
        <v>708</v>
      </c>
      <c r="CZ4" s="139" t="s">
        <v>709</v>
      </c>
      <c r="DA4" s="139" t="s">
        <v>710</v>
      </c>
      <c r="DB4" s="139" t="s">
        <v>711</v>
      </c>
      <c r="DC4" s="139" t="s">
        <v>712</v>
      </c>
      <c r="DD4" s="139" t="s">
        <v>713</v>
      </c>
      <c r="DE4" s="139" t="s">
        <v>714</v>
      </c>
      <c r="DF4" s="139" t="s">
        <v>715</v>
      </c>
      <c r="DG4" s="139" t="s">
        <v>716</v>
      </c>
      <c r="DH4" s="139" t="s">
        <v>717</v>
      </c>
      <c r="DI4" s="139" t="s">
        <v>718</v>
      </c>
      <c r="DJ4" s="139" t="s">
        <v>719</v>
      </c>
      <c r="DK4" s="139" t="s">
        <v>720</v>
      </c>
      <c r="DL4" s="139" t="s">
        <v>721</v>
      </c>
      <c r="DM4" s="139" t="s">
        <v>722</v>
      </c>
      <c r="DN4" s="139" t="s">
        <v>723</v>
      </c>
      <c r="DO4" s="139" t="s">
        <v>724</v>
      </c>
      <c r="DP4" s="139" t="s">
        <v>725</v>
      </c>
      <c r="DQ4" s="139" t="s">
        <v>726</v>
      </c>
      <c r="DR4" s="139" t="s">
        <v>727</v>
      </c>
      <c r="DS4" s="139" t="s">
        <v>728</v>
      </c>
      <c r="DT4" s="139" t="s">
        <v>729</v>
      </c>
      <c r="DU4" s="139" t="s">
        <v>730</v>
      </c>
      <c r="DV4" s="139" t="s">
        <v>731</v>
      </c>
      <c r="DW4" s="139" t="s">
        <v>732</v>
      </c>
      <c r="DX4" s="139" t="s">
        <v>733</v>
      </c>
      <c r="DY4" s="139" t="s">
        <v>734</v>
      </c>
      <c r="DZ4" s="139" t="s">
        <v>735</v>
      </c>
      <c r="EA4" s="139" t="s">
        <v>736</v>
      </c>
      <c r="EB4" s="139" t="s">
        <v>737</v>
      </c>
      <c r="EC4" s="139" t="s">
        <v>738</v>
      </c>
      <c r="ED4" s="139" t="s">
        <v>739</v>
      </c>
      <c r="EE4" s="139" t="s">
        <v>740</v>
      </c>
      <c r="EF4" s="139" t="s">
        <v>741</v>
      </c>
      <c r="EG4" s="139" t="s">
        <v>742</v>
      </c>
      <c r="EH4" s="139" t="s">
        <v>743</v>
      </c>
      <c r="EI4" s="139" t="s">
        <v>744</v>
      </c>
      <c r="EJ4" s="139" t="s">
        <v>745</v>
      </c>
      <c r="EK4" s="139" t="s">
        <v>746</v>
      </c>
      <c r="EL4" s="139" t="s">
        <v>747</v>
      </c>
      <c r="EM4" s="139" t="s">
        <v>748</v>
      </c>
      <c r="EN4" s="139" t="s">
        <v>749</v>
      </c>
      <c r="EO4" s="140" t="s">
        <v>750</v>
      </c>
      <c r="EP4" s="140" t="s">
        <v>751</v>
      </c>
      <c r="EQ4" s="140" t="s">
        <v>752</v>
      </c>
      <c r="ER4" s="140" t="s">
        <v>753</v>
      </c>
      <c r="ES4" s="140" t="s">
        <v>754</v>
      </c>
      <c r="ET4" s="140" t="s">
        <v>755</v>
      </c>
      <c r="EU4" s="140" t="s">
        <v>756</v>
      </c>
      <c r="EV4" s="140" t="s">
        <v>757</v>
      </c>
      <c r="EW4" s="140" t="s">
        <v>758</v>
      </c>
      <c r="EX4" s="140" t="s">
        <v>759</v>
      </c>
      <c r="EY4" s="140" t="s">
        <v>760</v>
      </c>
      <c r="EZ4" s="140" t="s">
        <v>761</v>
      </c>
      <c r="FA4" s="140" t="s">
        <v>762</v>
      </c>
      <c r="FB4" s="140" t="s">
        <v>763</v>
      </c>
      <c r="FC4" s="140" t="s">
        <v>764</v>
      </c>
      <c r="FD4" s="140" t="s">
        <v>765</v>
      </c>
      <c r="FE4" s="140" t="s">
        <v>766</v>
      </c>
      <c r="FF4" s="140" t="s">
        <v>767</v>
      </c>
      <c r="FG4" s="140" t="s">
        <v>768</v>
      </c>
      <c r="FH4" s="140" t="s">
        <v>769</v>
      </c>
      <c r="FI4" s="140" t="s">
        <v>770</v>
      </c>
      <c r="FJ4" s="140" t="s">
        <v>771</v>
      </c>
      <c r="FK4" s="140" t="s">
        <v>772</v>
      </c>
      <c r="FL4" s="140" t="s">
        <v>773</v>
      </c>
      <c r="FM4" s="140" t="s">
        <v>774</v>
      </c>
      <c r="FN4" s="140" t="s">
        <v>775</v>
      </c>
      <c r="FO4" s="140" t="s">
        <v>776</v>
      </c>
      <c r="FP4" s="140" t="s">
        <v>777</v>
      </c>
      <c r="FQ4" s="140" t="s">
        <v>778</v>
      </c>
      <c r="FR4" s="140" t="s">
        <v>779</v>
      </c>
      <c r="FS4" s="140" t="s">
        <v>780</v>
      </c>
      <c r="FT4" s="140" t="s">
        <v>781</v>
      </c>
      <c r="FU4" s="140" t="s">
        <v>782</v>
      </c>
      <c r="FV4" s="140" t="s">
        <v>783</v>
      </c>
      <c r="FW4" s="140" t="s">
        <v>784</v>
      </c>
      <c r="FX4" s="140" t="s">
        <v>785</v>
      </c>
      <c r="FY4" s="140" t="s">
        <v>786</v>
      </c>
      <c r="FZ4" s="140" t="s">
        <v>787</v>
      </c>
      <c r="GA4" s="140" t="s">
        <v>788</v>
      </c>
      <c r="GB4" s="140" t="s">
        <v>789</v>
      </c>
      <c r="GC4" s="140" t="s">
        <v>790</v>
      </c>
      <c r="GD4" s="140" t="s">
        <v>791</v>
      </c>
      <c r="GE4" s="140" t="s">
        <v>792</v>
      </c>
      <c r="GF4" s="140" t="s">
        <v>793</v>
      </c>
      <c r="GG4" s="140" t="s">
        <v>794</v>
      </c>
      <c r="GH4" s="140" t="s">
        <v>795</v>
      </c>
      <c r="GI4" s="140" t="s">
        <v>796</v>
      </c>
      <c r="GJ4" s="140" t="s">
        <v>797</v>
      </c>
      <c r="GK4" s="140" t="s">
        <v>798</v>
      </c>
      <c r="GL4" s="140" t="s">
        <v>799</v>
      </c>
      <c r="GM4" s="140" t="s">
        <v>800</v>
      </c>
      <c r="GN4" s="140" t="s">
        <v>801</v>
      </c>
      <c r="GO4" s="140" t="s">
        <v>802</v>
      </c>
      <c r="GP4" s="140" t="s">
        <v>803</v>
      </c>
      <c r="GQ4" s="140" t="s">
        <v>804</v>
      </c>
      <c r="GR4" s="140" t="s">
        <v>805</v>
      </c>
      <c r="GS4" s="140" t="s">
        <v>806</v>
      </c>
      <c r="GT4" s="140" t="s">
        <v>807</v>
      </c>
      <c r="GW4" s="114" t="s">
        <v>646</v>
      </c>
      <c r="GX4" s="137" t="s">
        <v>808</v>
      </c>
      <c r="GY4" s="137" t="s">
        <v>809</v>
      </c>
      <c r="GZ4" s="137" t="s">
        <v>810</v>
      </c>
      <c r="HA4" s="137" t="s">
        <v>811</v>
      </c>
      <c r="HB4" s="137" t="s">
        <v>812</v>
      </c>
    </row>
    <row r="5" spans="2:213" ht="48">
      <c r="H5" s="141" t="s">
        <v>813</v>
      </c>
      <c r="I5" s="142">
        <f t="array" ref="I5:M5">TRANSPOSE(D16:D20)</f>
        <v>0</v>
      </c>
      <c r="J5" s="143" t="str">
        <v>01 新規</v>
      </c>
      <c r="K5" s="143">
        <v>0</v>
      </c>
      <c r="L5" s="144">
        <v>0</v>
      </c>
      <c r="M5" s="145">
        <v>0</v>
      </c>
      <c r="N5" s="109"/>
      <c r="O5" s="109"/>
      <c r="P5" s="141" t="s">
        <v>813</v>
      </c>
      <c r="Q5" s="146">
        <f t="array" ref="Q5:AC5">TRANSPOSE(D24:D36)</f>
        <v>0</v>
      </c>
      <c r="R5" s="146">
        <v>0</v>
      </c>
      <c r="S5" s="146">
        <v>0</v>
      </c>
      <c r="T5" s="146">
        <v>0</v>
      </c>
      <c r="U5" s="146">
        <v>0</v>
      </c>
      <c r="V5" s="146">
        <v>0</v>
      </c>
      <c r="W5" s="146">
        <v>0</v>
      </c>
      <c r="X5" s="146">
        <v>0</v>
      </c>
      <c r="Y5" s="146">
        <v>0</v>
      </c>
      <c r="Z5" s="146">
        <v>0</v>
      </c>
      <c r="AA5" s="146">
        <v>0</v>
      </c>
      <c r="AB5" s="146">
        <v>0</v>
      </c>
      <c r="AC5" s="146">
        <v>0</v>
      </c>
      <c r="AD5" s="147"/>
      <c r="AE5" s="129"/>
      <c r="AF5" s="109"/>
      <c r="AG5" s="109"/>
      <c r="AH5" s="109"/>
      <c r="AI5" s="109"/>
      <c r="AJ5" s="109"/>
      <c r="AK5" s="148" t="s">
        <v>813</v>
      </c>
      <c r="AL5" s="146">
        <f t="array" ref="AL5:AW5">TRANSPOSE(D44:D55)</f>
        <v>0</v>
      </c>
      <c r="AM5" s="146">
        <v>0</v>
      </c>
      <c r="AN5" s="146">
        <v>0</v>
      </c>
      <c r="AO5" s="146">
        <v>0</v>
      </c>
      <c r="AP5" s="146">
        <v>0</v>
      </c>
      <c r="AQ5" s="146">
        <v>0</v>
      </c>
      <c r="AR5" s="146">
        <v>0</v>
      </c>
      <c r="AS5" s="146">
        <v>0</v>
      </c>
      <c r="AT5" s="146">
        <v>0</v>
      </c>
      <c r="AU5" s="146">
        <v>0</v>
      </c>
      <c r="AV5" s="146">
        <v>0</v>
      </c>
      <c r="AW5" s="146">
        <v>0</v>
      </c>
      <c r="AX5" s="109"/>
      <c r="AY5" s="109"/>
      <c r="AZ5" s="109"/>
      <c r="BA5" s="148" t="s">
        <v>813</v>
      </c>
      <c r="BB5" s="146">
        <f t="array" ref="BB5:BF5">TRANSPOSE(D60:D64)</f>
        <v>0</v>
      </c>
      <c r="BC5" s="146">
        <v>0</v>
      </c>
      <c r="BD5" s="146">
        <v>0</v>
      </c>
      <c r="BE5" s="146">
        <v>0</v>
      </c>
      <c r="BF5" s="149">
        <v>0</v>
      </c>
      <c r="BG5" s="109"/>
      <c r="BH5" s="109"/>
      <c r="BI5" s="109"/>
      <c r="BJ5" s="109"/>
      <c r="BK5" s="141" t="s">
        <v>813</v>
      </c>
      <c r="BL5" s="150" cm="1">
        <f t="array" ref="BL5:CI5">TRANSPOSE(D70:D93)</f>
        <v>0</v>
      </c>
      <c r="BM5" s="150">
        <v>0</v>
      </c>
      <c r="BN5" s="150">
        <v>0</v>
      </c>
      <c r="BO5" s="150">
        <v>0</v>
      </c>
      <c r="BP5" s="151" t="e">
        <v>#DIV/0!</v>
      </c>
      <c r="BQ5" s="150">
        <v>0</v>
      </c>
      <c r="BR5" s="150">
        <v>0</v>
      </c>
      <c r="BS5" s="151" t="e">
        <v>#DIV/0!</v>
      </c>
      <c r="BT5" s="142">
        <v>0</v>
      </c>
      <c r="BU5" s="146">
        <v>0</v>
      </c>
      <c r="BV5" s="146">
        <v>0</v>
      </c>
      <c r="BW5" s="143">
        <v>0</v>
      </c>
      <c r="BX5" s="143">
        <v>0</v>
      </c>
      <c r="BY5" s="143">
        <v>0</v>
      </c>
      <c r="BZ5" s="143">
        <v>0</v>
      </c>
      <c r="CA5" s="143">
        <v>0</v>
      </c>
      <c r="CB5" s="152">
        <v>0</v>
      </c>
      <c r="CC5" s="152">
        <v>0</v>
      </c>
      <c r="CD5" s="152">
        <v>0</v>
      </c>
      <c r="CE5" s="152">
        <v>0</v>
      </c>
      <c r="CF5" s="152">
        <v>0</v>
      </c>
      <c r="CG5" s="152">
        <v>0</v>
      </c>
      <c r="CH5" s="153">
        <v>0</v>
      </c>
      <c r="CI5" s="154">
        <v>0</v>
      </c>
      <c r="CJ5" s="109"/>
      <c r="CK5" s="141" t="s">
        <v>813</v>
      </c>
      <c r="CL5" s="155">
        <f>D96</f>
        <v>0</v>
      </c>
      <c r="CO5" s="141" t="s">
        <v>813</v>
      </c>
      <c r="CP5" s="156" t="str">
        <f t="array" ref="CP5:EN5">TRANSPOSE(D101:D151)</f>
        <v>000000000000</v>
      </c>
      <c r="CQ5" s="156" t="str">
        <v>000000000000</v>
      </c>
      <c r="CR5" s="156" t="str">
        <v>000000000000</v>
      </c>
      <c r="CS5" s="156" t="str">
        <v>000000000000</v>
      </c>
      <c r="CT5" s="156" t="str">
        <v>000000000000</v>
      </c>
      <c r="CU5" s="156" t="str">
        <v>000000000000</v>
      </c>
      <c r="CV5" s="156" t="str">
        <v>000000000000</v>
      </c>
      <c r="CW5" s="156" t="str">
        <v>000000000000</v>
      </c>
      <c r="CX5" s="156" t="str">
        <v>000000000000</v>
      </c>
      <c r="CY5" s="156" t="str">
        <v>000000000000</v>
      </c>
      <c r="CZ5" s="156" t="str">
        <v>000000000000</v>
      </c>
      <c r="DA5" s="156" t="str">
        <v>000000000000</v>
      </c>
      <c r="DB5" s="156" t="str">
        <v>000000000000</v>
      </c>
      <c r="DC5" s="156" t="str">
        <v>000000000000</v>
      </c>
      <c r="DD5" s="156" t="str">
        <v>000000000000</v>
      </c>
      <c r="DE5" s="156" t="str">
        <v>000000000000</v>
      </c>
      <c r="DF5" s="156" t="str">
        <v>000000000000</v>
      </c>
      <c r="DG5" s="156" t="str">
        <v>000000000000</v>
      </c>
      <c r="DH5" s="156" t="str">
        <v>000000000000</v>
      </c>
      <c r="DI5" s="156" t="str">
        <v>000000000000</v>
      </c>
      <c r="DJ5" s="156" t="str">
        <v>000000000000</v>
      </c>
      <c r="DK5" s="156" t="str">
        <v>000000000000</v>
      </c>
      <c r="DL5" s="156" t="str">
        <v>000000000000</v>
      </c>
      <c r="DM5" s="156" t="str">
        <v>000000000000</v>
      </c>
      <c r="DN5" s="156" t="str">
        <v>000000000000</v>
      </c>
      <c r="DO5" s="156" t="str">
        <v>000000000000</v>
      </c>
      <c r="DP5" s="156" t="str">
        <v>000000000000</v>
      </c>
      <c r="DQ5" s="156" t="str">
        <v>000000000000</v>
      </c>
      <c r="DR5" s="156" t="str">
        <v>000000000000</v>
      </c>
      <c r="DS5" s="156" t="str">
        <v>000000000000</v>
      </c>
      <c r="DT5" s="156" t="str">
        <v>000000000000</v>
      </c>
      <c r="DU5" s="156" t="str">
        <v>000000000000</v>
      </c>
      <c r="DV5" s="156" t="str">
        <v>000000000000</v>
      </c>
      <c r="DW5" s="156" t="str">
        <v>000000000000</v>
      </c>
      <c r="DX5" s="156" t="str">
        <v>000000000000</v>
      </c>
      <c r="DY5" s="156" t="str">
        <v>000000000000</v>
      </c>
      <c r="DZ5" s="156" t="str">
        <v>000000000000</v>
      </c>
      <c r="EA5" s="156" t="str">
        <v>000000000000</v>
      </c>
      <c r="EB5" s="156" t="str">
        <v>000000000000</v>
      </c>
      <c r="EC5" s="156" t="str">
        <v>000000000000</v>
      </c>
      <c r="ED5" s="156" t="str">
        <v>000000000000</v>
      </c>
      <c r="EE5" s="156" t="str">
        <v>000000000000</v>
      </c>
      <c r="EF5" s="156" t="str">
        <v>000000000000</v>
      </c>
      <c r="EG5" s="156" t="str">
        <v>000000000000</v>
      </c>
      <c r="EH5" s="156" t="str">
        <v>000000000000</v>
      </c>
      <c r="EI5" s="156" t="str">
        <v>000000000000</v>
      </c>
      <c r="EJ5" s="156" t="str">
        <v>000000000000</v>
      </c>
      <c r="EK5" s="156" t="str">
        <v>000000000000</v>
      </c>
      <c r="EL5" s="156" t="str">
        <v>000000000000</v>
      </c>
      <c r="EM5" s="156" t="str">
        <v>000000000000</v>
      </c>
      <c r="EN5" s="156" t="str">
        <v>000000000000</v>
      </c>
      <c r="EO5" s="156" t="str">
        <f t="array" ref="EO5:GT5">TRANSPOSE(D152:D209)</f>
        <v>000000000000_0</v>
      </c>
      <c r="EP5" s="156" t="str">
        <v>000000000000_0</v>
      </c>
      <c r="EQ5" s="156" t="str">
        <v>000000000000_0</v>
      </c>
      <c r="ER5" s="156" t="str">
        <v>000000000000_0</v>
      </c>
      <c r="ES5" s="156" t="str">
        <v>000000000000_0</v>
      </c>
      <c r="ET5" s="156" t="str">
        <v>000000000000_0</v>
      </c>
      <c r="EU5" s="156" t="str">
        <v>000000000000_0</v>
      </c>
      <c r="EV5" s="156" t="str">
        <v>000000000000_0</v>
      </c>
      <c r="EW5" s="156" t="str">
        <v>000000000000_0</v>
      </c>
      <c r="EX5" s="156" t="str">
        <v>000000000000_0</v>
      </c>
      <c r="EY5" s="156" t="str">
        <v>000000000000_0</v>
      </c>
      <c r="EZ5" s="156" t="str">
        <v>000000000000_0</v>
      </c>
      <c r="FA5" s="156" t="str">
        <v>000000000000_0</v>
      </c>
      <c r="FB5" s="156" t="str">
        <v>000000000000_0</v>
      </c>
      <c r="FC5" s="156" t="str">
        <v>000000000000_0</v>
      </c>
      <c r="FD5" s="156" t="str">
        <v>000000000000_0</v>
      </c>
      <c r="FE5" s="156" t="str">
        <v>000000000000_0</v>
      </c>
      <c r="FF5" s="156" t="str">
        <v>000000000000_0</v>
      </c>
      <c r="FG5" s="156" t="str">
        <v>000000000000_0</v>
      </c>
      <c r="FH5" s="156" t="str">
        <v>000000000000_0</v>
      </c>
      <c r="FI5" s="156" t="str">
        <v>000000000000_0</v>
      </c>
      <c r="FJ5" s="156" t="str">
        <v>000000000000_0</v>
      </c>
      <c r="FK5" s="156" t="str">
        <v>000000000000_0</v>
      </c>
      <c r="FL5" s="156" t="str">
        <v>000000000000_0</v>
      </c>
      <c r="FM5" s="156" t="str">
        <v>000000000000_0</v>
      </c>
      <c r="FN5" s="156" t="str">
        <v>000000000000_0</v>
      </c>
      <c r="FO5" s="156" t="str">
        <v>000000000000_0</v>
      </c>
      <c r="FP5" s="156" t="str">
        <v>000000000000_0</v>
      </c>
      <c r="FQ5" s="156" t="str">
        <v>000000000000_0</v>
      </c>
      <c r="FR5" s="156" t="str">
        <v>000000000000_0</v>
      </c>
      <c r="FS5" s="156" t="str">
        <v>000000000000_0</v>
      </c>
      <c r="FT5" s="156" t="str">
        <v>000000000000_0</v>
      </c>
      <c r="FU5" s="156" t="str">
        <v>000000000000_0</v>
      </c>
      <c r="FV5" s="156" t="str">
        <v>000000000000_0</v>
      </c>
      <c r="FW5" s="156" t="str">
        <v>000000000000_0</v>
      </c>
      <c r="FX5" s="156" t="str">
        <v>000000000000_0</v>
      </c>
      <c r="FY5" s="156" t="str">
        <v>000000000000_0</v>
      </c>
      <c r="FZ5" s="156" t="str">
        <v>000000000000_0</v>
      </c>
      <c r="GA5" s="156" t="str">
        <v>000000000000_0</v>
      </c>
      <c r="GB5" s="156" t="str">
        <v>000000000000_0</v>
      </c>
      <c r="GC5" s="156" t="str">
        <v>000000000000_0</v>
      </c>
      <c r="GD5" s="156" t="str">
        <v>000000000000_0</v>
      </c>
      <c r="GE5" s="156" t="str">
        <v>000000000000_0</v>
      </c>
      <c r="GF5" s="156" t="str">
        <v>000000000000_0</v>
      </c>
      <c r="GG5" s="156" t="str">
        <v>000000000000_0</v>
      </c>
      <c r="GH5" s="156" t="str">
        <v>000000000000_0</v>
      </c>
      <c r="GI5" s="156" t="str">
        <v>000000000000_0</v>
      </c>
      <c r="GJ5" s="156" t="str">
        <v>000000000000_0</v>
      </c>
      <c r="GK5" s="156" t="str">
        <v>000000000000_0</v>
      </c>
      <c r="GL5" s="156" t="str">
        <v>000000000000_0</v>
      </c>
      <c r="GM5" s="156" t="str">
        <v>000000000000_0</v>
      </c>
      <c r="GN5" s="156" t="str">
        <v>000000000000_0</v>
      </c>
      <c r="GO5" s="156" t="str">
        <v>000000000000_0</v>
      </c>
      <c r="GP5" s="156" t="str">
        <v>000000000000_0</v>
      </c>
      <c r="GQ5" s="156" t="str">
        <v>000000000000_0</v>
      </c>
      <c r="GR5" s="156" t="str">
        <v>000000000000_0</v>
      </c>
      <c r="GS5" s="156" t="str">
        <v>000000000000_0</v>
      </c>
      <c r="GT5" s="156" t="str">
        <v>000000000000_0</v>
      </c>
      <c r="GW5" s="141" t="s">
        <v>813</v>
      </c>
      <c r="GX5" s="157">
        <f t="array" ref="GX5:HB5">TRANSPOSE(D213:D217)</f>
        <v>0</v>
      </c>
      <c r="GY5" s="157">
        <v>0</v>
      </c>
      <c r="GZ5" s="157">
        <v>0</v>
      </c>
      <c r="HA5" s="157">
        <v>0</v>
      </c>
      <c r="HB5" s="157">
        <v>0</v>
      </c>
    </row>
    <row r="6" spans="2:213" ht="18.75" customHeight="1"/>
    <row r="7" spans="2:213" ht="18.75" customHeight="1">
      <c r="H7" s="158" t="s">
        <v>814</v>
      </c>
      <c r="K7" s="158" t="s">
        <v>815</v>
      </c>
      <c r="M7" s="158" t="s">
        <v>816</v>
      </c>
      <c r="W7" s="158" t="s">
        <v>817</v>
      </c>
      <c r="AG7" s="158" t="s">
        <v>818</v>
      </c>
      <c r="AQ7" s="158" t="s">
        <v>819</v>
      </c>
      <c r="BM7" s="158" t="s">
        <v>820</v>
      </c>
      <c r="BN7" s="99"/>
      <c r="BO7" s="99"/>
      <c r="BP7" s="99"/>
      <c r="BQ7" s="99"/>
      <c r="BR7" s="99"/>
      <c r="BS7" s="99"/>
      <c r="BT7" s="99"/>
      <c r="BU7" s="99"/>
      <c r="BV7" s="99"/>
      <c r="BW7" s="99"/>
      <c r="BX7" s="99"/>
      <c r="BY7" s="99"/>
      <c r="BZ7" s="99"/>
      <c r="CA7" s="99"/>
      <c r="CB7" s="99"/>
      <c r="CC7" s="99"/>
      <c r="CD7" s="99"/>
      <c r="CE7" s="99"/>
      <c r="CF7" s="99"/>
      <c r="CG7" s="99"/>
      <c r="CH7" s="99"/>
      <c r="CI7" s="99"/>
      <c r="CJ7" s="99"/>
      <c r="CK7" s="99"/>
      <c r="CL7" s="99"/>
      <c r="CM7" s="99"/>
      <c r="CN7" s="99"/>
      <c r="CO7" s="99"/>
      <c r="CP7" s="99"/>
      <c r="CQ7" s="99"/>
      <c r="CR7" s="99"/>
      <c r="CS7" s="99"/>
      <c r="CT7" s="99"/>
      <c r="CU7" s="99"/>
      <c r="CV7" s="99"/>
      <c r="CW7" s="99"/>
      <c r="CX7" s="99"/>
      <c r="CY7" s="99"/>
      <c r="CZ7" s="99"/>
      <c r="DA7" s="99"/>
      <c r="DB7" s="99"/>
      <c r="DC7" s="99"/>
      <c r="DD7" s="99"/>
      <c r="DE7" s="99"/>
      <c r="DF7" s="99"/>
      <c r="DG7" s="99"/>
      <c r="DH7" s="99"/>
      <c r="DI7" s="99"/>
      <c r="DJ7" s="99"/>
      <c r="DK7" s="99"/>
      <c r="DL7" s="99"/>
      <c r="DM7" s="99"/>
      <c r="DN7" s="99"/>
      <c r="DO7" s="99"/>
      <c r="DP7" s="99"/>
      <c r="DQ7" s="99"/>
      <c r="DR7" s="99"/>
      <c r="DS7" s="99"/>
      <c r="DT7" s="99"/>
      <c r="DU7" s="99"/>
      <c r="DV7" s="99"/>
      <c r="DW7" s="99"/>
      <c r="DX7" s="99"/>
      <c r="DY7" s="99"/>
      <c r="DZ7" s="99"/>
      <c r="EA7" s="99"/>
      <c r="EB7" s="99"/>
      <c r="EC7" s="99"/>
      <c r="ED7" s="99"/>
      <c r="EE7" s="99"/>
      <c r="EF7" s="99"/>
      <c r="EG7" s="99"/>
      <c r="EH7" s="99"/>
      <c r="EI7" s="99"/>
      <c r="EJ7" s="99"/>
      <c r="EK7" s="99"/>
      <c r="EL7" s="99"/>
      <c r="EM7" s="99"/>
      <c r="EN7" s="99"/>
      <c r="EO7" s="99"/>
      <c r="EP7" s="99"/>
      <c r="EQ7" s="99"/>
      <c r="ER7" s="99"/>
      <c r="ES7" s="99"/>
      <c r="ET7" s="99"/>
      <c r="EU7" s="99"/>
      <c r="EV7" s="99"/>
      <c r="EW7" s="99"/>
      <c r="EX7" s="99"/>
      <c r="EY7" s="99"/>
      <c r="EZ7" s="99"/>
      <c r="FA7" s="99"/>
      <c r="FB7" s="99"/>
      <c r="FC7" s="99"/>
      <c r="FD7" s="99"/>
      <c r="FE7" s="99"/>
      <c r="FF7" s="99"/>
      <c r="FG7" s="99"/>
      <c r="FH7" s="99"/>
      <c r="FI7" s="99"/>
      <c r="FJ7" s="99"/>
      <c r="FK7" s="99"/>
      <c r="FL7" s="99"/>
      <c r="FM7" s="99"/>
      <c r="FN7" s="99"/>
      <c r="FO7" s="99"/>
      <c r="FP7" s="99"/>
      <c r="FQ7" s="99"/>
      <c r="FR7" s="99"/>
      <c r="FS7" s="158" t="s">
        <v>821</v>
      </c>
      <c r="FX7" s="158" t="s">
        <v>822</v>
      </c>
      <c r="GF7" s="158" t="s">
        <v>823</v>
      </c>
      <c r="GK7" s="158" t="s">
        <v>1265</v>
      </c>
    </row>
    <row r="8" spans="2:213" ht="18.75" customHeight="1">
      <c r="H8" s="159">
        <v>1</v>
      </c>
      <c r="I8" s="159">
        <v>2</v>
      </c>
      <c r="J8" s="159">
        <v>3</v>
      </c>
      <c r="K8" s="159">
        <v>4</v>
      </c>
      <c r="L8" s="159">
        <v>5</v>
      </c>
      <c r="M8" s="159">
        <v>6</v>
      </c>
      <c r="N8" s="159">
        <v>7</v>
      </c>
      <c r="O8" s="159">
        <v>8</v>
      </c>
      <c r="P8" s="159">
        <v>9</v>
      </c>
      <c r="Q8" s="159">
        <v>10</v>
      </c>
      <c r="R8" s="159">
        <v>11</v>
      </c>
      <c r="S8" s="159">
        <v>12</v>
      </c>
      <c r="T8" s="159">
        <v>13</v>
      </c>
      <c r="U8" s="159">
        <v>14</v>
      </c>
      <c r="V8" s="159">
        <v>15</v>
      </c>
      <c r="W8" s="160" t="s">
        <v>824</v>
      </c>
      <c r="X8" s="160" t="s">
        <v>825</v>
      </c>
      <c r="Y8" s="160" t="s">
        <v>826</v>
      </c>
      <c r="Z8" s="160" t="s">
        <v>827</v>
      </c>
      <c r="AA8" s="160" t="s">
        <v>828</v>
      </c>
      <c r="AB8" s="160" t="s">
        <v>829</v>
      </c>
      <c r="AC8" s="160" t="s">
        <v>830</v>
      </c>
      <c r="AD8" s="160" t="s">
        <v>831</v>
      </c>
      <c r="AE8" s="160" t="s">
        <v>832</v>
      </c>
      <c r="AF8" s="160" t="s">
        <v>833</v>
      </c>
      <c r="AG8" s="160" t="s">
        <v>834</v>
      </c>
      <c r="AH8" s="160" t="s">
        <v>835</v>
      </c>
      <c r="AI8" s="160" t="s">
        <v>836</v>
      </c>
      <c r="AJ8" s="160" t="s">
        <v>837</v>
      </c>
      <c r="AK8" s="160" t="s">
        <v>838</v>
      </c>
      <c r="AL8" s="160" t="s">
        <v>839</v>
      </c>
      <c r="AM8" s="160" t="s">
        <v>840</v>
      </c>
      <c r="AN8" s="160" t="s">
        <v>841</v>
      </c>
      <c r="AO8" s="160" t="s">
        <v>842</v>
      </c>
      <c r="AP8" s="160" t="s">
        <v>843</v>
      </c>
      <c r="AQ8" s="159">
        <v>18</v>
      </c>
      <c r="AR8" s="159">
        <v>19</v>
      </c>
      <c r="AS8" s="159">
        <v>20</v>
      </c>
      <c r="AT8" s="159">
        <v>21</v>
      </c>
      <c r="AU8" s="159">
        <v>22</v>
      </c>
      <c r="AV8" s="159">
        <v>23</v>
      </c>
      <c r="AW8" s="159">
        <v>24</v>
      </c>
      <c r="AX8" s="159">
        <v>25</v>
      </c>
      <c r="AY8" s="159">
        <v>26</v>
      </c>
      <c r="AZ8" s="159">
        <v>27</v>
      </c>
      <c r="BA8" s="159">
        <v>28</v>
      </c>
      <c r="BB8" s="159">
        <v>29</v>
      </c>
      <c r="BC8" s="159">
        <v>30</v>
      </c>
      <c r="BD8" s="161" t="s">
        <v>844</v>
      </c>
      <c r="BE8" s="161" t="s">
        <v>845</v>
      </c>
      <c r="BF8" s="161" t="s">
        <v>846</v>
      </c>
      <c r="BG8" s="159">
        <v>31</v>
      </c>
      <c r="BH8" s="159">
        <v>32</v>
      </c>
      <c r="BI8" s="159">
        <v>33</v>
      </c>
      <c r="BJ8" s="159">
        <v>34</v>
      </c>
      <c r="BK8" s="159">
        <v>35</v>
      </c>
      <c r="BL8" s="159">
        <v>36</v>
      </c>
      <c r="BM8" s="159">
        <v>37</v>
      </c>
      <c r="BN8" s="159">
        <v>38</v>
      </c>
      <c r="BO8" s="159">
        <v>39</v>
      </c>
      <c r="BP8" s="121">
        <v>1</v>
      </c>
      <c r="BQ8" s="121">
        <v>2</v>
      </c>
      <c r="BR8" s="121">
        <v>3</v>
      </c>
      <c r="BS8" s="121">
        <v>4</v>
      </c>
      <c r="BT8" s="121">
        <v>5</v>
      </c>
      <c r="BU8" s="121">
        <v>6</v>
      </c>
      <c r="BV8" s="121">
        <v>7</v>
      </c>
      <c r="BW8" s="121">
        <v>8</v>
      </c>
      <c r="BX8" s="121">
        <v>9</v>
      </c>
      <c r="BY8" s="121">
        <v>10</v>
      </c>
      <c r="BZ8" s="121">
        <v>11</v>
      </c>
      <c r="CA8" s="121">
        <v>12</v>
      </c>
      <c r="CB8" s="121">
        <v>13</v>
      </c>
      <c r="CC8" s="121">
        <v>14</v>
      </c>
      <c r="CD8" s="121">
        <v>15</v>
      </c>
      <c r="CE8" s="121">
        <v>16</v>
      </c>
      <c r="CF8" s="121">
        <v>17</v>
      </c>
      <c r="CG8" s="121">
        <v>18</v>
      </c>
      <c r="CH8" s="121">
        <v>19</v>
      </c>
      <c r="CI8" s="121">
        <v>20</v>
      </c>
      <c r="CJ8" s="121">
        <v>21</v>
      </c>
      <c r="CK8" s="121">
        <v>22</v>
      </c>
      <c r="CL8" s="121">
        <v>23</v>
      </c>
      <c r="CM8" s="121">
        <v>24</v>
      </c>
      <c r="CN8" s="121">
        <v>25</v>
      </c>
      <c r="CO8" s="121">
        <v>26</v>
      </c>
      <c r="CP8" s="121">
        <v>27</v>
      </c>
      <c r="CQ8" s="121">
        <v>28</v>
      </c>
      <c r="CR8" s="121">
        <v>29</v>
      </c>
      <c r="CS8" s="121">
        <v>30</v>
      </c>
      <c r="CT8" s="121">
        <v>31</v>
      </c>
      <c r="CU8" s="121">
        <v>32</v>
      </c>
      <c r="CV8" s="121">
        <v>33</v>
      </c>
      <c r="CW8" s="121">
        <v>34</v>
      </c>
      <c r="CX8" s="121">
        <v>35</v>
      </c>
      <c r="CY8" s="121">
        <v>36</v>
      </c>
      <c r="CZ8" s="121">
        <v>37</v>
      </c>
      <c r="DA8" s="121">
        <v>38</v>
      </c>
      <c r="DB8" s="121">
        <v>39</v>
      </c>
      <c r="DC8" s="121">
        <v>40</v>
      </c>
      <c r="DD8" s="121">
        <v>41</v>
      </c>
      <c r="DE8" s="121">
        <v>42</v>
      </c>
      <c r="DF8" s="121">
        <v>43</v>
      </c>
      <c r="DG8" s="121">
        <v>44</v>
      </c>
      <c r="DH8" s="121">
        <v>45</v>
      </c>
      <c r="DI8" s="121">
        <v>46</v>
      </c>
      <c r="DJ8" s="121">
        <v>47</v>
      </c>
      <c r="DK8" s="121">
        <v>48</v>
      </c>
      <c r="DL8" s="121">
        <v>49</v>
      </c>
      <c r="DM8" s="121">
        <v>50</v>
      </c>
      <c r="DN8" s="121">
        <v>51</v>
      </c>
      <c r="DO8" s="121">
        <v>52</v>
      </c>
      <c r="DP8" s="121">
        <v>53</v>
      </c>
      <c r="DQ8" s="121">
        <v>54</v>
      </c>
      <c r="DR8" s="121">
        <v>55</v>
      </c>
      <c r="DS8" s="121">
        <v>56</v>
      </c>
      <c r="DT8" s="121">
        <v>57</v>
      </c>
      <c r="DU8" s="121">
        <v>58</v>
      </c>
      <c r="DV8" s="121">
        <v>59</v>
      </c>
      <c r="DW8" s="121">
        <v>60</v>
      </c>
      <c r="DX8" s="121">
        <v>61</v>
      </c>
      <c r="DY8" s="121">
        <v>62</v>
      </c>
      <c r="DZ8" s="121">
        <v>63</v>
      </c>
      <c r="EA8" s="121">
        <v>64</v>
      </c>
      <c r="EB8" s="121">
        <v>65</v>
      </c>
      <c r="EC8" s="121">
        <v>66</v>
      </c>
      <c r="ED8" s="121">
        <v>67</v>
      </c>
      <c r="EE8" s="121">
        <v>68</v>
      </c>
      <c r="EF8" s="121">
        <v>69</v>
      </c>
      <c r="EG8" s="121">
        <v>70</v>
      </c>
      <c r="EH8" s="121">
        <v>71</v>
      </c>
      <c r="EI8" s="121">
        <v>72</v>
      </c>
      <c r="EJ8" s="121">
        <v>73</v>
      </c>
      <c r="EK8" s="121">
        <v>74</v>
      </c>
      <c r="EL8" s="121">
        <v>75</v>
      </c>
      <c r="EM8" s="121">
        <v>76</v>
      </c>
      <c r="EN8" s="121">
        <v>77</v>
      </c>
      <c r="EO8" s="121">
        <v>78</v>
      </c>
      <c r="EP8" s="121">
        <v>79</v>
      </c>
      <c r="EQ8" s="121">
        <v>80</v>
      </c>
      <c r="ER8" s="121">
        <v>81</v>
      </c>
      <c r="ES8" s="121">
        <v>82</v>
      </c>
      <c r="ET8" s="121">
        <v>83</v>
      </c>
      <c r="EU8" s="121">
        <v>84</v>
      </c>
      <c r="EV8" s="121">
        <v>85</v>
      </c>
      <c r="EW8" s="121">
        <v>86</v>
      </c>
      <c r="EX8" s="121">
        <v>87</v>
      </c>
      <c r="EY8" s="121">
        <v>88</v>
      </c>
      <c r="EZ8" s="121">
        <v>89</v>
      </c>
      <c r="FA8" s="121">
        <v>90</v>
      </c>
      <c r="FB8" s="121">
        <v>91</v>
      </c>
      <c r="FC8" s="121">
        <v>92</v>
      </c>
      <c r="FD8" s="121">
        <v>93</v>
      </c>
      <c r="FE8" s="121">
        <v>94</v>
      </c>
      <c r="FF8" s="121">
        <v>95</v>
      </c>
      <c r="FG8" s="121">
        <v>96</v>
      </c>
      <c r="FH8" s="121">
        <v>97</v>
      </c>
      <c r="FI8" s="121">
        <v>98</v>
      </c>
      <c r="FJ8" s="121">
        <v>99</v>
      </c>
      <c r="FK8" s="121">
        <v>100</v>
      </c>
      <c r="FL8" s="121">
        <v>101</v>
      </c>
      <c r="FM8" s="121">
        <v>102</v>
      </c>
      <c r="FN8" s="121">
        <v>103</v>
      </c>
      <c r="FO8" s="121">
        <v>104</v>
      </c>
      <c r="FP8" s="121">
        <v>105</v>
      </c>
      <c r="FQ8" s="121">
        <v>106</v>
      </c>
      <c r="FR8" s="121">
        <v>107</v>
      </c>
      <c r="FS8" s="121">
        <v>108</v>
      </c>
      <c r="FT8" s="121">
        <v>109</v>
      </c>
      <c r="FU8" s="162">
        <v>57</v>
      </c>
      <c r="FV8" s="162">
        <v>58</v>
      </c>
      <c r="FW8" s="162">
        <v>59</v>
      </c>
      <c r="FX8" s="162">
        <v>60</v>
      </c>
      <c r="FY8" s="162">
        <v>61</v>
      </c>
      <c r="FZ8" s="159">
        <v>62</v>
      </c>
      <c r="GA8" s="159">
        <v>63</v>
      </c>
      <c r="GB8" s="159">
        <v>64</v>
      </c>
      <c r="GC8" s="159">
        <v>65</v>
      </c>
      <c r="GD8" s="159">
        <v>66</v>
      </c>
      <c r="GE8" s="159">
        <v>67</v>
      </c>
      <c r="GF8" s="159">
        <v>68</v>
      </c>
      <c r="GG8" s="159">
        <v>69</v>
      </c>
      <c r="GH8" s="163">
        <v>70</v>
      </c>
      <c r="GI8" s="163">
        <v>71</v>
      </c>
      <c r="GJ8" s="163">
        <v>72</v>
      </c>
      <c r="GK8" s="159">
        <v>73</v>
      </c>
      <c r="GL8" s="159">
        <v>74</v>
      </c>
    </row>
    <row r="9" spans="2:213" ht="130">
      <c r="H9" s="164" t="s">
        <v>269</v>
      </c>
      <c r="I9" s="164" t="s">
        <v>273</v>
      </c>
      <c r="J9" s="165" t="s">
        <v>277</v>
      </c>
      <c r="K9" s="164" t="s">
        <v>281</v>
      </c>
      <c r="L9" s="165" t="s">
        <v>847</v>
      </c>
      <c r="M9" s="164" t="s">
        <v>289</v>
      </c>
      <c r="N9" s="164" t="s">
        <v>291</v>
      </c>
      <c r="O9" s="164" t="s">
        <v>293</v>
      </c>
      <c r="P9" s="164" t="s">
        <v>295</v>
      </c>
      <c r="Q9" s="164" t="s">
        <v>298</v>
      </c>
      <c r="R9" s="164" t="s">
        <v>301</v>
      </c>
      <c r="S9" s="164" t="s">
        <v>303</v>
      </c>
      <c r="T9" s="164" t="s">
        <v>305</v>
      </c>
      <c r="U9" s="164" t="s">
        <v>308</v>
      </c>
      <c r="V9" s="164" t="s">
        <v>309</v>
      </c>
      <c r="W9" s="164" t="s">
        <v>289</v>
      </c>
      <c r="X9" s="164" t="s">
        <v>291</v>
      </c>
      <c r="Y9" s="164" t="s">
        <v>293</v>
      </c>
      <c r="Z9" s="164" t="s">
        <v>295</v>
      </c>
      <c r="AA9" s="164" t="s">
        <v>298</v>
      </c>
      <c r="AB9" s="164" t="s">
        <v>301</v>
      </c>
      <c r="AC9" s="164" t="s">
        <v>303</v>
      </c>
      <c r="AD9" s="164" t="s">
        <v>305</v>
      </c>
      <c r="AE9" s="164" t="s">
        <v>308</v>
      </c>
      <c r="AF9" s="164" t="s">
        <v>309</v>
      </c>
      <c r="AG9" s="166" t="s">
        <v>289</v>
      </c>
      <c r="AH9" s="166" t="s">
        <v>291</v>
      </c>
      <c r="AI9" s="166" t="s">
        <v>293</v>
      </c>
      <c r="AJ9" s="166" t="s">
        <v>295</v>
      </c>
      <c r="AK9" s="166" t="s">
        <v>298</v>
      </c>
      <c r="AL9" s="166" t="s">
        <v>301</v>
      </c>
      <c r="AM9" s="166" t="s">
        <v>303</v>
      </c>
      <c r="AN9" s="166" t="s">
        <v>305</v>
      </c>
      <c r="AO9" s="166" t="s">
        <v>308</v>
      </c>
      <c r="AP9" s="166" t="s">
        <v>309</v>
      </c>
      <c r="AQ9" s="164" t="s">
        <v>321</v>
      </c>
      <c r="AR9" s="164" t="s">
        <v>324</v>
      </c>
      <c r="AS9" s="165" t="s">
        <v>848</v>
      </c>
      <c r="AT9" s="164" t="s">
        <v>329</v>
      </c>
      <c r="AU9" s="164" t="s">
        <v>332</v>
      </c>
      <c r="AV9" s="165" t="s">
        <v>849</v>
      </c>
      <c r="AW9" s="164" t="s">
        <v>336</v>
      </c>
      <c r="AX9" s="164" t="s">
        <v>337</v>
      </c>
      <c r="AY9" s="164" t="s">
        <v>338</v>
      </c>
      <c r="AZ9" s="164" t="s">
        <v>341</v>
      </c>
      <c r="BA9" s="164" t="s">
        <v>343</v>
      </c>
      <c r="BB9" s="164" t="s">
        <v>850</v>
      </c>
      <c r="BC9" s="166" t="s">
        <v>851</v>
      </c>
      <c r="BD9" s="167" t="s">
        <v>852</v>
      </c>
      <c r="BE9" s="167" t="s">
        <v>853</v>
      </c>
      <c r="BF9" s="167" t="s">
        <v>854</v>
      </c>
      <c r="BG9" s="166" t="s">
        <v>349</v>
      </c>
      <c r="BH9" s="164" t="s">
        <v>351</v>
      </c>
      <c r="BI9" s="164" t="s">
        <v>691</v>
      </c>
      <c r="BJ9" s="164" t="s">
        <v>692</v>
      </c>
      <c r="BK9" s="164" t="s">
        <v>855</v>
      </c>
      <c r="BL9" s="164" t="s">
        <v>856</v>
      </c>
      <c r="BM9" s="164" t="s">
        <v>857</v>
      </c>
      <c r="BN9" s="164" t="s">
        <v>858</v>
      </c>
      <c r="BO9" s="164" t="s">
        <v>360</v>
      </c>
      <c r="BP9" s="139" t="s">
        <v>699</v>
      </c>
      <c r="BQ9" s="139" t="s">
        <v>700</v>
      </c>
      <c r="BR9" s="139" t="s">
        <v>701</v>
      </c>
      <c r="BS9" s="139" t="s">
        <v>702</v>
      </c>
      <c r="BT9" s="139" t="s">
        <v>703</v>
      </c>
      <c r="BU9" s="139" t="s">
        <v>704</v>
      </c>
      <c r="BV9" s="139" t="s">
        <v>705</v>
      </c>
      <c r="BW9" s="139" t="s">
        <v>706</v>
      </c>
      <c r="BX9" s="139" t="s">
        <v>707</v>
      </c>
      <c r="BY9" s="139" t="s">
        <v>708</v>
      </c>
      <c r="BZ9" s="139" t="s">
        <v>709</v>
      </c>
      <c r="CA9" s="139" t="s">
        <v>710</v>
      </c>
      <c r="CB9" s="139" t="s">
        <v>711</v>
      </c>
      <c r="CC9" s="139" t="s">
        <v>712</v>
      </c>
      <c r="CD9" s="139" t="s">
        <v>713</v>
      </c>
      <c r="CE9" s="139" t="s">
        <v>714</v>
      </c>
      <c r="CF9" s="139" t="s">
        <v>715</v>
      </c>
      <c r="CG9" s="139" t="s">
        <v>716</v>
      </c>
      <c r="CH9" s="139" t="s">
        <v>717</v>
      </c>
      <c r="CI9" s="139" t="s">
        <v>718</v>
      </c>
      <c r="CJ9" s="139" t="s">
        <v>719</v>
      </c>
      <c r="CK9" s="139" t="s">
        <v>720</v>
      </c>
      <c r="CL9" s="139" t="s">
        <v>721</v>
      </c>
      <c r="CM9" s="139" t="s">
        <v>722</v>
      </c>
      <c r="CN9" s="139" t="s">
        <v>723</v>
      </c>
      <c r="CO9" s="139" t="s">
        <v>724</v>
      </c>
      <c r="CP9" s="139" t="s">
        <v>725</v>
      </c>
      <c r="CQ9" s="139" t="s">
        <v>726</v>
      </c>
      <c r="CR9" s="139" t="s">
        <v>727</v>
      </c>
      <c r="CS9" s="139" t="s">
        <v>728</v>
      </c>
      <c r="CT9" s="139" t="s">
        <v>729</v>
      </c>
      <c r="CU9" s="139" t="s">
        <v>730</v>
      </c>
      <c r="CV9" s="139" t="s">
        <v>731</v>
      </c>
      <c r="CW9" s="139" t="s">
        <v>732</v>
      </c>
      <c r="CX9" s="139" t="s">
        <v>733</v>
      </c>
      <c r="CY9" s="139" t="s">
        <v>734</v>
      </c>
      <c r="CZ9" s="139" t="s">
        <v>735</v>
      </c>
      <c r="DA9" s="139" t="s">
        <v>736</v>
      </c>
      <c r="DB9" s="139" t="s">
        <v>737</v>
      </c>
      <c r="DC9" s="139" t="s">
        <v>738</v>
      </c>
      <c r="DD9" s="139" t="s">
        <v>739</v>
      </c>
      <c r="DE9" s="139" t="s">
        <v>740</v>
      </c>
      <c r="DF9" s="139" t="s">
        <v>741</v>
      </c>
      <c r="DG9" s="139" t="s">
        <v>742</v>
      </c>
      <c r="DH9" s="139" t="s">
        <v>743</v>
      </c>
      <c r="DI9" s="139" t="s">
        <v>744</v>
      </c>
      <c r="DJ9" s="139" t="s">
        <v>745</v>
      </c>
      <c r="DK9" s="139" t="s">
        <v>746</v>
      </c>
      <c r="DL9" s="139" t="s">
        <v>747</v>
      </c>
      <c r="DM9" s="139" t="s">
        <v>748</v>
      </c>
      <c r="DN9" s="139" t="s">
        <v>749</v>
      </c>
      <c r="DO9" s="140" t="s">
        <v>750</v>
      </c>
      <c r="DP9" s="140" t="s">
        <v>751</v>
      </c>
      <c r="DQ9" s="140" t="s">
        <v>752</v>
      </c>
      <c r="DR9" s="140" t="s">
        <v>753</v>
      </c>
      <c r="DS9" s="140" t="s">
        <v>754</v>
      </c>
      <c r="DT9" s="140" t="s">
        <v>755</v>
      </c>
      <c r="DU9" s="140" t="s">
        <v>756</v>
      </c>
      <c r="DV9" s="140" t="s">
        <v>757</v>
      </c>
      <c r="DW9" s="140" t="s">
        <v>758</v>
      </c>
      <c r="DX9" s="140" t="s">
        <v>759</v>
      </c>
      <c r="DY9" s="140" t="s">
        <v>760</v>
      </c>
      <c r="DZ9" s="140" t="s">
        <v>761</v>
      </c>
      <c r="EA9" s="140" t="s">
        <v>762</v>
      </c>
      <c r="EB9" s="140" t="s">
        <v>763</v>
      </c>
      <c r="EC9" s="140" t="s">
        <v>764</v>
      </c>
      <c r="ED9" s="140" t="s">
        <v>765</v>
      </c>
      <c r="EE9" s="140" t="s">
        <v>766</v>
      </c>
      <c r="EF9" s="140" t="s">
        <v>767</v>
      </c>
      <c r="EG9" s="140" t="s">
        <v>768</v>
      </c>
      <c r="EH9" s="140" t="s">
        <v>769</v>
      </c>
      <c r="EI9" s="140" t="s">
        <v>770</v>
      </c>
      <c r="EJ9" s="140" t="s">
        <v>771</v>
      </c>
      <c r="EK9" s="140" t="s">
        <v>772</v>
      </c>
      <c r="EL9" s="140" t="s">
        <v>773</v>
      </c>
      <c r="EM9" s="140" t="s">
        <v>774</v>
      </c>
      <c r="EN9" s="140" t="s">
        <v>775</v>
      </c>
      <c r="EO9" s="140" t="s">
        <v>776</v>
      </c>
      <c r="EP9" s="140" t="s">
        <v>777</v>
      </c>
      <c r="EQ9" s="140" t="s">
        <v>778</v>
      </c>
      <c r="ER9" s="140" t="s">
        <v>779</v>
      </c>
      <c r="ES9" s="140" t="s">
        <v>780</v>
      </c>
      <c r="ET9" s="140" t="s">
        <v>781</v>
      </c>
      <c r="EU9" s="140" t="s">
        <v>782</v>
      </c>
      <c r="EV9" s="140" t="s">
        <v>783</v>
      </c>
      <c r="EW9" s="140" t="s">
        <v>784</v>
      </c>
      <c r="EX9" s="140" t="s">
        <v>785</v>
      </c>
      <c r="EY9" s="140" t="s">
        <v>786</v>
      </c>
      <c r="EZ9" s="140" t="s">
        <v>787</v>
      </c>
      <c r="FA9" s="140" t="s">
        <v>788</v>
      </c>
      <c r="FB9" s="140" t="s">
        <v>789</v>
      </c>
      <c r="FC9" s="140" t="s">
        <v>790</v>
      </c>
      <c r="FD9" s="140" t="s">
        <v>791</v>
      </c>
      <c r="FE9" s="140" t="s">
        <v>792</v>
      </c>
      <c r="FF9" s="140" t="s">
        <v>793</v>
      </c>
      <c r="FG9" s="140" t="s">
        <v>794</v>
      </c>
      <c r="FH9" s="140" t="s">
        <v>795</v>
      </c>
      <c r="FI9" s="140" t="s">
        <v>796</v>
      </c>
      <c r="FJ9" s="140" t="s">
        <v>797</v>
      </c>
      <c r="FK9" s="140" t="s">
        <v>798</v>
      </c>
      <c r="FL9" s="140" t="s">
        <v>799</v>
      </c>
      <c r="FM9" s="140" t="s">
        <v>800</v>
      </c>
      <c r="FN9" s="140" t="s">
        <v>801</v>
      </c>
      <c r="FO9" s="140" t="s">
        <v>802</v>
      </c>
      <c r="FP9" s="140" t="s">
        <v>803</v>
      </c>
      <c r="FQ9" s="140" t="s">
        <v>804</v>
      </c>
      <c r="FR9" s="140" t="s">
        <v>805</v>
      </c>
      <c r="FS9" s="140" t="s">
        <v>806</v>
      </c>
      <c r="FT9" s="140" t="s">
        <v>807</v>
      </c>
      <c r="FU9" s="164" t="s">
        <v>859</v>
      </c>
      <c r="FV9" s="164" t="s">
        <v>860</v>
      </c>
      <c r="FW9" s="164" t="s">
        <v>810</v>
      </c>
      <c r="FX9" s="164" t="s">
        <v>811</v>
      </c>
      <c r="FY9" s="164" t="s">
        <v>812</v>
      </c>
      <c r="FZ9" s="164" t="s">
        <v>413</v>
      </c>
      <c r="GA9" s="164" t="s">
        <v>416</v>
      </c>
      <c r="GB9" s="164" t="s">
        <v>419</v>
      </c>
      <c r="GC9" s="164" t="s">
        <v>420</v>
      </c>
      <c r="GD9" s="164" t="s">
        <v>422</v>
      </c>
      <c r="GE9" s="164" t="s">
        <v>424</v>
      </c>
      <c r="GF9" s="164" t="s">
        <v>427</v>
      </c>
      <c r="GG9" s="164" t="s">
        <v>428</v>
      </c>
      <c r="GH9" s="168" t="s">
        <v>431</v>
      </c>
      <c r="GI9" s="164" t="s">
        <v>433</v>
      </c>
      <c r="GJ9" s="169" t="s">
        <v>436</v>
      </c>
      <c r="GK9" s="164" t="s">
        <v>1257</v>
      </c>
      <c r="GL9" s="164" t="s">
        <v>1258</v>
      </c>
    </row>
    <row r="10" spans="2:213" ht="26">
      <c r="H10" s="164" t="str">
        <f>DBCS(MID(J5,4,2))</f>
        <v>新規</v>
      </c>
      <c r="I10" s="164"/>
      <c r="J10" s="170">
        <f>I5</f>
        <v>0</v>
      </c>
      <c r="K10" s="164" t="str">
        <f>ASC(MID(M5,2,1))</f>
        <v/>
      </c>
      <c r="L10" s="165"/>
      <c r="M10" s="164" t="str">
        <f>DBCS(T5)</f>
        <v>０</v>
      </c>
      <c r="N10" s="164" t="str">
        <f>DBCS(U5)</f>
        <v>０</v>
      </c>
      <c r="O10" s="164" t="str">
        <f>DBCS(W5)</f>
        <v>０</v>
      </c>
      <c r="P10" s="164" t="str">
        <f>DBCS(Y5)</f>
        <v>０</v>
      </c>
      <c r="Q10" s="164" t="str">
        <f>ASC(Q5)</f>
        <v>0</v>
      </c>
      <c r="R10" s="164" t="str">
        <f>ASC(MID(R5,1,5))</f>
        <v>0</v>
      </c>
      <c r="S10" s="164" t="str">
        <f>DBCS(S5)</f>
        <v>０</v>
      </c>
      <c r="T10" s="164" t="str">
        <f>ASC(AA5)</f>
        <v>0</v>
      </c>
      <c r="U10" s="164" t="str">
        <f>ASC(AB5)</f>
        <v>0</v>
      </c>
      <c r="V10" s="164" t="str">
        <f>ASC(AC5)</f>
        <v>0</v>
      </c>
      <c r="W10" s="164" t="str">
        <f>DBCS(AO5)</f>
        <v>０</v>
      </c>
      <c r="X10" s="164" t="str">
        <f>DBCS(AP5)</f>
        <v>０</v>
      </c>
      <c r="Y10" s="164" t="str">
        <f>DBCS(AQ5)</f>
        <v>０</v>
      </c>
      <c r="Z10" s="164" t="str">
        <f>DBCS(AS5)</f>
        <v>０</v>
      </c>
      <c r="AA10" s="164" t="str">
        <f>ASC(AL5)</f>
        <v>0</v>
      </c>
      <c r="AB10" s="164" t="str">
        <f>ASC(MID(AM5,1,5))</f>
        <v>0</v>
      </c>
      <c r="AC10" s="164" t="str">
        <f>DBCS(AN5)</f>
        <v>０</v>
      </c>
      <c r="AD10" s="164" t="str">
        <f>ASC(AU5)</f>
        <v>0</v>
      </c>
      <c r="AE10" s="164" t="str">
        <f>ASC(AV5)</f>
        <v>0</v>
      </c>
      <c r="AF10" s="164" t="str">
        <f>ASC(AW5)</f>
        <v>0</v>
      </c>
      <c r="AG10" s="166"/>
      <c r="AH10" s="166"/>
      <c r="AI10" s="166"/>
      <c r="AJ10" s="166"/>
      <c r="AK10" s="166"/>
      <c r="AL10" s="166"/>
      <c r="AM10" s="166"/>
      <c r="AN10" s="166"/>
      <c r="AO10" s="166"/>
      <c r="AP10" s="166"/>
      <c r="AQ10" s="164" t="str">
        <f>ASC(BL5)</f>
        <v>0</v>
      </c>
      <c r="AR10" s="164" t="str">
        <f>ASC(BM5)</f>
        <v>0</v>
      </c>
      <c r="AS10" s="165" t="e">
        <f>ASC(BP5)</f>
        <v>#DIV/0!</v>
      </c>
      <c r="AT10" s="164" t="str">
        <f>ASC(BN5)</f>
        <v>0</v>
      </c>
      <c r="AU10" s="164" t="str">
        <f>ASC(BO5)</f>
        <v>0</v>
      </c>
      <c r="AV10" s="171" t="e">
        <f>ASC(BS5)</f>
        <v>#DIV/0!</v>
      </c>
      <c r="AW10" s="164" t="str">
        <f>ASC(BQ5)</f>
        <v>0</v>
      </c>
      <c r="AX10" s="164" t="str">
        <f>ASC(BR5)</f>
        <v>0</v>
      </c>
      <c r="AY10" s="164" t="str">
        <f>ASC(BV5)</f>
        <v>0</v>
      </c>
      <c r="AZ10" s="164" t="str">
        <f>ASC(IF(BW5="01 該当",-1,IF(BW5="02 非該当",0,"")))</f>
        <v/>
      </c>
      <c r="BA10" s="164" t="str">
        <f>DBCS(IF(BX5="01 該当","有",IF(BX5="02 非該当","無","")))</f>
        <v/>
      </c>
      <c r="BB10" s="164" t="str">
        <f>DBCS(IF(BY5="01 有","有",IF(BY5="02 なし","無","")))</f>
        <v/>
      </c>
      <c r="BC10" s="455">
        <f>CH5</f>
        <v>0</v>
      </c>
      <c r="BD10" s="504"/>
      <c r="BE10" s="504"/>
      <c r="BF10" s="167"/>
      <c r="BG10" s="455"/>
      <c r="BH10" s="164" t="str">
        <f>ASC(CI5)</f>
        <v>0</v>
      </c>
      <c r="BI10" s="164" t="str">
        <f t="shared" ref="BI10:BN10" si="0">ASC(CB5)</f>
        <v>0</v>
      </c>
      <c r="BJ10" s="164" t="str">
        <f t="shared" si="0"/>
        <v>0</v>
      </c>
      <c r="BK10" s="164" t="str">
        <f t="shared" si="0"/>
        <v>0</v>
      </c>
      <c r="BL10" s="164" t="str">
        <f t="shared" si="0"/>
        <v>0</v>
      </c>
      <c r="BM10" s="164" t="str">
        <f t="shared" si="0"/>
        <v>0</v>
      </c>
      <c r="BN10" s="164" t="str">
        <f t="shared" si="0"/>
        <v>0</v>
      </c>
      <c r="BO10" s="164" t="str">
        <f>ASC(CL5)</f>
        <v>0</v>
      </c>
      <c r="BP10" s="456" t="str">
        <f>CP5</f>
        <v>000000000000</v>
      </c>
      <c r="BQ10" s="456" t="str">
        <f t="shared" ref="BQ10:EB10" si="1">CQ5</f>
        <v>000000000000</v>
      </c>
      <c r="BR10" s="456" t="str">
        <f t="shared" si="1"/>
        <v>000000000000</v>
      </c>
      <c r="BS10" s="456" t="str">
        <f t="shared" si="1"/>
        <v>000000000000</v>
      </c>
      <c r="BT10" s="456" t="str">
        <f t="shared" si="1"/>
        <v>000000000000</v>
      </c>
      <c r="BU10" s="456" t="str">
        <f t="shared" si="1"/>
        <v>000000000000</v>
      </c>
      <c r="BV10" s="456" t="str">
        <f t="shared" si="1"/>
        <v>000000000000</v>
      </c>
      <c r="BW10" s="456" t="str">
        <f t="shared" si="1"/>
        <v>000000000000</v>
      </c>
      <c r="BX10" s="456" t="str">
        <f t="shared" si="1"/>
        <v>000000000000</v>
      </c>
      <c r="BY10" s="456" t="str">
        <f t="shared" si="1"/>
        <v>000000000000</v>
      </c>
      <c r="BZ10" s="456" t="str">
        <f t="shared" si="1"/>
        <v>000000000000</v>
      </c>
      <c r="CA10" s="456" t="str">
        <f t="shared" si="1"/>
        <v>000000000000</v>
      </c>
      <c r="CB10" s="456" t="str">
        <f t="shared" si="1"/>
        <v>000000000000</v>
      </c>
      <c r="CC10" s="456" t="str">
        <f t="shared" si="1"/>
        <v>000000000000</v>
      </c>
      <c r="CD10" s="456" t="str">
        <f t="shared" si="1"/>
        <v>000000000000</v>
      </c>
      <c r="CE10" s="456" t="str">
        <f t="shared" si="1"/>
        <v>000000000000</v>
      </c>
      <c r="CF10" s="456" t="str">
        <f t="shared" si="1"/>
        <v>000000000000</v>
      </c>
      <c r="CG10" s="456" t="str">
        <f t="shared" si="1"/>
        <v>000000000000</v>
      </c>
      <c r="CH10" s="456" t="str">
        <f t="shared" si="1"/>
        <v>000000000000</v>
      </c>
      <c r="CI10" s="456" t="str">
        <f t="shared" si="1"/>
        <v>000000000000</v>
      </c>
      <c r="CJ10" s="456" t="str">
        <f t="shared" si="1"/>
        <v>000000000000</v>
      </c>
      <c r="CK10" s="456" t="str">
        <f t="shared" si="1"/>
        <v>000000000000</v>
      </c>
      <c r="CL10" s="456" t="str">
        <f t="shared" si="1"/>
        <v>000000000000</v>
      </c>
      <c r="CM10" s="456" t="str">
        <f t="shared" si="1"/>
        <v>000000000000</v>
      </c>
      <c r="CN10" s="456" t="str">
        <f t="shared" si="1"/>
        <v>000000000000</v>
      </c>
      <c r="CO10" s="456" t="str">
        <f t="shared" si="1"/>
        <v>000000000000</v>
      </c>
      <c r="CP10" s="456" t="str">
        <f t="shared" si="1"/>
        <v>000000000000</v>
      </c>
      <c r="CQ10" s="456" t="str">
        <f t="shared" si="1"/>
        <v>000000000000</v>
      </c>
      <c r="CR10" s="456" t="str">
        <f t="shared" si="1"/>
        <v>000000000000</v>
      </c>
      <c r="CS10" s="456" t="str">
        <f t="shared" si="1"/>
        <v>000000000000</v>
      </c>
      <c r="CT10" s="456" t="str">
        <f t="shared" si="1"/>
        <v>000000000000</v>
      </c>
      <c r="CU10" s="456" t="str">
        <f t="shared" si="1"/>
        <v>000000000000</v>
      </c>
      <c r="CV10" s="456" t="str">
        <f t="shared" si="1"/>
        <v>000000000000</v>
      </c>
      <c r="CW10" s="456" t="str">
        <f t="shared" si="1"/>
        <v>000000000000</v>
      </c>
      <c r="CX10" s="456" t="str">
        <f t="shared" si="1"/>
        <v>000000000000</v>
      </c>
      <c r="CY10" s="456" t="str">
        <f t="shared" si="1"/>
        <v>000000000000</v>
      </c>
      <c r="CZ10" s="456" t="str">
        <f t="shared" si="1"/>
        <v>000000000000</v>
      </c>
      <c r="DA10" s="456" t="str">
        <f t="shared" si="1"/>
        <v>000000000000</v>
      </c>
      <c r="DB10" s="456" t="str">
        <f t="shared" si="1"/>
        <v>000000000000</v>
      </c>
      <c r="DC10" s="456" t="str">
        <f t="shared" si="1"/>
        <v>000000000000</v>
      </c>
      <c r="DD10" s="456" t="str">
        <f t="shared" si="1"/>
        <v>000000000000</v>
      </c>
      <c r="DE10" s="456" t="str">
        <f t="shared" si="1"/>
        <v>000000000000</v>
      </c>
      <c r="DF10" s="456" t="str">
        <f t="shared" si="1"/>
        <v>000000000000</v>
      </c>
      <c r="DG10" s="456" t="str">
        <f t="shared" si="1"/>
        <v>000000000000</v>
      </c>
      <c r="DH10" s="456" t="str">
        <f t="shared" si="1"/>
        <v>000000000000</v>
      </c>
      <c r="DI10" s="456" t="str">
        <f t="shared" si="1"/>
        <v>000000000000</v>
      </c>
      <c r="DJ10" s="456" t="str">
        <f t="shared" si="1"/>
        <v>000000000000</v>
      </c>
      <c r="DK10" s="456" t="str">
        <f t="shared" si="1"/>
        <v>000000000000</v>
      </c>
      <c r="DL10" s="456" t="str">
        <f t="shared" si="1"/>
        <v>000000000000</v>
      </c>
      <c r="DM10" s="456" t="str">
        <f t="shared" si="1"/>
        <v>000000000000</v>
      </c>
      <c r="DN10" s="456" t="str">
        <f t="shared" si="1"/>
        <v>000000000000</v>
      </c>
      <c r="DO10" s="456" t="str">
        <f t="shared" si="1"/>
        <v>000000000000_0</v>
      </c>
      <c r="DP10" s="456" t="str">
        <f t="shared" si="1"/>
        <v>000000000000_0</v>
      </c>
      <c r="DQ10" s="456" t="str">
        <f t="shared" si="1"/>
        <v>000000000000_0</v>
      </c>
      <c r="DR10" s="456" t="str">
        <f t="shared" si="1"/>
        <v>000000000000_0</v>
      </c>
      <c r="DS10" s="456" t="str">
        <f t="shared" si="1"/>
        <v>000000000000_0</v>
      </c>
      <c r="DT10" s="456" t="str">
        <f t="shared" si="1"/>
        <v>000000000000_0</v>
      </c>
      <c r="DU10" s="456" t="str">
        <f t="shared" si="1"/>
        <v>000000000000_0</v>
      </c>
      <c r="DV10" s="456" t="str">
        <f t="shared" si="1"/>
        <v>000000000000_0</v>
      </c>
      <c r="DW10" s="456" t="str">
        <f t="shared" si="1"/>
        <v>000000000000_0</v>
      </c>
      <c r="DX10" s="456" t="str">
        <f t="shared" si="1"/>
        <v>000000000000_0</v>
      </c>
      <c r="DY10" s="456" t="str">
        <f t="shared" si="1"/>
        <v>000000000000_0</v>
      </c>
      <c r="DZ10" s="456" t="str">
        <f t="shared" si="1"/>
        <v>000000000000_0</v>
      </c>
      <c r="EA10" s="456" t="str">
        <f t="shared" si="1"/>
        <v>000000000000_0</v>
      </c>
      <c r="EB10" s="456" t="str">
        <f t="shared" si="1"/>
        <v>000000000000_0</v>
      </c>
      <c r="EC10" s="456" t="str">
        <f t="shared" ref="EC10:FT10" si="2">FC5</f>
        <v>000000000000_0</v>
      </c>
      <c r="ED10" s="456" t="str">
        <f t="shared" si="2"/>
        <v>000000000000_0</v>
      </c>
      <c r="EE10" s="456" t="str">
        <f t="shared" si="2"/>
        <v>000000000000_0</v>
      </c>
      <c r="EF10" s="456" t="str">
        <f t="shared" si="2"/>
        <v>000000000000_0</v>
      </c>
      <c r="EG10" s="456" t="str">
        <f t="shared" si="2"/>
        <v>000000000000_0</v>
      </c>
      <c r="EH10" s="456" t="str">
        <f t="shared" si="2"/>
        <v>000000000000_0</v>
      </c>
      <c r="EI10" s="456" t="str">
        <f t="shared" si="2"/>
        <v>000000000000_0</v>
      </c>
      <c r="EJ10" s="456" t="str">
        <f t="shared" si="2"/>
        <v>000000000000_0</v>
      </c>
      <c r="EK10" s="456" t="str">
        <f t="shared" si="2"/>
        <v>000000000000_0</v>
      </c>
      <c r="EL10" s="456" t="str">
        <f t="shared" si="2"/>
        <v>000000000000_0</v>
      </c>
      <c r="EM10" s="456" t="str">
        <f t="shared" si="2"/>
        <v>000000000000_0</v>
      </c>
      <c r="EN10" s="456" t="str">
        <f t="shared" si="2"/>
        <v>000000000000_0</v>
      </c>
      <c r="EO10" s="456" t="str">
        <f t="shared" si="2"/>
        <v>000000000000_0</v>
      </c>
      <c r="EP10" s="456" t="str">
        <f t="shared" si="2"/>
        <v>000000000000_0</v>
      </c>
      <c r="EQ10" s="456" t="str">
        <f t="shared" si="2"/>
        <v>000000000000_0</v>
      </c>
      <c r="ER10" s="456" t="str">
        <f t="shared" si="2"/>
        <v>000000000000_0</v>
      </c>
      <c r="ES10" s="456" t="str">
        <f t="shared" si="2"/>
        <v>000000000000_0</v>
      </c>
      <c r="ET10" s="456" t="str">
        <f t="shared" si="2"/>
        <v>000000000000_0</v>
      </c>
      <c r="EU10" s="456" t="str">
        <f t="shared" si="2"/>
        <v>000000000000_0</v>
      </c>
      <c r="EV10" s="456" t="str">
        <f t="shared" si="2"/>
        <v>000000000000_0</v>
      </c>
      <c r="EW10" s="456" t="str">
        <f t="shared" si="2"/>
        <v>000000000000_0</v>
      </c>
      <c r="EX10" s="456" t="str">
        <f t="shared" si="2"/>
        <v>000000000000_0</v>
      </c>
      <c r="EY10" s="456" t="str">
        <f t="shared" si="2"/>
        <v>000000000000_0</v>
      </c>
      <c r="EZ10" s="456" t="str">
        <f t="shared" si="2"/>
        <v>000000000000_0</v>
      </c>
      <c r="FA10" s="456" t="str">
        <f t="shared" si="2"/>
        <v>000000000000_0</v>
      </c>
      <c r="FB10" s="456" t="str">
        <f t="shared" si="2"/>
        <v>000000000000_0</v>
      </c>
      <c r="FC10" s="456" t="str">
        <f t="shared" si="2"/>
        <v>000000000000_0</v>
      </c>
      <c r="FD10" s="456" t="str">
        <f t="shared" si="2"/>
        <v>000000000000_0</v>
      </c>
      <c r="FE10" s="456" t="str">
        <f t="shared" si="2"/>
        <v>000000000000_0</v>
      </c>
      <c r="FF10" s="456" t="str">
        <f t="shared" si="2"/>
        <v>000000000000_0</v>
      </c>
      <c r="FG10" s="456" t="str">
        <f t="shared" si="2"/>
        <v>000000000000_0</v>
      </c>
      <c r="FH10" s="456" t="str">
        <f t="shared" si="2"/>
        <v>000000000000_0</v>
      </c>
      <c r="FI10" s="456" t="str">
        <f t="shared" si="2"/>
        <v>000000000000_0</v>
      </c>
      <c r="FJ10" s="456" t="str">
        <f t="shared" si="2"/>
        <v>000000000000_0</v>
      </c>
      <c r="FK10" s="456" t="str">
        <f t="shared" si="2"/>
        <v>000000000000_0</v>
      </c>
      <c r="FL10" s="456" t="str">
        <f t="shared" si="2"/>
        <v>000000000000_0</v>
      </c>
      <c r="FM10" s="456" t="str">
        <f t="shared" si="2"/>
        <v>000000000000_0</v>
      </c>
      <c r="FN10" s="456" t="str">
        <f t="shared" si="2"/>
        <v>000000000000_0</v>
      </c>
      <c r="FO10" s="456" t="str">
        <f t="shared" si="2"/>
        <v>000000000000_0</v>
      </c>
      <c r="FP10" s="456" t="str">
        <f t="shared" si="2"/>
        <v>000000000000_0</v>
      </c>
      <c r="FQ10" s="456" t="str">
        <f t="shared" si="2"/>
        <v>000000000000_0</v>
      </c>
      <c r="FR10" s="456" t="str">
        <f t="shared" si="2"/>
        <v>000000000000_0</v>
      </c>
      <c r="FS10" s="456" t="str">
        <f t="shared" si="2"/>
        <v>000000000000_0</v>
      </c>
      <c r="FT10" s="456" t="str">
        <f t="shared" si="2"/>
        <v>000000000000_0</v>
      </c>
      <c r="FU10" s="164" t="str">
        <f>ASC(TEXT(GX5,"0000"))</f>
        <v>0000</v>
      </c>
      <c r="FV10" s="164" t="str">
        <f>ASC(TEXT(GY5,"000"))</f>
        <v>000</v>
      </c>
      <c r="FW10" s="164" t="str">
        <f>ASC(MID(GZ5,2,1))</f>
        <v/>
      </c>
      <c r="FX10" s="164" t="str">
        <f>ASC(TEXT(HA5,"0000000"))</f>
        <v>0000000</v>
      </c>
      <c r="FY10" s="164" t="str">
        <f>DBCS(HB5)</f>
        <v>０</v>
      </c>
      <c r="FZ10" s="172"/>
      <c r="GA10" s="172"/>
      <c r="GB10" s="172"/>
      <c r="GC10" s="172"/>
      <c r="GD10" s="172"/>
      <c r="GE10" s="172"/>
      <c r="GF10" s="172"/>
      <c r="GG10" s="172"/>
      <c r="GH10" s="173"/>
      <c r="GI10" s="172"/>
      <c r="GJ10" s="174"/>
      <c r="GK10" s="164" t="str">
        <f>ASC(IF(BZ5="01 該当",-1,IF(BZ5="02 非該当",0,"")))</f>
        <v/>
      </c>
      <c r="GL10" s="164" t="str">
        <f>ASC(IF(CA5="01 該当",-1,IF(CA5="02 非該当",0,"")))</f>
        <v/>
      </c>
    </row>
    <row r="11" spans="2:213" ht="18.75" customHeight="1">
      <c r="H11" s="101" t="s">
        <v>443</v>
      </c>
      <c r="I11" s="175" t="s">
        <v>444</v>
      </c>
      <c r="J11" s="176"/>
      <c r="K11" s="101" t="s">
        <v>861</v>
      </c>
      <c r="L11" s="176"/>
      <c r="M11" s="175" t="s">
        <v>450</v>
      </c>
      <c r="N11" s="101" t="s">
        <v>451</v>
      </c>
      <c r="O11" s="101" t="s">
        <v>452</v>
      </c>
      <c r="P11" s="101" t="s">
        <v>454</v>
      </c>
      <c r="Q11" s="101" t="s">
        <v>862</v>
      </c>
      <c r="R11" s="101" t="s">
        <v>863</v>
      </c>
      <c r="S11" s="101" t="s">
        <v>864</v>
      </c>
      <c r="T11" s="101" t="s">
        <v>456</v>
      </c>
      <c r="U11" s="101" t="s">
        <v>457</v>
      </c>
      <c r="V11" s="101" t="s">
        <v>458</v>
      </c>
      <c r="W11" s="101" t="s">
        <v>462</v>
      </c>
      <c r="X11" s="101" t="s">
        <v>463</v>
      </c>
      <c r="Y11" s="101" t="s">
        <v>464</v>
      </c>
      <c r="Z11" s="101" t="s">
        <v>466</v>
      </c>
      <c r="AA11" s="101" t="s">
        <v>865</v>
      </c>
      <c r="AB11" s="101" t="s">
        <v>460</v>
      </c>
      <c r="AC11" s="101" t="s">
        <v>866</v>
      </c>
      <c r="AD11" s="101" t="s">
        <v>468</v>
      </c>
      <c r="AE11" s="101" t="s">
        <v>469</v>
      </c>
      <c r="AF11" s="101" t="s">
        <v>470</v>
      </c>
      <c r="AG11" s="101"/>
      <c r="AH11" s="176"/>
      <c r="AI11" s="101"/>
      <c r="AJ11" s="101"/>
      <c r="AK11" s="101"/>
      <c r="AL11" s="101"/>
      <c r="AM11" s="101"/>
      <c r="AN11" s="101"/>
      <c r="AO11" s="101"/>
      <c r="AP11" s="101"/>
      <c r="AQ11" s="101" t="s">
        <v>867</v>
      </c>
      <c r="AR11" s="101" t="s">
        <v>478</v>
      </c>
      <c r="AS11" s="101" t="s">
        <v>481</v>
      </c>
      <c r="AT11" s="101" t="s">
        <v>479</v>
      </c>
      <c r="AU11" s="101" t="s">
        <v>480</v>
      </c>
      <c r="AV11" s="101" t="s">
        <v>484</v>
      </c>
      <c r="AW11" s="101" t="s">
        <v>482</v>
      </c>
      <c r="AX11" s="101" t="s">
        <v>483</v>
      </c>
      <c r="AY11" s="101" t="s">
        <v>868</v>
      </c>
      <c r="AZ11" s="101" t="s">
        <v>488</v>
      </c>
      <c r="BA11" s="101" t="s">
        <v>489</v>
      </c>
      <c r="BB11" s="101" t="s">
        <v>490</v>
      </c>
      <c r="BC11" s="101" t="s">
        <v>497</v>
      </c>
      <c r="BD11" s="177"/>
      <c r="BE11" s="177"/>
      <c r="BF11" s="177"/>
      <c r="BG11" s="176"/>
      <c r="BH11" s="101" t="s">
        <v>869</v>
      </c>
      <c r="BI11" s="101" t="s">
        <v>491</v>
      </c>
      <c r="BJ11" s="101" t="s">
        <v>492</v>
      </c>
      <c r="BK11" s="101" t="s">
        <v>493</v>
      </c>
      <c r="BL11" s="101" t="s">
        <v>494</v>
      </c>
      <c r="BM11" s="101" t="s">
        <v>495</v>
      </c>
      <c r="BN11" s="101" t="s">
        <v>496</v>
      </c>
      <c r="BO11" s="101" t="s">
        <v>870</v>
      </c>
      <c r="BP11" s="101" t="s">
        <v>871</v>
      </c>
      <c r="BQ11" s="101" t="s">
        <v>501</v>
      </c>
      <c r="BR11" s="101" t="s">
        <v>502</v>
      </c>
      <c r="BS11" s="101" t="s">
        <v>503</v>
      </c>
      <c r="BT11" s="101" t="s">
        <v>504</v>
      </c>
      <c r="BU11" s="101" t="s">
        <v>505</v>
      </c>
      <c r="BV11" s="101" t="s">
        <v>506</v>
      </c>
      <c r="BW11" s="101" t="s">
        <v>507</v>
      </c>
      <c r="BX11" s="101" t="s">
        <v>508</v>
      </c>
      <c r="BY11" s="101" t="s">
        <v>509</v>
      </c>
      <c r="BZ11" s="101" t="s">
        <v>510</v>
      </c>
      <c r="CA11" s="101" t="s">
        <v>511</v>
      </c>
      <c r="CB11" s="101" t="s">
        <v>512</v>
      </c>
      <c r="CC11" s="101" t="s">
        <v>513</v>
      </c>
      <c r="CD11" s="101" t="s">
        <v>514</v>
      </c>
      <c r="CE11" s="101" t="s">
        <v>515</v>
      </c>
      <c r="CF11" s="101" t="s">
        <v>516</v>
      </c>
      <c r="CG11" s="101" t="s">
        <v>517</v>
      </c>
      <c r="CH11" s="101" t="s">
        <v>518</v>
      </c>
      <c r="CI11" s="101" t="s">
        <v>519</v>
      </c>
      <c r="CJ11" s="101" t="s">
        <v>520</v>
      </c>
      <c r="CK11" s="101" t="s">
        <v>521</v>
      </c>
      <c r="CL11" s="101" t="s">
        <v>522</v>
      </c>
      <c r="CM11" s="101" t="s">
        <v>523</v>
      </c>
      <c r="CN11" s="101" t="s">
        <v>524</v>
      </c>
      <c r="CO11" s="101" t="s">
        <v>525</v>
      </c>
      <c r="CP11" s="101" t="s">
        <v>526</v>
      </c>
      <c r="CQ11" s="101" t="s">
        <v>527</v>
      </c>
      <c r="CR11" s="101" t="s">
        <v>528</v>
      </c>
      <c r="CS11" s="101" t="s">
        <v>529</v>
      </c>
      <c r="CT11" s="101" t="s">
        <v>530</v>
      </c>
      <c r="CU11" s="101" t="s">
        <v>531</v>
      </c>
      <c r="CV11" s="101" t="s">
        <v>532</v>
      </c>
      <c r="CW11" s="101" t="s">
        <v>533</v>
      </c>
      <c r="CX11" s="101" t="s">
        <v>534</v>
      </c>
      <c r="CY11" s="101" t="s">
        <v>535</v>
      </c>
      <c r="CZ11" s="101" t="s">
        <v>536</v>
      </c>
      <c r="DA11" s="101" t="s">
        <v>537</v>
      </c>
      <c r="DB11" s="101" t="s">
        <v>538</v>
      </c>
      <c r="DC11" s="101" t="s">
        <v>539</v>
      </c>
      <c r="DD11" s="101" t="s">
        <v>540</v>
      </c>
      <c r="DE11" s="101" t="s">
        <v>541</v>
      </c>
      <c r="DF11" s="101" t="s">
        <v>542</v>
      </c>
      <c r="DG11" s="101" t="s">
        <v>543</v>
      </c>
      <c r="DH11" s="101" t="s">
        <v>544</v>
      </c>
      <c r="DI11" s="101" t="s">
        <v>545</v>
      </c>
      <c r="DJ11" s="101" t="s">
        <v>546</v>
      </c>
      <c r="DK11" s="101" t="s">
        <v>547</v>
      </c>
      <c r="DL11" s="101" t="s">
        <v>548</v>
      </c>
      <c r="DM11" s="101" t="s">
        <v>549</v>
      </c>
      <c r="DN11" s="101" t="s">
        <v>550</v>
      </c>
      <c r="DO11" s="101" t="s">
        <v>551</v>
      </c>
      <c r="DP11" s="101" t="s">
        <v>552</v>
      </c>
      <c r="DQ11" s="101" t="s">
        <v>553</v>
      </c>
      <c r="DR11" s="101" t="s">
        <v>554</v>
      </c>
      <c r="DS11" s="101" t="s">
        <v>555</v>
      </c>
      <c r="DT11" s="101" t="s">
        <v>556</v>
      </c>
      <c r="DU11" s="101" t="s">
        <v>557</v>
      </c>
      <c r="DV11" s="101" t="s">
        <v>558</v>
      </c>
      <c r="DW11" s="101" t="s">
        <v>559</v>
      </c>
      <c r="DX11" s="101" t="s">
        <v>560</v>
      </c>
      <c r="DY11" s="101" t="s">
        <v>561</v>
      </c>
      <c r="DZ11" s="101" t="s">
        <v>562</v>
      </c>
      <c r="EA11" s="101" t="s">
        <v>563</v>
      </c>
      <c r="EB11" s="101" t="s">
        <v>564</v>
      </c>
      <c r="EC11" s="101" t="s">
        <v>565</v>
      </c>
      <c r="ED11" s="101" t="s">
        <v>566</v>
      </c>
      <c r="EE11" s="101" t="s">
        <v>567</v>
      </c>
      <c r="EF11" s="101" t="s">
        <v>568</v>
      </c>
      <c r="EG11" s="101" t="s">
        <v>569</v>
      </c>
      <c r="EH11" s="101" t="s">
        <v>570</v>
      </c>
      <c r="EI11" s="101" t="s">
        <v>571</v>
      </c>
      <c r="EJ11" s="101" t="s">
        <v>572</v>
      </c>
      <c r="EK11" s="101" t="s">
        <v>573</v>
      </c>
      <c r="EL11" s="101" t="s">
        <v>574</v>
      </c>
      <c r="EM11" s="101" t="s">
        <v>575</v>
      </c>
      <c r="EN11" s="101" t="s">
        <v>576</v>
      </c>
      <c r="EO11" s="101" t="s">
        <v>577</v>
      </c>
      <c r="EP11" s="101" t="s">
        <v>578</v>
      </c>
      <c r="EQ11" s="101" t="s">
        <v>579</v>
      </c>
      <c r="ER11" s="101" t="s">
        <v>580</v>
      </c>
      <c r="ES11" s="101" t="s">
        <v>581</v>
      </c>
      <c r="ET11" s="101" t="s">
        <v>582</v>
      </c>
      <c r="EU11" s="101" t="s">
        <v>583</v>
      </c>
      <c r="EV11" s="101" t="s">
        <v>584</v>
      </c>
      <c r="EW11" s="101" t="s">
        <v>585</v>
      </c>
      <c r="EX11" s="101" t="s">
        <v>586</v>
      </c>
      <c r="EY11" s="101" t="s">
        <v>587</v>
      </c>
      <c r="EZ11" s="101" t="s">
        <v>588</v>
      </c>
      <c r="FA11" s="101" t="s">
        <v>589</v>
      </c>
      <c r="FB11" s="101" t="s">
        <v>590</v>
      </c>
      <c r="FC11" s="101" t="s">
        <v>591</v>
      </c>
      <c r="FD11" s="101" t="s">
        <v>592</v>
      </c>
      <c r="FE11" s="101" t="s">
        <v>593</v>
      </c>
      <c r="FF11" s="101" t="s">
        <v>594</v>
      </c>
      <c r="FG11" s="101" t="s">
        <v>595</v>
      </c>
      <c r="FH11" s="101" t="s">
        <v>596</v>
      </c>
      <c r="FI11" s="101" t="s">
        <v>597</v>
      </c>
      <c r="FJ11" s="101" t="s">
        <v>598</v>
      </c>
      <c r="FK11" s="101" t="s">
        <v>599</v>
      </c>
      <c r="FL11" s="101" t="s">
        <v>600</v>
      </c>
      <c r="FM11" s="101" t="s">
        <v>601</v>
      </c>
      <c r="FN11" s="101" t="s">
        <v>602</v>
      </c>
      <c r="FO11" s="101" t="s">
        <v>603</v>
      </c>
      <c r="FP11" s="101" t="s">
        <v>604</v>
      </c>
      <c r="FQ11" s="101" t="s">
        <v>605</v>
      </c>
      <c r="FR11" s="101" t="s">
        <v>606</v>
      </c>
      <c r="FS11" s="101" t="s">
        <v>607</v>
      </c>
      <c r="FT11" s="101" t="s">
        <v>608</v>
      </c>
      <c r="FU11" s="101" t="s">
        <v>609</v>
      </c>
      <c r="FV11" s="101" t="s">
        <v>610</v>
      </c>
      <c r="FW11" s="101" t="s">
        <v>611</v>
      </c>
      <c r="FX11" s="101" t="s">
        <v>612</v>
      </c>
      <c r="FY11" s="101" t="s">
        <v>613</v>
      </c>
      <c r="GK11" s="101"/>
      <c r="GL11" s="101"/>
    </row>
    <row r="12" spans="2:213" ht="18.75" customHeight="1"/>
    <row r="13" spans="2:213" s="178" customFormat="1" ht="12" customHeight="1"/>
    <row r="14" spans="2:213" ht="18.75" customHeight="1"/>
    <row r="15" spans="2:213" ht="21.5" thickBot="1">
      <c r="B15" s="106" t="s">
        <v>614</v>
      </c>
      <c r="C15" s="106" t="s">
        <v>646</v>
      </c>
      <c r="D15" s="179" t="s">
        <v>813</v>
      </c>
    </row>
    <row r="16" spans="2:213" ht="14">
      <c r="B16" s="107">
        <v>1</v>
      </c>
      <c r="C16" s="180" t="s">
        <v>647</v>
      </c>
      <c r="D16" s="181">
        <f>'01-1申請書Ⅰ～Ⅳ'!D12</f>
        <v>0</v>
      </c>
    </row>
    <row r="17" spans="2:57" ht="14">
      <c r="B17" s="182" t="s">
        <v>872</v>
      </c>
      <c r="C17" s="183" t="s">
        <v>648</v>
      </c>
      <c r="D17" s="184" t="str">
        <f>'01-1申請書Ⅰ～Ⅳ'!D13</f>
        <v>01 新規</v>
      </c>
    </row>
    <row r="18" spans="2:57" ht="14">
      <c r="B18" s="185" t="s">
        <v>873</v>
      </c>
      <c r="C18" s="186" t="s">
        <v>649</v>
      </c>
      <c r="D18" s="187">
        <f>'01-1申請書Ⅰ～Ⅳ'!D14</f>
        <v>0</v>
      </c>
    </row>
    <row r="19" spans="2:57" ht="14">
      <c r="B19" s="188" t="s">
        <v>874</v>
      </c>
      <c r="C19" s="189" t="s">
        <v>650</v>
      </c>
      <c r="D19" s="190">
        <f>'01-1申請書Ⅰ～Ⅳ'!D15</f>
        <v>0</v>
      </c>
    </row>
    <row r="20" spans="2:57" ht="14.5" thickBot="1">
      <c r="B20" s="107">
        <v>4</v>
      </c>
      <c r="C20" s="180" t="s">
        <v>651</v>
      </c>
      <c r="D20" s="191">
        <f>'01-1申請書Ⅰ～Ⅳ'!D16</f>
        <v>0</v>
      </c>
    </row>
    <row r="21" spans="2:57" ht="14">
      <c r="B21" s="109"/>
      <c r="C21" s="109"/>
      <c r="D21" s="109"/>
      <c r="AY21" s="101"/>
      <c r="AZ21" s="101"/>
      <c r="BA21" s="101"/>
    </row>
    <row r="22" spans="2:57" ht="21">
      <c r="B22" s="110" t="s">
        <v>618</v>
      </c>
      <c r="C22" s="109"/>
      <c r="D22" s="109"/>
      <c r="AG22" s="101"/>
      <c r="AH22" s="101"/>
      <c r="AI22" s="101"/>
      <c r="AQ22" s="192"/>
      <c r="AR22" s="192"/>
      <c r="AS22" s="192"/>
      <c r="AT22" s="192"/>
      <c r="AU22" s="192"/>
      <c r="AV22" s="192"/>
      <c r="AW22" s="192"/>
      <c r="AX22" s="192"/>
      <c r="AY22" s="192"/>
      <c r="AZ22" s="192"/>
      <c r="BA22" s="192"/>
      <c r="BB22" s="192"/>
      <c r="BC22" s="192"/>
      <c r="BD22" s="192"/>
      <c r="BE22" s="192"/>
    </row>
    <row r="23" spans="2:57" ht="21.5" thickBot="1">
      <c r="B23" s="106" t="s">
        <v>614</v>
      </c>
      <c r="C23" s="132" t="s">
        <v>646</v>
      </c>
      <c r="D23" s="179" t="s">
        <v>813</v>
      </c>
      <c r="Y23" s="192"/>
      <c r="Z23" s="192"/>
      <c r="AA23" s="192"/>
      <c r="AB23" s="192"/>
      <c r="AC23" s="192"/>
      <c r="AD23" s="192"/>
      <c r="AE23" s="192"/>
      <c r="AF23" s="192"/>
      <c r="AG23" s="192"/>
      <c r="AH23" s="192"/>
      <c r="AI23" s="192"/>
      <c r="AJ23" s="192"/>
      <c r="AK23" s="192"/>
      <c r="AL23" s="192"/>
      <c r="AM23" s="192"/>
      <c r="AQ23" s="193"/>
      <c r="AR23" s="193"/>
      <c r="AS23" s="193"/>
      <c r="AT23" s="193"/>
      <c r="AU23" s="194"/>
      <c r="AV23" s="193"/>
      <c r="AW23" s="193"/>
      <c r="AX23" s="194"/>
      <c r="AY23" s="193"/>
      <c r="AZ23" s="193"/>
      <c r="BA23" s="194"/>
      <c r="BB23" s="193"/>
      <c r="BC23" s="193"/>
      <c r="BD23" s="194"/>
      <c r="BE23" s="193"/>
    </row>
    <row r="24" spans="2:57" ht="14">
      <c r="B24" s="107">
        <v>1</v>
      </c>
      <c r="C24" s="195" t="s">
        <v>298</v>
      </c>
      <c r="D24" s="196">
        <f>'01-1申請書Ⅰ～Ⅳ'!D20</f>
        <v>0</v>
      </c>
      <c r="Y24" s="193"/>
      <c r="Z24" s="193"/>
      <c r="AA24" s="193"/>
      <c r="AB24" s="193"/>
      <c r="AC24" s="194"/>
      <c r="AD24" s="193"/>
      <c r="AE24" s="193"/>
      <c r="AF24" s="194"/>
      <c r="AG24" s="193"/>
      <c r="AH24" s="193"/>
      <c r="AI24" s="194"/>
      <c r="AJ24" s="193"/>
      <c r="AK24" s="193"/>
      <c r="AL24" s="194"/>
      <c r="AM24" s="193"/>
    </row>
    <row r="25" spans="2:57" ht="14">
      <c r="B25" s="197" t="s">
        <v>615</v>
      </c>
      <c r="C25" s="198" t="s">
        <v>652</v>
      </c>
      <c r="D25" s="199">
        <f>'01-1申請書Ⅰ～Ⅳ'!D21</f>
        <v>0</v>
      </c>
    </row>
    <row r="26" spans="2:57" ht="14">
      <c r="B26" s="200" t="s">
        <v>639</v>
      </c>
      <c r="C26" s="201" t="s">
        <v>653</v>
      </c>
      <c r="D26" s="202">
        <f>'01-1申請書Ⅰ～Ⅳ'!D22</f>
        <v>0</v>
      </c>
    </row>
    <row r="27" spans="2:57" ht="14">
      <c r="B27" s="197" t="s">
        <v>620</v>
      </c>
      <c r="C27" s="198" t="s">
        <v>654</v>
      </c>
      <c r="D27" s="199">
        <f>'01-1申請書Ⅰ～Ⅳ'!D23</f>
        <v>0</v>
      </c>
    </row>
    <row r="28" spans="2:57" ht="14">
      <c r="B28" s="203" t="s">
        <v>621</v>
      </c>
      <c r="C28" s="204" t="s">
        <v>655</v>
      </c>
      <c r="D28" s="205">
        <f>'01-1申請書Ⅰ～Ⅳ'!D24</f>
        <v>0</v>
      </c>
    </row>
    <row r="29" spans="2:57" ht="16">
      <c r="B29" s="489" t="s">
        <v>1218</v>
      </c>
      <c r="C29" s="490" t="s">
        <v>1220</v>
      </c>
      <c r="D29" s="491">
        <f>'01-1申請書Ⅰ～Ⅳ'!D25</f>
        <v>0</v>
      </c>
    </row>
    <row r="30" spans="2:57" ht="14">
      <c r="B30" s="197" t="s">
        <v>622</v>
      </c>
      <c r="C30" s="198" t="s">
        <v>656</v>
      </c>
      <c r="D30" s="199">
        <f>'01-1申請書Ⅰ～Ⅳ'!D26</f>
        <v>0</v>
      </c>
    </row>
    <row r="31" spans="2:57" ht="14">
      <c r="B31" s="203" t="s">
        <v>631</v>
      </c>
      <c r="C31" s="204" t="s">
        <v>657</v>
      </c>
      <c r="D31" s="205">
        <f>'01-1申請書Ⅰ～Ⅳ'!D27</f>
        <v>0</v>
      </c>
    </row>
    <row r="32" spans="2:57" ht="14">
      <c r="B32" s="203" t="s">
        <v>624</v>
      </c>
      <c r="C32" s="204" t="s">
        <v>658</v>
      </c>
      <c r="D32" s="206">
        <f>'01-1申請書Ⅰ～Ⅳ'!D28</f>
        <v>0</v>
      </c>
    </row>
    <row r="33" spans="2:4" ht="14">
      <c r="B33" s="200" t="s">
        <v>625</v>
      </c>
      <c r="C33" s="201" t="s">
        <v>659</v>
      </c>
      <c r="D33" s="202">
        <f>'01-1申請書Ⅰ～Ⅳ'!D29</f>
        <v>0</v>
      </c>
    </row>
    <row r="34" spans="2:4" ht="14">
      <c r="B34" s="111" t="s">
        <v>626</v>
      </c>
      <c r="C34" s="207" t="s">
        <v>660</v>
      </c>
      <c r="D34" s="208">
        <f>'01-1申請書Ⅰ～Ⅳ'!D30</f>
        <v>0</v>
      </c>
    </row>
    <row r="35" spans="2:4" ht="14">
      <c r="B35" s="111" t="s">
        <v>875</v>
      </c>
      <c r="C35" s="207" t="s">
        <v>876</v>
      </c>
      <c r="D35" s="208">
        <f>'01-1申請書Ⅰ～Ⅳ'!D31</f>
        <v>0</v>
      </c>
    </row>
    <row r="36" spans="2:4" ht="14.5" thickBot="1">
      <c r="B36" s="111" t="s">
        <v>877</v>
      </c>
      <c r="C36" s="207" t="s">
        <v>878</v>
      </c>
      <c r="D36" s="209">
        <f>'01-1申請書Ⅰ～Ⅳ'!D32</f>
        <v>0</v>
      </c>
    </row>
    <row r="37" spans="2:4">
      <c r="B37" s="109"/>
      <c r="C37" s="129"/>
      <c r="D37" s="109"/>
    </row>
    <row r="38" spans="2:4" ht="21">
      <c r="B38" s="110" t="s">
        <v>629</v>
      </c>
      <c r="C38" s="130"/>
      <c r="D38" s="109"/>
    </row>
    <row r="39" spans="2:4" ht="16.5">
      <c r="B39" s="112"/>
      <c r="C39" s="131" t="s">
        <v>663</v>
      </c>
      <c r="D39" s="109"/>
    </row>
    <row r="40" spans="2:4" ht="16.5">
      <c r="B40" s="112"/>
      <c r="C40" s="131" t="s">
        <v>664</v>
      </c>
      <c r="D40" s="109"/>
    </row>
    <row r="41" spans="2:4" ht="16.5">
      <c r="B41" s="112"/>
      <c r="C41" s="131" t="s">
        <v>665</v>
      </c>
      <c r="D41" s="109"/>
    </row>
    <row r="42" spans="2:4" ht="16.5">
      <c r="B42" s="112"/>
      <c r="C42" s="131" t="s">
        <v>666</v>
      </c>
      <c r="D42" s="109"/>
    </row>
    <row r="43" spans="2:4" ht="21.5" thickBot="1">
      <c r="B43" s="106" t="s">
        <v>614</v>
      </c>
      <c r="C43" s="132" t="s">
        <v>646</v>
      </c>
      <c r="D43" s="179" t="s">
        <v>813</v>
      </c>
    </row>
    <row r="44" spans="2:4" ht="16.5" thickTop="1">
      <c r="B44" s="107">
        <v>1</v>
      </c>
      <c r="C44" s="207" t="s">
        <v>298</v>
      </c>
      <c r="D44" s="210">
        <f>'01-1申請書Ⅰ～Ⅳ'!D40</f>
        <v>0</v>
      </c>
    </row>
    <row r="45" spans="2:4" ht="16">
      <c r="B45" s="197" t="s">
        <v>879</v>
      </c>
      <c r="C45" s="198" t="s">
        <v>667</v>
      </c>
      <c r="D45" s="211">
        <f>'01-1申請書Ⅰ～Ⅳ'!D41</f>
        <v>0</v>
      </c>
    </row>
    <row r="46" spans="2:4" ht="16">
      <c r="B46" s="200" t="s">
        <v>880</v>
      </c>
      <c r="C46" s="201" t="s">
        <v>668</v>
      </c>
      <c r="D46" s="212">
        <f>'01-1申請書Ⅰ～Ⅳ'!D42</f>
        <v>0</v>
      </c>
    </row>
    <row r="47" spans="2:4" ht="16">
      <c r="B47" s="197" t="s">
        <v>881</v>
      </c>
      <c r="C47" s="198" t="s">
        <v>669</v>
      </c>
      <c r="D47" s="211">
        <f>'01-1申請書Ⅰ～Ⅳ'!D43</f>
        <v>0</v>
      </c>
    </row>
    <row r="48" spans="2:4" ht="16">
      <c r="B48" s="203" t="s">
        <v>882</v>
      </c>
      <c r="C48" s="204" t="s">
        <v>883</v>
      </c>
      <c r="D48" s="213">
        <f>'01-1申請書Ⅰ～Ⅳ'!D44</f>
        <v>0</v>
      </c>
    </row>
    <row r="49" spans="2:4" ht="16">
      <c r="B49" s="197" t="s">
        <v>884</v>
      </c>
      <c r="C49" s="198" t="s">
        <v>656</v>
      </c>
      <c r="D49" s="211">
        <f>'01-1申請書Ⅰ～Ⅳ'!D45</f>
        <v>0</v>
      </c>
    </row>
    <row r="50" spans="2:4" ht="16">
      <c r="B50" s="203" t="s">
        <v>885</v>
      </c>
      <c r="C50" s="204" t="s">
        <v>657</v>
      </c>
      <c r="D50" s="213">
        <f>'01-1申請書Ⅰ～Ⅳ'!D46</f>
        <v>0</v>
      </c>
    </row>
    <row r="51" spans="2:4" ht="16">
      <c r="B51" s="203" t="s">
        <v>886</v>
      </c>
      <c r="C51" s="204" t="s">
        <v>658</v>
      </c>
      <c r="D51" s="214">
        <f>'01-1申請書Ⅰ～Ⅳ'!D47</f>
        <v>0</v>
      </c>
    </row>
    <row r="52" spans="2:4" ht="16">
      <c r="B52" s="200" t="s">
        <v>887</v>
      </c>
      <c r="C52" s="201" t="s">
        <v>659</v>
      </c>
      <c r="D52" s="212">
        <f>'01-1申請書Ⅰ～Ⅳ'!D48</f>
        <v>0</v>
      </c>
    </row>
    <row r="53" spans="2:4" ht="16">
      <c r="B53" s="111" t="s">
        <v>888</v>
      </c>
      <c r="C53" s="215" t="s">
        <v>889</v>
      </c>
      <c r="D53" s="216">
        <f>'01-1申請書Ⅰ～Ⅳ'!D49</f>
        <v>0</v>
      </c>
    </row>
    <row r="54" spans="2:4" ht="16">
      <c r="B54" s="111" t="s">
        <v>890</v>
      </c>
      <c r="C54" s="215" t="s">
        <v>891</v>
      </c>
      <c r="D54" s="216">
        <f>'01-1申請書Ⅰ～Ⅳ'!D50</f>
        <v>0</v>
      </c>
    </row>
    <row r="55" spans="2:4" ht="16.5" thickBot="1">
      <c r="B55" s="111" t="s">
        <v>892</v>
      </c>
      <c r="C55" s="215" t="s">
        <v>893</v>
      </c>
      <c r="D55" s="217">
        <f>'01-1申請書Ⅰ～Ⅳ'!D51</f>
        <v>0</v>
      </c>
    </row>
    <row r="56" spans="2:4" ht="17" thickTop="1">
      <c r="B56" s="113"/>
      <c r="C56" s="109"/>
      <c r="D56" s="109"/>
    </row>
    <row r="57" spans="2:4" ht="21">
      <c r="B57" s="110" t="s">
        <v>894</v>
      </c>
      <c r="C57" s="109"/>
      <c r="D57" s="109"/>
    </row>
    <row r="58" spans="2:4" ht="16.5">
      <c r="B58" s="112"/>
      <c r="C58" s="131" t="s">
        <v>672</v>
      </c>
      <c r="D58" s="109"/>
    </row>
    <row r="59" spans="2:4" ht="21.5" thickBot="1">
      <c r="B59" s="106" t="s">
        <v>614</v>
      </c>
      <c r="C59" s="106" t="s">
        <v>646</v>
      </c>
      <c r="D59" s="179" t="s">
        <v>813</v>
      </c>
    </row>
    <row r="60" spans="2:4" ht="16.5" thickTop="1">
      <c r="B60" s="107">
        <v>1</v>
      </c>
      <c r="C60" s="218" t="s">
        <v>673</v>
      </c>
      <c r="D60" s="210">
        <f>'01-1申請書Ⅰ～Ⅳ'!D56</f>
        <v>0</v>
      </c>
    </row>
    <row r="61" spans="2:4" ht="16">
      <c r="B61" s="107">
        <v>2</v>
      </c>
      <c r="C61" s="218" t="s">
        <v>674</v>
      </c>
      <c r="D61" s="216">
        <f>'01-1申請書Ⅰ～Ⅳ'!D57</f>
        <v>0</v>
      </c>
    </row>
    <row r="62" spans="2:4" ht="16">
      <c r="B62" s="107">
        <v>3</v>
      </c>
      <c r="C62" s="207" t="s">
        <v>889</v>
      </c>
      <c r="D62" s="216">
        <f>'01-1申請書Ⅰ～Ⅳ'!D58</f>
        <v>0</v>
      </c>
    </row>
    <row r="63" spans="2:4" ht="16">
      <c r="B63" s="107">
        <v>4</v>
      </c>
      <c r="C63" s="207" t="s">
        <v>891</v>
      </c>
      <c r="D63" s="216">
        <f>'01-1申請書Ⅰ～Ⅳ'!D59</f>
        <v>0</v>
      </c>
    </row>
    <row r="64" spans="2:4" ht="16.5" thickBot="1">
      <c r="B64" s="107" t="s">
        <v>888</v>
      </c>
      <c r="C64" s="215" t="s">
        <v>893</v>
      </c>
      <c r="D64" s="219">
        <f>'01-1申請書Ⅰ～Ⅳ'!D60</f>
        <v>0</v>
      </c>
    </row>
    <row r="65" spans="2:5" ht="17" thickTop="1">
      <c r="B65" s="113"/>
      <c r="C65" s="109"/>
      <c r="D65" s="109"/>
    </row>
    <row r="66" spans="2:5" ht="21">
      <c r="B66" s="110" t="s">
        <v>636</v>
      </c>
      <c r="C66" s="130"/>
      <c r="D66" s="109"/>
    </row>
    <row r="67" spans="2:5" ht="16.5">
      <c r="B67" s="112"/>
      <c r="C67" s="131" t="s">
        <v>675</v>
      </c>
      <c r="D67" s="109"/>
    </row>
    <row r="68" spans="2:5" ht="16.5">
      <c r="B68" s="112"/>
      <c r="C68" s="131" t="s">
        <v>676</v>
      </c>
      <c r="D68" s="109"/>
    </row>
    <row r="69" spans="2:5" ht="21.5" thickBot="1">
      <c r="B69" s="114" t="s">
        <v>614</v>
      </c>
      <c r="C69" s="114" t="s">
        <v>646</v>
      </c>
      <c r="D69" s="179" t="s">
        <v>813</v>
      </c>
    </row>
    <row r="70" spans="2:5" ht="16">
      <c r="B70" s="220" t="s">
        <v>895</v>
      </c>
      <c r="C70" s="221" t="s">
        <v>896</v>
      </c>
      <c r="D70" s="222">
        <f>'01-1申請書Ⅰ～Ⅳ'!D66</f>
        <v>0</v>
      </c>
    </row>
    <row r="71" spans="2:5" ht="16">
      <c r="B71" s="223" t="s">
        <v>897</v>
      </c>
      <c r="C71" s="224" t="s">
        <v>898</v>
      </c>
      <c r="D71" s="225">
        <f>'01-1申請書Ⅰ～Ⅳ'!D67</f>
        <v>0</v>
      </c>
    </row>
    <row r="72" spans="2:5" ht="16">
      <c r="B72" s="220" t="s">
        <v>879</v>
      </c>
      <c r="C72" s="221" t="s">
        <v>899</v>
      </c>
      <c r="D72" s="226">
        <f>'01-1申請書Ⅰ～Ⅳ'!D68</f>
        <v>0</v>
      </c>
    </row>
    <row r="73" spans="2:5" ht="16">
      <c r="B73" s="227" t="s">
        <v>880</v>
      </c>
      <c r="C73" s="228" t="s">
        <v>900</v>
      </c>
      <c r="D73" s="229">
        <f>'01-1申請書Ⅰ～Ⅳ'!D69</f>
        <v>0</v>
      </c>
    </row>
    <row r="74" spans="2:5" ht="16">
      <c r="B74" s="223" t="s">
        <v>901</v>
      </c>
      <c r="C74" s="230" t="s">
        <v>902</v>
      </c>
      <c r="D74" s="231" t="e">
        <f>ROUND(D72/D73*100,0)</f>
        <v>#DIV/0!</v>
      </c>
      <c r="E74" s="104" t="s">
        <v>903</v>
      </c>
    </row>
    <row r="75" spans="2:5" ht="16">
      <c r="B75" s="220" t="s">
        <v>881</v>
      </c>
      <c r="C75" s="221" t="s">
        <v>904</v>
      </c>
      <c r="D75" s="226">
        <f>'01-1申請書Ⅰ～Ⅳ'!D70</f>
        <v>0</v>
      </c>
    </row>
    <row r="76" spans="2:5" ht="16">
      <c r="B76" s="227" t="s">
        <v>882</v>
      </c>
      <c r="C76" s="228" t="s">
        <v>905</v>
      </c>
      <c r="D76" s="229">
        <f>'01-1申請書Ⅰ～Ⅳ'!D71</f>
        <v>0</v>
      </c>
    </row>
    <row r="77" spans="2:5" ht="16">
      <c r="B77" s="223" t="s">
        <v>906</v>
      </c>
      <c r="C77" s="230" t="s">
        <v>907</v>
      </c>
      <c r="D77" s="231" t="e">
        <f>ROUND(D75/D76*100,0)</f>
        <v>#DIV/0!</v>
      </c>
      <c r="E77" s="104" t="s">
        <v>908</v>
      </c>
    </row>
    <row r="78" spans="2:5" ht="16">
      <c r="B78" s="220" t="s">
        <v>884</v>
      </c>
      <c r="C78" s="221" t="s">
        <v>909</v>
      </c>
      <c r="D78" s="232">
        <f>'01-1申請書Ⅰ～Ⅳ'!D72</f>
        <v>0</v>
      </c>
    </row>
    <row r="79" spans="2:5" ht="16">
      <c r="B79" s="227" t="s">
        <v>885</v>
      </c>
      <c r="C79" s="228" t="s">
        <v>910</v>
      </c>
      <c r="D79" s="233">
        <f>'01-1申請書Ⅰ～Ⅳ'!D73</f>
        <v>0</v>
      </c>
    </row>
    <row r="80" spans="2:5" ht="16">
      <c r="B80" s="223" t="s">
        <v>886</v>
      </c>
      <c r="C80" s="234" t="s">
        <v>911</v>
      </c>
      <c r="D80" s="235">
        <f>'01-1申請書Ⅰ～Ⅳ'!D74</f>
        <v>0</v>
      </c>
    </row>
    <row r="81" spans="2:4" ht="16">
      <c r="B81" s="220" t="s">
        <v>912</v>
      </c>
      <c r="C81" s="221" t="s">
        <v>913</v>
      </c>
      <c r="D81" s="236">
        <f>'01-1申請書Ⅰ～Ⅳ'!D75</f>
        <v>0</v>
      </c>
    </row>
    <row r="82" spans="2:4" ht="16">
      <c r="B82" s="223" t="s">
        <v>914</v>
      </c>
      <c r="C82" s="224" t="s">
        <v>915</v>
      </c>
      <c r="D82" s="236">
        <f>'01-1申請書Ⅰ～Ⅳ'!D76</f>
        <v>0</v>
      </c>
    </row>
    <row r="83" spans="2:4" ht="16">
      <c r="B83" s="115">
        <v>6</v>
      </c>
      <c r="C83" s="237" t="s">
        <v>916</v>
      </c>
      <c r="D83" s="238">
        <f>'01-1申請書Ⅰ～Ⅳ'!D77</f>
        <v>0</v>
      </c>
    </row>
    <row r="84" spans="2:4" ht="16">
      <c r="B84" s="503" t="s">
        <v>1253</v>
      </c>
      <c r="C84" s="237" t="s">
        <v>1255</v>
      </c>
      <c r="D84" s="238">
        <f>'01-1申請書Ⅰ～Ⅳ'!D78</f>
        <v>0</v>
      </c>
    </row>
    <row r="85" spans="2:4" ht="16">
      <c r="B85" s="503" t="s">
        <v>1254</v>
      </c>
      <c r="C85" s="237" t="s">
        <v>1256</v>
      </c>
      <c r="D85" s="238">
        <f>'01-1申請書Ⅰ～Ⅳ'!D79</f>
        <v>0</v>
      </c>
    </row>
    <row r="86" spans="2:4" ht="17.25" customHeight="1">
      <c r="B86" s="507" t="s">
        <v>1227</v>
      </c>
      <c r="C86" s="239" t="s">
        <v>917</v>
      </c>
      <c r="D86" s="236">
        <f>IF(MID('01-1申請書Ⅰ～Ⅳ'!D80,1,2)="01",-1,0)</f>
        <v>0</v>
      </c>
    </row>
    <row r="87" spans="2:4" ht="17.25" customHeight="1">
      <c r="B87" s="508"/>
      <c r="C87" s="239" t="s">
        <v>918</v>
      </c>
      <c r="D87" s="236">
        <f>IF(MID('01-1申請書Ⅰ～Ⅳ'!D80,1,2)="02",-1,0)</f>
        <v>0</v>
      </c>
    </row>
    <row r="88" spans="2:4" ht="17.25" customHeight="1">
      <c r="B88" s="507" t="s">
        <v>1228</v>
      </c>
      <c r="C88" s="239" t="s">
        <v>919</v>
      </c>
      <c r="D88" s="236">
        <f>IF(MID('01-1申請書Ⅰ～Ⅳ'!D81,1,2)="01",-1,0)</f>
        <v>0</v>
      </c>
    </row>
    <row r="89" spans="2:4" ht="17.25" customHeight="1">
      <c r="B89" s="508"/>
      <c r="C89" s="239" t="s">
        <v>920</v>
      </c>
      <c r="D89" s="236">
        <f>IF(MID('01-1申請書Ⅰ～Ⅳ'!D81,1,2)="02",-1,0)</f>
        <v>0</v>
      </c>
    </row>
    <row r="90" spans="2:4" ht="17.25" customHeight="1">
      <c r="B90" s="507" t="s">
        <v>1229</v>
      </c>
      <c r="C90" s="239" t="s">
        <v>921</v>
      </c>
      <c r="D90" s="236">
        <f>IF(MID('01-1申請書Ⅰ～Ⅳ'!D82,1,2)="01",-1,0)</f>
        <v>0</v>
      </c>
    </row>
    <row r="91" spans="2:4" ht="17.25" customHeight="1">
      <c r="B91" s="508"/>
      <c r="C91" s="239" t="s">
        <v>922</v>
      </c>
      <c r="D91" s="236">
        <f>IF(MID('01-1申請書Ⅰ～Ⅳ'!D82,1,2)="02",-1,0)</f>
        <v>0</v>
      </c>
    </row>
    <row r="92" spans="2:4" ht="17.25" customHeight="1">
      <c r="B92" s="240">
        <v>9</v>
      </c>
      <c r="C92" s="241" t="s">
        <v>697</v>
      </c>
      <c r="D92" s="242">
        <f>'01-1申請書Ⅰ～Ⅳ'!D83</f>
        <v>0</v>
      </c>
    </row>
    <row r="93" spans="2:4" ht="17.25" customHeight="1" thickBot="1">
      <c r="B93" s="115">
        <v>10</v>
      </c>
      <c r="C93" s="243" t="s">
        <v>698</v>
      </c>
      <c r="D93" s="244">
        <f>'01-1申請書Ⅰ～Ⅳ'!D84</f>
        <v>0</v>
      </c>
    </row>
    <row r="95" spans="2:4" ht="21">
      <c r="B95" s="118" t="s">
        <v>614</v>
      </c>
      <c r="C95" s="118" t="s">
        <v>646</v>
      </c>
      <c r="D95" s="245" t="s">
        <v>813</v>
      </c>
    </row>
    <row r="96" spans="2:4" ht="17.25" customHeight="1">
      <c r="B96" s="119"/>
      <c r="C96" s="119" t="s">
        <v>360</v>
      </c>
      <c r="D96" s="155">
        <f>'01-2申請書Ⅴ'!K129</f>
        <v>0</v>
      </c>
    </row>
    <row r="99" spans="2:4" ht="16.5">
      <c r="B99" s="120" t="s">
        <v>644</v>
      </c>
    </row>
    <row r="100" spans="2:4" ht="21">
      <c r="B100" s="118" t="s">
        <v>614</v>
      </c>
      <c r="C100" s="118" t="s">
        <v>646</v>
      </c>
      <c r="D100" s="179" t="s">
        <v>923</v>
      </c>
    </row>
    <row r="101" spans="2:4" ht="15.75" customHeight="1">
      <c r="B101" s="246">
        <v>1</v>
      </c>
      <c r="C101" s="247" t="s">
        <v>699</v>
      </c>
      <c r="D101" s="248" t="str">
        <f>CONCATENATE(IF('01-2申請書Ⅴ'!E11="○",1,0),IF('01-2申請書Ⅴ'!F11="○",1,0),IF('01-2申請書Ⅴ'!G11="○",1,0),IF('01-2申請書Ⅴ'!H11="○",1,0),IF('01-2申請書Ⅴ'!I11="○",1,0),IF('01-2申請書Ⅴ'!J11="○",1,0),IF('01-2申請書Ⅴ'!K11="○",1,0),IF('01-2申請書Ⅴ'!L11="○",1,0),IF('01-2申請書Ⅴ'!M11="○",1,0),IF('01-2申請書Ⅴ'!N11="○",1,0),IF('01-2申請書Ⅴ'!O11="○",1,0),IF('01-2申請書Ⅴ'!P11="○",1,0))</f>
        <v>000000000000</v>
      </c>
    </row>
    <row r="102" spans="2:4" ht="16">
      <c r="B102" s="246">
        <v>2</v>
      </c>
      <c r="C102" s="247" t="s">
        <v>700</v>
      </c>
      <c r="D102" s="248" t="str">
        <f>CONCATENATE(IF('01-2申請書Ⅴ'!E12="○",1,0),IF('01-2申請書Ⅴ'!F12="○",1,0),IF('01-2申請書Ⅴ'!G12="○",1,0),IF('01-2申請書Ⅴ'!H12="○",1,0),IF('01-2申請書Ⅴ'!I12="○",1,0),IF('01-2申請書Ⅴ'!J12="○",1,0),IF('01-2申請書Ⅴ'!K12="○",1,0),IF('01-2申請書Ⅴ'!L12="○",1,0),IF('01-2申請書Ⅴ'!M12="○",1,0),IF('01-2申請書Ⅴ'!N12="○",1,0),IF('01-2申請書Ⅴ'!O12="○",1,0),IF('01-2申請書Ⅴ'!P12="○",1,0))</f>
        <v>000000000000</v>
      </c>
    </row>
    <row r="103" spans="2:4" ht="16">
      <c r="B103" s="246">
        <v>3</v>
      </c>
      <c r="C103" s="247" t="s">
        <v>701</v>
      </c>
      <c r="D103" s="248" t="str">
        <f>CONCATENATE(IF('01-2申請書Ⅴ'!E13="○",1,0),IF('01-2申請書Ⅴ'!F13="○",1,0),IF('01-2申請書Ⅴ'!G13="○",1,0),IF('01-2申請書Ⅴ'!H13="○",1,0),IF('01-2申請書Ⅴ'!I13="○",1,0),IF('01-2申請書Ⅴ'!J13="○",1,0),IF('01-2申請書Ⅴ'!K13="○",1,0),IF('01-2申請書Ⅴ'!L13="○",1,0),IF('01-2申請書Ⅴ'!M13="○",1,0),IF('01-2申請書Ⅴ'!N13="○",1,0),IF('01-2申請書Ⅴ'!O13="○",1,0),IF('01-2申請書Ⅴ'!P13="○",1,0))</f>
        <v>000000000000</v>
      </c>
    </row>
    <row r="104" spans="2:4" ht="16">
      <c r="B104" s="246">
        <v>4</v>
      </c>
      <c r="C104" s="247" t="s">
        <v>702</v>
      </c>
      <c r="D104" s="248" t="str">
        <f>CONCATENATE(IF('01-2申請書Ⅴ'!E14="○",1,0),IF('01-2申請書Ⅴ'!F14="○",1,0),IF('01-2申請書Ⅴ'!G14="○",1,0),IF('01-2申請書Ⅴ'!H14="○",1,0),IF('01-2申請書Ⅴ'!I14="○",1,0),IF('01-2申請書Ⅴ'!J14="○",1,0),IF('01-2申請書Ⅴ'!K14="○",1,0),IF('01-2申請書Ⅴ'!L14="○",1,0),IF('01-2申請書Ⅴ'!M14="○",1,0),IF('01-2申請書Ⅴ'!N14="○",1,0),IF('01-2申請書Ⅴ'!O14="○",1,0),IF('01-2申請書Ⅴ'!P14="○",1,0))</f>
        <v>000000000000</v>
      </c>
    </row>
    <row r="105" spans="2:4" ht="16">
      <c r="B105" s="246">
        <v>5</v>
      </c>
      <c r="C105" s="247" t="s">
        <v>703</v>
      </c>
      <c r="D105" s="248" t="str">
        <f>CONCATENATE(IF('01-2申請書Ⅴ'!E15="○",1,0),IF('01-2申請書Ⅴ'!F15="○",1,0),IF('01-2申請書Ⅴ'!G15="○",1,0),IF('01-2申請書Ⅴ'!H15="○",1,0),IF('01-2申請書Ⅴ'!I15="○",1,0),IF('01-2申請書Ⅴ'!J15="○",1,0),IF('01-2申請書Ⅴ'!K15="○",1,0),IF('01-2申請書Ⅴ'!L15="○",1,0),IF('01-2申請書Ⅴ'!M15="○",1,0),IF('01-2申請書Ⅴ'!N15="○",1,0),IF('01-2申請書Ⅴ'!O15="○",1,0),IF('01-2申請書Ⅴ'!P15="○",1,0))</f>
        <v>000000000000</v>
      </c>
    </row>
    <row r="106" spans="2:4" ht="16">
      <c r="B106" s="246">
        <v>6</v>
      </c>
      <c r="C106" s="247" t="s">
        <v>704</v>
      </c>
      <c r="D106" s="248" t="str">
        <f>CONCATENATE(IF('01-2申請書Ⅴ'!E16="○",1,0),IF('01-2申請書Ⅴ'!F16="○",1,0),IF('01-2申請書Ⅴ'!G16="○",1,0),IF('01-2申請書Ⅴ'!H16="○",1,0),IF('01-2申請書Ⅴ'!I16="○",1,0),IF('01-2申請書Ⅴ'!J16="○",1,0),IF('01-2申請書Ⅴ'!K16="○",1,0),IF('01-2申請書Ⅴ'!L16="○",1,0),IF('01-2申請書Ⅴ'!M16="○",1,0),IF('01-2申請書Ⅴ'!N16="○",1,0),IF('01-2申請書Ⅴ'!O16="○",1,0),IF('01-2申請書Ⅴ'!P16="○",1,0),DBCS('01-2申請書Ⅴ'!D16))</f>
        <v>000000000000</v>
      </c>
    </row>
    <row r="107" spans="2:4" ht="16">
      <c r="B107" s="246">
        <v>7</v>
      </c>
      <c r="C107" s="247" t="s">
        <v>705</v>
      </c>
      <c r="D107" s="248" t="str">
        <f>CONCATENATE(IF('01-2申請書Ⅴ'!E17="○",1,0),IF('01-2申請書Ⅴ'!F17="○",1,0),IF('01-2申請書Ⅴ'!G17="○",1,0),IF('01-2申請書Ⅴ'!H17="○",1,0),IF('01-2申請書Ⅴ'!I17="○",1,0),IF('01-2申請書Ⅴ'!J17="○",1,0),IF('01-2申請書Ⅴ'!K17="○",1,0),IF('01-2申請書Ⅴ'!L17="○",1,0),IF('01-2申請書Ⅴ'!M17="○",1,0),IF('01-2申請書Ⅴ'!N17="○",1,0),IF('01-2申請書Ⅴ'!O17="○",1,0),IF('01-2申請書Ⅴ'!P17="○",1,0))</f>
        <v>000000000000</v>
      </c>
    </row>
    <row r="108" spans="2:4" ht="16">
      <c r="B108" s="246">
        <v>8</v>
      </c>
      <c r="C108" s="247" t="s">
        <v>706</v>
      </c>
      <c r="D108" s="248" t="str">
        <f>CONCATENATE(IF('01-2申請書Ⅴ'!E18="○",1,0),IF('01-2申請書Ⅴ'!F18="○",1,0),IF('01-2申請書Ⅴ'!G18="○",1,0),IF('01-2申請書Ⅴ'!H18="○",1,0),IF('01-2申請書Ⅴ'!I18="○",1,0),IF('01-2申請書Ⅴ'!J18="○",1,0),IF('01-2申請書Ⅴ'!K18="○",1,0),IF('01-2申請書Ⅴ'!L18="○",1,0),IF('01-2申請書Ⅴ'!M18="○",1,0),IF('01-2申請書Ⅴ'!N18="○",1,0),IF('01-2申請書Ⅴ'!O18="○",1,0),IF('01-2申請書Ⅴ'!P18="○",1,0))</f>
        <v>000000000000</v>
      </c>
    </row>
    <row r="109" spans="2:4" ht="16">
      <c r="B109" s="246">
        <v>9</v>
      </c>
      <c r="C109" s="247" t="s">
        <v>707</v>
      </c>
      <c r="D109" s="248" t="str">
        <f>CONCATENATE(IF('01-2申請書Ⅴ'!E19="○",1,0),IF('01-2申請書Ⅴ'!F19="○",1,0),IF('01-2申請書Ⅴ'!G19="○",1,0),IF('01-2申請書Ⅴ'!H19="○",1,0),IF('01-2申請書Ⅴ'!I19="○",1,0),IF('01-2申請書Ⅴ'!J19="○",1,0),IF('01-2申請書Ⅴ'!K19="○",1,0),IF('01-2申請書Ⅴ'!L19="○",1,0),IF('01-2申請書Ⅴ'!M19="○",1,0),IF('01-2申請書Ⅴ'!N19="○",1,0),IF('01-2申請書Ⅴ'!O19="○",1,0),IF('01-2申請書Ⅴ'!P19="○",1,0))</f>
        <v>000000000000</v>
      </c>
    </row>
    <row r="110" spans="2:4" ht="16">
      <c r="B110" s="246">
        <v>10</v>
      </c>
      <c r="C110" s="247" t="s">
        <v>708</v>
      </c>
      <c r="D110" s="248" t="str">
        <f>CONCATENATE(IF('01-2申請書Ⅴ'!E20="○",1,0),IF('01-2申請書Ⅴ'!F20="○",1,0),IF('01-2申請書Ⅴ'!G20="○",1,0),IF('01-2申請書Ⅴ'!H20="○",1,0),IF('01-2申請書Ⅴ'!I20="○",1,0),IF('01-2申請書Ⅴ'!J20="○",1,0),IF('01-2申請書Ⅴ'!K20="○",1,0),IF('01-2申請書Ⅴ'!L20="○",1,0),IF('01-2申請書Ⅴ'!M20="○",1,0),IF('01-2申請書Ⅴ'!N20="○",1,0),IF('01-2申請書Ⅴ'!O20="○",1,0),IF('01-2申請書Ⅴ'!P20="○",1,0))</f>
        <v>000000000000</v>
      </c>
    </row>
    <row r="111" spans="2:4" ht="16">
      <c r="B111" s="246">
        <v>11</v>
      </c>
      <c r="C111" s="247" t="s">
        <v>709</v>
      </c>
      <c r="D111" s="248" t="str">
        <f>CONCATENATE(IF('01-2申請書Ⅴ'!E21="○",1,0),IF('01-2申請書Ⅴ'!F21="○",1,0),IF('01-2申請書Ⅴ'!G21="○",1,0),IF('01-2申請書Ⅴ'!H21="○",1,0),IF('01-2申請書Ⅴ'!I21="○",1,0),IF('01-2申請書Ⅴ'!J21="○",1,0),IF('01-2申請書Ⅴ'!K21="○",1,0),IF('01-2申請書Ⅴ'!L21="○",1,0),IF('01-2申請書Ⅴ'!M21="○",1,0),IF('01-2申請書Ⅴ'!N21="○",1,0),IF('01-2申請書Ⅴ'!O21="○",1,0),IF('01-2申請書Ⅴ'!P21="○",1,0))</f>
        <v>000000000000</v>
      </c>
    </row>
    <row r="112" spans="2:4" ht="16">
      <c r="B112" s="246">
        <v>12</v>
      </c>
      <c r="C112" s="247" t="s">
        <v>710</v>
      </c>
      <c r="D112" s="248" t="str">
        <f>CONCATENATE(IF('01-2申請書Ⅴ'!E22="○",1,0),IF('01-2申請書Ⅴ'!F22="○",1,0),IF('01-2申請書Ⅴ'!G22="○",1,0),IF('01-2申請書Ⅴ'!H22="○",1,0),IF('01-2申請書Ⅴ'!I22="○",1,0),IF('01-2申請書Ⅴ'!J22="○",1,0),IF('01-2申請書Ⅴ'!K22="○",1,0),IF('01-2申請書Ⅴ'!L22="○",1,0),IF('01-2申請書Ⅴ'!M22="○",1,0),IF('01-2申請書Ⅴ'!N22="○",1,0),IF('01-2申請書Ⅴ'!O22="○",1,0),IF('01-2申請書Ⅴ'!P22="○",1,0))</f>
        <v>000000000000</v>
      </c>
    </row>
    <row r="113" spans="2:4" ht="16">
      <c r="B113" s="246">
        <v>13</v>
      </c>
      <c r="C113" s="247" t="s">
        <v>711</v>
      </c>
      <c r="D113" s="248" t="str">
        <f>CONCATENATE(IF('01-2申請書Ⅴ'!E23="○",1,0),IF('01-2申請書Ⅴ'!F23="○",1,0),IF('01-2申請書Ⅴ'!G23="○",1,0),IF('01-2申請書Ⅴ'!H23="○",1,0),IF('01-2申請書Ⅴ'!I23="○",1,0),IF('01-2申請書Ⅴ'!J23="○",1,0),IF('01-2申請書Ⅴ'!K23="○",1,0),IF('01-2申請書Ⅴ'!L23="○",1,0),IF('01-2申請書Ⅴ'!M23="○",1,0),IF('01-2申請書Ⅴ'!N23="○",1,0),IF('01-2申請書Ⅴ'!O23="○",1,0),IF('01-2申請書Ⅴ'!P23="○",1,0))</f>
        <v>000000000000</v>
      </c>
    </row>
    <row r="114" spans="2:4" ht="16">
      <c r="B114" s="246">
        <v>14</v>
      </c>
      <c r="C114" s="247" t="s">
        <v>712</v>
      </c>
      <c r="D114" s="248" t="str">
        <f>CONCATENATE(IF('01-2申請書Ⅴ'!E24="○",1,0),IF('01-2申請書Ⅴ'!F24="○",1,0),IF('01-2申請書Ⅴ'!G24="○",1,0),IF('01-2申請書Ⅴ'!H24="○",1,0),IF('01-2申請書Ⅴ'!I24="○",1,0),IF('01-2申請書Ⅴ'!J24="○",1,0),IF('01-2申請書Ⅴ'!K24="○",1,0),IF('01-2申請書Ⅴ'!L24="○",1,0),IF('01-2申請書Ⅴ'!M24="○",1,0),IF('01-2申請書Ⅴ'!N24="○",1,0),IF('01-2申請書Ⅴ'!O24="○",1,0),IF('01-2申請書Ⅴ'!P24="○",1,0))</f>
        <v>000000000000</v>
      </c>
    </row>
    <row r="115" spans="2:4" ht="16">
      <c r="B115" s="246">
        <v>15</v>
      </c>
      <c r="C115" s="247" t="s">
        <v>713</v>
      </c>
      <c r="D115" s="248" t="str">
        <f>CONCATENATE(IF('01-2申請書Ⅴ'!E25="○",1,0),IF('01-2申請書Ⅴ'!F25="○",1,0),IF('01-2申請書Ⅴ'!G25="○",1,0),IF('01-2申請書Ⅴ'!H25="○",1,0),IF('01-2申請書Ⅴ'!I25="○",1,0),IF('01-2申請書Ⅴ'!J25="○",1,0),IF('01-2申請書Ⅴ'!K25="○",1,0),IF('01-2申請書Ⅴ'!L25="○",1,0),IF('01-2申請書Ⅴ'!M25="○",1,0),IF('01-2申請書Ⅴ'!N25="○",1,0),IF('01-2申請書Ⅴ'!O25="○",1,0),IF('01-2申請書Ⅴ'!P25="○",1,0))</f>
        <v>000000000000</v>
      </c>
    </row>
    <row r="116" spans="2:4" ht="16">
      <c r="B116" s="246">
        <v>16</v>
      </c>
      <c r="C116" s="247" t="s">
        <v>714</v>
      </c>
      <c r="D116" s="248" t="str">
        <f>CONCATENATE(IF('01-2申請書Ⅴ'!E26="○",1,0),IF('01-2申請書Ⅴ'!F26="○",1,0),IF('01-2申請書Ⅴ'!G26="○",1,0),IF('01-2申請書Ⅴ'!H26="○",1,0),IF('01-2申請書Ⅴ'!I26="○",1,0),IF('01-2申請書Ⅴ'!J26="○",1,0),IF('01-2申請書Ⅴ'!K26="○",1,0),IF('01-2申請書Ⅴ'!L26="○",1,0),IF('01-2申請書Ⅴ'!M26="○",1,0),IF('01-2申請書Ⅴ'!N26="○",1,0),IF('01-2申請書Ⅴ'!O26="○",1,0),IF('01-2申請書Ⅴ'!P26="○",1,0))</f>
        <v>000000000000</v>
      </c>
    </row>
    <row r="117" spans="2:4" ht="16">
      <c r="B117" s="246">
        <v>17</v>
      </c>
      <c r="C117" s="247" t="s">
        <v>715</v>
      </c>
      <c r="D117" s="248" t="str">
        <f>CONCATENATE(IF('01-2申請書Ⅴ'!E27="○",1,0),IF('01-2申請書Ⅴ'!F27="○",1,0),IF('01-2申請書Ⅴ'!G27="○",1,0),IF('01-2申請書Ⅴ'!H27="○",1,0),IF('01-2申請書Ⅴ'!I27="○",1,0),IF('01-2申請書Ⅴ'!J27="○",1,0),IF('01-2申請書Ⅴ'!K27="○",1,0),IF('01-2申請書Ⅴ'!L27="○",1,0),IF('01-2申請書Ⅴ'!M27="○",1,0),IF('01-2申請書Ⅴ'!N27="○",1,0),IF('01-2申請書Ⅴ'!O27="○",1,0),IF('01-2申請書Ⅴ'!P27="○",1,0))</f>
        <v>000000000000</v>
      </c>
    </row>
    <row r="118" spans="2:4" ht="16">
      <c r="B118" s="246">
        <v>18</v>
      </c>
      <c r="C118" s="247" t="s">
        <v>716</v>
      </c>
      <c r="D118" s="248" t="str">
        <f>CONCATENATE(IF('01-2申請書Ⅴ'!E28="○",1,0),IF('01-2申請書Ⅴ'!F28="○",1,0),IF('01-2申請書Ⅴ'!G28="○",1,0),IF('01-2申請書Ⅴ'!H28="○",1,0),IF('01-2申請書Ⅴ'!I28="○",1,0),IF('01-2申請書Ⅴ'!J28="○",1,0),IF('01-2申請書Ⅴ'!K28="○",1,0),IF('01-2申請書Ⅴ'!L28="○",1,0),IF('01-2申請書Ⅴ'!M28="○",1,0),IF('01-2申請書Ⅴ'!N28="○",1,0),IF('01-2申請書Ⅴ'!O28="○",1,0),IF('01-2申請書Ⅴ'!P28="○",1,0))</f>
        <v>000000000000</v>
      </c>
    </row>
    <row r="119" spans="2:4" ht="16">
      <c r="B119" s="246">
        <v>19</v>
      </c>
      <c r="C119" s="247" t="s">
        <v>717</v>
      </c>
      <c r="D119" s="248" t="str">
        <f>CONCATENATE(IF('01-2申請書Ⅴ'!E29="○",1,0),IF('01-2申請書Ⅴ'!F29="○",1,0),IF('01-2申請書Ⅴ'!G29="○",1,0),IF('01-2申請書Ⅴ'!H29="○",1,0),IF('01-2申請書Ⅴ'!I29="○",1,0),IF('01-2申請書Ⅴ'!J29="○",1,0),IF('01-2申請書Ⅴ'!K29="○",1,0),IF('01-2申請書Ⅴ'!L29="○",1,0),IF('01-2申請書Ⅴ'!M29="○",1,0),IF('01-2申請書Ⅴ'!N29="○",1,0),IF('01-2申請書Ⅴ'!O29="○",1,0),IF('01-2申請書Ⅴ'!P29="○",1,0))</f>
        <v>000000000000</v>
      </c>
    </row>
    <row r="120" spans="2:4" ht="16">
      <c r="B120" s="246">
        <v>20</v>
      </c>
      <c r="C120" s="247" t="s">
        <v>718</v>
      </c>
      <c r="D120" s="248" t="str">
        <f>CONCATENATE(IF('01-2申請書Ⅴ'!E30="○",1,0),IF('01-2申請書Ⅴ'!F30="○",1,0),IF('01-2申請書Ⅴ'!G30="○",1,0),IF('01-2申請書Ⅴ'!H30="○",1,0),IF('01-2申請書Ⅴ'!I30="○",1,0),IF('01-2申請書Ⅴ'!J30="○",1,0),IF('01-2申請書Ⅴ'!K30="○",1,0),IF('01-2申請書Ⅴ'!L30="○",1,0),IF('01-2申請書Ⅴ'!M30="○",1,0),IF('01-2申請書Ⅴ'!N30="○",1,0),IF('01-2申請書Ⅴ'!O30="○",1,0),IF('01-2申請書Ⅴ'!P30="○",1,0))</f>
        <v>000000000000</v>
      </c>
    </row>
    <row r="121" spans="2:4" ht="16">
      <c r="B121" s="246">
        <v>21</v>
      </c>
      <c r="C121" s="247" t="s">
        <v>719</v>
      </c>
      <c r="D121" s="248" t="str">
        <f>CONCATENATE(IF('01-2申請書Ⅴ'!E31="○",1,0),IF('01-2申請書Ⅴ'!F31="○",1,0),IF('01-2申請書Ⅴ'!G31="○",1,0),IF('01-2申請書Ⅴ'!H31="○",1,0),IF('01-2申請書Ⅴ'!I31="○",1,0),IF('01-2申請書Ⅴ'!J31="○",1,0),IF('01-2申請書Ⅴ'!K31="○",1,0),IF('01-2申請書Ⅴ'!L31="○",1,0),IF('01-2申請書Ⅴ'!M31="○",1,0),IF('01-2申請書Ⅴ'!N31="○",1,0),IF('01-2申請書Ⅴ'!O31="○",1,0),IF('01-2申請書Ⅴ'!P31="○",1,0))</f>
        <v>000000000000</v>
      </c>
    </row>
    <row r="122" spans="2:4" ht="16">
      <c r="B122" s="246">
        <v>22</v>
      </c>
      <c r="C122" s="247" t="s">
        <v>720</v>
      </c>
      <c r="D122" s="248" t="str">
        <f>CONCATENATE(IF('01-2申請書Ⅴ'!E32="○",1,0),IF('01-2申請書Ⅴ'!F32="○",1,0),IF('01-2申請書Ⅴ'!G32="○",1,0),IF('01-2申請書Ⅴ'!H32="○",1,0),IF('01-2申請書Ⅴ'!I32="○",1,0),IF('01-2申請書Ⅴ'!J32="○",1,0),IF('01-2申請書Ⅴ'!K32="○",1,0),IF('01-2申請書Ⅴ'!L32="○",1,0),IF('01-2申請書Ⅴ'!M32="○",1,0),IF('01-2申請書Ⅴ'!N32="○",1,0),IF('01-2申請書Ⅴ'!O32="○",1,0),IF('01-2申請書Ⅴ'!P32="○",1,0))</f>
        <v>000000000000</v>
      </c>
    </row>
    <row r="123" spans="2:4" ht="16">
      <c r="B123" s="246">
        <v>23</v>
      </c>
      <c r="C123" s="247" t="s">
        <v>721</v>
      </c>
      <c r="D123" s="248" t="str">
        <f>CONCATENATE(IF('01-2申請書Ⅴ'!E33="○",1,0),IF('01-2申請書Ⅴ'!F33="○",1,0),IF('01-2申請書Ⅴ'!G33="○",1,0),IF('01-2申請書Ⅴ'!H33="○",1,0),IF('01-2申請書Ⅴ'!I33="○",1,0),IF('01-2申請書Ⅴ'!J33="○",1,0),IF('01-2申請書Ⅴ'!K33="○",1,0),IF('01-2申請書Ⅴ'!L33="○",1,0),IF('01-2申請書Ⅴ'!M33="○",1,0),IF('01-2申請書Ⅴ'!N33="○",1,0),IF('01-2申請書Ⅴ'!O33="○",1,0),IF('01-2申請書Ⅴ'!P33="○",1,0))</f>
        <v>000000000000</v>
      </c>
    </row>
    <row r="124" spans="2:4" ht="16">
      <c r="B124" s="246">
        <v>24</v>
      </c>
      <c r="C124" s="247" t="s">
        <v>722</v>
      </c>
      <c r="D124" s="248" t="str">
        <f>CONCATENATE(IF('01-2申請書Ⅴ'!E34="○",1,0),IF('01-2申請書Ⅴ'!F34="○",1,0),IF('01-2申請書Ⅴ'!G34="○",1,0),IF('01-2申請書Ⅴ'!H34="○",1,0),IF('01-2申請書Ⅴ'!I34="○",1,0),IF('01-2申請書Ⅴ'!J34="○",1,0),IF('01-2申請書Ⅴ'!K34="○",1,0),IF('01-2申請書Ⅴ'!L34="○",1,0),IF('01-2申請書Ⅴ'!M34="○",1,0),IF('01-2申請書Ⅴ'!N34="○",1,0),IF('01-2申請書Ⅴ'!O34="○",1,0),IF('01-2申請書Ⅴ'!P34="○",1,0))</f>
        <v>000000000000</v>
      </c>
    </row>
    <row r="125" spans="2:4" ht="16">
      <c r="B125" s="246">
        <v>25</v>
      </c>
      <c r="C125" s="247" t="s">
        <v>723</v>
      </c>
      <c r="D125" s="248" t="str">
        <f>CONCATENATE(IF('01-2申請書Ⅴ'!E35="○",1,0),IF('01-2申請書Ⅴ'!F35="○",1,0),IF('01-2申請書Ⅴ'!G35="○",1,0),IF('01-2申請書Ⅴ'!H35="○",1,0),IF('01-2申請書Ⅴ'!I35="○",1,0),IF('01-2申請書Ⅴ'!J35="○",1,0),IF('01-2申請書Ⅴ'!K35="○",1,0),IF('01-2申請書Ⅴ'!L35="○",1,0),IF('01-2申請書Ⅴ'!M35="○",1,0),IF('01-2申請書Ⅴ'!N35="○",1,0),IF('01-2申請書Ⅴ'!O35="○",1,0),IF('01-2申請書Ⅴ'!P35="○",1,0))</f>
        <v>000000000000</v>
      </c>
    </row>
    <row r="126" spans="2:4" ht="16">
      <c r="B126" s="246">
        <v>26</v>
      </c>
      <c r="C126" s="247" t="s">
        <v>724</v>
      </c>
      <c r="D126" s="248" t="str">
        <f>CONCATENATE(IF('01-2申請書Ⅴ'!E36="○",1,0),IF('01-2申請書Ⅴ'!F36="○",1,0),IF('01-2申請書Ⅴ'!G36="○",1,0),IF('01-2申請書Ⅴ'!H36="○",1,0),IF('01-2申請書Ⅴ'!I36="○",1,0),IF('01-2申請書Ⅴ'!J36="○",1,0),IF('01-2申請書Ⅴ'!K36="○",1,0),IF('01-2申請書Ⅴ'!L36="○",1,0),IF('01-2申請書Ⅴ'!M36="○",1,0),IF('01-2申請書Ⅴ'!N36="○",1,0),IF('01-2申請書Ⅴ'!O36="○",1,0),IF('01-2申請書Ⅴ'!P36="○",1,0))</f>
        <v>000000000000</v>
      </c>
    </row>
    <row r="127" spans="2:4" ht="16">
      <c r="B127" s="246">
        <v>27</v>
      </c>
      <c r="C127" s="247" t="s">
        <v>725</v>
      </c>
      <c r="D127" s="248" t="str">
        <f>CONCATENATE(IF('01-2申請書Ⅴ'!E37="○",1,0),IF('01-2申請書Ⅴ'!F37="○",1,0),IF('01-2申請書Ⅴ'!G37="○",1,0),IF('01-2申請書Ⅴ'!H37="○",1,0),IF('01-2申請書Ⅴ'!I37="○",1,0),IF('01-2申請書Ⅴ'!J37="○",1,0),IF('01-2申請書Ⅴ'!K37="○",1,0),IF('01-2申請書Ⅴ'!L37="○",1,0),IF('01-2申請書Ⅴ'!M37="○",1,0),IF('01-2申請書Ⅴ'!N37="○",1,0),IF('01-2申請書Ⅴ'!O37="○",1,0),IF('01-2申請書Ⅴ'!P37="○",1,0))</f>
        <v>000000000000</v>
      </c>
    </row>
    <row r="128" spans="2:4" ht="16">
      <c r="B128" s="246">
        <v>28</v>
      </c>
      <c r="C128" s="247" t="s">
        <v>726</v>
      </c>
      <c r="D128" s="248" t="str">
        <f>CONCATENATE(IF('01-2申請書Ⅴ'!E38="○",1,0),IF('01-2申請書Ⅴ'!F38="○",1,0),IF('01-2申請書Ⅴ'!G38="○",1,0),IF('01-2申請書Ⅴ'!H38="○",1,0),IF('01-2申請書Ⅴ'!I38="○",1,0),IF('01-2申請書Ⅴ'!J38="○",1,0),IF('01-2申請書Ⅴ'!K38="○",1,0),IF('01-2申請書Ⅴ'!L38="○",1,0),IF('01-2申請書Ⅴ'!M38="○",1,0),IF('01-2申請書Ⅴ'!N38="○",1,0),IF('01-2申請書Ⅴ'!O38="○",1,0),IF('01-2申請書Ⅴ'!P38="○",1,0),DBCS('01-2申請書Ⅴ'!D38))</f>
        <v>000000000000</v>
      </c>
    </row>
    <row r="129" spans="2:4" ht="16">
      <c r="B129" s="246">
        <v>29</v>
      </c>
      <c r="C129" s="247" t="s">
        <v>727</v>
      </c>
      <c r="D129" s="248" t="str">
        <f>CONCATENATE(IF('01-2申請書Ⅴ'!E39="○",1,0),IF('01-2申請書Ⅴ'!F39="○",1,0),IF('01-2申請書Ⅴ'!G39="○",1,0),IF('01-2申請書Ⅴ'!H39="○",1,0),IF('01-2申請書Ⅴ'!I39="○",1,0),IF('01-2申請書Ⅴ'!J39="○",1,0),IF('01-2申請書Ⅴ'!K39="○",1,0),IF('01-2申請書Ⅴ'!L39="○",1,0),IF('01-2申請書Ⅴ'!M39="○",1,0),IF('01-2申請書Ⅴ'!N39="○",1,0),IF('01-2申請書Ⅴ'!O39="○",1,0),IF('01-2申請書Ⅴ'!P39="○",1,0),'01-2申請書Ⅴ'!D39)</f>
        <v>000000000000</v>
      </c>
    </row>
    <row r="130" spans="2:4" ht="16">
      <c r="B130" s="246">
        <v>30</v>
      </c>
      <c r="C130" s="247" t="s">
        <v>728</v>
      </c>
      <c r="D130" s="248" t="str">
        <f>CONCATENATE(IF('01-2申請書Ⅴ'!E40="○",1,0),IF('01-2申請書Ⅴ'!F40="○",1,0),IF('01-2申請書Ⅴ'!G40="○",1,0),IF('01-2申請書Ⅴ'!H40="○",1,0),IF('01-2申請書Ⅴ'!I40="○",1,0),IF('01-2申請書Ⅴ'!J40="○",1,0),IF('01-2申請書Ⅴ'!K40="○",1,0),IF('01-2申請書Ⅴ'!L40="○",1,0),IF('01-2申請書Ⅴ'!M40="○",1,0),IF('01-2申請書Ⅴ'!N40="○",1,0),IF('01-2申請書Ⅴ'!O40="○",1,0),IF('01-2申請書Ⅴ'!P40="○",1,0),'01-2申請書Ⅴ'!D40)</f>
        <v>000000000000</v>
      </c>
    </row>
    <row r="131" spans="2:4" ht="16">
      <c r="B131" s="246">
        <v>31</v>
      </c>
      <c r="C131" s="247" t="s">
        <v>729</v>
      </c>
      <c r="D131" s="248" t="str">
        <f>CONCATENATE(IF('01-2申請書Ⅴ'!E41="○",1,0),IF('01-2申請書Ⅴ'!F41="○",1,0),IF('01-2申請書Ⅴ'!G41="○",1,0),IF('01-2申請書Ⅴ'!H41="○",1,0),IF('01-2申請書Ⅴ'!I41="○",1,0),IF('01-2申請書Ⅴ'!J41="○",1,0),IF('01-2申請書Ⅴ'!K41="○",1,0),IF('01-2申請書Ⅴ'!L41="○",1,0),IF('01-2申請書Ⅴ'!M41="○",1,0),IF('01-2申請書Ⅴ'!N41="○",1,0),IF('01-2申請書Ⅴ'!O41="○",1,0),IF('01-2申請書Ⅴ'!P41="○",1,0),'01-2申請書Ⅴ'!D41)</f>
        <v>000000000000</v>
      </c>
    </row>
    <row r="132" spans="2:4" ht="16">
      <c r="B132" s="246">
        <v>32</v>
      </c>
      <c r="C132" s="247" t="s">
        <v>730</v>
      </c>
      <c r="D132" s="248" t="str">
        <f>CONCATENATE(IF('01-2申請書Ⅴ'!E42="○",1,0),IF('01-2申請書Ⅴ'!F42="○",1,0),IF('01-2申請書Ⅴ'!G42="○",1,0),IF('01-2申請書Ⅴ'!H42="○",1,0),IF('01-2申請書Ⅴ'!I42="○",1,0),IF('01-2申請書Ⅴ'!J42="○",1,0),IF('01-2申請書Ⅴ'!K42="○",1,0),IF('01-2申請書Ⅴ'!L42="○",1,0),IF('01-2申請書Ⅴ'!M42="○",1,0),IF('01-2申請書Ⅴ'!N42="○",1,0),IF('01-2申請書Ⅴ'!O42="○",1,0),IF('01-2申請書Ⅴ'!P42="○",1,0),'01-2申請書Ⅴ'!D42)</f>
        <v>000000000000</v>
      </c>
    </row>
    <row r="133" spans="2:4" ht="16">
      <c r="B133" s="246">
        <v>33</v>
      </c>
      <c r="C133" s="247" t="s">
        <v>731</v>
      </c>
      <c r="D133" s="248" t="str">
        <f>CONCATENATE(IF('01-2申請書Ⅴ'!E43="○",1,0),IF('01-2申請書Ⅴ'!F43="○",1,0),IF('01-2申請書Ⅴ'!G43="○",1,0),IF('01-2申請書Ⅴ'!H43="○",1,0),IF('01-2申請書Ⅴ'!I43="○",1,0),IF('01-2申請書Ⅴ'!J43="○",1,0),IF('01-2申請書Ⅴ'!K43="○",1,0),IF('01-2申請書Ⅴ'!L43="○",1,0),IF('01-2申請書Ⅴ'!M43="○",1,0),IF('01-2申請書Ⅴ'!N43="○",1,0),IF('01-2申請書Ⅴ'!O43="○",1,0),IF('01-2申請書Ⅴ'!P43="○",1,0),'01-2申請書Ⅴ'!D43)</f>
        <v>000000000000</v>
      </c>
    </row>
    <row r="134" spans="2:4" ht="16">
      <c r="B134" s="246">
        <v>34</v>
      </c>
      <c r="C134" s="247" t="s">
        <v>732</v>
      </c>
      <c r="D134" s="248" t="str">
        <f>CONCATENATE(IF('01-2申請書Ⅴ'!E44="○",1,0),IF('01-2申請書Ⅴ'!F44="○",1,0),IF('01-2申請書Ⅴ'!G44="○",1,0),IF('01-2申請書Ⅴ'!H44="○",1,0),IF('01-2申請書Ⅴ'!I44="○",1,0),IF('01-2申請書Ⅴ'!J44="○",1,0),IF('01-2申請書Ⅴ'!K44="○",1,0),IF('01-2申請書Ⅴ'!L44="○",1,0),IF('01-2申請書Ⅴ'!M44="○",1,0),IF('01-2申請書Ⅴ'!N44="○",1,0),IF('01-2申請書Ⅴ'!O44="○",1,0),IF('01-2申請書Ⅴ'!P44="○",1,0),'01-2申請書Ⅴ'!D44)</f>
        <v>000000000000</v>
      </c>
    </row>
    <row r="135" spans="2:4" ht="16">
      <c r="B135" s="246">
        <v>35</v>
      </c>
      <c r="C135" s="247" t="s">
        <v>733</v>
      </c>
      <c r="D135" s="248" t="str">
        <f>CONCATENATE(IF('01-2申請書Ⅴ'!E45="○",1,0),IF('01-2申請書Ⅴ'!F45="○",1,0),IF('01-2申請書Ⅴ'!G45="○",1,0),IF('01-2申請書Ⅴ'!H45="○",1,0),IF('01-2申請書Ⅴ'!I45="○",1,0),IF('01-2申請書Ⅴ'!J45="○",1,0),IF('01-2申請書Ⅴ'!K45="○",1,0),IF('01-2申請書Ⅴ'!L45="○",1,0),IF('01-2申請書Ⅴ'!M45="○",1,0),IF('01-2申請書Ⅴ'!N45="○",1,0),IF('01-2申請書Ⅴ'!O45="○",1,0),IF('01-2申請書Ⅴ'!P45="○",1,0),'01-2申請書Ⅴ'!D45)</f>
        <v>000000000000</v>
      </c>
    </row>
    <row r="136" spans="2:4" ht="16">
      <c r="B136" s="246">
        <v>36</v>
      </c>
      <c r="C136" s="247" t="s">
        <v>734</v>
      </c>
      <c r="D136" s="248" t="str">
        <f>CONCATENATE(IF('01-2申請書Ⅴ'!E46="○",1,0),IF('01-2申請書Ⅴ'!F46="○",1,0),IF('01-2申請書Ⅴ'!G46="○",1,0),IF('01-2申請書Ⅴ'!H46="○",1,0),IF('01-2申請書Ⅴ'!I46="○",1,0),IF('01-2申請書Ⅴ'!J46="○",1,0),IF('01-2申請書Ⅴ'!K46="○",1,0),IF('01-2申請書Ⅴ'!L46="○",1,0),IF('01-2申請書Ⅴ'!M46="○",1,0),IF('01-2申請書Ⅴ'!N46="○",1,0),IF('01-2申請書Ⅴ'!O46="○",1,0),IF('01-2申請書Ⅴ'!P46="○",1,0),'01-2申請書Ⅴ'!D46)</f>
        <v>000000000000</v>
      </c>
    </row>
    <row r="137" spans="2:4" ht="16">
      <c r="B137" s="246">
        <v>37</v>
      </c>
      <c r="C137" s="247" t="s">
        <v>735</v>
      </c>
      <c r="D137" s="248" t="str">
        <f>CONCATENATE(IF('01-2申請書Ⅴ'!E47="○",1,0),IF('01-2申請書Ⅴ'!F47="○",1,0),IF('01-2申請書Ⅴ'!G47="○",1,0),IF('01-2申請書Ⅴ'!H47="○",1,0),IF('01-2申請書Ⅴ'!I47="○",1,0),IF('01-2申請書Ⅴ'!J47="○",1,0),IF('01-2申請書Ⅴ'!K47="○",1,0),IF('01-2申請書Ⅴ'!L47="○",1,0),IF('01-2申請書Ⅴ'!M47="○",1,0),IF('01-2申請書Ⅴ'!N47="○",1,0),IF('01-2申請書Ⅴ'!O47="○",1,0),IF('01-2申請書Ⅴ'!P47="○",1,0),'01-2申請書Ⅴ'!D47)</f>
        <v>000000000000</v>
      </c>
    </row>
    <row r="138" spans="2:4" ht="16">
      <c r="B138" s="246">
        <v>38</v>
      </c>
      <c r="C138" s="247" t="s">
        <v>736</v>
      </c>
      <c r="D138" s="248" t="str">
        <f>CONCATENATE(IF('01-2申請書Ⅴ'!E48="○",1,0),IF('01-2申請書Ⅴ'!F48="○",1,0),IF('01-2申請書Ⅴ'!G48="○",1,0),IF('01-2申請書Ⅴ'!H48="○",1,0),IF('01-2申請書Ⅴ'!I48="○",1,0),IF('01-2申請書Ⅴ'!J48="○",1,0),IF('01-2申請書Ⅴ'!K48="○",1,0),IF('01-2申請書Ⅴ'!L48="○",1,0),IF('01-2申請書Ⅴ'!M48="○",1,0),IF('01-2申請書Ⅴ'!N48="○",1,0),IF('01-2申請書Ⅴ'!O48="○",1,0),IF('01-2申請書Ⅴ'!P48="○",1,0),'01-2申請書Ⅴ'!D48)</f>
        <v>000000000000</v>
      </c>
    </row>
    <row r="139" spans="2:4" ht="16">
      <c r="B139" s="246">
        <v>39</v>
      </c>
      <c r="C139" s="247" t="s">
        <v>737</v>
      </c>
      <c r="D139" s="248" t="str">
        <f>CONCATENATE(IF('01-2申請書Ⅴ'!E49="○",1,0),IF('01-2申請書Ⅴ'!F49="○",1,0),IF('01-2申請書Ⅴ'!G49="○",1,0),IF('01-2申請書Ⅴ'!H49="○",1,0),IF('01-2申請書Ⅴ'!I49="○",1,0),IF('01-2申請書Ⅴ'!J49="○",1,0),IF('01-2申請書Ⅴ'!K49="○",1,0),IF('01-2申請書Ⅴ'!L49="○",1,0),IF('01-2申請書Ⅴ'!M49="○",1,0),IF('01-2申請書Ⅴ'!N49="○",1,0),IF('01-2申請書Ⅴ'!O49="○",1,0),IF('01-2申請書Ⅴ'!P49="○",1,0),'01-2申請書Ⅴ'!D49)</f>
        <v>000000000000</v>
      </c>
    </row>
    <row r="140" spans="2:4" ht="16">
      <c r="B140" s="246">
        <v>40</v>
      </c>
      <c r="C140" s="247" t="s">
        <v>738</v>
      </c>
      <c r="D140" s="248" t="str">
        <f>CONCATENATE(IF('01-2申請書Ⅴ'!E50="○",1,0),IF('01-2申請書Ⅴ'!F50="○",1,0),IF('01-2申請書Ⅴ'!G50="○",1,0),IF('01-2申請書Ⅴ'!H50="○",1,0),IF('01-2申請書Ⅴ'!I50="○",1,0),IF('01-2申請書Ⅴ'!J50="○",1,0),IF('01-2申請書Ⅴ'!K50="○",1,0),IF('01-2申請書Ⅴ'!L50="○",1,0),IF('01-2申請書Ⅴ'!M50="○",1,0),IF('01-2申請書Ⅴ'!N50="○",1,0),IF('01-2申請書Ⅴ'!O50="○",1,0),IF('01-2申請書Ⅴ'!P50="○",1,0),'01-2申請書Ⅴ'!D50)</f>
        <v>000000000000</v>
      </c>
    </row>
    <row r="141" spans="2:4" ht="16">
      <c r="B141" s="246">
        <v>41</v>
      </c>
      <c r="C141" s="247" t="s">
        <v>739</v>
      </c>
      <c r="D141" s="248" t="str">
        <f>CONCATENATE(IF('01-2申請書Ⅴ'!E51="○",1,0),IF('01-2申請書Ⅴ'!F51="○",1,0),IF('01-2申請書Ⅴ'!G51="○",1,0),IF('01-2申請書Ⅴ'!H51="○",1,0),IF('01-2申請書Ⅴ'!I51="○",1,0),IF('01-2申請書Ⅴ'!J51="○",1,0),IF('01-2申請書Ⅴ'!K51="○",1,0),IF('01-2申請書Ⅴ'!L51="○",1,0),IF('01-2申請書Ⅴ'!M51="○",1,0),IF('01-2申請書Ⅴ'!N51="○",1,0),IF('01-2申請書Ⅴ'!O51="○",1,0),IF('01-2申請書Ⅴ'!P51="○",1,0),'01-2申請書Ⅴ'!D51)</f>
        <v>000000000000</v>
      </c>
    </row>
    <row r="142" spans="2:4" ht="16">
      <c r="B142" s="246">
        <v>42</v>
      </c>
      <c r="C142" s="247" t="s">
        <v>740</v>
      </c>
      <c r="D142" s="248" t="str">
        <f>CONCATENATE(IF('01-2申請書Ⅴ'!E52="○",1,0),IF('01-2申請書Ⅴ'!F52="○",1,0),IF('01-2申請書Ⅴ'!G52="○",1,0),IF('01-2申請書Ⅴ'!H52="○",1,0),IF('01-2申請書Ⅴ'!I52="○",1,0),IF('01-2申請書Ⅴ'!J52="○",1,0),IF('01-2申請書Ⅴ'!K52="○",1,0),IF('01-2申請書Ⅴ'!L52="○",1,0),IF('01-2申請書Ⅴ'!M52="○",1,0),IF('01-2申請書Ⅴ'!N52="○",1,0),IF('01-2申請書Ⅴ'!O52="○",1,0),IF('01-2申請書Ⅴ'!P52="○",1,0),'01-2申請書Ⅴ'!D52)</f>
        <v>000000000000</v>
      </c>
    </row>
    <row r="143" spans="2:4" ht="16">
      <c r="B143" s="246">
        <v>43</v>
      </c>
      <c r="C143" s="247" t="s">
        <v>741</v>
      </c>
      <c r="D143" s="248" t="str">
        <f>CONCATENATE(IF('01-2申請書Ⅴ'!E53="○",1,0),IF('01-2申請書Ⅴ'!F53="○",1,0),IF('01-2申請書Ⅴ'!G53="○",1,0),IF('01-2申請書Ⅴ'!H53="○",1,0),IF('01-2申請書Ⅴ'!I53="○",1,0),IF('01-2申請書Ⅴ'!J53="○",1,0),IF('01-2申請書Ⅴ'!K53="○",1,0),IF('01-2申請書Ⅴ'!L53="○",1,0),IF('01-2申請書Ⅴ'!M53="○",1,0),IF('01-2申請書Ⅴ'!N53="○",1,0),IF('01-2申請書Ⅴ'!O53="○",1,0),IF('01-2申請書Ⅴ'!P53="○",1,0),'01-2申請書Ⅴ'!D53)</f>
        <v>000000000000</v>
      </c>
    </row>
    <row r="144" spans="2:4" ht="16">
      <c r="B144" s="246">
        <v>44</v>
      </c>
      <c r="C144" s="247" t="s">
        <v>742</v>
      </c>
      <c r="D144" s="248" t="str">
        <f>CONCATENATE(IF('01-2申請書Ⅴ'!E54="○",1,0),IF('01-2申請書Ⅴ'!F54="○",1,0),IF('01-2申請書Ⅴ'!G54="○",1,0),IF('01-2申請書Ⅴ'!H54="○",1,0),IF('01-2申請書Ⅴ'!I54="○",1,0),IF('01-2申請書Ⅴ'!J54="○",1,0),IF('01-2申請書Ⅴ'!K54="○",1,0),IF('01-2申請書Ⅴ'!L54="○",1,0),IF('01-2申請書Ⅴ'!M54="○",1,0),IF('01-2申請書Ⅴ'!N54="○",1,0),IF('01-2申請書Ⅴ'!O54="○",1,0),IF('01-2申請書Ⅴ'!P54="○",1,0),'01-2申請書Ⅴ'!D54)</f>
        <v>000000000000</v>
      </c>
    </row>
    <row r="145" spans="2:9" ht="16">
      <c r="B145" s="246">
        <v>45</v>
      </c>
      <c r="C145" s="247" t="s">
        <v>743</v>
      </c>
      <c r="D145" s="248" t="str">
        <f>CONCATENATE(IF('01-2申請書Ⅴ'!E55="○",1,0),IF('01-2申請書Ⅴ'!F55="○",1,0),IF('01-2申請書Ⅴ'!G55="○",1,0),IF('01-2申請書Ⅴ'!H55="○",1,0),IF('01-2申請書Ⅴ'!I55="○",1,0),IF('01-2申請書Ⅴ'!J55="○",1,0),IF('01-2申請書Ⅴ'!K55="○",1,0),IF('01-2申請書Ⅴ'!L55="○",1,0),IF('01-2申請書Ⅴ'!M55="○",1,0),IF('01-2申請書Ⅴ'!N55="○",1,0),IF('01-2申請書Ⅴ'!O55="○",1,0),IF('01-2申請書Ⅴ'!P55="○",1,0),'01-2申請書Ⅴ'!D55)</f>
        <v>000000000000</v>
      </c>
    </row>
    <row r="146" spans="2:9" ht="16">
      <c r="B146" s="246">
        <v>46</v>
      </c>
      <c r="C146" s="247" t="s">
        <v>744</v>
      </c>
      <c r="D146" s="248" t="str">
        <f>CONCATENATE(IF('01-2申請書Ⅴ'!E56="○",1,0),IF('01-2申請書Ⅴ'!F56="○",1,0),IF('01-2申請書Ⅴ'!G56="○",1,0),IF('01-2申請書Ⅴ'!H56="○",1,0),IF('01-2申請書Ⅴ'!I56="○",1,0),IF('01-2申請書Ⅴ'!J56="○",1,0),IF('01-2申請書Ⅴ'!K56="○",1,0),IF('01-2申請書Ⅴ'!L56="○",1,0),IF('01-2申請書Ⅴ'!M56="○",1,0),IF('01-2申請書Ⅴ'!N56="○",1,0),IF('01-2申請書Ⅴ'!O56="○",1,0),IF('01-2申請書Ⅴ'!P56="○",1,0),DBCS('01-2申請書Ⅴ'!D56))</f>
        <v>000000000000</v>
      </c>
    </row>
    <row r="147" spans="2:9" ht="16">
      <c r="B147" s="246">
        <v>47</v>
      </c>
      <c r="C147" s="247" t="s">
        <v>745</v>
      </c>
      <c r="D147" s="248" t="str">
        <f>CONCATENATE(IF('01-2申請書Ⅴ'!E57="○",1,0),IF('01-2申請書Ⅴ'!F57="○",1,0),IF('01-2申請書Ⅴ'!G57="○",1,0),IF('01-2申請書Ⅴ'!H57="○",1,0),IF('01-2申請書Ⅴ'!I57="○",1,0),IF('01-2申請書Ⅴ'!J57="○",1,0),IF('01-2申請書Ⅴ'!K57="○",1,0),IF('01-2申請書Ⅴ'!L57="○",1,0),IF('01-2申請書Ⅴ'!M57="○",1,0),IF('01-2申請書Ⅴ'!N57="○",1,0),IF('01-2申請書Ⅴ'!O57="○",1,0),IF('01-2申請書Ⅴ'!P57="○",1,0),'01-2申請書Ⅴ'!D57)</f>
        <v>000000000000</v>
      </c>
    </row>
    <row r="148" spans="2:9" ht="16">
      <c r="B148" s="246">
        <v>48</v>
      </c>
      <c r="C148" s="247" t="s">
        <v>746</v>
      </c>
      <c r="D148" s="248" t="str">
        <f>CONCATENATE(IF('01-2申請書Ⅴ'!E58="○",1,0),IF('01-2申請書Ⅴ'!F58="○",1,0),IF('01-2申請書Ⅴ'!G58="○",1,0),IF('01-2申請書Ⅴ'!H58="○",1,0),IF('01-2申請書Ⅴ'!I58="○",1,0),IF('01-2申請書Ⅴ'!J58="○",1,0),IF('01-2申請書Ⅴ'!K58="○",1,0),IF('01-2申請書Ⅴ'!L58="○",1,0),IF('01-2申請書Ⅴ'!M58="○",1,0),IF('01-2申請書Ⅴ'!N58="○",1,0),IF('01-2申請書Ⅴ'!O58="○",1,0),IF('01-2申請書Ⅴ'!P58="○",1,0),'01-2申請書Ⅴ'!D58)</f>
        <v>000000000000</v>
      </c>
    </row>
    <row r="149" spans="2:9" ht="16">
      <c r="B149" s="246">
        <v>49</v>
      </c>
      <c r="C149" s="247" t="s">
        <v>747</v>
      </c>
      <c r="D149" s="248" t="str">
        <f>CONCATENATE(IF('01-2申請書Ⅴ'!E59="○",1,0),IF('01-2申請書Ⅴ'!F59="○",1,0),IF('01-2申請書Ⅴ'!G59="○",1,0),IF('01-2申請書Ⅴ'!H59="○",1,0),IF('01-2申請書Ⅴ'!I59="○",1,0),IF('01-2申請書Ⅴ'!J59="○",1,0),IF('01-2申請書Ⅴ'!K59="○",1,0),IF('01-2申請書Ⅴ'!L59="○",1,0),IF('01-2申請書Ⅴ'!M59="○",1,0),IF('01-2申請書Ⅴ'!N59="○",1,0),IF('01-2申請書Ⅴ'!O59="○",1,0),IF('01-2申請書Ⅴ'!P59="○",1,0),'01-2申請書Ⅴ'!D59)</f>
        <v>000000000000</v>
      </c>
    </row>
    <row r="150" spans="2:9" ht="16">
      <c r="B150" s="246">
        <v>50</v>
      </c>
      <c r="C150" s="247" t="s">
        <v>748</v>
      </c>
      <c r="D150" s="248" t="str">
        <f>CONCATENATE(IF('01-2申請書Ⅴ'!E60="○",1,0),IF('01-2申請書Ⅴ'!F60="○",1,0),IF('01-2申請書Ⅴ'!G60="○",1,0),IF('01-2申請書Ⅴ'!H60="○",1,0),IF('01-2申請書Ⅴ'!I60="○",1,0),IF('01-2申請書Ⅴ'!J60="○",1,0),IF('01-2申請書Ⅴ'!K60="○",1,0),IF('01-2申請書Ⅴ'!L60="○",1,0),IF('01-2申請書Ⅴ'!M60="○",1,0),IF('01-2申請書Ⅴ'!N60="○",1,0),IF('01-2申請書Ⅴ'!O60="○",1,0),IF('01-2申請書Ⅴ'!P60="○",1,0),'01-2申請書Ⅴ'!D60)</f>
        <v>000000000000</v>
      </c>
    </row>
    <row r="151" spans="2:9" ht="16">
      <c r="B151" s="246">
        <v>51</v>
      </c>
      <c r="C151" s="247" t="s">
        <v>749</v>
      </c>
      <c r="D151" s="248" t="str">
        <f>CONCATENATE(IF('01-2申請書Ⅴ'!E61="○",1,0),IF('01-2申請書Ⅴ'!F61="○",1,0),IF('01-2申請書Ⅴ'!G61="○",1,0),IF('01-2申請書Ⅴ'!H61="○",1,0),IF('01-2申請書Ⅴ'!I61="○",1,0),IF('01-2申請書Ⅴ'!J61="○",1,0),IF('01-2申請書Ⅴ'!K61="○",1,0),IF('01-2申請書Ⅴ'!L61="○",1,0),IF('01-2申請書Ⅴ'!M61="○",1,0),IF('01-2申請書Ⅴ'!N61="○",1,0),IF('01-2申請書Ⅴ'!O61="○",1,0),IF('01-2申請書Ⅴ'!P61="○",1,0),DBCS('01-2申請書Ⅴ'!D61))</f>
        <v>000000000000</v>
      </c>
    </row>
    <row r="152" spans="2:9" ht="16">
      <c r="B152" s="246">
        <v>52</v>
      </c>
      <c r="C152" s="249" t="s">
        <v>750</v>
      </c>
      <c r="D152" s="248" t="str">
        <f>CONCATENATE(IF('01-2申請書Ⅴ'!E67="○",1,0),IF('01-2申請書Ⅴ'!F67="○",1,0),IF('01-2申請書Ⅴ'!G67="○",1,0),IF('01-2申請書Ⅴ'!H67="○",1,0),IF('01-2申請書Ⅴ'!I67="○",1,0),IF('01-2申請書Ⅴ'!J67="○",1,0),IF('01-2申請書Ⅴ'!K67="○",1,0),IF('01-2申請書Ⅴ'!L67="○",1,0),IF('01-2申請書Ⅴ'!M67="○",1,0),IF('01-2申請書Ⅴ'!N67="○",1,0),IF('01-2申請書Ⅴ'!O67="○",1,0),IF('01-2申請書Ⅴ'!P67="○",1,0),'01-2申請書Ⅴ'!D67,"_",'01-2申請書Ⅴ'!S67)</f>
        <v>000000000000_0</v>
      </c>
    </row>
    <row r="153" spans="2:9" ht="16">
      <c r="B153" s="246">
        <v>53</v>
      </c>
      <c r="C153" s="249" t="s">
        <v>751</v>
      </c>
      <c r="D153" s="248" t="str">
        <f>CONCATENATE(IF('01-2申請書Ⅴ'!E68="○",1,0),IF('01-2申請書Ⅴ'!F68="○",1,0),IF('01-2申請書Ⅴ'!G68="○",1,0),IF('01-2申請書Ⅴ'!H68="○",1,0),IF('01-2申請書Ⅴ'!I68="○",1,0),IF('01-2申請書Ⅴ'!J68="○",1,0),IF('01-2申請書Ⅴ'!K68="○",1,0),IF('01-2申請書Ⅴ'!L68="○",1,0),IF('01-2申請書Ⅴ'!M68="○",1,0),IF('01-2申請書Ⅴ'!N68="○",1,0),IF('01-2申請書Ⅴ'!O68="○",1,0),IF('01-2申請書Ⅴ'!P68="○",1,0),'01-2申請書Ⅴ'!D68,"_",'01-2申請書Ⅴ'!S68)</f>
        <v>000000000000_0</v>
      </c>
      <c r="I153" s="104" t="str">
        <f>TEXT(S72,"###########")</f>
        <v/>
      </c>
    </row>
    <row r="154" spans="2:9" ht="16">
      <c r="B154" s="246">
        <v>54</v>
      </c>
      <c r="C154" s="249" t="s">
        <v>752</v>
      </c>
      <c r="D154" s="248" t="str">
        <f>CONCATENATE(IF('01-2申請書Ⅴ'!E69="○",1,0),IF('01-2申請書Ⅴ'!F69="○",1,0),IF('01-2申請書Ⅴ'!G69="○",1,0),IF('01-2申請書Ⅴ'!H69="○",1,0),IF('01-2申請書Ⅴ'!I69="○",1,0),IF('01-2申請書Ⅴ'!J69="○",1,0),IF('01-2申請書Ⅴ'!K69="○",1,0),IF('01-2申請書Ⅴ'!L69="○",1,0),IF('01-2申請書Ⅴ'!M69="○",1,0),IF('01-2申請書Ⅴ'!N69="○",1,0),IF('01-2申請書Ⅴ'!O69="○",1,0),IF('01-2申請書Ⅴ'!P69="○",1,0),'01-2申請書Ⅴ'!D69,"_",'01-2申請書Ⅴ'!S69)</f>
        <v>000000000000_0</v>
      </c>
    </row>
    <row r="155" spans="2:9" ht="16">
      <c r="B155" s="246">
        <v>55</v>
      </c>
      <c r="C155" s="249" t="s">
        <v>753</v>
      </c>
      <c r="D155" s="248" t="str">
        <f>CONCATENATE(IF('01-2申請書Ⅴ'!E70="○",1,0),IF('01-2申請書Ⅴ'!F70="○",1,0),IF('01-2申請書Ⅴ'!G70="○",1,0),IF('01-2申請書Ⅴ'!H70="○",1,0),IF('01-2申請書Ⅴ'!I70="○",1,0),IF('01-2申請書Ⅴ'!J70="○",1,0),IF('01-2申請書Ⅴ'!K70="○",1,0),IF('01-2申請書Ⅴ'!L70="○",1,0),IF('01-2申請書Ⅴ'!M70="○",1,0),IF('01-2申請書Ⅴ'!N70="○",1,0),IF('01-2申請書Ⅴ'!O70="○",1,0),IF('01-2申請書Ⅴ'!P70="○",1,0),DBCS('01-2申請書Ⅴ'!D70),"_",'01-2申請書Ⅴ'!S70)</f>
        <v>000000000000_0</v>
      </c>
    </row>
    <row r="156" spans="2:9" ht="16">
      <c r="B156" s="246">
        <v>56</v>
      </c>
      <c r="C156" s="249" t="s">
        <v>754</v>
      </c>
      <c r="D156" s="248" t="str">
        <f>CONCATENATE(IF('01-2申請書Ⅴ'!E71="○",1,0),IF('01-2申請書Ⅴ'!F71="○",1,0),IF('01-2申請書Ⅴ'!G71="○",1,0),IF('01-2申請書Ⅴ'!H71="○",1,0),IF('01-2申請書Ⅴ'!I71="○",1,0),IF('01-2申請書Ⅴ'!J71="○",1,0),IF('01-2申請書Ⅴ'!K71="○",1,0),IF('01-2申請書Ⅴ'!L71="○",1,0),IF('01-2申請書Ⅴ'!M71="○",1,0),IF('01-2申請書Ⅴ'!N71="○",1,0),IF('01-2申請書Ⅴ'!O71="○",1,0),IF('01-2申請書Ⅴ'!P71="○",1,0),'01-2申請書Ⅴ'!D71,"_",'01-2申請書Ⅴ'!S71)</f>
        <v>000000000000_0</v>
      </c>
    </row>
    <row r="157" spans="2:9" ht="16">
      <c r="B157" s="246">
        <v>57</v>
      </c>
      <c r="C157" s="249" t="s">
        <v>755</v>
      </c>
      <c r="D157" s="248" t="str">
        <f>CONCATENATE(IF('01-2申請書Ⅴ'!E72="○",1,0),IF('01-2申請書Ⅴ'!F72="○",1,0),IF('01-2申請書Ⅴ'!G72="○",1,0),IF('01-2申請書Ⅴ'!H72="○",1,0),IF('01-2申請書Ⅴ'!I72="○",1,0),IF('01-2申請書Ⅴ'!J72="○",1,0),IF('01-2申請書Ⅴ'!K72="○",1,0),IF('01-2申請書Ⅴ'!L72="○",1,0),IF('01-2申請書Ⅴ'!M72="○",1,0),IF('01-2申請書Ⅴ'!N72="○",1,0),IF('01-2申請書Ⅴ'!O72="○",1,0),IF('01-2申請書Ⅴ'!P72="○",1,0),'01-2申請書Ⅴ'!D72,"_",'01-2申請書Ⅴ'!S72)</f>
        <v>000000000000_0</v>
      </c>
    </row>
    <row r="158" spans="2:9" ht="16">
      <c r="B158" s="246">
        <v>58</v>
      </c>
      <c r="C158" s="249" t="s">
        <v>756</v>
      </c>
      <c r="D158" s="248" t="str">
        <f>CONCATENATE(IF('01-2申請書Ⅴ'!E73="○",1,0),IF('01-2申請書Ⅴ'!F73="○",1,0),IF('01-2申請書Ⅴ'!G73="○",1,0),IF('01-2申請書Ⅴ'!H73="○",1,0),IF('01-2申請書Ⅴ'!I73="○",1,0),IF('01-2申請書Ⅴ'!J73="○",1,0),IF('01-2申請書Ⅴ'!K73="○",1,0),IF('01-2申請書Ⅴ'!L73="○",1,0),IF('01-2申請書Ⅴ'!M73="○",1,0),IF('01-2申請書Ⅴ'!N73="○",1,0),IF('01-2申請書Ⅴ'!O73="○",1,0),IF('01-2申請書Ⅴ'!P73="○",1,0),'01-2申請書Ⅴ'!D73,"_",'01-2申請書Ⅴ'!S73)</f>
        <v>000000000000_0</v>
      </c>
    </row>
    <row r="159" spans="2:9" ht="16">
      <c r="B159" s="246">
        <v>59</v>
      </c>
      <c r="C159" s="249" t="s">
        <v>757</v>
      </c>
      <c r="D159" s="248" t="str">
        <f>CONCATENATE(IF('01-2申請書Ⅴ'!E74="○",1,0),IF('01-2申請書Ⅴ'!F74="○",1,0),IF('01-2申請書Ⅴ'!G74="○",1,0),IF('01-2申請書Ⅴ'!H74="○",1,0),IF('01-2申請書Ⅴ'!I74="○",1,0),IF('01-2申請書Ⅴ'!J74="○",1,0),IF('01-2申請書Ⅴ'!K74="○",1,0),IF('01-2申請書Ⅴ'!L74="○",1,0),IF('01-2申請書Ⅴ'!M74="○",1,0),IF('01-2申請書Ⅴ'!N74="○",1,0),IF('01-2申請書Ⅴ'!O74="○",1,0),IF('01-2申請書Ⅴ'!P74="○",1,0),'01-2申請書Ⅴ'!D74,"_",'01-2申請書Ⅴ'!S74)</f>
        <v>000000000000_0</v>
      </c>
    </row>
    <row r="160" spans="2:9" ht="16">
      <c r="B160" s="246">
        <v>60</v>
      </c>
      <c r="C160" s="249" t="s">
        <v>758</v>
      </c>
      <c r="D160" s="248" t="str">
        <f>CONCATENATE(IF('01-2申請書Ⅴ'!E75="○",1,0),IF('01-2申請書Ⅴ'!F75="○",1,0),IF('01-2申請書Ⅴ'!G75="○",1,0),IF('01-2申請書Ⅴ'!H75="○",1,0),IF('01-2申請書Ⅴ'!I75="○",1,0),IF('01-2申請書Ⅴ'!J75="○",1,0),IF('01-2申請書Ⅴ'!K75="○",1,0),IF('01-2申請書Ⅴ'!L75="○",1,0),IF('01-2申請書Ⅴ'!M75="○",1,0),IF('01-2申請書Ⅴ'!N75="○",1,0),IF('01-2申請書Ⅴ'!O75="○",1,0),IF('01-2申請書Ⅴ'!P75="○",1,0),'01-2申請書Ⅴ'!D75,"_",'01-2申請書Ⅴ'!S75)</f>
        <v>000000000000_0</v>
      </c>
    </row>
    <row r="161" spans="2:4" ht="16">
      <c r="B161" s="246">
        <v>61</v>
      </c>
      <c r="C161" s="249" t="s">
        <v>759</v>
      </c>
      <c r="D161" s="248" t="str">
        <f>CONCATENATE(IF('01-2申請書Ⅴ'!E76="○",1,0),IF('01-2申請書Ⅴ'!F76="○",1,0),IF('01-2申請書Ⅴ'!G76="○",1,0),IF('01-2申請書Ⅴ'!H76="○",1,0),IF('01-2申請書Ⅴ'!I76="○",1,0),IF('01-2申請書Ⅴ'!J76="○",1,0),IF('01-2申請書Ⅴ'!K76="○",1,0),IF('01-2申請書Ⅴ'!L76="○",1,0),IF('01-2申請書Ⅴ'!M76="○",1,0),IF('01-2申請書Ⅴ'!N76="○",1,0),IF('01-2申請書Ⅴ'!O76="○",1,0),IF('01-2申請書Ⅴ'!P76="○",1,0),'01-2申請書Ⅴ'!D76,"_",'01-2申請書Ⅴ'!S76)</f>
        <v>000000000000_0</v>
      </c>
    </row>
    <row r="162" spans="2:4" ht="16">
      <c r="B162" s="246">
        <v>62</v>
      </c>
      <c r="C162" s="249" t="s">
        <v>760</v>
      </c>
      <c r="D162" s="248" t="str">
        <f>CONCATENATE(IF('01-2申請書Ⅴ'!E77="○",1,0),IF('01-2申請書Ⅴ'!F77="○",1,0),IF('01-2申請書Ⅴ'!G77="○",1,0),IF('01-2申請書Ⅴ'!H77="○",1,0),IF('01-2申請書Ⅴ'!I77="○",1,0),IF('01-2申請書Ⅴ'!J77="○",1,0),IF('01-2申請書Ⅴ'!K77="○",1,0),IF('01-2申請書Ⅴ'!L77="○",1,0),IF('01-2申請書Ⅴ'!M77="○",1,0),IF('01-2申請書Ⅴ'!N77="○",1,0),IF('01-2申請書Ⅴ'!O77="○",1,0),IF('01-2申請書Ⅴ'!P77="○",1,0),'01-2申請書Ⅴ'!D77,"_",'01-2申請書Ⅴ'!S77)</f>
        <v>000000000000_0</v>
      </c>
    </row>
    <row r="163" spans="2:4" ht="16">
      <c r="B163" s="246">
        <v>63</v>
      </c>
      <c r="C163" s="249" t="s">
        <v>761</v>
      </c>
      <c r="D163" s="248" t="str">
        <f>CONCATENATE(IF('01-2申請書Ⅴ'!E78="○",1,0),IF('01-2申請書Ⅴ'!F78="○",1,0),IF('01-2申請書Ⅴ'!G78="○",1,0),IF('01-2申請書Ⅴ'!H78="○",1,0),IF('01-2申請書Ⅴ'!I78="○",1,0),IF('01-2申請書Ⅴ'!J78="○",1,0),IF('01-2申請書Ⅴ'!K78="○",1,0),IF('01-2申請書Ⅴ'!L78="○",1,0),IF('01-2申請書Ⅴ'!M78="○",1,0),IF('01-2申請書Ⅴ'!N78="○",1,0),IF('01-2申請書Ⅴ'!O78="○",1,0),IF('01-2申請書Ⅴ'!P78="○",1,0),'01-2申請書Ⅴ'!D78,"_",'01-2申請書Ⅴ'!S78)</f>
        <v>000000000000_0</v>
      </c>
    </row>
    <row r="164" spans="2:4" ht="16">
      <c r="B164" s="246">
        <v>64</v>
      </c>
      <c r="C164" s="249" t="s">
        <v>762</v>
      </c>
      <c r="D164" s="248" t="str">
        <f>CONCATENATE(IF('01-2申請書Ⅴ'!E79="○",1,0),IF('01-2申請書Ⅴ'!F79="○",1,0),IF('01-2申請書Ⅴ'!G79="○",1,0),IF('01-2申請書Ⅴ'!H79="○",1,0),IF('01-2申請書Ⅴ'!I79="○",1,0),IF('01-2申請書Ⅴ'!J79="○",1,0),IF('01-2申請書Ⅴ'!K79="○",1,0),IF('01-2申請書Ⅴ'!L79="○",1,0),IF('01-2申請書Ⅴ'!M79="○",1,0),IF('01-2申請書Ⅴ'!N79="○",1,0),IF('01-2申請書Ⅴ'!O79="○",1,0),IF('01-2申請書Ⅴ'!P79="○",1,0),'01-2申請書Ⅴ'!D79,"_",'01-2申請書Ⅴ'!S79)</f>
        <v>000000000000_0</v>
      </c>
    </row>
    <row r="165" spans="2:4" ht="16">
      <c r="B165" s="246">
        <v>65</v>
      </c>
      <c r="C165" s="249" t="s">
        <v>763</v>
      </c>
      <c r="D165" s="248" t="str">
        <f>CONCATENATE(IF('01-2申請書Ⅴ'!E80="○",1,0),IF('01-2申請書Ⅴ'!F80="○",1,0),IF('01-2申請書Ⅴ'!G80="○",1,0),IF('01-2申請書Ⅴ'!H80="○",1,0),IF('01-2申請書Ⅴ'!I80="○",1,0),IF('01-2申請書Ⅴ'!J80="○",1,0),IF('01-2申請書Ⅴ'!K80="○",1,0),IF('01-2申請書Ⅴ'!L80="○",1,0),IF('01-2申請書Ⅴ'!M80="○",1,0),IF('01-2申請書Ⅴ'!N80="○",1,0),IF('01-2申請書Ⅴ'!O80="○",1,0),IF('01-2申請書Ⅴ'!P80="○",1,0),'01-2申請書Ⅴ'!D80,"_",'01-2申請書Ⅴ'!S80)</f>
        <v>000000000000_0</v>
      </c>
    </row>
    <row r="166" spans="2:4" ht="16">
      <c r="B166" s="246">
        <v>66</v>
      </c>
      <c r="C166" s="249" t="s">
        <v>764</v>
      </c>
      <c r="D166" s="248" t="str">
        <f>CONCATENATE(IF('01-2申請書Ⅴ'!E81="○",1,0),IF('01-2申請書Ⅴ'!F81="○",1,0),IF('01-2申請書Ⅴ'!G81="○",1,0),IF('01-2申請書Ⅴ'!H81="○",1,0),IF('01-2申請書Ⅴ'!I81="○",1,0),IF('01-2申請書Ⅴ'!J81="○",1,0),IF('01-2申請書Ⅴ'!K81="○",1,0),IF('01-2申請書Ⅴ'!L81="○",1,0),IF('01-2申請書Ⅴ'!M81="○",1,0),IF('01-2申請書Ⅴ'!N81="○",1,0),IF('01-2申請書Ⅴ'!O81="○",1,0),IF('01-2申請書Ⅴ'!P81="○",1,0),'01-2申請書Ⅴ'!D81,"_",'01-2申請書Ⅴ'!S81)</f>
        <v>000000000000_0</v>
      </c>
    </row>
    <row r="167" spans="2:4" ht="16">
      <c r="B167" s="246">
        <v>67</v>
      </c>
      <c r="C167" s="249" t="s">
        <v>765</v>
      </c>
      <c r="D167" s="248" t="str">
        <f>CONCATENATE(IF('01-2申請書Ⅴ'!E82="○",1,0),IF('01-2申請書Ⅴ'!F82="○",1,0),IF('01-2申請書Ⅴ'!G82="○",1,0),IF('01-2申請書Ⅴ'!H82="○",1,0),IF('01-2申請書Ⅴ'!I82="○",1,0),IF('01-2申請書Ⅴ'!J82="○",1,0),IF('01-2申請書Ⅴ'!K82="○",1,0),IF('01-2申請書Ⅴ'!L82="○",1,0),IF('01-2申請書Ⅴ'!M82="○",1,0),IF('01-2申請書Ⅴ'!N82="○",1,0),IF('01-2申請書Ⅴ'!O82="○",1,0),IF('01-2申請書Ⅴ'!P82="○",1,0),'01-2申請書Ⅴ'!D82,"_",'01-2申請書Ⅴ'!S82)</f>
        <v>000000000000_0</v>
      </c>
    </row>
    <row r="168" spans="2:4" ht="16">
      <c r="B168" s="246">
        <v>68</v>
      </c>
      <c r="C168" s="249" t="s">
        <v>766</v>
      </c>
      <c r="D168" s="248" t="str">
        <f>CONCATENATE(IF('01-2申請書Ⅴ'!E83="○",1,0),IF('01-2申請書Ⅴ'!F83="○",1,0),IF('01-2申請書Ⅴ'!G83="○",1,0),IF('01-2申請書Ⅴ'!H83="○",1,0),IF('01-2申請書Ⅴ'!I83="○",1,0),IF('01-2申請書Ⅴ'!J83="○",1,0),IF('01-2申請書Ⅴ'!K83="○",1,0),IF('01-2申請書Ⅴ'!L83="○",1,0),IF('01-2申請書Ⅴ'!M83="○",1,0),IF('01-2申請書Ⅴ'!N83="○",1,0),IF('01-2申請書Ⅴ'!O83="○",1,0),IF('01-2申請書Ⅴ'!P83="○",1,0),'01-2申請書Ⅴ'!D83,"_",'01-2申請書Ⅴ'!S83)</f>
        <v>000000000000_0</v>
      </c>
    </row>
    <row r="169" spans="2:4" ht="16">
      <c r="B169" s="246">
        <v>69</v>
      </c>
      <c r="C169" s="249" t="s">
        <v>767</v>
      </c>
      <c r="D169" s="248" t="str">
        <f>CONCATENATE(IF('01-2申請書Ⅴ'!E84="○",1,0),IF('01-2申請書Ⅴ'!F84="○",1,0),IF('01-2申請書Ⅴ'!G84="○",1,0),IF('01-2申請書Ⅴ'!H84="○",1,0),IF('01-2申請書Ⅴ'!I84="○",1,0),IF('01-2申請書Ⅴ'!J84="○",1,0),IF('01-2申請書Ⅴ'!K84="○",1,0),IF('01-2申請書Ⅴ'!L84="○",1,0),IF('01-2申請書Ⅴ'!M84="○",1,0),IF('01-2申請書Ⅴ'!N84="○",1,0),IF('01-2申請書Ⅴ'!O84="○",1,0),IF('01-2申請書Ⅴ'!P84="○",1,0),'01-2申請書Ⅴ'!D84,"_",'01-2申請書Ⅴ'!S84)</f>
        <v>000000000000_0</v>
      </c>
    </row>
    <row r="170" spans="2:4" ht="16">
      <c r="B170" s="246">
        <v>70</v>
      </c>
      <c r="C170" s="249" t="s">
        <v>768</v>
      </c>
      <c r="D170" s="248" t="str">
        <f>CONCATENATE(IF('01-2申請書Ⅴ'!E85="○",1,0),IF('01-2申請書Ⅴ'!F85="○",1,0),IF('01-2申請書Ⅴ'!G85="○",1,0),IF('01-2申請書Ⅴ'!H85="○",1,0),IF('01-2申請書Ⅴ'!I85="○",1,0),IF('01-2申請書Ⅴ'!J85="○",1,0),IF('01-2申請書Ⅴ'!K85="○",1,0),IF('01-2申請書Ⅴ'!L85="○",1,0),IF('01-2申請書Ⅴ'!M85="○",1,0),IF('01-2申請書Ⅴ'!N85="○",1,0),IF('01-2申請書Ⅴ'!O85="○",1,0),IF('01-2申請書Ⅴ'!P85="○",1,0),'01-2申請書Ⅴ'!D85,"_",'01-2申請書Ⅴ'!S85)</f>
        <v>000000000000_0</v>
      </c>
    </row>
    <row r="171" spans="2:4" ht="16">
      <c r="B171" s="246">
        <v>71</v>
      </c>
      <c r="C171" s="249" t="s">
        <v>769</v>
      </c>
      <c r="D171" s="248" t="str">
        <f>CONCATENATE(IF('01-2申請書Ⅴ'!E86="○",1,0),IF('01-2申請書Ⅴ'!F86="○",1,0),IF('01-2申請書Ⅴ'!G86="○",1,0),IF('01-2申請書Ⅴ'!H86="○",1,0),IF('01-2申請書Ⅴ'!I86="○",1,0),IF('01-2申請書Ⅴ'!J86="○",1,0),IF('01-2申請書Ⅴ'!K86="○",1,0),IF('01-2申請書Ⅴ'!L86="○",1,0),IF('01-2申請書Ⅴ'!M86="○",1,0),IF('01-2申請書Ⅴ'!N86="○",1,0),IF('01-2申請書Ⅴ'!O86="○",1,0),IF('01-2申請書Ⅴ'!P86="○",1,0),'01-2申請書Ⅴ'!D86,"_",'01-2申請書Ⅴ'!S86)</f>
        <v>000000000000_0</v>
      </c>
    </row>
    <row r="172" spans="2:4" ht="16">
      <c r="B172" s="246">
        <v>72</v>
      </c>
      <c r="C172" s="249" t="s">
        <v>770</v>
      </c>
      <c r="D172" s="248" t="str">
        <f>CONCATENATE(IF('01-2申請書Ⅴ'!E87="○",1,0),IF('01-2申請書Ⅴ'!F87="○",1,0),IF('01-2申請書Ⅴ'!G87="○",1,0),IF('01-2申請書Ⅴ'!H87="○",1,0),IF('01-2申請書Ⅴ'!I87="○",1,0),IF('01-2申請書Ⅴ'!J87="○",1,0),IF('01-2申請書Ⅴ'!K87="○",1,0),IF('01-2申請書Ⅴ'!L87="○",1,0),IF('01-2申請書Ⅴ'!M87="○",1,0),IF('01-2申請書Ⅴ'!N87="○",1,0),IF('01-2申請書Ⅴ'!O87="○",1,0),IF('01-2申請書Ⅴ'!P87="○",1,0),DBCS('01-2申請書Ⅴ'!D87),"_",'01-2申請書Ⅴ'!S87)</f>
        <v>000000000000_0</v>
      </c>
    </row>
    <row r="173" spans="2:4" ht="16">
      <c r="B173" s="246">
        <v>73</v>
      </c>
      <c r="C173" s="249" t="s">
        <v>771</v>
      </c>
      <c r="D173" s="248" t="str">
        <f>CONCATENATE(IF('01-2申請書Ⅴ'!E88="○",1,0),IF('01-2申請書Ⅴ'!F88="○",1,0),IF('01-2申請書Ⅴ'!G88="○",1,0),IF('01-2申請書Ⅴ'!H88="○",1,0),IF('01-2申請書Ⅴ'!I88="○",1,0),IF('01-2申請書Ⅴ'!J88="○",1,0),IF('01-2申請書Ⅴ'!K88="○",1,0),IF('01-2申請書Ⅴ'!L88="○",1,0),IF('01-2申請書Ⅴ'!M88="○",1,0),IF('01-2申請書Ⅴ'!N88="○",1,0),IF('01-2申請書Ⅴ'!O88="○",1,0),IF('01-2申請書Ⅴ'!P88="○",1,0),'01-2申請書Ⅴ'!D88,"_",'01-2申請書Ⅴ'!S88)</f>
        <v>000000000000_0</v>
      </c>
    </row>
    <row r="174" spans="2:4" ht="16">
      <c r="B174" s="246">
        <v>74</v>
      </c>
      <c r="C174" s="249" t="s">
        <v>772</v>
      </c>
      <c r="D174" s="248" t="str">
        <f>CONCATENATE(IF('01-2申請書Ⅴ'!E89="○",1,0),IF('01-2申請書Ⅴ'!F89="○",1,0),IF('01-2申請書Ⅴ'!G89="○",1,0),IF('01-2申請書Ⅴ'!H89="○",1,0),IF('01-2申請書Ⅴ'!I89="○",1,0),IF('01-2申請書Ⅴ'!J89="○",1,0),IF('01-2申請書Ⅴ'!K89="○",1,0),IF('01-2申請書Ⅴ'!L89="○",1,0),IF('01-2申請書Ⅴ'!M89="○",1,0),IF('01-2申請書Ⅴ'!N89="○",1,0),IF('01-2申請書Ⅴ'!O89="○",1,0),IF('01-2申請書Ⅴ'!P89="○",1,0),'01-2申請書Ⅴ'!D89,"_",'01-2申請書Ⅴ'!S89)</f>
        <v>000000000000_0</v>
      </c>
    </row>
    <row r="175" spans="2:4" ht="16">
      <c r="B175" s="246">
        <v>75</v>
      </c>
      <c r="C175" s="249" t="s">
        <v>773</v>
      </c>
      <c r="D175" s="248" t="str">
        <f>CONCATENATE(IF('01-2申請書Ⅴ'!E90="○",1,0),IF('01-2申請書Ⅴ'!F90="○",1,0),IF('01-2申請書Ⅴ'!G90="○",1,0),IF('01-2申請書Ⅴ'!H90="○",1,0),IF('01-2申請書Ⅴ'!I90="○",1,0),IF('01-2申請書Ⅴ'!J90="○",1,0),IF('01-2申請書Ⅴ'!K90="○",1,0),IF('01-2申請書Ⅴ'!L90="○",1,0),IF('01-2申請書Ⅴ'!M90="○",1,0),IF('01-2申請書Ⅴ'!N90="○",1,0),IF('01-2申請書Ⅴ'!O90="○",1,0),IF('01-2申請書Ⅴ'!P90="○",1,0),'01-2申請書Ⅴ'!D90,"_",'01-2申請書Ⅴ'!S90)</f>
        <v>000000000000_0</v>
      </c>
    </row>
    <row r="176" spans="2:4" ht="16">
      <c r="B176" s="246">
        <v>76</v>
      </c>
      <c r="C176" s="249" t="s">
        <v>774</v>
      </c>
      <c r="D176" s="248" t="str">
        <f>CONCATENATE(IF('01-2申請書Ⅴ'!E91="○",1,0),IF('01-2申請書Ⅴ'!F91="○",1,0),IF('01-2申請書Ⅴ'!G91="○",1,0),IF('01-2申請書Ⅴ'!H91="○",1,0),IF('01-2申請書Ⅴ'!I91="○",1,0),IF('01-2申請書Ⅴ'!J91="○",1,0),IF('01-2申請書Ⅴ'!K91="○",1,0),IF('01-2申請書Ⅴ'!L91="○",1,0),IF('01-2申請書Ⅴ'!M91="○",1,0),IF('01-2申請書Ⅴ'!N91="○",1,0),IF('01-2申請書Ⅴ'!O91="○",1,0),IF('01-2申請書Ⅴ'!P91="○",1,0),'01-2申請書Ⅴ'!D91,"_",'01-2申請書Ⅴ'!S91)</f>
        <v>000000000000_0</v>
      </c>
    </row>
    <row r="177" spans="2:4" ht="16">
      <c r="B177" s="246">
        <v>77</v>
      </c>
      <c r="C177" s="249" t="s">
        <v>775</v>
      </c>
      <c r="D177" s="248" t="str">
        <f>CONCATENATE(IF('01-2申請書Ⅴ'!E92="○",1,0),IF('01-2申請書Ⅴ'!F92="○",1,0),IF('01-2申請書Ⅴ'!G92="○",1,0),IF('01-2申請書Ⅴ'!H92="○",1,0),IF('01-2申請書Ⅴ'!I92="○",1,0),IF('01-2申請書Ⅴ'!J92="○",1,0),IF('01-2申請書Ⅴ'!K92="○",1,0),IF('01-2申請書Ⅴ'!L92="○",1,0),IF('01-2申請書Ⅴ'!M92="○",1,0),IF('01-2申請書Ⅴ'!N92="○",1,0),IF('01-2申請書Ⅴ'!O92="○",1,0),IF('01-2申請書Ⅴ'!P92="○",1,0),'01-2申請書Ⅴ'!D92,"_",'01-2申請書Ⅴ'!S92)</f>
        <v>000000000000_0</v>
      </c>
    </row>
    <row r="178" spans="2:4" ht="16">
      <c r="B178" s="246">
        <v>78</v>
      </c>
      <c r="C178" s="249" t="s">
        <v>776</v>
      </c>
      <c r="D178" s="248" t="str">
        <f>CONCATENATE(IF('01-2申請書Ⅴ'!E93="○",1,0),IF('01-2申請書Ⅴ'!F93="○",1,0),IF('01-2申請書Ⅴ'!G93="○",1,0),IF('01-2申請書Ⅴ'!H93="○",1,0),IF('01-2申請書Ⅴ'!I93="○",1,0),IF('01-2申請書Ⅴ'!J93="○",1,0),IF('01-2申請書Ⅴ'!K93="○",1,0),IF('01-2申請書Ⅴ'!L93="○",1,0),IF('01-2申請書Ⅴ'!M93="○",1,0),IF('01-2申請書Ⅴ'!N93="○",1,0),IF('01-2申請書Ⅴ'!O93="○",1,0),IF('01-2申請書Ⅴ'!P93="○",1,0),'01-2申請書Ⅴ'!D93,"_",'01-2申請書Ⅴ'!S93)</f>
        <v>000000000000_0</v>
      </c>
    </row>
    <row r="179" spans="2:4" ht="16">
      <c r="B179" s="246">
        <v>79</v>
      </c>
      <c r="C179" s="249" t="s">
        <v>777</v>
      </c>
      <c r="D179" s="248" t="str">
        <f>CONCATENATE(IF('01-2申請書Ⅴ'!E94="○",1,0),IF('01-2申請書Ⅴ'!F94="○",1,0),IF('01-2申請書Ⅴ'!G94="○",1,0),IF('01-2申請書Ⅴ'!H94="○",1,0),IF('01-2申請書Ⅴ'!I94="○",1,0),IF('01-2申請書Ⅴ'!J94="○",1,0),IF('01-2申請書Ⅴ'!K94="○",1,0),IF('01-2申請書Ⅴ'!L94="○",1,0),IF('01-2申請書Ⅴ'!M94="○",1,0),IF('01-2申請書Ⅴ'!N94="○",1,0),IF('01-2申請書Ⅴ'!O94="○",1,0),IF('01-2申請書Ⅴ'!P94="○",1,0),'01-2申請書Ⅴ'!D94,"_",'01-2申請書Ⅴ'!S94)</f>
        <v>000000000000_0</v>
      </c>
    </row>
    <row r="180" spans="2:4" ht="16">
      <c r="B180" s="246">
        <v>80</v>
      </c>
      <c r="C180" s="249" t="s">
        <v>778</v>
      </c>
      <c r="D180" s="248" t="str">
        <f>CONCATENATE(IF('01-2申請書Ⅴ'!E95="○",1,0),IF('01-2申請書Ⅴ'!F95="○",1,0),IF('01-2申請書Ⅴ'!G95="○",1,0),IF('01-2申請書Ⅴ'!H95="○",1,0),IF('01-2申請書Ⅴ'!I95="○",1,0),IF('01-2申請書Ⅴ'!J95="○",1,0),IF('01-2申請書Ⅴ'!K95="○",1,0),IF('01-2申請書Ⅴ'!L95="○",1,0),IF('01-2申請書Ⅴ'!M95="○",1,0),IF('01-2申請書Ⅴ'!N95="○",1,0),IF('01-2申請書Ⅴ'!O95="○",1,0),IF('01-2申請書Ⅴ'!P95="○",1,0),DBCS('01-2申請書Ⅴ'!D95),"_",'01-2申請書Ⅴ'!S95)</f>
        <v>000000000000_0</v>
      </c>
    </row>
    <row r="181" spans="2:4" ht="16">
      <c r="B181" s="246">
        <v>81</v>
      </c>
      <c r="C181" s="249" t="s">
        <v>779</v>
      </c>
      <c r="D181" s="248" t="str">
        <f>CONCATENATE(IF('01-2申請書Ⅴ'!E96="○",1,0),IF('01-2申請書Ⅴ'!F96="○",1,0),IF('01-2申請書Ⅴ'!G96="○",1,0),IF('01-2申請書Ⅴ'!H96="○",1,0),IF('01-2申請書Ⅴ'!I96="○",1,0),IF('01-2申請書Ⅴ'!J96="○",1,0),IF('01-2申請書Ⅴ'!K96="○",1,0),IF('01-2申請書Ⅴ'!L96="○",1,0),IF('01-2申請書Ⅴ'!M96="○",1,0),IF('01-2申請書Ⅴ'!N96="○",1,0),IF('01-2申請書Ⅴ'!O96="○",1,0),IF('01-2申請書Ⅴ'!P96="○",1,0),'01-2申請書Ⅴ'!D96,"_",'01-2申請書Ⅴ'!S96)</f>
        <v>000000000000_0</v>
      </c>
    </row>
    <row r="182" spans="2:4" ht="16">
      <c r="B182" s="246">
        <v>82</v>
      </c>
      <c r="C182" s="249" t="s">
        <v>780</v>
      </c>
      <c r="D182" s="248" t="str">
        <f>CONCATENATE(IF('01-2申請書Ⅴ'!E97="○",1,0),IF('01-2申請書Ⅴ'!F97="○",1,0),IF('01-2申請書Ⅴ'!G97="○",1,0),IF('01-2申請書Ⅴ'!H97="○",1,0),IF('01-2申請書Ⅴ'!I97="○",1,0),IF('01-2申請書Ⅴ'!J97="○",1,0),IF('01-2申請書Ⅴ'!K97="○",1,0),IF('01-2申請書Ⅴ'!L97="○",1,0),IF('01-2申請書Ⅴ'!M97="○",1,0),IF('01-2申請書Ⅴ'!N97="○",1,0),IF('01-2申請書Ⅴ'!O97="○",1,0),IF('01-2申請書Ⅴ'!P97="○",1,0),'01-2申請書Ⅴ'!D97,"_",'01-2申請書Ⅴ'!S97)</f>
        <v>000000000000_0</v>
      </c>
    </row>
    <row r="183" spans="2:4" ht="16">
      <c r="B183" s="246">
        <v>83</v>
      </c>
      <c r="C183" s="249" t="s">
        <v>781</v>
      </c>
      <c r="D183" s="248" t="str">
        <f>CONCATENATE(IF('01-2申請書Ⅴ'!E98="○",1,0),IF('01-2申請書Ⅴ'!F98="○",1,0),IF('01-2申請書Ⅴ'!G98="○",1,0),IF('01-2申請書Ⅴ'!H98="○",1,0),IF('01-2申請書Ⅴ'!I98="○",1,0),IF('01-2申請書Ⅴ'!J98="○",1,0),IF('01-2申請書Ⅴ'!K98="○",1,0),IF('01-2申請書Ⅴ'!L98="○",1,0),IF('01-2申請書Ⅴ'!M98="○",1,0),IF('01-2申請書Ⅴ'!N98="○",1,0),IF('01-2申請書Ⅴ'!O98="○",1,0),IF('01-2申請書Ⅴ'!P98="○",1,0),'01-2申請書Ⅴ'!D98,"_",'01-2申請書Ⅴ'!S98)</f>
        <v>000000000000_0</v>
      </c>
    </row>
    <row r="184" spans="2:4" ht="16">
      <c r="B184" s="246">
        <v>84</v>
      </c>
      <c r="C184" s="249" t="s">
        <v>782</v>
      </c>
      <c r="D184" s="248" t="str">
        <f>CONCATENATE(IF('01-2申請書Ⅴ'!E99="○",1,0),IF('01-2申請書Ⅴ'!F99="○",1,0),IF('01-2申請書Ⅴ'!G99="○",1,0),IF('01-2申請書Ⅴ'!H99="○",1,0),IF('01-2申請書Ⅴ'!I99="○",1,0),IF('01-2申請書Ⅴ'!J99="○",1,0),IF('01-2申請書Ⅴ'!K99="○",1,0),IF('01-2申請書Ⅴ'!L99="○",1,0),IF('01-2申請書Ⅴ'!M99="○",1,0),IF('01-2申請書Ⅴ'!N99="○",1,0),IF('01-2申請書Ⅴ'!O99="○",1,0),IF('01-2申請書Ⅴ'!P99="○",1,0),'01-2申請書Ⅴ'!D99,"_",'01-2申請書Ⅴ'!S99)</f>
        <v>000000000000_0</v>
      </c>
    </row>
    <row r="185" spans="2:4" ht="16">
      <c r="B185" s="246">
        <v>85</v>
      </c>
      <c r="C185" s="249" t="s">
        <v>783</v>
      </c>
      <c r="D185" s="248" t="str">
        <f>CONCATENATE(IF('01-2申請書Ⅴ'!E100="○",1,0),IF('01-2申請書Ⅴ'!F100="○",1,0),IF('01-2申請書Ⅴ'!G100="○",1,0),IF('01-2申請書Ⅴ'!H100="○",1,0),IF('01-2申請書Ⅴ'!I100="○",1,0),IF('01-2申請書Ⅴ'!J100="○",1,0),IF('01-2申請書Ⅴ'!K100="○",1,0),IF('01-2申請書Ⅴ'!L100="○",1,0),IF('01-2申請書Ⅴ'!M100="○",1,0),IF('01-2申請書Ⅴ'!N100="○",1,0),IF('01-2申請書Ⅴ'!O100="○",1,0),IF('01-2申請書Ⅴ'!P100="○",1,0),'01-2申請書Ⅴ'!D100,"_",'01-2申請書Ⅴ'!S100)</f>
        <v>000000000000_0</v>
      </c>
    </row>
    <row r="186" spans="2:4" ht="16">
      <c r="B186" s="246">
        <v>86</v>
      </c>
      <c r="C186" s="249" t="s">
        <v>784</v>
      </c>
      <c r="D186" s="248" t="str">
        <f>CONCATENATE(IF('01-2申請書Ⅴ'!E101="○",1,0),IF('01-2申請書Ⅴ'!F101="○",1,0),IF('01-2申請書Ⅴ'!G101="○",1,0),IF('01-2申請書Ⅴ'!H101="○",1,0),IF('01-2申請書Ⅴ'!I101="○",1,0),IF('01-2申請書Ⅴ'!J101="○",1,0),IF('01-2申請書Ⅴ'!K101="○",1,0),IF('01-2申請書Ⅴ'!L101="○",1,0),IF('01-2申請書Ⅴ'!M101="○",1,0),IF('01-2申請書Ⅴ'!N101="○",1,0),IF('01-2申請書Ⅴ'!O101="○",1,0),IF('01-2申請書Ⅴ'!P101="○",1,0),'01-2申請書Ⅴ'!D101,"_",'01-2申請書Ⅴ'!S101)</f>
        <v>000000000000_0</v>
      </c>
    </row>
    <row r="187" spans="2:4" ht="16">
      <c r="B187" s="246">
        <v>87</v>
      </c>
      <c r="C187" s="249" t="s">
        <v>785</v>
      </c>
      <c r="D187" s="248" t="str">
        <f>CONCATENATE(IF('01-2申請書Ⅴ'!E102="○",1,0),IF('01-2申請書Ⅴ'!F102="○",1,0),IF('01-2申請書Ⅴ'!G102="○",1,0),IF('01-2申請書Ⅴ'!H102="○",1,0),IF('01-2申請書Ⅴ'!I102="○",1,0),IF('01-2申請書Ⅴ'!J102="○",1,0),IF('01-2申請書Ⅴ'!K102="○",1,0),IF('01-2申請書Ⅴ'!L102="○",1,0),IF('01-2申請書Ⅴ'!M102="○",1,0),IF('01-2申請書Ⅴ'!N102="○",1,0),IF('01-2申請書Ⅴ'!O102="○",1,0),IF('01-2申請書Ⅴ'!P102="○",1,0),'01-2申請書Ⅴ'!D102,"_",'01-2申請書Ⅴ'!S102)</f>
        <v>000000000000_0</v>
      </c>
    </row>
    <row r="188" spans="2:4" ht="16">
      <c r="B188" s="246">
        <v>88</v>
      </c>
      <c r="C188" s="249" t="s">
        <v>786</v>
      </c>
      <c r="D188" s="248" t="str">
        <f>CONCATENATE(IF('01-2申請書Ⅴ'!E103="○",1,0),IF('01-2申請書Ⅴ'!F103="○",1,0),IF('01-2申請書Ⅴ'!G103="○",1,0),IF('01-2申請書Ⅴ'!H103="○",1,0),IF('01-2申請書Ⅴ'!I103="○",1,0),IF('01-2申請書Ⅴ'!J103="○",1,0),IF('01-2申請書Ⅴ'!K103="○",1,0),IF('01-2申請書Ⅴ'!L103="○",1,0),IF('01-2申請書Ⅴ'!M103="○",1,0),IF('01-2申請書Ⅴ'!N103="○",1,0),IF('01-2申請書Ⅴ'!O103="○",1,0),IF('01-2申請書Ⅴ'!P103="○",1,0),'01-2申請書Ⅴ'!D103,"_",'01-2申請書Ⅴ'!S103)</f>
        <v>000000000000_0</v>
      </c>
    </row>
    <row r="189" spans="2:4" ht="16">
      <c r="B189" s="246">
        <v>89</v>
      </c>
      <c r="C189" s="249" t="s">
        <v>787</v>
      </c>
      <c r="D189" s="248" t="str">
        <f>CONCATENATE(IF('01-2申請書Ⅴ'!E104="○",1,0),IF('01-2申請書Ⅴ'!F104="○",1,0),IF('01-2申請書Ⅴ'!G104="○",1,0),IF('01-2申請書Ⅴ'!H104="○",1,0),IF('01-2申請書Ⅴ'!I104="○",1,0),IF('01-2申請書Ⅴ'!J104="○",1,0),IF('01-2申請書Ⅴ'!K104="○",1,0),IF('01-2申請書Ⅴ'!L104="○",1,0),IF('01-2申請書Ⅴ'!M104="○",1,0),IF('01-2申請書Ⅴ'!N104="○",1,0),IF('01-2申請書Ⅴ'!O104="○",1,0),IF('01-2申請書Ⅴ'!P104="○",1,0),'01-2申請書Ⅴ'!D104,"_",'01-2申請書Ⅴ'!S104)</f>
        <v>000000000000_0</v>
      </c>
    </row>
    <row r="190" spans="2:4" ht="16">
      <c r="B190" s="246">
        <v>90</v>
      </c>
      <c r="C190" s="249" t="s">
        <v>788</v>
      </c>
      <c r="D190" s="248" t="str">
        <f>CONCATENATE(IF('01-2申請書Ⅴ'!E105="○",1,0),IF('01-2申請書Ⅴ'!F105="○",1,0),IF('01-2申請書Ⅴ'!G105="○",1,0),IF('01-2申請書Ⅴ'!H105="○",1,0),IF('01-2申請書Ⅴ'!I105="○",1,0),IF('01-2申請書Ⅴ'!J105="○",1,0),IF('01-2申請書Ⅴ'!K105="○",1,0),IF('01-2申請書Ⅴ'!L105="○",1,0),IF('01-2申請書Ⅴ'!M105="○",1,0),IF('01-2申請書Ⅴ'!N105="○",1,0),IF('01-2申請書Ⅴ'!O105="○",1,0),IF('01-2申請書Ⅴ'!P105="○",1,0),DBCS('01-2申請書Ⅴ'!D105),"_",'01-2申請書Ⅴ'!S105)</f>
        <v>000000000000_0</v>
      </c>
    </row>
    <row r="191" spans="2:4" ht="16">
      <c r="B191" s="246">
        <v>91</v>
      </c>
      <c r="C191" s="249" t="s">
        <v>789</v>
      </c>
      <c r="D191" s="248" t="str">
        <f>CONCATENATE(IF('01-2申請書Ⅴ'!E106="○",1,0),IF('01-2申請書Ⅴ'!F106="○",1,0),IF('01-2申請書Ⅴ'!G106="○",1,0),IF('01-2申請書Ⅴ'!H106="○",1,0),IF('01-2申請書Ⅴ'!I106="○",1,0),IF('01-2申請書Ⅴ'!J106="○",1,0),IF('01-2申請書Ⅴ'!K106="○",1,0),IF('01-2申請書Ⅴ'!L106="○",1,0),IF('01-2申請書Ⅴ'!M106="○",1,0),IF('01-2申請書Ⅴ'!N106="○",1,0),IF('01-2申請書Ⅴ'!O106="○",1,0),IF('01-2申請書Ⅴ'!P106="○",1,0),'01-2申請書Ⅴ'!D106,"_",'01-2申請書Ⅴ'!S106)</f>
        <v>000000000000_0</v>
      </c>
    </row>
    <row r="192" spans="2:4" ht="16">
      <c r="B192" s="246">
        <v>92</v>
      </c>
      <c r="C192" s="249" t="s">
        <v>790</v>
      </c>
      <c r="D192" s="248" t="str">
        <f>CONCATENATE(IF('01-2申請書Ⅴ'!E107="○",1,0),IF('01-2申請書Ⅴ'!F107="○",1,0),IF('01-2申請書Ⅴ'!G107="○",1,0),IF('01-2申請書Ⅴ'!H107="○",1,0),IF('01-2申請書Ⅴ'!I107="○",1,0),IF('01-2申請書Ⅴ'!J107="○",1,0),IF('01-2申請書Ⅴ'!K107="○",1,0),IF('01-2申請書Ⅴ'!L107="○",1,0),IF('01-2申請書Ⅴ'!M107="○",1,0),IF('01-2申請書Ⅴ'!N107="○",1,0),IF('01-2申請書Ⅴ'!O107="○",1,0),IF('01-2申請書Ⅴ'!P107="○",1,0),'01-2申請書Ⅴ'!D107,"_",'01-2申請書Ⅴ'!S107)</f>
        <v>000000000000_0</v>
      </c>
    </row>
    <row r="193" spans="2:4" ht="16">
      <c r="B193" s="246">
        <v>93</v>
      </c>
      <c r="C193" s="249" t="s">
        <v>791</v>
      </c>
      <c r="D193" s="248" t="str">
        <f>CONCATENATE(IF('01-2申請書Ⅴ'!E108="○",1,0),IF('01-2申請書Ⅴ'!F108="○",1,0),IF('01-2申請書Ⅴ'!G108="○",1,0),IF('01-2申請書Ⅴ'!H108="○",1,0),IF('01-2申請書Ⅴ'!I108="○",1,0),IF('01-2申請書Ⅴ'!J108="○",1,0),IF('01-2申請書Ⅴ'!K108="○",1,0),IF('01-2申請書Ⅴ'!L108="○",1,0),IF('01-2申請書Ⅴ'!M108="○",1,0),IF('01-2申請書Ⅴ'!N108="○",1,0),IF('01-2申請書Ⅴ'!O108="○",1,0),IF('01-2申請書Ⅴ'!P108="○",1,0),'01-2申請書Ⅴ'!D108,"_",'01-2申請書Ⅴ'!S108)</f>
        <v>000000000000_0</v>
      </c>
    </row>
    <row r="194" spans="2:4" ht="16">
      <c r="B194" s="246">
        <v>94</v>
      </c>
      <c r="C194" s="249" t="s">
        <v>792</v>
      </c>
      <c r="D194" s="248" t="str">
        <f>CONCATENATE(IF('01-2申請書Ⅴ'!E109="○",1,0),IF('01-2申請書Ⅴ'!F109="○",1,0),IF('01-2申請書Ⅴ'!G109="○",1,0),IF('01-2申請書Ⅴ'!H109="○",1,0),IF('01-2申請書Ⅴ'!I109="○",1,0),IF('01-2申請書Ⅴ'!J109="○",1,0),IF('01-2申請書Ⅴ'!K109="○",1,0),IF('01-2申請書Ⅴ'!L109="○",1,0),IF('01-2申請書Ⅴ'!M109="○",1,0),IF('01-2申請書Ⅴ'!N109="○",1,0),IF('01-2申請書Ⅴ'!O109="○",1,0),IF('01-2申請書Ⅴ'!P109="○",1,0),'01-2申請書Ⅴ'!D109,"_",'01-2申請書Ⅴ'!S109)</f>
        <v>000000000000_0</v>
      </c>
    </row>
    <row r="195" spans="2:4" ht="16">
      <c r="B195" s="246">
        <v>95</v>
      </c>
      <c r="C195" s="249" t="s">
        <v>793</v>
      </c>
      <c r="D195" s="248" t="str">
        <f>CONCATENATE(IF('01-2申請書Ⅴ'!E110="○",1,0),IF('01-2申請書Ⅴ'!F110="○",1,0),IF('01-2申請書Ⅴ'!G110="○",1,0),IF('01-2申請書Ⅴ'!H110="○",1,0),IF('01-2申請書Ⅴ'!I110="○",1,0),IF('01-2申請書Ⅴ'!J110="○",1,0),IF('01-2申請書Ⅴ'!K110="○",1,0),IF('01-2申請書Ⅴ'!L110="○",1,0),IF('01-2申請書Ⅴ'!M110="○",1,0),IF('01-2申請書Ⅴ'!N110="○",1,0),IF('01-2申請書Ⅴ'!O110="○",1,0),IF('01-2申請書Ⅴ'!P110="○",1,0),'01-2申請書Ⅴ'!D110,"_",'01-2申請書Ⅴ'!S110)</f>
        <v>000000000000_0</v>
      </c>
    </row>
    <row r="196" spans="2:4" ht="16">
      <c r="B196" s="246">
        <v>96</v>
      </c>
      <c r="C196" s="249" t="s">
        <v>794</v>
      </c>
      <c r="D196" s="248" t="str">
        <f>CONCATENATE(IF('01-2申請書Ⅴ'!E111="○",1,0),IF('01-2申請書Ⅴ'!F111="○",1,0),IF('01-2申請書Ⅴ'!G111="○",1,0),IF('01-2申請書Ⅴ'!H111="○",1,0),IF('01-2申請書Ⅴ'!I111="○",1,0),IF('01-2申請書Ⅴ'!J111="○",1,0),IF('01-2申請書Ⅴ'!K111="○",1,0),IF('01-2申請書Ⅴ'!L111="○",1,0),IF('01-2申請書Ⅴ'!M111="○",1,0),IF('01-2申請書Ⅴ'!N111="○",1,0),IF('01-2申請書Ⅴ'!O111="○",1,0),IF('01-2申請書Ⅴ'!P111="○",1,0),'01-2申請書Ⅴ'!D111,"_",'01-2申請書Ⅴ'!S111)</f>
        <v>000000000000_0</v>
      </c>
    </row>
    <row r="197" spans="2:4" ht="16">
      <c r="B197" s="246">
        <v>97</v>
      </c>
      <c r="C197" s="249" t="s">
        <v>795</v>
      </c>
      <c r="D197" s="248" t="str">
        <f>CONCATENATE(IF('01-2申請書Ⅴ'!E112="○",1,0),IF('01-2申請書Ⅴ'!F112="○",1,0),IF('01-2申請書Ⅴ'!G112="○",1,0),IF('01-2申請書Ⅴ'!H112="○",1,0),IF('01-2申請書Ⅴ'!I112="○",1,0),IF('01-2申請書Ⅴ'!J112="○",1,0),IF('01-2申請書Ⅴ'!K112="○",1,0),IF('01-2申請書Ⅴ'!L112="○",1,0),IF('01-2申請書Ⅴ'!M112="○",1,0),IF('01-2申請書Ⅴ'!N112="○",1,0),IF('01-2申請書Ⅴ'!O112="○",1,0),IF('01-2申請書Ⅴ'!P112="○",1,0),'01-2申請書Ⅴ'!D112,"_",'01-2申請書Ⅴ'!S112)</f>
        <v>000000000000_0</v>
      </c>
    </row>
    <row r="198" spans="2:4" ht="16">
      <c r="B198" s="246">
        <v>98</v>
      </c>
      <c r="C198" s="249" t="s">
        <v>796</v>
      </c>
      <c r="D198" s="248" t="str">
        <f>CONCATENATE(IF('01-2申請書Ⅴ'!E113="○",1,0),IF('01-2申請書Ⅴ'!F113="○",1,0),IF('01-2申請書Ⅴ'!G113="○",1,0),IF('01-2申請書Ⅴ'!H113="○",1,0),IF('01-2申請書Ⅴ'!I113="○",1,0),IF('01-2申請書Ⅴ'!J113="○",1,0),IF('01-2申請書Ⅴ'!K113="○",1,0),IF('01-2申請書Ⅴ'!L113="○",1,0),IF('01-2申請書Ⅴ'!M113="○",1,0),IF('01-2申請書Ⅴ'!N113="○",1,0),IF('01-2申請書Ⅴ'!O113="○",1,0),IF('01-2申請書Ⅴ'!P113="○",1,0),'01-2申請書Ⅴ'!D113,"_",'01-2申請書Ⅴ'!S113)</f>
        <v>000000000000_0</v>
      </c>
    </row>
    <row r="199" spans="2:4" ht="16">
      <c r="B199" s="246">
        <v>99</v>
      </c>
      <c r="C199" s="249" t="s">
        <v>797</v>
      </c>
      <c r="D199" s="248" t="str">
        <f>CONCATENATE(IF('01-2申請書Ⅴ'!E114="○",1,0),IF('01-2申請書Ⅴ'!F114="○",1,0),IF('01-2申請書Ⅴ'!G114="○",1,0),IF('01-2申請書Ⅴ'!H114="○",1,0),IF('01-2申請書Ⅴ'!I114="○",1,0),IF('01-2申請書Ⅴ'!J114="○",1,0),IF('01-2申請書Ⅴ'!K114="○",1,0),IF('01-2申請書Ⅴ'!L114="○",1,0),IF('01-2申請書Ⅴ'!M114="○",1,0),IF('01-2申請書Ⅴ'!N114="○",1,0),IF('01-2申請書Ⅴ'!O114="○",1,0),IF('01-2申請書Ⅴ'!P114="○",1,0),'01-2申請書Ⅴ'!D114,"_",'01-2申請書Ⅴ'!S114)</f>
        <v>000000000000_0</v>
      </c>
    </row>
    <row r="200" spans="2:4" ht="16">
      <c r="B200" s="246">
        <v>100</v>
      </c>
      <c r="C200" s="249" t="s">
        <v>798</v>
      </c>
      <c r="D200" s="248" t="str">
        <f>CONCATENATE(IF('01-2申請書Ⅴ'!E115="○",1,0),IF('01-2申請書Ⅴ'!F115="○",1,0),IF('01-2申請書Ⅴ'!G115="○",1,0),IF('01-2申請書Ⅴ'!H115="○",1,0),IF('01-2申請書Ⅴ'!I115="○",1,0),IF('01-2申請書Ⅴ'!J115="○",1,0),IF('01-2申請書Ⅴ'!K115="○",1,0),IF('01-2申請書Ⅴ'!L115="○",1,0),IF('01-2申請書Ⅴ'!M115="○",1,0),IF('01-2申請書Ⅴ'!N115="○",1,0),IF('01-2申請書Ⅴ'!O115="○",1,0),IF('01-2申請書Ⅴ'!P115="○",1,0),'01-2申請書Ⅴ'!D115,"_",'01-2申請書Ⅴ'!S115)</f>
        <v>000000000000_0</v>
      </c>
    </row>
    <row r="201" spans="2:4" ht="16">
      <c r="B201" s="246">
        <v>101</v>
      </c>
      <c r="C201" s="249" t="s">
        <v>799</v>
      </c>
      <c r="D201" s="248" t="str">
        <f>CONCATENATE(IF('01-2申請書Ⅴ'!E116="○",1,0),IF('01-2申請書Ⅴ'!F116="○",1,0),IF('01-2申請書Ⅴ'!G116="○",1,0),IF('01-2申請書Ⅴ'!H116="○",1,0),IF('01-2申請書Ⅴ'!I116="○",1,0),IF('01-2申請書Ⅴ'!J116="○",1,0),IF('01-2申請書Ⅴ'!K116="○",1,0),IF('01-2申請書Ⅴ'!L116="○",1,0),IF('01-2申請書Ⅴ'!M116="○",1,0),IF('01-2申請書Ⅴ'!N116="○",1,0),IF('01-2申請書Ⅴ'!O116="○",1,0),IF('01-2申請書Ⅴ'!P116="○",1,0),'01-2申請書Ⅴ'!D116,"_",'01-2申請書Ⅴ'!S116)</f>
        <v>000000000000_0</v>
      </c>
    </row>
    <row r="202" spans="2:4" ht="16">
      <c r="B202" s="246">
        <v>102</v>
      </c>
      <c r="C202" s="249" t="s">
        <v>800</v>
      </c>
      <c r="D202" s="248" t="str">
        <f>CONCATENATE(IF('01-2申請書Ⅴ'!E117="○",1,0),IF('01-2申請書Ⅴ'!F117="○",1,0),IF('01-2申請書Ⅴ'!G117="○",1,0),IF('01-2申請書Ⅴ'!H117="○",1,0),IF('01-2申請書Ⅴ'!I117="○",1,0),IF('01-2申請書Ⅴ'!J117="○",1,0),IF('01-2申請書Ⅴ'!K117="○",1,0),IF('01-2申請書Ⅴ'!L117="○",1,0),IF('01-2申請書Ⅴ'!M117="○",1,0),IF('01-2申請書Ⅴ'!N117="○",1,0),IF('01-2申請書Ⅴ'!O117="○",1,0),IF('01-2申請書Ⅴ'!P117="○",1,0),'01-2申請書Ⅴ'!D117,"_",'01-2申請書Ⅴ'!S117)</f>
        <v>000000000000_0</v>
      </c>
    </row>
    <row r="203" spans="2:4" ht="16">
      <c r="B203" s="246">
        <v>103</v>
      </c>
      <c r="C203" s="249" t="s">
        <v>801</v>
      </c>
      <c r="D203" s="248" t="str">
        <f>CONCATENATE(IF('01-2申請書Ⅴ'!E118="○",1,0),IF('01-2申請書Ⅴ'!F118="○",1,0),IF('01-2申請書Ⅴ'!G118="○",1,0),IF('01-2申請書Ⅴ'!H118="○",1,0),IF('01-2申請書Ⅴ'!I118="○",1,0),IF('01-2申請書Ⅴ'!J118="○",1,0),IF('01-2申請書Ⅴ'!K118="○",1,0),IF('01-2申請書Ⅴ'!L118="○",1,0),IF('01-2申請書Ⅴ'!M118="○",1,0),IF('01-2申請書Ⅴ'!N118="○",1,0),IF('01-2申請書Ⅴ'!O118="○",1,0),IF('01-2申請書Ⅴ'!P118="○",1,0),'01-2申請書Ⅴ'!D118,"_",'01-2申請書Ⅴ'!S118)</f>
        <v>000000000000_0</v>
      </c>
    </row>
    <row r="204" spans="2:4" ht="16">
      <c r="B204" s="246">
        <v>104</v>
      </c>
      <c r="C204" s="250" t="s">
        <v>802</v>
      </c>
      <c r="D204" s="248" t="str">
        <f>CONCATENATE(IF('01-2申請書Ⅴ'!E119="○",1,0),IF('01-2申請書Ⅴ'!F119="○",1,0),IF('01-2申請書Ⅴ'!G119="○",1,0),IF('01-2申請書Ⅴ'!H119="○",1,0),IF('01-2申請書Ⅴ'!I119="○",1,0),IF('01-2申請書Ⅴ'!J119="○",1,0),IF('01-2申請書Ⅴ'!K119="○",1,0),IF('01-2申請書Ⅴ'!L119="○",1,0),IF('01-2申請書Ⅴ'!M119="○",1,0),IF('01-2申請書Ⅴ'!N119="○",1,0),IF('01-2申請書Ⅴ'!O119="○",1,0),IF('01-2申請書Ⅴ'!P119="○",1,0),DBCS('01-2申請書Ⅴ'!D119),"_",'01-2申請書Ⅴ'!S119)</f>
        <v>000000000000_0</v>
      </c>
    </row>
    <row r="205" spans="2:4" ht="16">
      <c r="B205" s="246">
        <v>105</v>
      </c>
      <c r="C205" s="249" t="s">
        <v>803</v>
      </c>
      <c r="D205" s="248" t="str">
        <f>CONCATENATE(IF('01-2申請書Ⅴ'!E120="○",1,0),IF('01-2申請書Ⅴ'!F120="○",1,0),IF('01-2申請書Ⅴ'!G120="○",1,0),IF('01-2申請書Ⅴ'!H120="○",1,0),IF('01-2申請書Ⅴ'!I120="○",1,0),IF('01-2申請書Ⅴ'!J120="○",1,0),IF('01-2申請書Ⅴ'!K120="○",1,0),IF('01-2申請書Ⅴ'!L120="○",1,0),IF('01-2申請書Ⅴ'!M120="○",1,0),IF('01-2申請書Ⅴ'!N120="○",1,0),IF('01-2申請書Ⅴ'!O120="○",1,0),IF('01-2申請書Ⅴ'!P120="○",1,0),'01-2申請書Ⅴ'!D120,"_",'01-2申請書Ⅴ'!S120)</f>
        <v>000000000000_0</v>
      </c>
    </row>
    <row r="206" spans="2:4" ht="16">
      <c r="B206" s="246">
        <v>106</v>
      </c>
      <c r="C206" s="249" t="s">
        <v>804</v>
      </c>
      <c r="D206" s="248" t="str">
        <f>CONCATENATE(IF('01-2申請書Ⅴ'!E121="○",1,0),IF('01-2申請書Ⅴ'!F121="○",1,0),IF('01-2申請書Ⅴ'!G121="○",1,0),IF('01-2申請書Ⅴ'!H121="○",1,0),IF('01-2申請書Ⅴ'!I121="○",1,0),IF('01-2申請書Ⅴ'!J121="○",1,0),IF('01-2申請書Ⅴ'!K121="○",1,0),IF('01-2申請書Ⅴ'!L121="○",1,0),IF('01-2申請書Ⅴ'!M121="○",1,0),IF('01-2申請書Ⅴ'!N121="○",1,0),IF('01-2申請書Ⅴ'!O121="○",1,0),IF('01-2申請書Ⅴ'!P121="○",1,0),'01-2申請書Ⅴ'!D121,"_",'01-2申請書Ⅴ'!S121)</f>
        <v>000000000000_0</v>
      </c>
    </row>
    <row r="207" spans="2:4" ht="16">
      <c r="B207" s="246">
        <v>107</v>
      </c>
      <c r="C207" s="250" t="s">
        <v>805</v>
      </c>
      <c r="D207" s="248" t="str">
        <f>CONCATENATE(IF('01-2申請書Ⅴ'!E122="○",1,0),IF('01-2申請書Ⅴ'!F122="○",1,0),IF('01-2申請書Ⅴ'!G122="○",1,0),IF('01-2申請書Ⅴ'!H122="○",1,0),IF('01-2申請書Ⅴ'!I122="○",1,0),IF('01-2申請書Ⅴ'!J122="○",1,0),IF('01-2申請書Ⅴ'!K122="○",1,0),IF('01-2申請書Ⅴ'!L122="○",1,0),IF('01-2申請書Ⅴ'!M122="○",1,0),IF('01-2申請書Ⅴ'!N122="○",1,0),IF('01-2申請書Ⅴ'!O122="○",1,0),IF('01-2申請書Ⅴ'!P122="○",1,0),DBCS('01-2申請書Ⅴ'!D122),"_",'01-2申請書Ⅴ'!S122)</f>
        <v>000000000000_0</v>
      </c>
    </row>
    <row r="208" spans="2:4" ht="16">
      <c r="B208" s="246">
        <v>108</v>
      </c>
      <c r="C208" s="249" t="s">
        <v>806</v>
      </c>
      <c r="D208" s="248" t="str">
        <f>CONCATENATE(IF('01-2申請書Ⅴ'!E123="○",1,0),IF('01-2申請書Ⅴ'!F123="○",1,0),IF('01-2申請書Ⅴ'!G123="○",1,0),IF('01-2申請書Ⅴ'!H123="○",1,0),IF('01-2申請書Ⅴ'!I123="○",1,0),IF('01-2申請書Ⅴ'!J123="○",1,0),IF('01-2申請書Ⅴ'!K123="○",1,0),IF('01-2申請書Ⅴ'!L123="○",1,0),IF('01-2申請書Ⅴ'!M123="○",1,0),IF('01-2申請書Ⅴ'!N123="○",1,0),IF('01-2申請書Ⅴ'!O123="○",1,0),IF('01-2申請書Ⅴ'!P123="○",1,0),'01-2申請書Ⅴ'!D123,"_",'01-2申請書Ⅴ'!S123)</f>
        <v>000000000000_0</v>
      </c>
    </row>
    <row r="209" spans="2:4" ht="16">
      <c r="B209" s="246">
        <v>109</v>
      </c>
      <c r="C209" s="250" t="s">
        <v>807</v>
      </c>
      <c r="D209" s="248" t="str">
        <f>CONCATENATE(IF('01-2申請書Ⅴ'!E124="○",1,0),IF('01-2申請書Ⅴ'!F124="○",1,0),IF('01-2申請書Ⅴ'!G124="○",1,0),IF('01-2申請書Ⅴ'!H124="○",1,0),IF('01-2申請書Ⅴ'!I124="○",1,0),IF('01-2申請書Ⅴ'!J124="○",1,0),IF('01-2申請書Ⅴ'!K124="○",1,0),IF('01-2申請書Ⅴ'!L124="○",1,0),IF('01-2申請書Ⅴ'!M124="○",1,0),IF('01-2申請書Ⅴ'!N124="○",1,0),IF('01-2申請書Ⅴ'!O124="○",1,0),IF('01-2申請書Ⅴ'!P124="○",1,0),DBCS('01-2申請書Ⅴ'!D124),"_",'01-2申請書Ⅴ'!S124)</f>
        <v>000000000000_0</v>
      </c>
    </row>
    <row r="210" spans="2:4" ht="17.25" customHeight="1"/>
    <row r="211" spans="2:4" ht="16.5">
      <c r="B211" s="112" t="s">
        <v>645</v>
      </c>
    </row>
    <row r="212" spans="2:4" ht="21">
      <c r="B212" s="114" t="s">
        <v>614</v>
      </c>
      <c r="C212" s="114" t="s">
        <v>646</v>
      </c>
      <c r="D212" s="245" t="s">
        <v>813</v>
      </c>
    </row>
    <row r="213" spans="2:4" ht="17.25" customHeight="1">
      <c r="B213" s="122"/>
      <c r="C213" s="137" t="s">
        <v>924</v>
      </c>
      <c r="D213" s="251">
        <f>'02宛名、代金の受領方法'!K24</f>
        <v>0</v>
      </c>
    </row>
    <row r="214" spans="2:4" ht="17.25" customHeight="1">
      <c r="B214" s="122"/>
      <c r="C214" s="137" t="s">
        <v>925</v>
      </c>
      <c r="D214" s="251">
        <f>'02宛名、代金の受領方法'!K25</f>
        <v>0</v>
      </c>
    </row>
    <row r="215" spans="2:4" ht="17.25" customHeight="1">
      <c r="B215" s="122"/>
      <c r="C215" s="137" t="s">
        <v>926</v>
      </c>
      <c r="D215" s="251">
        <f>'02宛名、代金の受領方法'!E26</f>
        <v>0</v>
      </c>
    </row>
    <row r="216" spans="2:4" ht="17.25" customHeight="1">
      <c r="B216" s="122"/>
      <c r="C216" s="137" t="s">
        <v>927</v>
      </c>
      <c r="D216" s="251">
        <f>'02宛名、代金の受領方法'!K26</f>
        <v>0</v>
      </c>
    </row>
    <row r="217" spans="2:4" ht="17.25" customHeight="1">
      <c r="B217" s="122"/>
      <c r="C217" s="137" t="s">
        <v>928</v>
      </c>
      <c r="D217" s="251">
        <f>'02宛名、代金の受領方法'!F27</f>
        <v>0</v>
      </c>
    </row>
    <row r="218" spans="2:4" ht="17.25" customHeight="1"/>
    <row r="219" spans="2:4" ht="17.25" customHeight="1">
      <c r="B219" s="112"/>
    </row>
    <row r="220" spans="2:4" ht="17.25" customHeight="1"/>
    <row r="221" spans="2:4" ht="17.25" customHeight="1"/>
    <row r="222" spans="2:4" ht="17.25" customHeight="1"/>
    <row r="223" spans="2:4" ht="17.25" customHeight="1"/>
    <row r="224" spans="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row r="333" ht="17.25" customHeight="1"/>
    <row r="334" ht="17.25" customHeight="1"/>
    <row r="335" ht="17.25" customHeight="1"/>
    <row r="336" ht="17.25" customHeight="1"/>
    <row r="337" ht="17.25" customHeight="1"/>
    <row r="338" ht="17.25" customHeight="1"/>
    <row r="339" ht="17.25" customHeight="1"/>
    <row r="340" ht="17.25" customHeight="1"/>
    <row r="341" ht="17.25" customHeight="1"/>
    <row r="342" ht="17.25" customHeight="1"/>
    <row r="343" ht="17.25" customHeight="1"/>
    <row r="344" ht="17.25" customHeight="1"/>
    <row r="345" ht="17.25" customHeight="1"/>
    <row r="346" ht="17.25" customHeight="1"/>
    <row r="347" ht="17.25" customHeight="1"/>
    <row r="348" ht="17.25" customHeight="1"/>
    <row r="349" ht="17.25" customHeight="1"/>
    <row r="350" ht="17.25" customHeight="1"/>
    <row r="351" ht="17.25" customHeight="1"/>
    <row r="352" ht="17.25" customHeight="1"/>
    <row r="353" ht="17.25" customHeight="1"/>
    <row r="354" ht="17.25" customHeight="1"/>
    <row r="355" ht="17.25" customHeight="1"/>
    <row r="356" ht="17.25" customHeight="1"/>
    <row r="357" ht="17.25" customHeight="1"/>
    <row r="358" ht="17.25" customHeight="1"/>
    <row r="359" ht="17.25" customHeight="1"/>
    <row r="360" ht="17.25" customHeight="1"/>
    <row r="361" ht="17.25" customHeight="1"/>
    <row r="362" ht="17.25" customHeight="1"/>
    <row r="363" ht="17.25" customHeight="1"/>
    <row r="364" ht="17.25" customHeight="1"/>
    <row r="365" ht="17.25" customHeight="1"/>
    <row r="366" ht="17.25" customHeight="1"/>
    <row r="367" ht="17.25" customHeight="1"/>
    <row r="368" ht="17.25" customHeight="1"/>
    <row r="369" ht="17.25" customHeight="1"/>
    <row r="370" ht="17.25" customHeight="1"/>
    <row r="371" ht="17.25" customHeight="1"/>
    <row r="372" ht="17.25" customHeight="1"/>
    <row r="373" ht="17.25" customHeight="1"/>
    <row r="374" ht="17.25" customHeight="1"/>
    <row r="375" ht="17.25" customHeight="1"/>
    <row r="376" ht="17.25" customHeight="1"/>
    <row r="377" ht="17.25" customHeight="1"/>
    <row r="378" ht="17.25" customHeight="1"/>
    <row r="379" ht="17.25" customHeight="1"/>
    <row r="380" ht="17.25" customHeight="1"/>
    <row r="381" ht="17.25" customHeight="1"/>
    <row r="382" ht="17.25" customHeight="1"/>
    <row r="383" ht="17.25" customHeight="1"/>
    <row r="384" ht="17.25" customHeight="1"/>
    <row r="385" ht="17.25" customHeight="1"/>
    <row r="386" ht="17.25" customHeight="1"/>
    <row r="387" ht="17.25" customHeight="1"/>
    <row r="388" ht="17.25" customHeight="1"/>
    <row r="389" ht="17.25" customHeight="1"/>
    <row r="390" ht="17.25" customHeight="1"/>
    <row r="391" ht="17.25" customHeight="1"/>
    <row r="392" ht="17.25" customHeight="1"/>
    <row r="393" ht="17.25" customHeight="1"/>
    <row r="394" ht="17.25" customHeight="1"/>
    <row r="395" ht="17.25" customHeight="1"/>
    <row r="396" ht="17.25" customHeight="1"/>
    <row r="397" ht="17.25" customHeight="1"/>
    <row r="398" ht="17.25" customHeight="1"/>
    <row r="399" ht="17.25" customHeight="1"/>
    <row r="400" ht="17.25" customHeight="1"/>
    <row r="401" ht="17.25" customHeight="1"/>
    <row r="402" ht="17.25" customHeight="1"/>
    <row r="403" ht="17.25" customHeight="1"/>
    <row r="404" ht="17.25" customHeight="1"/>
    <row r="405" ht="17.25" customHeight="1"/>
    <row r="406" ht="17.25" customHeight="1"/>
    <row r="407" ht="17.25" customHeight="1"/>
    <row r="408" ht="17.25" customHeight="1"/>
    <row r="409" ht="17.25" customHeight="1"/>
    <row r="410" ht="17.25" customHeight="1"/>
    <row r="411" ht="17.25" customHeight="1"/>
    <row r="412" ht="17.25" customHeight="1"/>
    <row r="413" ht="17.25" customHeight="1"/>
    <row r="414" ht="17.25" customHeight="1"/>
    <row r="415" ht="17.25" customHeight="1"/>
    <row r="416" ht="17.25" customHeight="1"/>
    <row r="417" ht="17.25" customHeight="1"/>
    <row r="418" ht="17.25" customHeight="1"/>
    <row r="419" ht="17.25" customHeight="1"/>
    <row r="420" ht="17.25" customHeight="1"/>
    <row r="421" ht="17.25" customHeight="1"/>
    <row r="422" ht="17.25" customHeight="1"/>
    <row r="423" ht="17.25" customHeight="1"/>
    <row r="424" ht="17.25" customHeight="1"/>
    <row r="425" ht="17.25" customHeight="1"/>
    <row r="426" ht="17.25" customHeight="1"/>
    <row r="427" ht="17.25" customHeight="1"/>
    <row r="428" ht="17.25" customHeight="1"/>
    <row r="429" ht="17.25" customHeight="1"/>
    <row r="430" ht="17.25" customHeight="1"/>
    <row r="431" ht="17.25" customHeight="1"/>
    <row r="432" ht="17.25" customHeight="1"/>
    <row r="433" ht="17.25" customHeight="1"/>
    <row r="434" ht="17.25" customHeight="1"/>
    <row r="435" ht="17.25" customHeight="1"/>
    <row r="436" ht="17.25" customHeight="1"/>
    <row r="437" ht="17.25" customHeight="1"/>
    <row r="438" ht="17.25" customHeight="1"/>
    <row r="439" ht="17.25" customHeight="1"/>
    <row r="440" ht="17.25" customHeight="1"/>
    <row r="441" ht="17.25" customHeight="1"/>
    <row r="442" ht="17.25" customHeight="1"/>
    <row r="443" ht="17.25" customHeight="1"/>
    <row r="444" ht="17.25" customHeight="1"/>
    <row r="445" ht="17.25" customHeight="1"/>
    <row r="446" ht="17.25" customHeight="1"/>
    <row r="447" ht="17.25" customHeight="1"/>
    <row r="448" ht="17.25" customHeight="1"/>
    <row r="449" ht="17.25" customHeight="1"/>
    <row r="450" ht="17.25" customHeight="1"/>
    <row r="451" ht="17.25" customHeight="1"/>
    <row r="452" ht="17.25" customHeight="1"/>
    <row r="453" ht="17.25" customHeight="1"/>
    <row r="454" ht="17.25" customHeight="1"/>
    <row r="455" ht="17.25" customHeight="1"/>
    <row r="456" ht="17.25" customHeight="1"/>
    <row r="457" ht="17.25" customHeight="1"/>
    <row r="458" ht="17.25" customHeight="1"/>
    <row r="459" ht="17.25" customHeight="1"/>
    <row r="460" ht="17.25" customHeight="1"/>
    <row r="461" ht="17.25" customHeight="1"/>
    <row r="462" ht="17.25" customHeight="1"/>
    <row r="463" ht="17.25" customHeight="1"/>
    <row r="464" ht="17.25" customHeight="1"/>
    <row r="465" ht="17.25" customHeight="1"/>
    <row r="466" ht="17.25" customHeight="1"/>
    <row r="467" ht="17.25" customHeight="1"/>
    <row r="468" ht="17.25" customHeight="1"/>
    <row r="469" ht="17.25" customHeight="1"/>
    <row r="470" ht="17.25" customHeight="1"/>
    <row r="471" ht="17.25" customHeight="1"/>
    <row r="472" ht="17.25" customHeight="1"/>
    <row r="473" ht="17.25" customHeight="1"/>
    <row r="474" ht="17.25" customHeight="1"/>
    <row r="475" ht="17.25" customHeight="1"/>
    <row r="476" ht="17.25" customHeight="1"/>
    <row r="477" ht="17.25" customHeight="1"/>
    <row r="478" ht="17.25" customHeight="1"/>
    <row r="479" ht="17.25" customHeight="1"/>
    <row r="480" ht="17.25" customHeight="1"/>
    <row r="481" ht="17.25" customHeight="1"/>
    <row r="482" ht="17.25" customHeight="1"/>
    <row r="483" ht="17.25" customHeight="1"/>
    <row r="484" ht="17.25" customHeight="1"/>
    <row r="485" ht="17.25" customHeight="1"/>
    <row r="486" ht="17.25" customHeight="1"/>
    <row r="487" ht="17.25" customHeight="1"/>
    <row r="488" ht="17.25" customHeight="1"/>
    <row r="489" ht="17.25" customHeight="1"/>
    <row r="490" ht="17.25" customHeight="1"/>
    <row r="491" ht="17.25" customHeight="1"/>
    <row r="492" ht="17.25" customHeight="1"/>
    <row r="493" ht="17.25" customHeight="1"/>
    <row r="494" ht="17.25" customHeight="1"/>
    <row r="495" ht="17.25" customHeight="1"/>
    <row r="496" ht="17.25" customHeight="1"/>
    <row r="497" ht="17.25" customHeight="1"/>
    <row r="498" ht="17.25" customHeight="1"/>
    <row r="499" ht="17.25" customHeight="1"/>
    <row r="500" ht="17.25" customHeight="1"/>
    <row r="501" ht="17.25" customHeight="1"/>
    <row r="502" ht="17.25" customHeight="1"/>
    <row r="503" ht="17.25" customHeight="1"/>
    <row r="504" ht="17.25" customHeight="1"/>
    <row r="505" ht="17.25" customHeight="1"/>
    <row r="506" ht="17.25" customHeight="1"/>
    <row r="507" ht="17.25" customHeight="1"/>
    <row r="508" ht="17.25" customHeight="1"/>
    <row r="509" ht="17.25" customHeight="1"/>
    <row r="510" ht="17.25" customHeight="1"/>
    <row r="511" ht="17.25" customHeight="1"/>
    <row r="512" ht="17.25" customHeight="1"/>
    <row r="513" ht="17.25" customHeight="1"/>
    <row r="514" ht="17.25" customHeight="1"/>
    <row r="515" ht="17.25" customHeight="1"/>
    <row r="516" ht="17.25" customHeight="1"/>
    <row r="517" ht="17.25" customHeight="1"/>
    <row r="518" ht="17.25" customHeight="1"/>
    <row r="519" ht="17.25" customHeight="1"/>
    <row r="520" ht="17.25" customHeight="1"/>
    <row r="521" ht="17.25" customHeight="1"/>
    <row r="522" ht="17.25" customHeight="1"/>
    <row r="523" ht="17.25" customHeight="1"/>
    <row r="524" ht="17.25" customHeight="1"/>
    <row r="525" ht="17.25" customHeight="1"/>
    <row r="526" ht="17.25" customHeight="1"/>
    <row r="527" ht="17.25" customHeight="1"/>
    <row r="528" ht="17.25" customHeight="1"/>
    <row r="529" ht="17.25" customHeight="1"/>
    <row r="530" ht="17.25" customHeight="1"/>
    <row r="531" ht="17.25" customHeight="1"/>
    <row r="532" ht="17.25" customHeight="1"/>
    <row r="533" ht="17.25" customHeight="1"/>
    <row r="534" ht="17.25" customHeight="1"/>
    <row r="535" ht="17.25" customHeight="1"/>
    <row r="536" ht="17.25" customHeight="1"/>
    <row r="537" ht="17.25" customHeight="1"/>
    <row r="538" ht="17.25" customHeight="1"/>
    <row r="539" ht="17.25" customHeight="1"/>
    <row r="540" ht="17.25" customHeight="1"/>
    <row r="541" ht="17.25" customHeight="1"/>
    <row r="542" ht="17.25" customHeight="1"/>
    <row r="543" ht="17.25" customHeight="1"/>
    <row r="544" ht="17.25" customHeight="1"/>
    <row r="545" ht="17.25" customHeight="1"/>
    <row r="546" ht="17.25" customHeight="1"/>
    <row r="547" ht="17.25" customHeight="1"/>
    <row r="548" ht="17.25" customHeight="1"/>
    <row r="549" ht="17.25" customHeight="1"/>
    <row r="550" ht="17.25" customHeight="1"/>
    <row r="551" ht="17.25" customHeight="1"/>
    <row r="552" ht="17.25" customHeight="1"/>
    <row r="553" ht="17.25" customHeight="1"/>
    <row r="554" ht="17.25" customHeight="1"/>
    <row r="555" ht="17.25" customHeight="1"/>
    <row r="556" ht="17.25" customHeight="1"/>
    <row r="557" ht="17.25" customHeight="1"/>
    <row r="558" ht="17.25" customHeight="1"/>
    <row r="559" ht="17.25" customHeight="1"/>
    <row r="560" ht="17.25" customHeight="1"/>
    <row r="561" ht="17.25" customHeight="1"/>
    <row r="562" ht="17.25" customHeight="1"/>
    <row r="563" ht="17.25" customHeight="1"/>
    <row r="564" ht="17.25" customHeight="1"/>
    <row r="565" ht="17.25" customHeight="1"/>
    <row r="566" ht="17.25" customHeight="1"/>
    <row r="567" ht="17.25" customHeight="1"/>
    <row r="568" ht="17.25" customHeight="1"/>
    <row r="569" ht="17.25" customHeight="1"/>
    <row r="570" ht="17.25" customHeight="1"/>
    <row r="571" ht="17.25" customHeight="1"/>
    <row r="572" ht="17.25" customHeight="1"/>
    <row r="573" ht="17.25" customHeight="1"/>
    <row r="574" ht="17.25" customHeight="1"/>
    <row r="575" ht="17.25" customHeight="1"/>
    <row r="576" ht="17.25" customHeight="1"/>
    <row r="577" ht="17.25" customHeight="1"/>
    <row r="578" ht="17.25" customHeight="1"/>
    <row r="579" ht="17.25" customHeight="1"/>
    <row r="580" ht="17.25" customHeight="1"/>
    <row r="581" ht="17.25" customHeight="1"/>
    <row r="582" ht="17.25" customHeight="1"/>
    <row r="583" ht="17.25" customHeight="1"/>
    <row r="584" ht="17.25" customHeight="1"/>
    <row r="585" ht="17.25" customHeight="1"/>
    <row r="586" ht="17.25" customHeight="1"/>
    <row r="587" ht="17.25" customHeight="1"/>
    <row r="588" ht="17.25" customHeight="1"/>
    <row r="589" ht="17.25" customHeight="1"/>
    <row r="590" ht="17.25" customHeight="1"/>
    <row r="591" ht="17.25" customHeight="1"/>
    <row r="592" ht="17.25" customHeight="1"/>
    <row r="593" ht="17.25" customHeight="1"/>
    <row r="594" ht="17.25" customHeight="1"/>
    <row r="595" ht="17.25" customHeight="1"/>
    <row r="596" ht="17.25" customHeight="1"/>
    <row r="597" ht="17.25" customHeight="1"/>
    <row r="598" ht="17.25" customHeight="1"/>
    <row r="599" ht="17.25" customHeight="1"/>
    <row r="600" ht="17.25" customHeight="1"/>
    <row r="601" ht="17.25" customHeight="1"/>
    <row r="602" ht="17.25" customHeight="1"/>
    <row r="603" ht="17.25" customHeight="1"/>
    <row r="604" ht="17.25" customHeight="1"/>
    <row r="605" ht="17.25" customHeight="1"/>
    <row r="606" ht="17.25" customHeight="1"/>
    <row r="607" ht="17.25" customHeight="1"/>
    <row r="608" ht="17.25" customHeight="1"/>
    <row r="609" ht="17.25" customHeight="1"/>
    <row r="610" ht="17.25" customHeight="1"/>
    <row r="611" ht="17.25" customHeight="1"/>
    <row r="612" ht="17.25" customHeight="1"/>
    <row r="613" ht="17.25" customHeight="1"/>
    <row r="614" ht="17.25" customHeight="1"/>
    <row r="615" ht="17.25" customHeight="1"/>
    <row r="616" ht="17.25" customHeight="1"/>
    <row r="617" ht="17.25" customHeight="1"/>
    <row r="618" ht="17.25" customHeight="1"/>
    <row r="619" ht="17.25" customHeight="1"/>
    <row r="620" ht="17.25" customHeight="1"/>
    <row r="621" ht="17.25" customHeight="1"/>
    <row r="622" ht="17.25" customHeight="1"/>
    <row r="623" ht="17.25" customHeight="1"/>
    <row r="624" ht="17.25" customHeight="1"/>
    <row r="625" ht="17.25" customHeight="1"/>
    <row r="626" ht="17.25" customHeight="1"/>
    <row r="627" ht="17.25" customHeight="1"/>
    <row r="628" ht="17.25" customHeight="1"/>
    <row r="629" ht="17.25" customHeight="1"/>
    <row r="630" ht="17.25" customHeight="1"/>
    <row r="631" ht="17.25" customHeight="1"/>
    <row r="632" ht="17.25" customHeight="1"/>
    <row r="633" ht="17.25" customHeight="1"/>
    <row r="634" ht="17.25" customHeight="1"/>
    <row r="635" ht="17.25" customHeight="1"/>
    <row r="636" ht="17.25" customHeight="1"/>
    <row r="637" ht="17.25" customHeight="1"/>
    <row r="638" ht="17.25" customHeight="1"/>
    <row r="639" ht="17.25" customHeight="1"/>
    <row r="640" ht="17.25" customHeight="1"/>
    <row r="641" ht="17.25" customHeight="1"/>
    <row r="642" ht="17.25" customHeight="1"/>
    <row r="643" ht="17.25" customHeight="1"/>
    <row r="644" ht="17.25" customHeight="1"/>
    <row r="645" ht="17.25" customHeight="1"/>
    <row r="646" ht="17.25" customHeight="1"/>
    <row r="647" ht="17.25" customHeight="1"/>
    <row r="648" ht="17.25" customHeight="1"/>
    <row r="649" ht="17.25" customHeight="1"/>
    <row r="650" ht="17.25" customHeight="1"/>
    <row r="651" ht="17.25" customHeight="1"/>
    <row r="652" ht="17.25" customHeight="1"/>
    <row r="653" ht="17.25" customHeight="1"/>
    <row r="654" ht="17.25" customHeight="1"/>
    <row r="655" ht="17.25" customHeight="1"/>
    <row r="656" ht="17.25" customHeight="1"/>
    <row r="657" ht="17.25" customHeight="1"/>
    <row r="658" ht="17.25" customHeight="1"/>
    <row r="659" ht="17.25" customHeight="1"/>
    <row r="660" ht="17.25" customHeight="1"/>
    <row r="661" ht="17.25" customHeight="1"/>
    <row r="662" ht="17.25" customHeight="1"/>
    <row r="663" ht="17.25" customHeight="1"/>
    <row r="664" ht="17.25" customHeight="1"/>
    <row r="665" ht="17.25" customHeight="1"/>
    <row r="666" ht="17.25" customHeight="1"/>
    <row r="667" ht="17.25" customHeight="1"/>
    <row r="668" ht="17.25" customHeight="1"/>
    <row r="669" ht="17.25" customHeight="1"/>
    <row r="670" ht="17.25" customHeight="1"/>
    <row r="671" ht="17.25" customHeight="1"/>
    <row r="672" ht="17.25" customHeight="1"/>
    <row r="673" ht="17.25" customHeight="1"/>
    <row r="674" ht="17.25" customHeight="1"/>
    <row r="675" ht="17.25" customHeight="1"/>
    <row r="676" ht="17.25" customHeight="1"/>
    <row r="677" ht="17.25" customHeight="1"/>
    <row r="678" ht="17.25" customHeight="1"/>
  </sheetData>
  <mergeCells count="3">
    <mergeCell ref="B86:B87"/>
    <mergeCell ref="B88:B89"/>
    <mergeCell ref="B90:B91"/>
  </mergeCells>
  <phoneticPr fontId="3"/>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pageSetUpPr fitToPage="1"/>
  </sheetPr>
  <dimension ref="B1:G96"/>
  <sheetViews>
    <sheetView tabSelected="1" view="pageBreakPreview" zoomScale="60" zoomScaleNormal="80" workbookViewId="0">
      <selection activeCell="E22" sqref="E22"/>
    </sheetView>
  </sheetViews>
  <sheetFormatPr defaultColWidth="9.09765625" defaultRowHeight="27" customHeight="1"/>
  <cols>
    <col min="1" max="1" width="2.69921875" style="254" customWidth="1"/>
    <col min="2" max="2" width="9.09765625" style="252"/>
    <col min="3" max="3" width="46.296875" style="254" customWidth="1"/>
    <col min="4" max="4" width="51.69921875" style="254" customWidth="1"/>
    <col min="5" max="5" width="60.59765625" style="254" customWidth="1"/>
    <col min="6" max="6" width="17.8984375" style="254" customWidth="1"/>
    <col min="7" max="7" width="13.296875" style="254" bestFit="1" customWidth="1"/>
    <col min="8" max="16384" width="9.09765625" style="254"/>
  </cols>
  <sheetData>
    <row r="1" spans="2:5" ht="27" customHeight="1">
      <c r="C1" s="253"/>
    </row>
    <row r="2" spans="2:5" ht="27" customHeight="1">
      <c r="B2" s="255" t="s">
        <v>929</v>
      </c>
    </row>
    <row r="4" spans="2:5" ht="27" customHeight="1">
      <c r="B4" s="256" t="s">
        <v>1209</v>
      </c>
    </row>
    <row r="5" spans="2:5" ht="27" customHeight="1">
      <c r="B5" s="257"/>
    </row>
    <row r="6" spans="2:5" ht="27" customHeight="1">
      <c r="B6" s="255" t="s">
        <v>930</v>
      </c>
      <c r="C6" s="258"/>
    </row>
    <row r="7" spans="2:5" ht="27" customHeight="1">
      <c r="C7" s="253"/>
    </row>
    <row r="8" spans="2:5" ht="42" customHeight="1">
      <c r="B8" s="506" t="s">
        <v>931</v>
      </c>
      <c r="C8" s="506"/>
      <c r="D8" s="506"/>
      <c r="E8" s="506"/>
    </row>
    <row r="9" spans="2:5" ht="18.5">
      <c r="B9" s="506" t="s">
        <v>932</v>
      </c>
      <c r="C9" s="506"/>
      <c r="D9" s="506"/>
      <c r="E9" s="506"/>
    </row>
    <row r="10" spans="2:5" ht="27" customHeight="1">
      <c r="B10" s="259"/>
      <c r="C10" s="260"/>
    </row>
    <row r="11" spans="2:5" ht="32.25" customHeight="1" thickBot="1">
      <c r="B11" s="261" t="s">
        <v>614</v>
      </c>
      <c r="C11" s="261" t="s">
        <v>646</v>
      </c>
      <c r="D11" s="262" t="s">
        <v>813</v>
      </c>
      <c r="E11" s="263" t="s">
        <v>933</v>
      </c>
    </row>
    <row r="12" spans="2:5" ht="29.25" customHeight="1">
      <c r="B12" s="264">
        <v>1</v>
      </c>
      <c r="C12" s="265" t="s">
        <v>647</v>
      </c>
      <c r="D12" s="492"/>
      <c r="E12" s="266" t="s">
        <v>1246</v>
      </c>
    </row>
    <row r="13" spans="2:5" ht="27" customHeight="1">
      <c r="B13" s="267" t="s">
        <v>879</v>
      </c>
      <c r="C13" s="268" t="s">
        <v>648</v>
      </c>
      <c r="D13" s="269" t="s">
        <v>935</v>
      </c>
      <c r="E13" s="270"/>
    </row>
    <row r="14" spans="2:5" ht="27" customHeight="1">
      <c r="B14" s="271" t="s">
        <v>880</v>
      </c>
      <c r="C14" s="272" t="s">
        <v>936</v>
      </c>
      <c r="D14" s="273"/>
      <c r="E14" s="274"/>
    </row>
    <row r="15" spans="2:5" ht="27" customHeight="1">
      <c r="B15" s="264" t="s">
        <v>874</v>
      </c>
      <c r="C15" s="265" t="s">
        <v>650</v>
      </c>
      <c r="D15" s="275"/>
      <c r="E15" s="276" t="s">
        <v>1224</v>
      </c>
    </row>
    <row r="16" spans="2:5" ht="27" customHeight="1" thickBot="1">
      <c r="B16" s="264" t="s">
        <v>937</v>
      </c>
      <c r="C16" s="265" t="s">
        <v>938</v>
      </c>
      <c r="D16" s="277"/>
      <c r="E16" s="276" t="s">
        <v>1224</v>
      </c>
    </row>
    <row r="17" spans="2:6" ht="26.25" customHeight="1">
      <c r="B17" s="254"/>
    </row>
    <row r="18" spans="2:6" ht="27" customHeight="1">
      <c r="B18" s="278" t="s">
        <v>618</v>
      </c>
    </row>
    <row r="19" spans="2:6" ht="39" customHeight="1" thickBot="1">
      <c r="B19" s="261" t="s">
        <v>614</v>
      </c>
      <c r="C19" s="279" t="s">
        <v>646</v>
      </c>
      <c r="D19" s="262" t="s">
        <v>813</v>
      </c>
      <c r="E19" s="263" t="s">
        <v>933</v>
      </c>
    </row>
    <row r="20" spans="2:6" ht="27" customHeight="1" thickTop="1">
      <c r="B20" s="264">
        <v>1</v>
      </c>
      <c r="C20" s="280" t="s">
        <v>939</v>
      </c>
      <c r="D20" s="281"/>
      <c r="E20" s="282" t="s">
        <v>940</v>
      </c>
    </row>
    <row r="21" spans="2:6" ht="27" customHeight="1">
      <c r="B21" s="283" t="s">
        <v>879</v>
      </c>
      <c r="C21" s="284" t="s">
        <v>941</v>
      </c>
      <c r="D21" s="285"/>
      <c r="E21" s="286" t="s">
        <v>1225</v>
      </c>
    </row>
    <row r="22" spans="2:6" ht="27" customHeight="1">
      <c r="B22" s="287" t="s">
        <v>880</v>
      </c>
      <c r="C22" s="288" t="s">
        <v>942</v>
      </c>
      <c r="D22" s="289"/>
      <c r="E22" s="290" t="s">
        <v>1213</v>
      </c>
      <c r="F22" s="610"/>
    </row>
    <row r="23" spans="2:6" ht="27" customHeight="1">
      <c r="B23" s="283" t="s">
        <v>881</v>
      </c>
      <c r="C23" s="284" t="s">
        <v>943</v>
      </c>
      <c r="D23" s="285"/>
      <c r="E23" s="291" t="s">
        <v>944</v>
      </c>
      <c r="F23" s="611"/>
    </row>
    <row r="24" spans="2:6" ht="27" customHeight="1">
      <c r="B24" s="293" t="s">
        <v>882</v>
      </c>
      <c r="C24" s="294" t="s">
        <v>945</v>
      </c>
      <c r="D24" s="295"/>
      <c r="E24" s="296" t="s">
        <v>946</v>
      </c>
      <c r="F24" s="610"/>
    </row>
    <row r="25" spans="2:6" ht="27" customHeight="1">
      <c r="B25" s="485" t="s">
        <v>1218</v>
      </c>
      <c r="C25" s="486" t="s">
        <v>1219</v>
      </c>
      <c r="D25" s="487"/>
      <c r="E25" s="488" t="s">
        <v>1222</v>
      </c>
      <c r="F25" s="611"/>
    </row>
    <row r="26" spans="2:6" ht="27" customHeight="1">
      <c r="B26" s="283" t="s">
        <v>884</v>
      </c>
      <c r="C26" s="284" t="s">
        <v>656</v>
      </c>
      <c r="D26" s="285"/>
      <c r="E26" s="291" t="s">
        <v>947</v>
      </c>
      <c r="F26" s="611"/>
    </row>
    <row r="27" spans="2:6" ht="27" customHeight="1">
      <c r="B27" s="293" t="s">
        <v>885</v>
      </c>
      <c r="C27" s="294" t="s">
        <v>657</v>
      </c>
      <c r="D27" s="295"/>
      <c r="E27" s="296" t="s">
        <v>948</v>
      </c>
      <c r="F27" s="610"/>
    </row>
    <row r="28" spans="2:6" ht="27" customHeight="1">
      <c r="B28" s="293" t="s">
        <v>886</v>
      </c>
      <c r="C28" s="294" t="s">
        <v>658</v>
      </c>
      <c r="D28" s="297"/>
      <c r="E28" s="298" t="s">
        <v>949</v>
      </c>
      <c r="F28" s="611"/>
    </row>
    <row r="29" spans="2:6" ht="27" customHeight="1">
      <c r="B29" s="287" t="s">
        <v>887</v>
      </c>
      <c r="C29" s="288" t="s">
        <v>659</v>
      </c>
      <c r="D29" s="289"/>
      <c r="E29" s="292" t="s">
        <v>950</v>
      </c>
      <c r="F29" s="610"/>
    </row>
    <row r="30" spans="2:6" ht="46.5" customHeight="1">
      <c r="B30" s="299" t="s">
        <v>888</v>
      </c>
      <c r="C30" s="300" t="s">
        <v>951</v>
      </c>
      <c r="D30" s="301"/>
      <c r="E30" s="282" t="s">
        <v>952</v>
      </c>
      <c r="F30" s="612"/>
    </row>
    <row r="31" spans="2:6" ht="45.65" customHeight="1">
      <c r="B31" s="299" t="s">
        <v>890</v>
      </c>
      <c r="C31" s="300" t="s">
        <v>953</v>
      </c>
      <c r="D31" s="301"/>
      <c r="E31" s="282" t="s">
        <v>954</v>
      </c>
      <c r="F31" s="612"/>
    </row>
    <row r="32" spans="2:6" ht="27" customHeight="1" thickBot="1">
      <c r="B32" s="299" t="s">
        <v>892</v>
      </c>
      <c r="C32" s="300" t="s">
        <v>893</v>
      </c>
      <c r="D32" s="302"/>
      <c r="E32" s="282" t="s">
        <v>955</v>
      </c>
    </row>
    <row r="33" spans="2:6" ht="27" customHeight="1" thickTop="1">
      <c r="C33" s="303"/>
      <c r="D33" s="303"/>
      <c r="E33" s="303"/>
    </row>
    <row r="34" spans="2:6" ht="27" customHeight="1">
      <c r="B34" s="278" t="s">
        <v>629</v>
      </c>
      <c r="C34" s="304"/>
    </row>
    <row r="35" spans="2:6" ht="27" customHeight="1">
      <c r="B35" s="305"/>
      <c r="C35" s="473" t="s">
        <v>663</v>
      </c>
    </row>
    <row r="36" spans="2:6" ht="27" customHeight="1">
      <c r="B36" s="305"/>
      <c r="C36" s="473" t="s">
        <v>664</v>
      </c>
    </row>
    <row r="37" spans="2:6" ht="27" customHeight="1">
      <c r="B37" s="305"/>
      <c r="C37" s="473" t="s">
        <v>1226</v>
      </c>
    </row>
    <row r="38" spans="2:6" ht="27" customHeight="1">
      <c r="B38" s="305"/>
      <c r="C38" s="473" t="s">
        <v>1223</v>
      </c>
    </row>
    <row r="39" spans="2:6" ht="27" customHeight="1" thickBot="1">
      <c r="B39" s="261" t="s">
        <v>614</v>
      </c>
      <c r="C39" s="279" t="s">
        <v>646</v>
      </c>
      <c r="D39" s="262" t="s">
        <v>813</v>
      </c>
      <c r="E39" s="263" t="s">
        <v>933</v>
      </c>
    </row>
    <row r="40" spans="2:6" ht="27" customHeight="1" thickTop="1">
      <c r="B40" s="264">
        <v>1</v>
      </c>
      <c r="C40" s="300" t="s">
        <v>939</v>
      </c>
      <c r="D40" s="281"/>
      <c r="E40" s="307" t="s">
        <v>956</v>
      </c>
    </row>
    <row r="41" spans="2:6" ht="27" customHeight="1">
      <c r="B41" s="283" t="s">
        <v>879</v>
      </c>
      <c r="C41" s="284" t="s">
        <v>667</v>
      </c>
      <c r="D41" s="285"/>
      <c r="E41" s="286" t="s">
        <v>1225</v>
      </c>
    </row>
    <row r="42" spans="2:6" ht="27" customHeight="1">
      <c r="B42" s="287" t="s">
        <v>880</v>
      </c>
      <c r="C42" s="288" t="s">
        <v>668</v>
      </c>
      <c r="D42" s="289"/>
      <c r="E42" s="290" t="s">
        <v>957</v>
      </c>
      <c r="F42" s="610"/>
    </row>
    <row r="43" spans="2:6" ht="27" customHeight="1">
      <c r="B43" s="283" t="s">
        <v>881</v>
      </c>
      <c r="C43" s="284" t="s">
        <v>669</v>
      </c>
      <c r="D43" s="285"/>
      <c r="E43" s="291" t="s">
        <v>958</v>
      </c>
      <c r="F43" s="611"/>
    </row>
    <row r="44" spans="2:6" ht="27" customHeight="1">
      <c r="B44" s="287" t="s">
        <v>882</v>
      </c>
      <c r="C44" s="288" t="s">
        <v>883</v>
      </c>
      <c r="D44" s="289"/>
      <c r="E44" s="292" t="s">
        <v>959</v>
      </c>
      <c r="F44" s="610"/>
    </row>
    <row r="45" spans="2:6" ht="27" customHeight="1">
      <c r="B45" s="283" t="s">
        <v>884</v>
      </c>
      <c r="C45" s="284" t="s">
        <v>656</v>
      </c>
      <c r="D45" s="285"/>
      <c r="E45" s="291" t="s">
        <v>960</v>
      </c>
      <c r="F45" s="611"/>
    </row>
    <row r="46" spans="2:6" ht="27" customHeight="1">
      <c r="B46" s="293" t="s">
        <v>885</v>
      </c>
      <c r="C46" s="294" t="s">
        <v>657</v>
      </c>
      <c r="D46" s="295"/>
      <c r="E46" s="296" t="s">
        <v>961</v>
      </c>
      <c r="F46" s="610"/>
    </row>
    <row r="47" spans="2:6" ht="27" customHeight="1">
      <c r="B47" s="293" t="s">
        <v>886</v>
      </c>
      <c r="C47" s="294" t="s">
        <v>658</v>
      </c>
      <c r="D47" s="297"/>
      <c r="E47" s="298" t="s">
        <v>962</v>
      </c>
      <c r="F47" s="611"/>
    </row>
    <row r="48" spans="2:6" ht="27" customHeight="1">
      <c r="B48" s="287" t="s">
        <v>887</v>
      </c>
      <c r="C48" s="288" t="s">
        <v>659</v>
      </c>
      <c r="D48" s="289"/>
      <c r="E48" s="292" t="s">
        <v>963</v>
      </c>
      <c r="F48" s="610"/>
    </row>
    <row r="49" spans="2:6" ht="42" customHeight="1">
      <c r="B49" s="299" t="s">
        <v>888</v>
      </c>
      <c r="C49" s="308" t="s">
        <v>951</v>
      </c>
      <c r="D49" s="301"/>
      <c r="E49" s="282" t="s">
        <v>964</v>
      </c>
      <c r="F49" s="612"/>
    </row>
    <row r="50" spans="2:6" ht="44.5" customHeight="1">
      <c r="B50" s="299" t="s">
        <v>890</v>
      </c>
      <c r="C50" s="308" t="s">
        <v>953</v>
      </c>
      <c r="D50" s="301"/>
      <c r="E50" s="282" t="s">
        <v>965</v>
      </c>
      <c r="F50" s="612"/>
    </row>
    <row r="51" spans="2:6" ht="27" customHeight="1" thickBot="1">
      <c r="B51" s="299" t="s">
        <v>892</v>
      </c>
      <c r="C51" s="308" t="s">
        <v>893</v>
      </c>
      <c r="D51" s="302"/>
      <c r="E51" s="282" t="s">
        <v>966</v>
      </c>
    </row>
    <row r="52" spans="2:6" ht="27" customHeight="1" thickTop="1">
      <c r="B52" s="309"/>
    </row>
    <row r="53" spans="2:6" ht="27" customHeight="1">
      <c r="B53" s="278" t="s">
        <v>894</v>
      </c>
    </row>
    <row r="54" spans="2:6" ht="27" customHeight="1">
      <c r="B54" s="305"/>
      <c r="C54" s="306" t="s">
        <v>672</v>
      </c>
    </row>
    <row r="55" spans="2:6" ht="27" customHeight="1" thickBot="1">
      <c r="B55" s="261" t="s">
        <v>614</v>
      </c>
      <c r="C55" s="310" t="s">
        <v>646</v>
      </c>
      <c r="D55" s="262" t="s">
        <v>813</v>
      </c>
      <c r="E55" s="263" t="s">
        <v>933</v>
      </c>
    </row>
    <row r="56" spans="2:6" ht="27" customHeight="1" thickTop="1">
      <c r="B56" s="264">
        <v>1</v>
      </c>
      <c r="C56" s="311" t="s">
        <v>673</v>
      </c>
      <c r="D56" s="281"/>
      <c r="E56" s="282" t="s">
        <v>967</v>
      </c>
    </row>
    <row r="57" spans="2:6" ht="27" customHeight="1">
      <c r="B57" s="264">
        <v>2</v>
      </c>
      <c r="C57" s="311" t="s">
        <v>674</v>
      </c>
      <c r="D57" s="301"/>
      <c r="E57" s="282" t="s">
        <v>968</v>
      </c>
    </row>
    <row r="58" spans="2:6" ht="27" customHeight="1">
      <c r="B58" s="264">
        <v>3</v>
      </c>
      <c r="C58" s="300" t="s">
        <v>889</v>
      </c>
      <c r="D58" s="301"/>
      <c r="E58" s="282" t="s">
        <v>969</v>
      </c>
    </row>
    <row r="59" spans="2:6" ht="27" customHeight="1">
      <c r="B59" s="264">
        <v>4</v>
      </c>
      <c r="C59" s="300" t="s">
        <v>891</v>
      </c>
      <c r="D59" s="301"/>
      <c r="E59" s="282" t="s">
        <v>970</v>
      </c>
    </row>
    <row r="60" spans="2:6" ht="27" customHeight="1" thickBot="1">
      <c r="B60" s="264" t="s">
        <v>888</v>
      </c>
      <c r="C60" s="308" t="s">
        <v>893</v>
      </c>
      <c r="D60" s="312"/>
      <c r="E60" s="282" t="s">
        <v>971</v>
      </c>
    </row>
    <row r="61" spans="2:6" ht="27" customHeight="1" thickTop="1">
      <c r="B61" s="309"/>
    </row>
    <row r="62" spans="2:6" ht="27" customHeight="1">
      <c r="B62" s="278" t="s">
        <v>636</v>
      </c>
      <c r="C62" s="304"/>
    </row>
    <row r="63" spans="2:6" ht="27" customHeight="1">
      <c r="B63" s="305"/>
      <c r="C63" s="306" t="s">
        <v>675</v>
      </c>
    </row>
    <row r="64" spans="2:6" ht="27" customHeight="1">
      <c r="B64" s="305"/>
      <c r="C64" s="306" t="s">
        <v>1211</v>
      </c>
    </row>
    <row r="65" spans="2:7" ht="27" customHeight="1" thickBot="1">
      <c r="B65" s="313" t="s">
        <v>614</v>
      </c>
      <c r="C65" s="314" t="s">
        <v>646</v>
      </c>
      <c r="D65" s="262" t="s">
        <v>813</v>
      </c>
      <c r="E65" s="263" t="s">
        <v>933</v>
      </c>
    </row>
    <row r="66" spans="2:7" ht="27" customHeight="1" thickTop="1">
      <c r="B66" s="315" t="s">
        <v>895</v>
      </c>
      <c r="C66" s="316" t="s">
        <v>972</v>
      </c>
      <c r="D66" s="317"/>
      <c r="E66" s="318">
        <v>70</v>
      </c>
    </row>
    <row r="67" spans="2:7" ht="27" customHeight="1">
      <c r="B67" s="319" t="s">
        <v>897</v>
      </c>
      <c r="C67" s="320" t="s">
        <v>973</v>
      </c>
      <c r="D67" s="321"/>
      <c r="E67" s="322">
        <v>30</v>
      </c>
    </row>
    <row r="68" spans="2:7" ht="27" customHeight="1">
      <c r="B68" s="315" t="s">
        <v>879</v>
      </c>
      <c r="C68" s="316" t="s">
        <v>974</v>
      </c>
      <c r="D68" s="323"/>
      <c r="E68" s="318">
        <v>12345</v>
      </c>
    </row>
    <row r="69" spans="2:7" ht="27" customHeight="1">
      <c r="B69" s="324" t="s">
        <v>880</v>
      </c>
      <c r="C69" s="325" t="s">
        <v>975</v>
      </c>
      <c r="D69" s="326"/>
      <c r="E69" s="327">
        <v>123456</v>
      </c>
    </row>
    <row r="70" spans="2:7" ht="27" customHeight="1">
      <c r="B70" s="315" t="s">
        <v>881</v>
      </c>
      <c r="C70" s="316" t="s">
        <v>976</v>
      </c>
      <c r="D70" s="323"/>
      <c r="E70" s="318">
        <v>12345</v>
      </c>
    </row>
    <row r="71" spans="2:7" ht="27" customHeight="1">
      <c r="B71" s="324" t="s">
        <v>882</v>
      </c>
      <c r="C71" s="325" t="s">
        <v>977</v>
      </c>
      <c r="D71" s="326"/>
      <c r="E71" s="327">
        <v>12345</v>
      </c>
    </row>
    <row r="72" spans="2:7" ht="27" customHeight="1">
      <c r="B72" s="315" t="s">
        <v>884</v>
      </c>
      <c r="C72" s="316" t="s">
        <v>909</v>
      </c>
      <c r="D72" s="493"/>
      <c r="E72" s="328" t="s">
        <v>934</v>
      </c>
      <c r="G72" s="495"/>
    </row>
    <row r="73" spans="2:7" ht="27" customHeight="1">
      <c r="B73" s="324" t="s">
        <v>885</v>
      </c>
      <c r="C73" s="325" t="s">
        <v>978</v>
      </c>
      <c r="D73" s="329"/>
      <c r="E73" s="330">
        <v>18</v>
      </c>
      <c r="G73" s="495"/>
    </row>
    <row r="74" spans="2:7" ht="27" customHeight="1">
      <c r="B74" s="319" t="s">
        <v>886</v>
      </c>
      <c r="C74" s="331" t="s">
        <v>979</v>
      </c>
      <c r="D74" s="332">
        <f>DATEDIF(DATE(YEAR(D72),MONTH(D72),DAY(D72)),DATE(YEAR(D12),MONTH(D12),1)-1,"Y")-D73</f>
        <v>0</v>
      </c>
      <c r="E74" s="333"/>
    </row>
    <row r="75" spans="2:7" ht="44.5" customHeight="1">
      <c r="B75" s="315" t="s">
        <v>912</v>
      </c>
      <c r="C75" s="316" t="s">
        <v>913</v>
      </c>
      <c r="D75" s="334"/>
      <c r="E75" s="276" t="s">
        <v>1224</v>
      </c>
      <c r="F75" s="502"/>
    </row>
    <row r="76" spans="2:7" ht="36" customHeight="1">
      <c r="B76" s="319" t="s">
        <v>914</v>
      </c>
      <c r="C76" s="320" t="s">
        <v>980</v>
      </c>
      <c r="D76" s="334"/>
      <c r="E76" s="276" t="s">
        <v>1224</v>
      </c>
      <c r="F76" s="502"/>
    </row>
    <row r="77" spans="2:7" ht="36" customHeight="1">
      <c r="B77" s="335">
        <v>6</v>
      </c>
      <c r="C77" s="336" t="s">
        <v>981</v>
      </c>
      <c r="D77" s="337"/>
      <c r="E77" s="276" t="s">
        <v>1224</v>
      </c>
      <c r="F77" s="502"/>
    </row>
    <row r="78" spans="2:7" ht="27" customHeight="1">
      <c r="B78" s="335" t="s">
        <v>1232</v>
      </c>
      <c r="C78" s="336" t="s">
        <v>1247</v>
      </c>
      <c r="D78" s="334"/>
      <c r="E78" s="615" t="s">
        <v>1224</v>
      </c>
    </row>
    <row r="79" spans="2:7" ht="27" customHeight="1">
      <c r="B79" s="335" t="s">
        <v>1233</v>
      </c>
      <c r="C79" s="336" t="s">
        <v>1248</v>
      </c>
      <c r="D79" s="334"/>
      <c r="E79" s="501" t="s">
        <v>1224</v>
      </c>
    </row>
    <row r="80" spans="2:7" ht="27" customHeight="1">
      <c r="B80" s="335" t="s">
        <v>1227</v>
      </c>
      <c r="C80" s="336" t="s">
        <v>982</v>
      </c>
      <c r="D80" s="338"/>
      <c r="E80" s="501" t="s">
        <v>1224</v>
      </c>
    </row>
    <row r="81" spans="2:5" ht="27" customHeight="1">
      <c r="B81" s="335" t="s">
        <v>1228</v>
      </c>
      <c r="C81" s="336" t="s">
        <v>983</v>
      </c>
      <c r="D81" s="338"/>
      <c r="E81" s="501" t="s">
        <v>1224</v>
      </c>
    </row>
    <row r="82" spans="2:5" ht="27" customHeight="1">
      <c r="B82" s="335" t="s">
        <v>1229</v>
      </c>
      <c r="C82" s="336" t="s">
        <v>984</v>
      </c>
      <c r="D82" s="338"/>
      <c r="E82" s="501" t="s">
        <v>1224</v>
      </c>
    </row>
    <row r="83" spans="2:5" ht="27" customHeight="1">
      <c r="B83" s="335" t="s">
        <v>1230</v>
      </c>
      <c r="C83" s="339" t="s">
        <v>697</v>
      </c>
      <c r="D83" s="340"/>
      <c r="E83" s="501" t="s">
        <v>1224</v>
      </c>
    </row>
    <row r="84" spans="2:5" ht="27" customHeight="1" thickBot="1">
      <c r="B84" s="335" t="s">
        <v>1231</v>
      </c>
      <c r="C84" s="339" t="s">
        <v>985</v>
      </c>
      <c r="D84" s="341"/>
      <c r="E84" s="501" t="s">
        <v>986</v>
      </c>
    </row>
    <row r="85" spans="2:5" ht="27" customHeight="1" thickTop="1"/>
    <row r="86" spans="2:5" ht="27" customHeight="1">
      <c r="B86" s="342" t="s">
        <v>987</v>
      </c>
      <c r="C86" s="343"/>
    </row>
    <row r="87" spans="2:5" ht="27" customHeight="1">
      <c r="B87" s="259"/>
    </row>
    <row r="88" spans="2:5" ht="27" customHeight="1">
      <c r="B88" s="259"/>
    </row>
    <row r="89" spans="2:5" ht="27" customHeight="1">
      <c r="B89" s="259"/>
    </row>
    <row r="90" spans="2:5" ht="27" customHeight="1">
      <c r="B90" s="259"/>
    </row>
    <row r="91" spans="2:5" ht="27" customHeight="1">
      <c r="B91" s="259"/>
    </row>
    <row r="92" spans="2:5" ht="27" customHeight="1">
      <c r="B92" s="259"/>
    </row>
    <row r="93" spans="2:5" ht="27" customHeight="1">
      <c r="B93" s="259"/>
    </row>
    <row r="94" spans="2:5" ht="27" customHeight="1">
      <c r="B94" s="259"/>
    </row>
    <row r="95" spans="2:5" ht="27" customHeight="1">
      <c r="B95" s="259"/>
    </row>
    <row r="96" spans="2:5" ht="27" customHeight="1">
      <c r="B96" s="259"/>
    </row>
  </sheetData>
  <sheetProtection algorithmName="SHA-512" hashValue="1M5KM9v8dl/uOcaXoi1TyWO41uhBfMnonXKJlaaj/C5ZCBhpvpJYzrH9WwYNXXNRFIlLRtOOSMWbg+3/YUnf6Q==" saltValue="gMtj7eKOqW2VeQw8L7aJsg==" spinCount="100000" sheet="1" objects="1" scenarios="1"/>
  <mergeCells count="2">
    <mergeCell ref="B8:E8"/>
    <mergeCell ref="B9:E9"/>
  </mergeCells>
  <phoneticPr fontId="3"/>
  <dataValidations count="31">
    <dataValidation imeMode="hiragana" allowBlank="1" showInputMessage="1" showErrorMessage="1" sqref="D56:D57" xr:uid="{00000000-0002-0000-0400-000000000000}"/>
    <dataValidation type="custom" imeMode="fullKatakana" allowBlank="1" showInputMessage="1" showErrorMessage="1" error="「全角カタカナ」と長音記号「－」のみで、「６０字以内」　で入力して下さい。" sqref="D48" xr:uid="{00000000-0002-0000-0400-000001000000}">
      <formula1>AND(LEN($D$48)&lt;=30,LEN($D$48)*2=LENB($D$48))</formula1>
    </dataValidation>
    <dataValidation type="custom" imeMode="off" allowBlank="1" showInputMessage="1" showErrorMessage="1" errorTitle="エラー" error="「半角５０字」以内　で入力し直して下さい。" sqref="D32 D51" xr:uid="{00000000-0002-0000-0400-000002000000}">
      <formula1>LENB(D32)&lt;=50</formula1>
    </dataValidation>
    <dataValidation type="custom" imeMode="off" allowBlank="1" showInputMessage="1" showErrorMessage="1" error="「半角15字（ハイフン含む）」以内　で入力し直して下さい。" sqref="D50" xr:uid="{00000000-0002-0000-0400-000003000000}">
      <formula1>AND(LENB($D$50)&lt;=15, ISNUMBER(--SUBSTITUTE($D$50,"-","")))</formula1>
    </dataValidation>
    <dataValidation type="custom" imeMode="hiragana" allowBlank="1" showInputMessage="1" showErrorMessage="1" error="「全角２０字」以内　で入力し直して下さい。" sqref="D28 D47" xr:uid="{00000000-0002-0000-0400-000004000000}">
      <formula1>LEN(D28)&lt;=20</formula1>
    </dataValidation>
    <dataValidation type="custom" imeMode="hiragana" allowBlank="1" showInputMessage="1" showErrorMessage="1" error="「全角１５字」以内　で入力し直して下さい。" sqref="D45" xr:uid="{00000000-0002-0000-0400-000005000000}">
      <formula1>LEN(D26)&lt;=15</formula1>
    </dataValidation>
    <dataValidation type="custom" imeMode="fullKatakana" allowBlank="1" showInputMessage="1" showErrorMessage="1" error="「全角カタカナ」と長音記号「－」のみで、「６０字以内」　で入力して下さい。" sqref="D44" xr:uid="{00000000-0002-0000-0400-000006000000}">
      <formula1>AND(LEN($D$44)&lt;=30,LEN($D$44)*2=LENB($D$44))</formula1>
    </dataValidation>
    <dataValidation type="custom" imeMode="hiragana" allowBlank="1" showInputMessage="1" showErrorMessage="1" error="「全角４０字」以内　で入力し直して下さい。" sqref="D23 D43" xr:uid="{00000000-0002-0000-0400-000007000000}">
      <formula1>LEN(D23)&lt;=40</formula1>
    </dataValidation>
    <dataValidation imeMode="off" allowBlank="1" showInputMessage="1" showErrorMessage="1" sqref="D12 D58:D60 D72 D84" xr:uid="{00000000-0002-0000-0400-000008000000}"/>
    <dataValidation type="list" imeMode="off" allowBlank="1" showInputMessage="1" showErrorMessage="1" sqref="D82" xr:uid="{00000000-0002-0000-0400-000009000000}">
      <formula1>"01 雇用保険（加入）,02 雇用保険（加入義務なし）"</formula1>
    </dataValidation>
    <dataValidation type="list" imeMode="off" allowBlank="1" showInputMessage="1" showErrorMessage="1" sqref="D81" xr:uid="{00000000-0002-0000-0400-00000A000000}">
      <formula1>"01 厚生年金（加入）,02 厚生年金（加入義務なし）"</formula1>
    </dataValidation>
    <dataValidation type="list" imeMode="off" allowBlank="1" showInputMessage="1" showErrorMessage="1" sqref="D80" xr:uid="{00000000-0002-0000-0400-00000B000000}">
      <formula1>"01 健康保険（加入）,02 健康保険（加入義務なし）"</formula1>
    </dataValidation>
    <dataValidation type="custom" imeMode="hiragana" allowBlank="1" showInputMessage="1" showErrorMessage="1" errorTitle="エラー" error="「全角３０字」　以内　で入力し直して下さい。" sqref="D42" xr:uid="{00000000-0002-0000-0400-00000C000000}">
      <formula1>AND(LEN($D$42)&lt;=30,LEN($D$42)*2=LENB($D$42))</formula1>
    </dataValidation>
    <dataValidation type="whole" imeMode="off" allowBlank="1" showInputMessage="1" showErrorMessage="1" sqref="D66:D67 D69:D71" xr:uid="{00000000-0002-0000-0400-00000D000000}">
      <formula1>0</formula1>
      <formula2>999999999999</formula2>
    </dataValidation>
    <dataValidation type="list" allowBlank="1" showInputMessage="1" showErrorMessage="1" errorTitle="エラー" error="リストから選び直して下さい。" sqref="D16" xr:uid="{00000000-0002-0000-0400-00000E000000}">
      <formula1>"01 法人,02 個人"</formula1>
    </dataValidation>
    <dataValidation type="list" imeMode="off" allowBlank="1" showInputMessage="1" showErrorMessage="1" sqref="D75:D76 D78:D79" xr:uid="{00000000-0002-0000-0400-00000F000000}">
      <formula1>"01 該当,02 非該当"</formula1>
    </dataValidation>
    <dataValidation type="list" imeMode="off" allowBlank="1" showInputMessage="1" showErrorMessage="1" sqref="D77" xr:uid="{00000000-0002-0000-0400-000010000000}">
      <formula1>"01 有,02 なし"</formula1>
    </dataValidation>
    <dataValidation type="list" imeMode="off" allowBlank="1" showInputMessage="1" showErrorMessage="1" sqref="D83" xr:uid="{00000000-0002-0000-0400-000011000000}">
      <formula1>"01 県内に本店有り,02 県内に本店はないが、支店・営業所等は有り、委任もしている,03 県内に本店はないが、支店・営業所等は有り、委任はしていない,04 県内に本店も支店・営業所等もない"</formula1>
    </dataValidation>
    <dataValidation type="list" allowBlank="1" showInputMessage="1" showErrorMessage="1" errorTitle="エラー" error="リストから選び直して下さい。" sqref="D15" xr:uid="{00000000-0002-0000-0400-000012000000}">
      <formula1>"01 物品のみ,02 委託業務等のみ,03 物品と業務委託等の両方"</formula1>
    </dataValidation>
    <dataValidation type="custom" imeMode="off" allowBlank="1" showInputMessage="1" showErrorMessage="1" errorTitle="エラー" error="◆「１２３－００７７」のように、ハイフン付き８桁で入力してください。_x000a_◆「半角」で入力して下さい。" sqref="D20 D40" xr:uid="{00000000-0002-0000-0400-000013000000}">
      <formula1>LENB(D20)=8</formula1>
    </dataValidation>
    <dataValidation type="custom" imeMode="off" allowBlank="1" showInputMessage="1" showErrorMessage="1" error="「国税庁が指定する１３桁」　の数字　を入力して下さい。" sqref="D25" xr:uid="{00000000-0002-0000-0400-000014000000}">
      <formula1>LEN(D25)=13</formula1>
    </dataValidation>
    <dataValidation type="custom" imeMode="hiragana" allowBlank="1" showInputMessage="1" showErrorMessage="1" error="「全角１５字」以内　で入力し直して下さい。" sqref="D26" xr:uid="{00000000-0002-0000-0400-000015000000}">
      <formula1>LEN(D26)&lt;=15</formula1>
    </dataValidation>
    <dataValidation type="whole" imeMode="off" allowBlank="1" showInputMessage="1" showErrorMessage="1" sqref="D68" xr:uid="{00000000-0002-0000-0400-000016000000}">
      <formula1>-999999999999</formula1>
      <formula2>999999999999</formula2>
    </dataValidation>
    <dataValidation type="custom" imeMode="hiragana" allowBlank="1" showInputMessage="1" showErrorMessage="1" errorTitle="エラー" error="「全角３０字」　以内　で入力し直して下さい。" sqref="D22" xr:uid="{5D0CC61D-95AB-4EB9-BCB7-AAE966BE4722}">
      <formula1>AND(LEN($D$22)&lt;=30,LEN($D$22)*2=LENB($D$22))</formula1>
    </dataValidation>
    <dataValidation type="custom" imeMode="fullKatakana" allowBlank="1" showInputMessage="1" showErrorMessage="1" error="「全角カタカナ」と長音記号「－」のみで、「６０字以内」　で入力して下さい。" sqref="D24" xr:uid="{C653BF2C-7353-4B8C-A74D-8579F8E0D3DC}">
      <formula1>AND(LEN($D$24)&lt;=60,LEN($D$24)*2=LENB($D$24))</formula1>
    </dataValidation>
    <dataValidation type="custom" imeMode="fullKatakana" allowBlank="1" showInputMessage="1" showErrorMessage="1" error="「全角カタカナ」と長音記号「－」のみで、「６０字以内」　で入力して下さい。" sqref="D27" xr:uid="{C8A6A6A2-1233-4F65-AE4F-AB3BE393F418}">
      <formula1>AND(LEN($D$27)&lt;=60,LEN($D$27)*2=LENB($D$27))</formula1>
    </dataValidation>
    <dataValidation type="custom" imeMode="fullKatakana" allowBlank="1" showInputMessage="1" showErrorMessage="1" error="「全角カタカナ」と長音記号「－」のみで、「６０字以内」　で入力して下さい。" sqref="D29" xr:uid="{7B3014BB-6219-45FB-856C-7FEC767C45F2}">
      <formula1>AND(LEN($D$29)&lt;=60,LEN($D$29)*2=LENB($D$29))</formula1>
    </dataValidation>
    <dataValidation type="custom" imeMode="off" allowBlank="1" showInputMessage="1" showErrorMessage="1" error="「半角15字（ハイフン含む）」以内　で入力し直して下さい。" sqref="D30" xr:uid="{97419DF2-0CD9-48FC-A5A7-F80DAF033633}">
      <formula1>AND(LENB($D$30)&lt;=15, ISNUMBER(--SUBSTITUTE($D$30,"-","")))</formula1>
    </dataValidation>
    <dataValidation type="custom" imeMode="off" allowBlank="1" showInputMessage="1" showErrorMessage="1" error="「半角15字（ハイフン含む）」以内　で入力し直して下さい。" sqref="D31" xr:uid="{A8F2C615-69CB-4A43-8817-7149BFFF972B}">
      <formula1>AND(LENB($D$31)&lt;=15, ISNUMBER(--SUBSTITUTE($D$31,"-","")))</formula1>
    </dataValidation>
    <dataValidation type="custom" imeMode="fullKatakana" allowBlank="1" showInputMessage="1" showErrorMessage="1" error="「全角カタカナ」と長音記号「－」のみで、「６０字以内」　で入力して下さい。" sqref="D46" xr:uid="{B9252FDA-6CB8-413B-ABDC-6A813C0C86FC}">
      <formula1>AND(LEN($D$46)&lt;=30,LEN($D$46)*2=LENB($D$46))</formula1>
    </dataValidation>
    <dataValidation type="custom" imeMode="off" allowBlank="1" showInputMessage="1" showErrorMessage="1" error="「半角15字（ハイフン含む）」以内　で入力し直して下さい。" sqref="D49" xr:uid="{854B253B-38B2-4BF0-80EB-DA0BAF0B791B}">
      <formula1>AND(LENB($D$49)&lt;=15, ISNUMBER(--SUBSTITUTE($D$49,"-","")))</formula1>
    </dataValidation>
  </dataValidations>
  <pageMargins left="0.70866141732283472" right="0.70866141732283472" top="0.74803149606299213" bottom="0.74803149606299213" header="0.31496062992125984" footer="0.31496062992125984"/>
  <pageSetup paperSize="9" scale="28" orientation="portrait" r:id="rId1"/>
  <rowBreaks count="1" manualBreakCount="1">
    <brk id="50" min="1" max="5" man="1"/>
  </rowBreaks>
  <drawing r:id="rId2"/>
  <legacyDrawing r:id="rId3"/>
  <extLst>
    <ext xmlns:x14="http://schemas.microsoft.com/office/spreadsheetml/2009/9/main" uri="{CCE6A557-97BC-4b89-ADB6-D9C93CAAB3DF}">
      <x14:dataValidations xmlns:xm="http://schemas.microsoft.com/office/excel/2006/main" count="1">
        <x14:dataValidation type="list" imeMode="off" allowBlank="1" showInputMessage="1" showErrorMessage="1" errorTitle="エラー" error="リストから選んで下さい。" xr:uid="{00000000-0002-0000-0400-000017000000}">
          <x14:formula1>
            <xm:f>【県側】住所Ｃ!$D$2:$D$126</xm:f>
          </x14:formula1>
          <xm:sqref>D41 D21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pageSetUpPr fitToPage="1"/>
  </sheetPr>
  <dimension ref="B1:T131"/>
  <sheetViews>
    <sheetView view="pageBreakPreview" zoomScale="60" zoomScaleNormal="70" workbookViewId="0">
      <selection activeCell="F14" sqref="F14"/>
    </sheetView>
  </sheetViews>
  <sheetFormatPr defaultColWidth="9.09765625" defaultRowHeight="27" customHeight="1"/>
  <cols>
    <col min="1" max="1" width="2.69921875" style="348" customWidth="1"/>
    <col min="2" max="2" width="19.296875" style="425" customWidth="1"/>
    <col min="3" max="3" width="30.09765625" style="348" customWidth="1"/>
    <col min="4" max="4" width="16" style="348" customWidth="1"/>
    <col min="5" max="16" width="9.59765625" style="348" customWidth="1"/>
    <col min="17" max="18" width="18" style="348" customWidth="1"/>
    <col min="19" max="19" width="17.59765625" style="348" customWidth="1"/>
    <col min="20" max="20" width="24.59765625" style="348" customWidth="1"/>
    <col min="21" max="16384" width="9.09765625" style="348"/>
  </cols>
  <sheetData>
    <row r="1" spans="2:20" ht="27" customHeight="1">
      <c r="F1" s="348">
        <f>COUNTIF(E16:P16,"○")</f>
        <v>0</v>
      </c>
    </row>
    <row r="2" spans="2:20" s="344" customFormat="1" ht="27" customHeight="1">
      <c r="B2" s="255" t="s">
        <v>929</v>
      </c>
    </row>
    <row r="3" spans="2:20" s="344" customFormat="1" ht="27" customHeight="1">
      <c r="B3" s="345"/>
    </row>
    <row r="4" spans="2:20" s="344" customFormat="1" ht="27" customHeight="1">
      <c r="B4" s="469" t="s">
        <v>1210</v>
      </c>
    </row>
    <row r="5" spans="2:20" s="344" customFormat="1" ht="27" customHeight="1">
      <c r="B5" s="346"/>
      <c r="R5" s="500" t="s">
        <v>1251</v>
      </c>
      <c r="S5" s="537">
        <f>'01-1申請書Ⅰ～Ⅳ'!D23</f>
        <v>0</v>
      </c>
      <c r="T5" s="609"/>
    </row>
    <row r="6" spans="2:20" ht="27" customHeight="1">
      <c r="B6" s="470" t="s">
        <v>644</v>
      </c>
      <c r="C6" s="347"/>
    </row>
    <row r="7" spans="2:20" ht="27" customHeight="1">
      <c r="B7" s="471" t="s">
        <v>988</v>
      </c>
      <c r="E7" s="472" t="s">
        <v>989</v>
      </c>
    </row>
    <row r="8" spans="2:20" ht="27" customHeight="1">
      <c r="B8" s="349" t="s">
        <v>990</v>
      </c>
      <c r="C8" s="510" t="s">
        <v>991</v>
      </c>
      <c r="D8" s="511"/>
      <c r="E8" s="512" t="s">
        <v>992</v>
      </c>
      <c r="F8" s="512"/>
      <c r="G8" s="512"/>
      <c r="H8" s="512"/>
      <c r="I8" s="512"/>
      <c r="J8" s="512"/>
      <c r="K8" s="512"/>
      <c r="L8" s="512"/>
      <c r="M8" s="512"/>
      <c r="N8" s="512"/>
      <c r="O8" s="512"/>
      <c r="P8" s="512"/>
      <c r="Q8" s="510" t="s">
        <v>993</v>
      </c>
      <c r="R8" s="513"/>
      <c r="S8" s="511"/>
      <c r="T8" s="349" t="s">
        <v>994</v>
      </c>
    </row>
    <row r="9" spans="2:20" ht="60.75" customHeight="1" thickBot="1">
      <c r="B9" s="514" t="s">
        <v>995</v>
      </c>
      <c r="C9" s="516" t="s">
        <v>995</v>
      </c>
      <c r="D9" s="518" t="s">
        <v>996</v>
      </c>
      <c r="E9" s="520" t="s">
        <v>997</v>
      </c>
      <c r="F9" s="522" t="s">
        <v>998</v>
      </c>
      <c r="G9" s="524" t="s">
        <v>999</v>
      </c>
      <c r="H9" s="524" t="s">
        <v>1000</v>
      </c>
      <c r="I9" s="524" t="s">
        <v>1001</v>
      </c>
      <c r="J9" s="524" t="s">
        <v>1002</v>
      </c>
      <c r="K9" s="524" t="s">
        <v>1003</v>
      </c>
      <c r="L9" s="524" t="s">
        <v>1004</v>
      </c>
      <c r="M9" s="524" t="s">
        <v>1005</v>
      </c>
      <c r="N9" s="524" t="s">
        <v>1006</v>
      </c>
      <c r="O9" s="524" t="s">
        <v>1007</v>
      </c>
      <c r="P9" s="526" t="s">
        <v>1008</v>
      </c>
      <c r="Q9" s="350" t="s">
        <v>1009</v>
      </c>
      <c r="R9" s="350" t="s">
        <v>1010</v>
      </c>
      <c r="S9" s="351" t="s">
        <v>1011</v>
      </c>
      <c r="T9" s="516" t="s">
        <v>995</v>
      </c>
    </row>
    <row r="10" spans="2:20" ht="27" customHeight="1" thickBot="1">
      <c r="B10" s="515"/>
      <c r="C10" s="517"/>
      <c r="D10" s="519"/>
      <c r="E10" s="521"/>
      <c r="F10" s="523"/>
      <c r="G10" s="525"/>
      <c r="H10" s="525"/>
      <c r="I10" s="525"/>
      <c r="J10" s="525"/>
      <c r="K10" s="525"/>
      <c r="L10" s="525"/>
      <c r="M10" s="525"/>
      <c r="N10" s="525"/>
      <c r="O10" s="525"/>
      <c r="P10" s="527"/>
      <c r="Q10" s="484"/>
      <c r="R10" s="352"/>
      <c r="S10" s="353">
        <f>INT(SUM(Q10:R10)/2)</f>
        <v>0</v>
      </c>
      <c r="T10" s="517"/>
    </row>
    <row r="11" spans="2:20" ht="27" customHeight="1">
      <c r="B11" s="509" t="s">
        <v>1012</v>
      </c>
      <c r="C11" s="354" t="s">
        <v>1013</v>
      </c>
      <c r="D11" s="355"/>
      <c r="E11" s="477"/>
      <c r="F11" s="357"/>
      <c r="G11" s="357"/>
      <c r="H11" s="357"/>
      <c r="I11" s="357"/>
      <c r="J11" s="357"/>
      <c r="K11" s="357"/>
      <c r="L11" s="357"/>
      <c r="M11" s="357"/>
      <c r="N11" s="357"/>
      <c r="O11" s="357"/>
      <c r="P11" s="475"/>
      <c r="Q11" s="358"/>
      <c r="R11" s="359"/>
      <c r="S11" s="360"/>
      <c r="T11" s="354" t="s">
        <v>1013</v>
      </c>
    </row>
    <row r="12" spans="2:20" ht="27" customHeight="1">
      <c r="B12" s="509"/>
      <c r="C12" s="361" t="s">
        <v>1014</v>
      </c>
      <c r="D12" s="362"/>
      <c r="E12" s="478"/>
      <c r="F12" s="457"/>
      <c r="G12" s="457"/>
      <c r="H12" s="457"/>
      <c r="I12" s="457"/>
      <c r="J12" s="457"/>
      <c r="K12" s="457"/>
      <c r="L12" s="457"/>
      <c r="M12" s="457"/>
      <c r="N12" s="457"/>
      <c r="O12" s="457"/>
      <c r="P12" s="476"/>
      <c r="Q12" s="365"/>
      <c r="R12" s="366"/>
      <c r="S12" s="366"/>
      <c r="T12" s="361" t="s">
        <v>1014</v>
      </c>
    </row>
    <row r="13" spans="2:20" ht="27" customHeight="1">
      <c r="B13" s="509"/>
      <c r="C13" s="361" t="s">
        <v>1015</v>
      </c>
      <c r="D13" s="362"/>
      <c r="E13" s="478"/>
      <c r="F13" s="457"/>
      <c r="G13" s="457"/>
      <c r="H13" s="457"/>
      <c r="I13" s="457"/>
      <c r="J13" s="457"/>
      <c r="K13" s="457"/>
      <c r="L13" s="457"/>
      <c r="M13" s="457"/>
      <c r="N13" s="457"/>
      <c r="O13" s="457"/>
      <c r="P13" s="459"/>
      <c r="Q13" s="365"/>
      <c r="R13" s="366"/>
      <c r="S13" s="366"/>
      <c r="T13" s="361" t="s">
        <v>1015</v>
      </c>
    </row>
    <row r="14" spans="2:20" ht="27" customHeight="1">
      <c r="B14" s="509"/>
      <c r="C14" s="361" t="s">
        <v>1016</v>
      </c>
      <c r="D14" s="362"/>
      <c r="E14" s="478"/>
      <c r="F14" s="457"/>
      <c r="G14" s="457"/>
      <c r="H14" s="457"/>
      <c r="I14" s="457"/>
      <c r="J14" s="457"/>
      <c r="K14" s="457"/>
      <c r="L14" s="457"/>
      <c r="M14" s="457"/>
      <c r="N14" s="457"/>
      <c r="O14" s="457"/>
      <c r="P14" s="459"/>
      <c r="Q14" s="365"/>
      <c r="R14" s="366"/>
      <c r="S14" s="366"/>
      <c r="T14" s="361" t="s">
        <v>1016</v>
      </c>
    </row>
    <row r="15" spans="2:20" ht="27" customHeight="1" thickBot="1">
      <c r="B15" s="509"/>
      <c r="C15" s="361" t="s">
        <v>1017</v>
      </c>
      <c r="D15" s="367"/>
      <c r="E15" s="478"/>
      <c r="F15" s="457"/>
      <c r="G15" s="457"/>
      <c r="H15" s="457"/>
      <c r="I15" s="457"/>
      <c r="J15" s="457"/>
      <c r="K15" s="457"/>
      <c r="L15" s="457"/>
      <c r="M15" s="457"/>
      <c r="N15" s="457"/>
      <c r="O15" s="457"/>
      <c r="P15" s="474"/>
      <c r="Q15" s="365"/>
      <c r="R15" s="366"/>
      <c r="S15" s="366"/>
      <c r="T15" s="361" t="s">
        <v>1017</v>
      </c>
    </row>
    <row r="16" spans="2:20" ht="59.25" customHeight="1" thickBot="1">
      <c r="B16" s="509"/>
      <c r="C16" s="368" t="s">
        <v>1018</v>
      </c>
      <c r="D16" s="505"/>
      <c r="E16" s="479"/>
      <c r="F16" s="458"/>
      <c r="G16" s="458"/>
      <c r="H16" s="458"/>
      <c r="I16" s="458"/>
      <c r="J16" s="458"/>
      <c r="K16" s="458"/>
      <c r="L16" s="458"/>
      <c r="M16" s="458"/>
      <c r="N16" s="458"/>
      <c r="O16" s="458"/>
      <c r="P16" s="460"/>
      <c r="Q16" s="370"/>
      <c r="R16" s="371"/>
      <c r="S16" s="371"/>
      <c r="T16" s="372" t="s">
        <v>1018</v>
      </c>
    </row>
    <row r="17" spans="2:20" ht="27" customHeight="1">
      <c r="B17" s="509" t="s">
        <v>1019</v>
      </c>
      <c r="C17" s="354" t="s">
        <v>1020</v>
      </c>
      <c r="D17" s="373"/>
      <c r="E17" s="480"/>
      <c r="F17" s="363"/>
      <c r="G17" s="363"/>
      <c r="H17" s="363"/>
      <c r="I17" s="363"/>
      <c r="J17" s="363"/>
      <c r="K17" s="363"/>
      <c r="L17" s="363"/>
      <c r="M17" s="363"/>
      <c r="N17" s="363"/>
      <c r="O17" s="363"/>
      <c r="P17" s="364"/>
      <c r="Q17" s="374"/>
      <c r="R17" s="360"/>
      <c r="S17" s="360"/>
      <c r="T17" s="354" t="s">
        <v>1020</v>
      </c>
    </row>
    <row r="18" spans="2:20" ht="27" customHeight="1">
      <c r="B18" s="509"/>
      <c r="C18" s="361" t="s">
        <v>1021</v>
      </c>
      <c r="D18" s="362"/>
      <c r="E18" s="478"/>
      <c r="F18" s="457"/>
      <c r="G18" s="457"/>
      <c r="H18" s="457"/>
      <c r="I18" s="457"/>
      <c r="J18" s="457"/>
      <c r="K18" s="457"/>
      <c r="L18" s="457"/>
      <c r="M18" s="457"/>
      <c r="N18" s="457"/>
      <c r="O18" s="457"/>
      <c r="P18" s="459"/>
      <c r="Q18" s="365"/>
      <c r="R18" s="366"/>
      <c r="S18" s="366"/>
      <c r="T18" s="361" t="s">
        <v>1021</v>
      </c>
    </row>
    <row r="19" spans="2:20" ht="27" customHeight="1">
      <c r="B19" s="509"/>
      <c r="C19" s="361" t="s">
        <v>1022</v>
      </c>
      <c r="D19" s="362"/>
      <c r="E19" s="478"/>
      <c r="F19" s="457"/>
      <c r="G19" s="457"/>
      <c r="H19" s="457"/>
      <c r="I19" s="457"/>
      <c r="J19" s="457"/>
      <c r="K19" s="457"/>
      <c r="L19" s="457"/>
      <c r="M19" s="457"/>
      <c r="N19" s="457"/>
      <c r="O19" s="457"/>
      <c r="P19" s="459"/>
      <c r="Q19" s="365"/>
      <c r="R19" s="366"/>
      <c r="S19" s="366"/>
      <c r="T19" s="361" t="s">
        <v>1022</v>
      </c>
    </row>
    <row r="20" spans="2:20" ht="27" customHeight="1">
      <c r="B20" s="509"/>
      <c r="C20" s="372" t="s">
        <v>1023</v>
      </c>
      <c r="D20" s="375"/>
      <c r="E20" s="479"/>
      <c r="F20" s="458"/>
      <c r="G20" s="458"/>
      <c r="H20" s="458"/>
      <c r="I20" s="458"/>
      <c r="J20" s="458"/>
      <c r="K20" s="458"/>
      <c r="L20" s="458"/>
      <c r="M20" s="458"/>
      <c r="N20" s="458"/>
      <c r="O20" s="458"/>
      <c r="P20" s="460"/>
      <c r="Q20" s="370"/>
      <c r="R20" s="371"/>
      <c r="S20" s="371"/>
      <c r="T20" s="372" t="s">
        <v>1023</v>
      </c>
    </row>
    <row r="21" spans="2:20" ht="27" customHeight="1">
      <c r="B21" s="509" t="s">
        <v>1024</v>
      </c>
      <c r="C21" s="354" t="s">
        <v>1025</v>
      </c>
      <c r="D21" s="355"/>
      <c r="E21" s="480"/>
      <c r="F21" s="363"/>
      <c r="G21" s="363"/>
      <c r="H21" s="363"/>
      <c r="I21" s="363"/>
      <c r="J21" s="363"/>
      <c r="K21" s="363"/>
      <c r="L21" s="363"/>
      <c r="M21" s="363"/>
      <c r="N21" s="363"/>
      <c r="O21" s="363"/>
      <c r="P21" s="364"/>
      <c r="Q21" s="374"/>
      <c r="R21" s="360"/>
      <c r="S21" s="360"/>
      <c r="T21" s="354" t="s">
        <v>1025</v>
      </c>
    </row>
    <row r="22" spans="2:20" ht="27" customHeight="1">
      <c r="B22" s="509"/>
      <c r="C22" s="361" t="s">
        <v>1026</v>
      </c>
      <c r="D22" s="362"/>
      <c r="E22" s="478"/>
      <c r="F22" s="457"/>
      <c r="G22" s="457"/>
      <c r="H22" s="457"/>
      <c r="I22" s="457"/>
      <c r="J22" s="457"/>
      <c r="K22" s="457"/>
      <c r="L22" s="457"/>
      <c r="M22" s="457"/>
      <c r="N22" s="457"/>
      <c r="O22" s="457"/>
      <c r="P22" s="459"/>
      <c r="Q22" s="365"/>
      <c r="R22" s="366"/>
      <c r="S22" s="366"/>
      <c r="T22" s="361" t="s">
        <v>1026</v>
      </c>
    </row>
    <row r="23" spans="2:20" ht="27" customHeight="1">
      <c r="B23" s="509"/>
      <c r="C23" s="372" t="s">
        <v>1027</v>
      </c>
      <c r="D23" s="375"/>
      <c r="E23" s="479"/>
      <c r="F23" s="458"/>
      <c r="G23" s="458"/>
      <c r="H23" s="458"/>
      <c r="I23" s="458"/>
      <c r="J23" s="458"/>
      <c r="K23" s="458"/>
      <c r="L23" s="458"/>
      <c r="M23" s="458"/>
      <c r="N23" s="458"/>
      <c r="O23" s="458"/>
      <c r="P23" s="460"/>
      <c r="Q23" s="370"/>
      <c r="R23" s="371"/>
      <c r="S23" s="371"/>
      <c r="T23" s="372" t="s">
        <v>1027</v>
      </c>
    </row>
    <row r="24" spans="2:20" ht="27" customHeight="1">
      <c r="B24" s="509" t="s">
        <v>1028</v>
      </c>
      <c r="C24" s="354" t="s">
        <v>1029</v>
      </c>
      <c r="D24" s="355"/>
      <c r="E24" s="480"/>
      <c r="F24" s="363"/>
      <c r="G24" s="363"/>
      <c r="H24" s="363"/>
      <c r="I24" s="363"/>
      <c r="J24" s="363"/>
      <c r="K24" s="363"/>
      <c r="L24" s="363"/>
      <c r="M24" s="363"/>
      <c r="N24" s="363"/>
      <c r="O24" s="363"/>
      <c r="P24" s="364"/>
      <c r="Q24" s="374"/>
      <c r="R24" s="360"/>
      <c r="S24" s="360"/>
      <c r="T24" s="354" t="s">
        <v>1029</v>
      </c>
    </row>
    <row r="25" spans="2:20" ht="27" customHeight="1">
      <c r="B25" s="509"/>
      <c r="C25" s="372" t="s">
        <v>1030</v>
      </c>
      <c r="D25" s="375"/>
      <c r="E25" s="479"/>
      <c r="F25" s="458"/>
      <c r="G25" s="458"/>
      <c r="H25" s="458"/>
      <c r="I25" s="458"/>
      <c r="J25" s="458"/>
      <c r="K25" s="458"/>
      <c r="L25" s="458"/>
      <c r="M25" s="458"/>
      <c r="N25" s="458"/>
      <c r="O25" s="458"/>
      <c r="P25" s="460"/>
      <c r="Q25" s="370"/>
      <c r="R25" s="371"/>
      <c r="S25" s="371"/>
      <c r="T25" s="372" t="s">
        <v>1030</v>
      </c>
    </row>
    <row r="26" spans="2:20" ht="27" customHeight="1">
      <c r="B26" s="509" t="s">
        <v>1031</v>
      </c>
      <c r="C26" s="354" t="s">
        <v>1032</v>
      </c>
      <c r="D26" s="355"/>
      <c r="E26" s="480"/>
      <c r="F26" s="363"/>
      <c r="G26" s="363"/>
      <c r="H26" s="363"/>
      <c r="I26" s="363"/>
      <c r="J26" s="363"/>
      <c r="K26" s="363"/>
      <c r="L26" s="363"/>
      <c r="M26" s="363"/>
      <c r="N26" s="363"/>
      <c r="O26" s="363"/>
      <c r="P26" s="364"/>
      <c r="Q26" s="374"/>
      <c r="R26" s="360"/>
      <c r="S26" s="360"/>
      <c r="T26" s="354" t="s">
        <v>1032</v>
      </c>
    </row>
    <row r="27" spans="2:20" ht="27" customHeight="1">
      <c r="B27" s="509"/>
      <c r="C27" s="361" t="s">
        <v>1033</v>
      </c>
      <c r="D27" s="362"/>
      <c r="E27" s="478"/>
      <c r="F27" s="457"/>
      <c r="G27" s="457"/>
      <c r="H27" s="457"/>
      <c r="I27" s="457"/>
      <c r="J27" s="457"/>
      <c r="K27" s="457"/>
      <c r="L27" s="457"/>
      <c r="M27" s="457"/>
      <c r="N27" s="457"/>
      <c r="O27" s="457"/>
      <c r="P27" s="459"/>
      <c r="Q27" s="365"/>
      <c r="R27" s="366"/>
      <c r="S27" s="366"/>
      <c r="T27" s="361" t="s">
        <v>1033</v>
      </c>
    </row>
    <row r="28" spans="2:20" ht="27" customHeight="1">
      <c r="B28" s="509"/>
      <c r="C28" s="361" t="s">
        <v>1034</v>
      </c>
      <c r="D28" s="362"/>
      <c r="E28" s="478"/>
      <c r="F28" s="457"/>
      <c r="G28" s="457"/>
      <c r="H28" s="457"/>
      <c r="I28" s="457"/>
      <c r="J28" s="457"/>
      <c r="K28" s="457"/>
      <c r="L28" s="457"/>
      <c r="M28" s="457"/>
      <c r="N28" s="457"/>
      <c r="O28" s="457"/>
      <c r="P28" s="459"/>
      <c r="Q28" s="365"/>
      <c r="R28" s="366"/>
      <c r="S28" s="366"/>
      <c r="T28" s="361" t="s">
        <v>1034</v>
      </c>
    </row>
    <row r="29" spans="2:20" ht="27" customHeight="1">
      <c r="B29" s="509"/>
      <c r="C29" s="372" t="s">
        <v>1035</v>
      </c>
      <c r="D29" s="375"/>
      <c r="E29" s="479"/>
      <c r="F29" s="458"/>
      <c r="G29" s="458"/>
      <c r="H29" s="458"/>
      <c r="I29" s="458"/>
      <c r="J29" s="458"/>
      <c r="K29" s="458"/>
      <c r="L29" s="458"/>
      <c r="M29" s="458"/>
      <c r="N29" s="458"/>
      <c r="O29" s="458"/>
      <c r="P29" s="460"/>
      <c r="Q29" s="370"/>
      <c r="R29" s="371"/>
      <c r="S29" s="371"/>
      <c r="T29" s="372" t="s">
        <v>1035</v>
      </c>
    </row>
    <row r="30" spans="2:20" ht="27" customHeight="1">
      <c r="B30" s="509" t="s">
        <v>1036</v>
      </c>
      <c r="C30" s="354" t="s">
        <v>1037</v>
      </c>
      <c r="D30" s="355"/>
      <c r="E30" s="480"/>
      <c r="F30" s="363"/>
      <c r="G30" s="363"/>
      <c r="H30" s="363"/>
      <c r="I30" s="363"/>
      <c r="J30" s="363"/>
      <c r="K30" s="363"/>
      <c r="L30" s="363"/>
      <c r="M30" s="363"/>
      <c r="N30" s="363"/>
      <c r="O30" s="363"/>
      <c r="P30" s="364"/>
      <c r="Q30" s="374"/>
      <c r="R30" s="360"/>
      <c r="S30" s="360"/>
      <c r="T30" s="354" t="s">
        <v>1037</v>
      </c>
    </row>
    <row r="31" spans="2:20" ht="27" customHeight="1">
      <c r="B31" s="509"/>
      <c r="C31" s="361" t="s">
        <v>1038</v>
      </c>
      <c r="D31" s="362"/>
      <c r="E31" s="478"/>
      <c r="F31" s="457"/>
      <c r="G31" s="457"/>
      <c r="H31" s="457"/>
      <c r="I31" s="457"/>
      <c r="J31" s="457"/>
      <c r="K31" s="457"/>
      <c r="L31" s="457"/>
      <c r="M31" s="457"/>
      <c r="N31" s="457"/>
      <c r="O31" s="457"/>
      <c r="P31" s="459"/>
      <c r="Q31" s="365"/>
      <c r="R31" s="366"/>
      <c r="S31" s="366"/>
      <c r="T31" s="361" t="s">
        <v>1038</v>
      </c>
    </row>
    <row r="32" spans="2:20" ht="27" customHeight="1">
      <c r="B32" s="509"/>
      <c r="C32" s="372" t="s">
        <v>1039</v>
      </c>
      <c r="D32" s="375"/>
      <c r="E32" s="479"/>
      <c r="F32" s="458"/>
      <c r="G32" s="458"/>
      <c r="H32" s="458"/>
      <c r="I32" s="458"/>
      <c r="J32" s="458"/>
      <c r="K32" s="458"/>
      <c r="L32" s="458"/>
      <c r="M32" s="458"/>
      <c r="N32" s="458"/>
      <c r="O32" s="458"/>
      <c r="P32" s="460"/>
      <c r="Q32" s="370"/>
      <c r="R32" s="371"/>
      <c r="S32" s="371"/>
      <c r="T32" s="372" t="s">
        <v>1039</v>
      </c>
    </row>
    <row r="33" spans="2:20" ht="27" customHeight="1">
      <c r="B33" s="509" t="s">
        <v>1040</v>
      </c>
      <c r="C33" s="354" t="s">
        <v>1041</v>
      </c>
      <c r="D33" s="355"/>
      <c r="E33" s="480"/>
      <c r="F33" s="363"/>
      <c r="G33" s="363"/>
      <c r="H33" s="363"/>
      <c r="I33" s="363"/>
      <c r="J33" s="363"/>
      <c r="K33" s="363"/>
      <c r="L33" s="363"/>
      <c r="M33" s="363"/>
      <c r="N33" s="363"/>
      <c r="O33" s="363"/>
      <c r="P33" s="364"/>
      <c r="Q33" s="374"/>
      <c r="R33" s="360"/>
      <c r="S33" s="360"/>
      <c r="T33" s="354" t="s">
        <v>1041</v>
      </c>
    </row>
    <row r="34" spans="2:20" ht="27" customHeight="1">
      <c r="B34" s="509"/>
      <c r="C34" s="361" t="s">
        <v>1042</v>
      </c>
      <c r="D34" s="362"/>
      <c r="E34" s="478"/>
      <c r="F34" s="457"/>
      <c r="G34" s="457"/>
      <c r="H34" s="457"/>
      <c r="I34" s="457"/>
      <c r="J34" s="457"/>
      <c r="K34" s="457"/>
      <c r="L34" s="457"/>
      <c r="M34" s="457"/>
      <c r="N34" s="457"/>
      <c r="O34" s="457"/>
      <c r="P34" s="459"/>
      <c r="Q34" s="365"/>
      <c r="R34" s="366"/>
      <c r="S34" s="366"/>
      <c r="T34" s="361" t="s">
        <v>1042</v>
      </c>
    </row>
    <row r="35" spans="2:20" ht="27" customHeight="1">
      <c r="B35" s="509"/>
      <c r="C35" s="372" t="s">
        <v>1043</v>
      </c>
      <c r="D35" s="375"/>
      <c r="E35" s="479"/>
      <c r="F35" s="458"/>
      <c r="G35" s="458"/>
      <c r="H35" s="458"/>
      <c r="I35" s="458"/>
      <c r="J35" s="458"/>
      <c r="K35" s="458"/>
      <c r="L35" s="458"/>
      <c r="M35" s="458"/>
      <c r="N35" s="458"/>
      <c r="O35" s="458"/>
      <c r="P35" s="460"/>
      <c r="Q35" s="370"/>
      <c r="R35" s="371"/>
      <c r="S35" s="371"/>
      <c r="T35" s="372" t="s">
        <v>1043</v>
      </c>
    </row>
    <row r="36" spans="2:20" ht="27" customHeight="1">
      <c r="B36" s="509" t="s">
        <v>1044</v>
      </c>
      <c r="C36" s="376" t="s">
        <v>1045</v>
      </c>
      <c r="D36" s="355"/>
      <c r="E36" s="480"/>
      <c r="F36" s="363"/>
      <c r="G36" s="363"/>
      <c r="H36" s="363"/>
      <c r="I36" s="363"/>
      <c r="J36" s="363"/>
      <c r="K36" s="363"/>
      <c r="L36" s="363"/>
      <c r="M36" s="363"/>
      <c r="N36" s="363"/>
      <c r="O36" s="363"/>
      <c r="P36" s="364"/>
      <c r="Q36" s="374"/>
      <c r="R36" s="360"/>
      <c r="S36" s="360"/>
      <c r="T36" s="376" t="s">
        <v>1045</v>
      </c>
    </row>
    <row r="37" spans="2:20" ht="27" customHeight="1" thickBot="1">
      <c r="B37" s="509"/>
      <c r="C37" s="377" t="s">
        <v>1046</v>
      </c>
      <c r="D37" s="367"/>
      <c r="E37" s="478"/>
      <c r="F37" s="457"/>
      <c r="G37" s="457"/>
      <c r="H37" s="457"/>
      <c r="I37" s="457"/>
      <c r="J37" s="457"/>
      <c r="K37" s="457"/>
      <c r="L37" s="457"/>
      <c r="M37" s="457"/>
      <c r="N37" s="457"/>
      <c r="O37" s="457"/>
      <c r="P37" s="459"/>
      <c r="Q37" s="365"/>
      <c r="R37" s="366"/>
      <c r="S37" s="366"/>
      <c r="T37" s="377" t="s">
        <v>1046</v>
      </c>
    </row>
    <row r="38" spans="2:20" ht="62.25" customHeight="1" thickBot="1">
      <c r="B38" s="509"/>
      <c r="C38" s="613" t="s">
        <v>1047</v>
      </c>
      <c r="D38" s="369"/>
      <c r="E38" s="479"/>
      <c r="F38" s="458"/>
      <c r="G38" s="458"/>
      <c r="H38" s="458"/>
      <c r="I38" s="458"/>
      <c r="J38" s="458"/>
      <c r="K38" s="458"/>
      <c r="L38" s="458"/>
      <c r="M38" s="458"/>
      <c r="N38" s="458"/>
      <c r="O38" s="458"/>
      <c r="P38" s="460"/>
      <c r="Q38" s="378"/>
      <c r="R38" s="379"/>
      <c r="S38" s="379"/>
      <c r="T38" s="614" t="s">
        <v>1047</v>
      </c>
    </row>
    <row r="39" spans="2:20" ht="27" customHeight="1">
      <c r="B39" s="509" t="s">
        <v>1048</v>
      </c>
      <c r="C39" s="354" t="s">
        <v>1049</v>
      </c>
      <c r="D39" s="380"/>
      <c r="E39" s="480"/>
      <c r="F39" s="363"/>
      <c r="G39" s="363"/>
      <c r="H39" s="363"/>
      <c r="I39" s="363"/>
      <c r="J39" s="363"/>
      <c r="K39" s="363"/>
      <c r="L39" s="363"/>
      <c r="M39" s="363"/>
      <c r="N39" s="363"/>
      <c r="O39" s="363"/>
      <c r="P39" s="364"/>
      <c r="Q39" s="374"/>
      <c r="R39" s="360"/>
      <c r="S39" s="360"/>
      <c r="T39" s="354" t="s">
        <v>1049</v>
      </c>
    </row>
    <row r="40" spans="2:20" ht="27" customHeight="1">
      <c r="B40" s="509"/>
      <c r="C40" s="361" t="s">
        <v>1050</v>
      </c>
      <c r="D40" s="382"/>
      <c r="E40" s="478"/>
      <c r="F40" s="457"/>
      <c r="G40" s="457"/>
      <c r="H40" s="457"/>
      <c r="I40" s="457"/>
      <c r="J40" s="457"/>
      <c r="K40" s="457"/>
      <c r="L40" s="457"/>
      <c r="M40" s="457"/>
      <c r="N40" s="457"/>
      <c r="O40" s="457"/>
      <c r="P40" s="459"/>
      <c r="Q40" s="374"/>
      <c r="R40" s="360"/>
      <c r="S40" s="360"/>
      <c r="T40" s="354" t="s">
        <v>1050</v>
      </c>
    </row>
    <row r="41" spans="2:20" ht="27" customHeight="1">
      <c r="B41" s="509"/>
      <c r="C41" s="377" t="s">
        <v>1051</v>
      </c>
      <c r="D41" s="382"/>
      <c r="E41" s="478"/>
      <c r="F41" s="457"/>
      <c r="G41" s="457"/>
      <c r="H41" s="457"/>
      <c r="I41" s="457"/>
      <c r="J41" s="457"/>
      <c r="K41" s="457"/>
      <c r="L41" s="457"/>
      <c r="M41" s="457"/>
      <c r="N41" s="457"/>
      <c r="O41" s="457"/>
      <c r="P41" s="459"/>
      <c r="Q41" s="365"/>
      <c r="R41" s="366"/>
      <c r="S41" s="366"/>
      <c r="T41" s="377" t="s">
        <v>1051</v>
      </c>
    </row>
    <row r="42" spans="2:20" ht="27" customHeight="1">
      <c r="B42" s="509"/>
      <c r="C42" s="361" t="s">
        <v>1052</v>
      </c>
      <c r="D42" s="382"/>
      <c r="E42" s="478"/>
      <c r="F42" s="457"/>
      <c r="G42" s="457"/>
      <c r="H42" s="457"/>
      <c r="I42" s="457"/>
      <c r="J42" s="457"/>
      <c r="K42" s="457"/>
      <c r="L42" s="457"/>
      <c r="M42" s="457"/>
      <c r="N42" s="457"/>
      <c r="O42" s="457"/>
      <c r="P42" s="459"/>
      <c r="Q42" s="365"/>
      <c r="R42" s="366"/>
      <c r="S42" s="366"/>
      <c r="T42" s="361" t="s">
        <v>1052</v>
      </c>
    </row>
    <row r="43" spans="2:20" ht="27" customHeight="1">
      <c r="B43" s="509"/>
      <c r="C43" s="383" t="s">
        <v>1053</v>
      </c>
      <c r="D43" s="384"/>
      <c r="E43" s="479"/>
      <c r="F43" s="458"/>
      <c r="G43" s="458"/>
      <c r="H43" s="458"/>
      <c r="I43" s="458"/>
      <c r="J43" s="458"/>
      <c r="K43" s="458"/>
      <c r="L43" s="458"/>
      <c r="M43" s="458"/>
      <c r="N43" s="458"/>
      <c r="O43" s="458"/>
      <c r="P43" s="460"/>
      <c r="Q43" s="370"/>
      <c r="R43" s="371"/>
      <c r="S43" s="371"/>
      <c r="T43" s="383" t="s">
        <v>1053</v>
      </c>
    </row>
    <row r="44" spans="2:20" ht="27" customHeight="1">
      <c r="B44" s="509" t="s">
        <v>1054</v>
      </c>
      <c r="C44" s="354" t="s">
        <v>1055</v>
      </c>
      <c r="D44" s="381"/>
      <c r="E44" s="480"/>
      <c r="F44" s="363"/>
      <c r="G44" s="363"/>
      <c r="H44" s="363"/>
      <c r="I44" s="363"/>
      <c r="J44" s="363"/>
      <c r="K44" s="363"/>
      <c r="L44" s="363"/>
      <c r="M44" s="363"/>
      <c r="N44" s="363"/>
      <c r="O44" s="363"/>
      <c r="P44" s="364"/>
      <c r="Q44" s="374"/>
      <c r="R44" s="360"/>
      <c r="S44" s="360"/>
      <c r="T44" s="354" t="s">
        <v>1055</v>
      </c>
    </row>
    <row r="45" spans="2:20" ht="27" customHeight="1">
      <c r="B45" s="509"/>
      <c r="C45" s="361" t="s">
        <v>1056</v>
      </c>
      <c r="D45" s="382"/>
      <c r="E45" s="478"/>
      <c r="F45" s="457"/>
      <c r="G45" s="457"/>
      <c r="H45" s="457"/>
      <c r="I45" s="457"/>
      <c r="J45" s="457"/>
      <c r="K45" s="457"/>
      <c r="L45" s="457"/>
      <c r="M45" s="457"/>
      <c r="N45" s="457"/>
      <c r="O45" s="457"/>
      <c r="P45" s="459"/>
      <c r="Q45" s="365"/>
      <c r="R45" s="366"/>
      <c r="S45" s="366"/>
      <c r="T45" s="361" t="s">
        <v>1056</v>
      </c>
    </row>
    <row r="46" spans="2:20" ht="27" customHeight="1">
      <c r="B46" s="509"/>
      <c r="C46" s="361" t="s">
        <v>1057</v>
      </c>
      <c r="D46" s="382"/>
      <c r="E46" s="478"/>
      <c r="F46" s="457"/>
      <c r="G46" s="457"/>
      <c r="H46" s="457"/>
      <c r="I46" s="457"/>
      <c r="J46" s="457"/>
      <c r="K46" s="457"/>
      <c r="L46" s="457"/>
      <c r="M46" s="457"/>
      <c r="N46" s="457"/>
      <c r="O46" s="457"/>
      <c r="P46" s="459"/>
      <c r="Q46" s="365"/>
      <c r="R46" s="366"/>
      <c r="S46" s="366"/>
      <c r="T46" s="361" t="s">
        <v>1057</v>
      </c>
    </row>
    <row r="47" spans="2:20" ht="27" customHeight="1">
      <c r="B47" s="509"/>
      <c r="C47" s="361" t="s">
        <v>1058</v>
      </c>
      <c r="D47" s="382"/>
      <c r="E47" s="478"/>
      <c r="F47" s="457"/>
      <c r="G47" s="457"/>
      <c r="H47" s="457"/>
      <c r="I47" s="457"/>
      <c r="J47" s="457"/>
      <c r="K47" s="457"/>
      <c r="L47" s="457"/>
      <c r="M47" s="457"/>
      <c r="N47" s="457"/>
      <c r="O47" s="457"/>
      <c r="P47" s="459"/>
      <c r="Q47" s="365"/>
      <c r="R47" s="366"/>
      <c r="S47" s="366"/>
      <c r="T47" s="361" t="s">
        <v>1058</v>
      </c>
    </row>
    <row r="48" spans="2:20" ht="27" customHeight="1">
      <c r="B48" s="509"/>
      <c r="C48" s="361" t="s">
        <v>1059</v>
      </c>
      <c r="D48" s="382"/>
      <c r="E48" s="478"/>
      <c r="F48" s="457"/>
      <c r="G48" s="457"/>
      <c r="H48" s="457"/>
      <c r="I48" s="457"/>
      <c r="J48" s="457"/>
      <c r="K48" s="457"/>
      <c r="L48" s="457"/>
      <c r="M48" s="457"/>
      <c r="N48" s="457"/>
      <c r="O48" s="457"/>
      <c r="P48" s="459"/>
      <c r="Q48" s="365"/>
      <c r="R48" s="366"/>
      <c r="S48" s="366"/>
      <c r="T48" s="361" t="s">
        <v>1059</v>
      </c>
    </row>
    <row r="49" spans="2:20" ht="27" customHeight="1">
      <c r="B49" s="509"/>
      <c r="C49" s="361" t="s">
        <v>1060</v>
      </c>
      <c r="D49" s="382"/>
      <c r="E49" s="478"/>
      <c r="F49" s="457"/>
      <c r="G49" s="457"/>
      <c r="H49" s="457"/>
      <c r="I49" s="457"/>
      <c r="J49" s="457"/>
      <c r="K49" s="457"/>
      <c r="L49" s="457"/>
      <c r="M49" s="457"/>
      <c r="N49" s="457"/>
      <c r="O49" s="457"/>
      <c r="P49" s="459"/>
      <c r="Q49" s="365"/>
      <c r="R49" s="366"/>
      <c r="S49" s="366"/>
      <c r="T49" s="361" t="s">
        <v>1060</v>
      </c>
    </row>
    <row r="50" spans="2:20" ht="27" customHeight="1">
      <c r="B50" s="509"/>
      <c r="C50" s="361" t="s">
        <v>1061</v>
      </c>
      <c r="D50" s="382"/>
      <c r="E50" s="478"/>
      <c r="F50" s="457"/>
      <c r="G50" s="457"/>
      <c r="H50" s="457"/>
      <c r="I50" s="457"/>
      <c r="J50" s="457"/>
      <c r="K50" s="457"/>
      <c r="L50" s="457"/>
      <c r="M50" s="457"/>
      <c r="N50" s="457"/>
      <c r="O50" s="457"/>
      <c r="P50" s="459"/>
      <c r="Q50" s="365"/>
      <c r="R50" s="366"/>
      <c r="S50" s="366"/>
      <c r="T50" s="361" t="s">
        <v>1061</v>
      </c>
    </row>
    <row r="51" spans="2:20" ht="27" customHeight="1">
      <c r="B51" s="509"/>
      <c r="C51" s="361" t="s">
        <v>1062</v>
      </c>
      <c r="D51" s="382"/>
      <c r="E51" s="478"/>
      <c r="F51" s="457"/>
      <c r="G51" s="457"/>
      <c r="H51" s="457"/>
      <c r="I51" s="457"/>
      <c r="J51" s="457"/>
      <c r="K51" s="457"/>
      <c r="L51" s="457"/>
      <c r="M51" s="457"/>
      <c r="N51" s="457"/>
      <c r="O51" s="457"/>
      <c r="P51" s="459"/>
      <c r="Q51" s="365"/>
      <c r="R51" s="366"/>
      <c r="S51" s="366"/>
      <c r="T51" s="361" t="s">
        <v>1062</v>
      </c>
    </row>
    <row r="52" spans="2:20" ht="27" customHeight="1">
      <c r="B52" s="509"/>
      <c r="C52" s="361" t="s">
        <v>1063</v>
      </c>
      <c r="D52" s="382"/>
      <c r="E52" s="478"/>
      <c r="F52" s="457"/>
      <c r="G52" s="457"/>
      <c r="H52" s="457"/>
      <c r="I52" s="457"/>
      <c r="J52" s="457"/>
      <c r="K52" s="457"/>
      <c r="L52" s="457"/>
      <c r="M52" s="457"/>
      <c r="N52" s="457"/>
      <c r="O52" s="457"/>
      <c r="P52" s="459"/>
      <c r="Q52" s="365"/>
      <c r="R52" s="366"/>
      <c r="S52" s="366"/>
      <c r="T52" s="361" t="s">
        <v>1063</v>
      </c>
    </row>
    <row r="53" spans="2:20" ht="27" customHeight="1">
      <c r="B53" s="509"/>
      <c r="C53" s="361" t="s">
        <v>1064</v>
      </c>
      <c r="D53" s="382"/>
      <c r="E53" s="478"/>
      <c r="F53" s="457"/>
      <c r="G53" s="457"/>
      <c r="H53" s="457"/>
      <c r="I53" s="457"/>
      <c r="J53" s="457"/>
      <c r="K53" s="457"/>
      <c r="L53" s="457"/>
      <c r="M53" s="457"/>
      <c r="N53" s="457"/>
      <c r="O53" s="457"/>
      <c r="P53" s="459"/>
      <c r="Q53" s="365"/>
      <c r="R53" s="366"/>
      <c r="S53" s="366"/>
      <c r="T53" s="361" t="s">
        <v>1064</v>
      </c>
    </row>
    <row r="54" spans="2:20" ht="27" customHeight="1">
      <c r="B54" s="509"/>
      <c r="C54" s="377" t="s">
        <v>1065</v>
      </c>
      <c r="D54" s="382"/>
      <c r="E54" s="478"/>
      <c r="F54" s="457"/>
      <c r="G54" s="457"/>
      <c r="H54" s="457"/>
      <c r="I54" s="457"/>
      <c r="J54" s="457"/>
      <c r="K54" s="457"/>
      <c r="L54" s="457"/>
      <c r="M54" s="457"/>
      <c r="N54" s="457"/>
      <c r="O54" s="457"/>
      <c r="P54" s="459"/>
      <c r="Q54" s="365"/>
      <c r="R54" s="366"/>
      <c r="S54" s="366"/>
      <c r="T54" s="377" t="s">
        <v>1065</v>
      </c>
    </row>
    <row r="55" spans="2:20" ht="27" customHeight="1" thickBot="1">
      <c r="B55" s="509"/>
      <c r="C55" s="361" t="s">
        <v>1066</v>
      </c>
      <c r="D55" s="385"/>
      <c r="E55" s="478"/>
      <c r="F55" s="457"/>
      <c r="G55" s="457"/>
      <c r="H55" s="457"/>
      <c r="I55" s="457"/>
      <c r="J55" s="457"/>
      <c r="K55" s="457"/>
      <c r="L55" s="457"/>
      <c r="M55" s="457"/>
      <c r="N55" s="457"/>
      <c r="O55" s="457"/>
      <c r="P55" s="459"/>
      <c r="Q55" s="365"/>
      <c r="R55" s="366"/>
      <c r="S55" s="366"/>
      <c r="T55" s="361" t="s">
        <v>1066</v>
      </c>
    </row>
    <row r="56" spans="2:20" ht="61.5" customHeight="1" thickBot="1">
      <c r="B56" s="509"/>
      <c r="C56" s="368" t="s">
        <v>1067</v>
      </c>
      <c r="D56" s="369"/>
      <c r="E56" s="479"/>
      <c r="F56" s="458"/>
      <c r="G56" s="458"/>
      <c r="H56" s="458"/>
      <c r="I56" s="458"/>
      <c r="J56" s="458"/>
      <c r="K56" s="458"/>
      <c r="L56" s="458"/>
      <c r="M56" s="458"/>
      <c r="N56" s="458"/>
      <c r="O56" s="458"/>
      <c r="P56" s="460"/>
      <c r="Q56" s="370"/>
      <c r="R56" s="371"/>
      <c r="S56" s="371"/>
      <c r="T56" s="372" t="s">
        <v>1067</v>
      </c>
    </row>
    <row r="57" spans="2:20" ht="27" customHeight="1">
      <c r="B57" s="509" t="s">
        <v>1068</v>
      </c>
      <c r="C57" s="354" t="s">
        <v>1069</v>
      </c>
      <c r="D57" s="380"/>
      <c r="E57" s="480"/>
      <c r="F57" s="363"/>
      <c r="G57" s="363"/>
      <c r="H57" s="363"/>
      <c r="I57" s="363"/>
      <c r="J57" s="363"/>
      <c r="K57" s="363"/>
      <c r="L57" s="363"/>
      <c r="M57" s="363"/>
      <c r="N57" s="363"/>
      <c r="O57" s="363"/>
      <c r="P57" s="364"/>
      <c r="Q57" s="374"/>
      <c r="R57" s="360"/>
      <c r="S57" s="360"/>
      <c r="T57" s="354" t="s">
        <v>1069</v>
      </c>
    </row>
    <row r="58" spans="2:20" ht="27" customHeight="1">
      <c r="B58" s="509"/>
      <c r="C58" s="377" t="s">
        <v>1070</v>
      </c>
      <c r="D58" s="382"/>
      <c r="E58" s="478"/>
      <c r="F58" s="457"/>
      <c r="G58" s="457"/>
      <c r="H58" s="457"/>
      <c r="I58" s="457"/>
      <c r="J58" s="457"/>
      <c r="K58" s="457"/>
      <c r="L58" s="457"/>
      <c r="M58" s="457"/>
      <c r="N58" s="457"/>
      <c r="O58" s="457"/>
      <c r="P58" s="459"/>
      <c r="Q58" s="365"/>
      <c r="R58" s="366"/>
      <c r="S58" s="366"/>
      <c r="T58" s="377" t="s">
        <v>1070</v>
      </c>
    </row>
    <row r="59" spans="2:20" ht="27" customHeight="1">
      <c r="B59" s="509"/>
      <c r="C59" s="377" t="s">
        <v>1071</v>
      </c>
      <c r="D59" s="382"/>
      <c r="E59" s="478"/>
      <c r="F59" s="457"/>
      <c r="G59" s="457"/>
      <c r="H59" s="457"/>
      <c r="I59" s="457"/>
      <c r="J59" s="457"/>
      <c r="K59" s="457"/>
      <c r="L59" s="457"/>
      <c r="M59" s="457"/>
      <c r="N59" s="457"/>
      <c r="O59" s="457"/>
      <c r="P59" s="459"/>
      <c r="Q59" s="365"/>
      <c r="R59" s="366"/>
      <c r="S59" s="366"/>
      <c r="T59" s="377" t="s">
        <v>1071</v>
      </c>
    </row>
    <row r="60" spans="2:20" ht="27" customHeight="1" thickBot="1">
      <c r="B60" s="509"/>
      <c r="C60" s="361" t="s">
        <v>1072</v>
      </c>
      <c r="D60" s="385"/>
      <c r="E60" s="478"/>
      <c r="F60" s="457"/>
      <c r="G60" s="457"/>
      <c r="H60" s="457"/>
      <c r="I60" s="457"/>
      <c r="J60" s="457"/>
      <c r="K60" s="457"/>
      <c r="L60" s="457"/>
      <c r="M60" s="457"/>
      <c r="N60" s="457"/>
      <c r="O60" s="457"/>
      <c r="P60" s="459"/>
      <c r="Q60" s="365"/>
      <c r="R60" s="366"/>
      <c r="S60" s="366"/>
      <c r="T60" s="361" t="s">
        <v>1072</v>
      </c>
    </row>
    <row r="61" spans="2:20" ht="64.5" customHeight="1" thickBot="1">
      <c r="B61" s="509"/>
      <c r="C61" s="368" t="s">
        <v>1073</v>
      </c>
      <c r="D61" s="369"/>
      <c r="E61" s="481"/>
      <c r="F61" s="482"/>
      <c r="G61" s="482"/>
      <c r="H61" s="482"/>
      <c r="I61" s="482"/>
      <c r="J61" s="482"/>
      <c r="K61" s="482"/>
      <c r="L61" s="482"/>
      <c r="M61" s="482"/>
      <c r="N61" s="482"/>
      <c r="O61" s="482"/>
      <c r="P61" s="483"/>
      <c r="Q61" s="370"/>
      <c r="R61" s="371"/>
      <c r="S61" s="371"/>
      <c r="T61" s="372" t="s">
        <v>1073</v>
      </c>
    </row>
    <row r="62" spans="2:20" ht="27" customHeight="1">
      <c r="B62" s="386"/>
    </row>
    <row r="63" spans="2:20" ht="27" customHeight="1">
      <c r="B63" s="386"/>
    </row>
    <row r="64" spans="2:20" ht="27" customHeight="1">
      <c r="B64" s="471" t="s">
        <v>1074</v>
      </c>
      <c r="E64" s="472" t="s">
        <v>989</v>
      </c>
    </row>
    <row r="65" spans="2:20" ht="27" customHeight="1">
      <c r="B65" s="349" t="s">
        <v>990</v>
      </c>
      <c r="C65" s="510" t="s">
        <v>991</v>
      </c>
      <c r="D65" s="511"/>
      <c r="E65" s="512" t="s">
        <v>992</v>
      </c>
      <c r="F65" s="512"/>
      <c r="G65" s="512"/>
      <c r="H65" s="512"/>
      <c r="I65" s="512"/>
      <c r="J65" s="512"/>
      <c r="K65" s="512"/>
      <c r="L65" s="512"/>
      <c r="M65" s="512"/>
      <c r="N65" s="512"/>
      <c r="O65" s="512"/>
      <c r="P65" s="512"/>
      <c r="Q65" s="510" t="s">
        <v>1075</v>
      </c>
      <c r="R65" s="513"/>
      <c r="S65" s="511"/>
      <c r="T65" s="387" t="s">
        <v>994</v>
      </c>
    </row>
    <row r="66" spans="2:20" ht="68" thickBot="1">
      <c r="B66" s="349" t="s">
        <v>995</v>
      </c>
      <c r="C66" s="388" t="s">
        <v>995</v>
      </c>
      <c r="D66" s="389" t="s">
        <v>996</v>
      </c>
      <c r="E66" s="390" t="s">
        <v>997</v>
      </c>
      <c r="F66" s="391" t="s">
        <v>998</v>
      </c>
      <c r="G66" s="391" t="s">
        <v>999</v>
      </c>
      <c r="H66" s="391" t="s">
        <v>1000</v>
      </c>
      <c r="I66" s="391" t="s">
        <v>1001</v>
      </c>
      <c r="J66" s="391" t="s">
        <v>1002</v>
      </c>
      <c r="K66" s="391" t="s">
        <v>1003</v>
      </c>
      <c r="L66" s="391" t="s">
        <v>1004</v>
      </c>
      <c r="M66" s="391" t="s">
        <v>1005</v>
      </c>
      <c r="N66" s="391" t="s">
        <v>1006</v>
      </c>
      <c r="O66" s="391" t="s">
        <v>1007</v>
      </c>
      <c r="P66" s="391" t="s">
        <v>1008</v>
      </c>
      <c r="Q66" s="392" t="s">
        <v>1214</v>
      </c>
      <c r="R66" s="392" t="s">
        <v>1216</v>
      </c>
      <c r="S66" s="392" t="s">
        <v>1215</v>
      </c>
      <c r="T66" s="388" t="s">
        <v>995</v>
      </c>
    </row>
    <row r="67" spans="2:20" s="397" customFormat="1" ht="27" customHeight="1">
      <c r="B67" s="509" t="s">
        <v>1076</v>
      </c>
      <c r="C67" s="354" t="s">
        <v>1077</v>
      </c>
      <c r="D67" s="381"/>
      <c r="E67" s="356"/>
      <c r="F67" s="393"/>
      <c r="G67" s="393"/>
      <c r="H67" s="393"/>
      <c r="I67" s="393"/>
      <c r="J67" s="393"/>
      <c r="K67" s="393"/>
      <c r="L67" s="393"/>
      <c r="M67" s="393"/>
      <c r="N67" s="393"/>
      <c r="O67" s="393"/>
      <c r="P67" s="393"/>
      <c r="Q67" s="394"/>
      <c r="R67" s="395"/>
      <c r="S67" s="396">
        <f>INT(SUM(Q67:R67)/2)</f>
        <v>0</v>
      </c>
      <c r="T67" s="354" t="s">
        <v>1077</v>
      </c>
    </row>
    <row r="68" spans="2:20" s="397" customFormat="1" ht="27" customHeight="1">
      <c r="B68" s="509"/>
      <c r="C68" s="398" t="s">
        <v>1078</v>
      </c>
      <c r="D68" s="382"/>
      <c r="E68" s="399"/>
      <c r="F68" s="400"/>
      <c r="G68" s="400"/>
      <c r="H68" s="400"/>
      <c r="I68" s="400"/>
      <c r="J68" s="400"/>
      <c r="K68" s="400"/>
      <c r="L68" s="400"/>
      <c r="M68" s="400"/>
      <c r="N68" s="400"/>
      <c r="O68" s="400"/>
      <c r="P68" s="400"/>
      <c r="Q68" s="401"/>
      <c r="R68" s="402"/>
      <c r="S68" s="396">
        <f t="shared" ref="S68:S124" si="0">INT(SUM(Q68:R68)/2)</f>
        <v>0</v>
      </c>
      <c r="T68" s="398" t="s">
        <v>1078</v>
      </c>
    </row>
    <row r="69" spans="2:20" s="397" customFormat="1" ht="27" customHeight="1" thickBot="1">
      <c r="B69" s="509"/>
      <c r="C69" s="398" t="s">
        <v>1079</v>
      </c>
      <c r="D69" s="385"/>
      <c r="E69" s="399"/>
      <c r="F69" s="400"/>
      <c r="G69" s="400"/>
      <c r="H69" s="400"/>
      <c r="I69" s="400"/>
      <c r="J69" s="400"/>
      <c r="K69" s="400"/>
      <c r="L69" s="400"/>
      <c r="M69" s="400"/>
      <c r="N69" s="400"/>
      <c r="O69" s="400"/>
      <c r="P69" s="400"/>
      <c r="Q69" s="401"/>
      <c r="R69" s="402"/>
      <c r="S69" s="396">
        <f t="shared" si="0"/>
        <v>0</v>
      </c>
      <c r="T69" s="398" t="s">
        <v>1079</v>
      </c>
    </row>
    <row r="70" spans="2:20" s="397" customFormat="1" ht="58.5" customHeight="1" thickBot="1">
      <c r="B70" s="509"/>
      <c r="C70" s="368" t="s">
        <v>1080</v>
      </c>
      <c r="D70" s="369"/>
      <c r="E70" s="403"/>
      <c r="F70" s="404"/>
      <c r="G70" s="404"/>
      <c r="H70" s="404"/>
      <c r="I70" s="404"/>
      <c r="J70" s="404"/>
      <c r="K70" s="404"/>
      <c r="L70" s="404"/>
      <c r="M70" s="404"/>
      <c r="N70" s="404"/>
      <c r="O70" s="404"/>
      <c r="P70" s="404"/>
      <c r="Q70" s="405"/>
      <c r="R70" s="406"/>
      <c r="S70" s="407">
        <f t="shared" si="0"/>
        <v>0</v>
      </c>
      <c r="T70" s="372" t="s">
        <v>1080</v>
      </c>
    </row>
    <row r="71" spans="2:20" s="397" customFormat="1" ht="27" customHeight="1">
      <c r="B71" s="408" t="s">
        <v>1081</v>
      </c>
      <c r="C71" s="409" t="s">
        <v>1082</v>
      </c>
      <c r="D71" s="410"/>
      <c r="E71" s="411"/>
      <c r="F71" s="412"/>
      <c r="G71" s="412"/>
      <c r="H71" s="412"/>
      <c r="I71" s="412"/>
      <c r="J71" s="412"/>
      <c r="K71" s="412"/>
      <c r="L71" s="412"/>
      <c r="M71" s="412"/>
      <c r="N71" s="412"/>
      <c r="O71" s="412"/>
      <c r="P71" s="412"/>
      <c r="Q71" s="413"/>
      <c r="R71" s="414"/>
      <c r="S71" s="415">
        <f t="shared" si="0"/>
        <v>0</v>
      </c>
      <c r="T71" s="409" t="s">
        <v>1082</v>
      </c>
    </row>
    <row r="72" spans="2:20" s="397" customFormat="1" ht="27" customHeight="1">
      <c r="B72" s="408" t="s">
        <v>1083</v>
      </c>
      <c r="C72" s="416" t="s">
        <v>1084</v>
      </c>
      <c r="D72" s="410"/>
      <c r="E72" s="411"/>
      <c r="F72" s="412"/>
      <c r="G72" s="412"/>
      <c r="H72" s="412"/>
      <c r="I72" s="412"/>
      <c r="J72" s="412"/>
      <c r="K72" s="412"/>
      <c r="L72" s="412"/>
      <c r="M72" s="412"/>
      <c r="N72" s="412"/>
      <c r="O72" s="412"/>
      <c r="P72" s="412"/>
      <c r="Q72" s="413"/>
      <c r="R72" s="414"/>
      <c r="S72" s="415">
        <f t="shared" si="0"/>
        <v>0</v>
      </c>
      <c r="T72" s="416" t="s">
        <v>1084</v>
      </c>
    </row>
    <row r="73" spans="2:20" s="397" customFormat="1" ht="27" customHeight="1">
      <c r="B73" s="509" t="s">
        <v>1085</v>
      </c>
      <c r="C73" s="354" t="s">
        <v>1086</v>
      </c>
      <c r="D73" s="381"/>
      <c r="E73" s="461"/>
      <c r="F73" s="462"/>
      <c r="G73" s="462"/>
      <c r="H73" s="462"/>
      <c r="I73" s="462"/>
      <c r="J73" s="462"/>
      <c r="K73" s="462"/>
      <c r="L73" s="462"/>
      <c r="M73" s="462"/>
      <c r="N73" s="462"/>
      <c r="O73" s="462"/>
      <c r="P73" s="462"/>
      <c r="Q73" s="463"/>
      <c r="R73" s="464"/>
      <c r="S73" s="417">
        <f t="shared" si="0"/>
        <v>0</v>
      </c>
      <c r="T73" s="354" t="s">
        <v>1086</v>
      </c>
    </row>
    <row r="74" spans="2:20" s="397" customFormat="1" ht="27" customHeight="1">
      <c r="B74" s="509"/>
      <c r="C74" s="398" t="s">
        <v>1087</v>
      </c>
      <c r="D74" s="382"/>
      <c r="E74" s="399"/>
      <c r="F74" s="400"/>
      <c r="G74" s="400"/>
      <c r="H74" s="400"/>
      <c r="I74" s="400"/>
      <c r="J74" s="400"/>
      <c r="K74" s="400"/>
      <c r="L74" s="400"/>
      <c r="M74" s="400"/>
      <c r="N74" s="400"/>
      <c r="O74" s="400"/>
      <c r="P74" s="400"/>
      <c r="Q74" s="401"/>
      <c r="R74" s="402"/>
      <c r="S74" s="396">
        <f t="shared" si="0"/>
        <v>0</v>
      </c>
      <c r="T74" s="398" t="s">
        <v>1087</v>
      </c>
    </row>
    <row r="75" spans="2:20" s="397" customFormat="1" ht="27" customHeight="1">
      <c r="B75" s="509"/>
      <c r="C75" s="398" t="s">
        <v>1088</v>
      </c>
      <c r="D75" s="382"/>
      <c r="E75" s="399"/>
      <c r="F75" s="400"/>
      <c r="G75" s="400"/>
      <c r="H75" s="400"/>
      <c r="I75" s="400"/>
      <c r="J75" s="400"/>
      <c r="K75" s="400"/>
      <c r="L75" s="400"/>
      <c r="M75" s="400"/>
      <c r="N75" s="400"/>
      <c r="O75" s="400"/>
      <c r="P75" s="400"/>
      <c r="Q75" s="401"/>
      <c r="R75" s="402"/>
      <c r="S75" s="396">
        <f t="shared" si="0"/>
        <v>0</v>
      </c>
      <c r="T75" s="398" t="s">
        <v>1088</v>
      </c>
    </row>
    <row r="76" spans="2:20" s="397" customFormat="1" ht="27" customHeight="1">
      <c r="B76" s="509"/>
      <c r="C76" s="361" t="s">
        <v>1089</v>
      </c>
      <c r="D76" s="382"/>
      <c r="E76" s="399"/>
      <c r="F76" s="400"/>
      <c r="G76" s="400"/>
      <c r="H76" s="400"/>
      <c r="I76" s="400"/>
      <c r="J76" s="400"/>
      <c r="K76" s="400"/>
      <c r="L76" s="400"/>
      <c r="M76" s="400"/>
      <c r="N76" s="400"/>
      <c r="O76" s="400"/>
      <c r="P76" s="400"/>
      <c r="Q76" s="401"/>
      <c r="R76" s="402"/>
      <c r="S76" s="396">
        <f t="shared" si="0"/>
        <v>0</v>
      </c>
      <c r="T76" s="361" t="s">
        <v>1089</v>
      </c>
    </row>
    <row r="77" spans="2:20" s="397" customFormat="1" ht="27" customHeight="1">
      <c r="B77" s="509"/>
      <c r="C77" s="398" t="s">
        <v>1090</v>
      </c>
      <c r="D77" s="382"/>
      <c r="E77" s="399"/>
      <c r="F77" s="400"/>
      <c r="G77" s="400"/>
      <c r="H77" s="400"/>
      <c r="I77" s="400"/>
      <c r="J77" s="400"/>
      <c r="K77" s="400"/>
      <c r="L77" s="400"/>
      <c r="M77" s="400"/>
      <c r="N77" s="400"/>
      <c r="O77" s="400"/>
      <c r="P77" s="400"/>
      <c r="Q77" s="401"/>
      <c r="R77" s="402"/>
      <c r="S77" s="396">
        <f t="shared" si="0"/>
        <v>0</v>
      </c>
      <c r="T77" s="398" t="s">
        <v>1090</v>
      </c>
    </row>
    <row r="78" spans="2:20" s="397" customFormat="1" ht="27" customHeight="1">
      <c r="B78" s="509"/>
      <c r="C78" s="361" t="s">
        <v>1091</v>
      </c>
      <c r="D78" s="382"/>
      <c r="E78" s="399"/>
      <c r="F78" s="400"/>
      <c r="G78" s="400"/>
      <c r="H78" s="400"/>
      <c r="I78" s="400"/>
      <c r="J78" s="400"/>
      <c r="K78" s="400"/>
      <c r="L78" s="400"/>
      <c r="M78" s="400"/>
      <c r="N78" s="400"/>
      <c r="O78" s="400"/>
      <c r="P78" s="400"/>
      <c r="Q78" s="401"/>
      <c r="R78" s="402"/>
      <c r="S78" s="396">
        <f t="shared" si="0"/>
        <v>0</v>
      </c>
      <c r="T78" s="361" t="s">
        <v>1091</v>
      </c>
    </row>
    <row r="79" spans="2:20" s="397" customFormat="1" ht="27" customHeight="1">
      <c r="B79" s="509"/>
      <c r="C79" s="418" t="s">
        <v>1092</v>
      </c>
      <c r="D79" s="384"/>
      <c r="E79" s="403"/>
      <c r="F79" s="404"/>
      <c r="G79" s="404"/>
      <c r="H79" s="404"/>
      <c r="I79" s="404"/>
      <c r="J79" s="404"/>
      <c r="K79" s="404"/>
      <c r="L79" s="404"/>
      <c r="M79" s="404"/>
      <c r="N79" s="404"/>
      <c r="O79" s="404"/>
      <c r="P79" s="404"/>
      <c r="Q79" s="405"/>
      <c r="R79" s="406"/>
      <c r="S79" s="407">
        <f t="shared" si="0"/>
        <v>0</v>
      </c>
      <c r="T79" s="418" t="s">
        <v>1092</v>
      </c>
    </row>
    <row r="80" spans="2:20" s="397" customFormat="1" ht="27" customHeight="1">
      <c r="B80" s="509" t="s">
        <v>1093</v>
      </c>
      <c r="C80" s="419" t="s">
        <v>1094</v>
      </c>
      <c r="D80" s="381"/>
      <c r="E80" s="461"/>
      <c r="F80" s="462"/>
      <c r="G80" s="462"/>
      <c r="H80" s="462"/>
      <c r="I80" s="462"/>
      <c r="J80" s="462"/>
      <c r="K80" s="462"/>
      <c r="L80" s="462"/>
      <c r="M80" s="462"/>
      <c r="N80" s="462"/>
      <c r="O80" s="462"/>
      <c r="P80" s="462"/>
      <c r="Q80" s="463"/>
      <c r="R80" s="464"/>
      <c r="S80" s="417">
        <f t="shared" si="0"/>
        <v>0</v>
      </c>
      <c r="T80" s="419" t="s">
        <v>1094</v>
      </c>
    </row>
    <row r="81" spans="2:20" s="397" customFormat="1" ht="27" customHeight="1">
      <c r="B81" s="509"/>
      <c r="C81" s="418" t="s">
        <v>1095</v>
      </c>
      <c r="D81" s="384"/>
      <c r="E81" s="403"/>
      <c r="F81" s="404"/>
      <c r="G81" s="404"/>
      <c r="H81" s="404"/>
      <c r="I81" s="404"/>
      <c r="J81" s="404"/>
      <c r="K81" s="404"/>
      <c r="L81" s="404"/>
      <c r="M81" s="404"/>
      <c r="N81" s="404"/>
      <c r="O81" s="404"/>
      <c r="P81" s="404"/>
      <c r="Q81" s="405"/>
      <c r="R81" s="406"/>
      <c r="S81" s="407">
        <f t="shared" si="0"/>
        <v>0</v>
      </c>
      <c r="T81" s="418" t="s">
        <v>1095</v>
      </c>
    </row>
    <row r="82" spans="2:20" s="397" customFormat="1" ht="27" customHeight="1">
      <c r="B82" s="509" t="s">
        <v>1096</v>
      </c>
      <c r="C82" s="354" t="s">
        <v>1097</v>
      </c>
      <c r="D82" s="381"/>
      <c r="E82" s="461"/>
      <c r="F82" s="462"/>
      <c r="G82" s="462"/>
      <c r="H82" s="462"/>
      <c r="I82" s="462"/>
      <c r="J82" s="462"/>
      <c r="K82" s="462"/>
      <c r="L82" s="462"/>
      <c r="M82" s="462"/>
      <c r="N82" s="462"/>
      <c r="O82" s="462"/>
      <c r="P82" s="462"/>
      <c r="Q82" s="463"/>
      <c r="R82" s="464"/>
      <c r="S82" s="417">
        <f t="shared" si="0"/>
        <v>0</v>
      </c>
      <c r="T82" s="354" t="s">
        <v>1097</v>
      </c>
    </row>
    <row r="83" spans="2:20" s="397" customFormat="1" ht="27" customHeight="1">
      <c r="B83" s="509"/>
      <c r="C83" s="361" t="s">
        <v>1098</v>
      </c>
      <c r="D83" s="382"/>
      <c r="E83" s="399"/>
      <c r="F83" s="400"/>
      <c r="G83" s="400"/>
      <c r="H83" s="400"/>
      <c r="I83" s="400"/>
      <c r="J83" s="400"/>
      <c r="K83" s="400"/>
      <c r="L83" s="400"/>
      <c r="M83" s="400"/>
      <c r="N83" s="400"/>
      <c r="O83" s="400"/>
      <c r="P83" s="400"/>
      <c r="Q83" s="401"/>
      <c r="R83" s="402"/>
      <c r="S83" s="396">
        <f t="shared" si="0"/>
        <v>0</v>
      </c>
      <c r="T83" s="361" t="s">
        <v>1098</v>
      </c>
    </row>
    <row r="84" spans="2:20" s="397" customFormat="1" ht="27" customHeight="1">
      <c r="B84" s="509"/>
      <c r="C84" s="361" t="s">
        <v>1099</v>
      </c>
      <c r="D84" s="382"/>
      <c r="E84" s="399"/>
      <c r="F84" s="400"/>
      <c r="G84" s="400"/>
      <c r="H84" s="400"/>
      <c r="I84" s="400"/>
      <c r="J84" s="400"/>
      <c r="K84" s="400"/>
      <c r="L84" s="400"/>
      <c r="M84" s="400"/>
      <c r="N84" s="400"/>
      <c r="O84" s="400"/>
      <c r="P84" s="400"/>
      <c r="Q84" s="401"/>
      <c r="R84" s="402"/>
      <c r="S84" s="396">
        <f t="shared" si="0"/>
        <v>0</v>
      </c>
      <c r="T84" s="361" t="s">
        <v>1099</v>
      </c>
    </row>
    <row r="85" spans="2:20" s="397" customFormat="1" ht="27" customHeight="1">
      <c r="B85" s="509"/>
      <c r="C85" s="361" t="s">
        <v>1100</v>
      </c>
      <c r="D85" s="382"/>
      <c r="E85" s="399"/>
      <c r="F85" s="400"/>
      <c r="G85" s="400"/>
      <c r="H85" s="400"/>
      <c r="I85" s="400"/>
      <c r="J85" s="400"/>
      <c r="K85" s="400"/>
      <c r="L85" s="400"/>
      <c r="M85" s="400"/>
      <c r="N85" s="400"/>
      <c r="O85" s="400"/>
      <c r="P85" s="400"/>
      <c r="Q85" s="401"/>
      <c r="R85" s="402"/>
      <c r="S85" s="396">
        <f t="shared" si="0"/>
        <v>0</v>
      </c>
      <c r="T85" s="361" t="s">
        <v>1100</v>
      </c>
    </row>
    <row r="86" spans="2:20" ht="27" customHeight="1" thickBot="1">
      <c r="B86" s="509"/>
      <c r="C86" s="398" t="s">
        <v>1101</v>
      </c>
      <c r="D86" s="385"/>
      <c r="E86" s="399"/>
      <c r="F86" s="400"/>
      <c r="G86" s="400"/>
      <c r="H86" s="400"/>
      <c r="I86" s="400"/>
      <c r="J86" s="400"/>
      <c r="K86" s="400"/>
      <c r="L86" s="400"/>
      <c r="M86" s="400"/>
      <c r="N86" s="400"/>
      <c r="O86" s="400"/>
      <c r="P86" s="400"/>
      <c r="Q86" s="401"/>
      <c r="R86" s="402"/>
      <c r="S86" s="396">
        <f t="shared" si="0"/>
        <v>0</v>
      </c>
      <c r="T86" s="398" t="s">
        <v>1101</v>
      </c>
    </row>
    <row r="87" spans="2:20" ht="62.25" customHeight="1" thickBot="1">
      <c r="B87" s="509"/>
      <c r="C87" s="368" t="s">
        <v>1102</v>
      </c>
      <c r="D87" s="369"/>
      <c r="E87" s="403"/>
      <c r="F87" s="404"/>
      <c r="G87" s="404"/>
      <c r="H87" s="404"/>
      <c r="I87" s="404"/>
      <c r="J87" s="404"/>
      <c r="K87" s="404"/>
      <c r="L87" s="404"/>
      <c r="M87" s="404"/>
      <c r="N87" s="404"/>
      <c r="O87" s="404"/>
      <c r="P87" s="404"/>
      <c r="Q87" s="405"/>
      <c r="R87" s="406"/>
      <c r="S87" s="407">
        <f t="shared" si="0"/>
        <v>0</v>
      </c>
      <c r="T87" s="372" t="s">
        <v>1102</v>
      </c>
    </row>
    <row r="88" spans="2:20" ht="27" customHeight="1">
      <c r="B88" s="509" t="s">
        <v>1103</v>
      </c>
      <c r="C88" s="354" t="s">
        <v>1104</v>
      </c>
      <c r="D88" s="380"/>
      <c r="E88" s="461"/>
      <c r="F88" s="462"/>
      <c r="G88" s="462"/>
      <c r="H88" s="462"/>
      <c r="I88" s="462"/>
      <c r="J88" s="462"/>
      <c r="K88" s="462"/>
      <c r="L88" s="462"/>
      <c r="M88" s="462"/>
      <c r="N88" s="462"/>
      <c r="O88" s="462"/>
      <c r="P88" s="462"/>
      <c r="Q88" s="463"/>
      <c r="R88" s="464"/>
      <c r="S88" s="417">
        <f t="shared" si="0"/>
        <v>0</v>
      </c>
      <c r="T88" s="354" t="s">
        <v>1104</v>
      </c>
    </row>
    <row r="89" spans="2:20" ht="27" customHeight="1">
      <c r="B89" s="509"/>
      <c r="C89" s="361" t="s">
        <v>1105</v>
      </c>
      <c r="D89" s="382"/>
      <c r="E89" s="399"/>
      <c r="F89" s="400"/>
      <c r="G89" s="400"/>
      <c r="H89" s="400"/>
      <c r="I89" s="400"/>
      <c r="J89" s="400"/>
      <c r="K89" s="400"/>
      <c r="L89" s="400"/>
      <c r="M89" s="400"/>
      <c r="N89" s="400"/>
      <c r="O89" s="400"/>
      <c r="P89" s="400"/>
      <c r="Q89" s="401"/>
      <c r="R89" s="402"/>
      <c r="S89" s="396">
        <f t="shared" si="0"/>
        <v>0</v>
      </c>
      <c r="T89" s="361" t="s">
        <v>1105</v>
      </c>
    </row>
    <row r="90" spans="2:20" ht="27" customHeight="1">
      <c r="B90" s="509"/>
      <c r="C90" s="398" t="s">
        <v>1106</v>
      </c>
      <c r="D90" s="382"/>
      <c r="E90" s="399"/>
      <c r="F90" s="400"/>
      <c r="G90" s="400"/>
      <c r="H90" s="400"/>
      <c r="I90" s="400"/>
      <c r="J90" s="400"/>
      <c r="K90" s="400"/>
      <c r="L90" s="400"/>
      <c r="M90" s="400"/>
      <c r="N90" s="400"/>
      <c r="O90" s="400"/>
      <c r="P90" s="400"/>
      <c r="Q90" s="401"/>
      <c r="R90" s="402"/>
      <c r="S90" s="396">
        <f t="shared" si="0"/>
        <v>0</v>
      </c>
      <c r="T90" s="398" t="s">
        <v>1106</v>
      </c>
    </row>
    <row r="91" spans="2:20" ht="27" customHeight="1">
      <c r="B91" s="509"/>
      <c r="C91" s="361" t="s">
        <v>1107</v>
      </c>
      <c r="D91" s="382"/>
      <c r="E91" s="399"/>
      <c r="F91" s="400"/>
      <c r="G91" s="400"/>
      <c r="H91" s="400"/>
      <c r="I91" s="400"/>
      <c r="J91" s="400"/>
      <c r="K91" s="400"/>
      <c r="L91" s="400"/>
      <c r="M91" s="400"/>
      <c r="N91" s="400"/>
      <c r="O91" s="400"/>
      <c r="P91" s="400"/>
      <c r="Q91" s="401"/>
      <c r="R91" s="402"/>
      <c r="S91" s="396">
        <f t="shared" si="0"/>
        <v>0</v>
      </c>
      <c r="T91" s="361" t="s">
        <v>1107</v>
      </c>
    </row>
    <row r="92" spans="2:20" ht="27" customHeight="1">
      <c r="B92" s="509"/>
      <c r="C92" s="361" t="s">
        <v>1108</v>
      </c>
      <c r="D92" s="382"/>
      <c r="E92" s="399"/>
      <c r="F92" s="400"/>
      <c r="G92" s="400"/>
      <c r="H92" s="400"/>
      <c r="I92" s="400"/>
      <c r="J92" s="400"/>
      <c r="K92" s="400"/>
      <c r="L92" s="400"/>
      <c r="M92" s="400"/>
      <c r="N92" s="400"/>
      <c r="O92" s="400"/>
      <c r="P92" s="400"/>
      <c r="Q92" s="401"/>
      <c r="R92" s="402"/>
      <c r="S92" s="396">
        <f t="shared" si="0"/>
        <v>0</v>
      </c>
      <c r="T92" s="361" t="s">
        <v>1108</v>
      </c>
    </row>
    <row r="93" spans="2:20" ht="27" customHeight="1">
      <c r="B93" s="509"/>
      <c r="C93" s="361" t="s">
        <v>1109</v>
      </c>
      <c r="D93" s="382"/>
      <c r="E93" s="399"/>
      <c r="F93" s="400"/>
      <c r="G93" s="400"/>
      <c r="H93" s="400"/>
      <c r="I93" s="400"/>
      <c r="J93" s="400"/>
      <c r="K93" s="400"/>
      <c r="L93" s="400"/>
      <c r="M93" s="400"/>
      <c r="N93" s="400"/>
      <c r="O93" s="400"/>
      <c r="P93" s="400"/>
      <c r="Q93" s="401"/>
      <c r="R93" s="402"/>
      <c r="S93" s="396">
        <f t="shared" si="0"/>
        <v>0</v>
      </c>
      <c r="T93" s="361" t="s">
        <v>1109</v>
      </c>
    </row>
    <row r="94" spans="2:20" ht="27" customHeight="1" thickBot="1">
      <c r="B94" s="509"/>
      <c r="C94" s="361" t="s">
        <v>1110</v>
      </c>
      <c r="D94" s="385"/>
      <c r="E94" s="399"/>
      <c r="F94" s="400"/>
      <c r="G94" s="400"/>
      <c r="H94" s="400"/>
      <c r="I94" s="400"/>
      <c r="J94" s="400"/>
      <c r="K94" s="400"/>
      <c r="L94" s="400"/>
      <c r="M94" s="400"/>
      <c r="N94" s="400"/>
      <c r="O94" s="400"/>
      <c r="P94" s="400"/>
      <c r="Q94" s="401"/>
      <c r="R94" s="402"/>
      <c r="S94" s="396">
        <f t="shared" si="0"/>
        <v>0</v>
      </c>
      <c r="T94" s="361" t="s">
        <v>1110</v>
      </c>
    </row>
    <row r="95" spans="2:20" ht="62.25" customHeight="1" thickBot="1">
      <c r="B95" s="509"/>
      <c r="C95" s="368" t="s">
        <v>1111</v>
      </c>
      <c r="D95" s="369"/>
      <c r="E95" s="403"/>
      <c r="F95" s="404"/>
      <c r="G95" s="404"/>
      <c r="H95" s="404"/>
      <c r="I95" s="404"/>
      <c r="J95" s="404"/>
      <c r="K95" s="404"/>
      <c r="L95" s="404"/>
      <c r="M95" s="404"/>
      <c r="N95" s="404"/>
      <c r="O95" s="404"/>
      <c r="P95" s="404"/>
      <c r="Q95" s="405"/>
      <c r="R95" s="406"/>
      <c r="S95" s="407">
        <f t="shared" si="0"/>
        <v>0</v>
      </c>
      <c r="T95" s="372" t="s">
        <v>1111</v>
      </c>
    </row>
    <row r="96" spans="2:20" ht="27" customHeight="1">
      <c r="B96" s="509" t="s">
        <v>1112</v>
      </c>
      <c r="C96" s="354" t="s">
        <v>1113</v>
      </c>
      <c r="D96" s="380"/>
      <c r="E96" s="461"/>
      <c r="F96" s="462"/>
      <c r="G96" s="462"/>
      <c r="H96" s="462"/>
      <c r="I96" s="462"/>
      <c r="J96" s="462"/>
      <c r="K96" s="462"/>
      <c r="L96" s="462"/>
      <c r="M96" s="462"/>
      <c r="N96" s="462"/>
      <c r="O96" s="462"/>
      <c r="P96" s="462"/>
      <c r="Q96" s="463"/>
      <c r="R96" s="464"/>
      <c r="S96" s="417">
        <f t="shared" si="0"/>
        <v>0</v>
      </c>
      <c r="T96" s="354" t="s">
        <v>1113</v>
      </c>
    </row>
    <row r="97" spans="2:20" ht="27" customHeight="1">
      <c r="B97" s="509"/>
      <c r="C97" s="372" t="s">
        <v>1114</v>
      </c>
      <c r="D97" s="384"/>
      <c r="E97" s="403"/>
      <c r="F97" s="404"/>
      <c r="G97" s="404"/>
      <c r="H97" s="404"/>
      <c r="I97" s="404"/>
      <c r="J97" s="404"/>
      <c r="K97" s="404"/>
      <c r="L97" s="404"/>
      <c r="M97" s="404"/>
      <c r="N97" s="404"/>
      <c r="O97" s="404"/>
      <c r="P97" s="404"/>
      <c r="Q97" s="405"/>
      <c r="R97" s="406"/>
      <c r="S97" s="407">
        <f t="shared" si="0"/>
        <v>0</v>
      </c>
      <c r="T97" s="372" t="s">
        <v>1114</v>
      </c>
    </row>
    <row r="98" spans="2:20" ht="27" customHeight="1">
      <c r="B98" s="509" t="s">
        <v>1115</v>
      </c>
      <c r="C98" s="354" t="s">
        <v>1116</v>
      </c>
      <c r="D98" s="381"/>
      <c r="E98" s="461"/>
      <c r="F98" s="462"/>
      <c r="G98" s="462"/>
      <c r="H98" s="462"/>
      <c r="I98" s="462"/>
      <c r="J98" s="462"/>
      <c r="K98" s="462"/>
      <c r="L98" s="462"/>
      <c r="M98" s="462"/>
      <c r="N98" s="462"/>
      <c r="O98" s="462"/>
      <c r="P98" s="462"/>
      <c r="Q98" s="463"/>
      <c r="R98" s="464"/>
      <c r="S98" s="417">
        <f t="shared" si="0"/>
        <v>0</v>
      </c>
      <c r="T98" s="354" t="s">
        <v>1116</v>
      </c>
    </row>
    <row r="99" spans="2:20" ht="27" customHeight="1">
      <c r="B99" s="509"/>
      <c r="C99" s="361" t="s">
        <v>1117</v>
      </c>
      <c r="D99" s="382"/>
      <c r="E99" s="399"/>
      <c r="F99" s="400"/>
      <c r="G99" s="400"/>
      <c r="H99" s="400"/>
      <c r="I99" s="400"/>
      <c r="J99" s="400"/>
      <c r="K99" s="400"/>
      <c r="L99" s="400"/>
      <c r="M99" s="400"/>
      <c r="N99" s="400"/>
      <c r="O99" s="400"/>
      <c r="P99" s="400"/>
      <c r="Q99" s="401"/>
      <c r="R99" s="402"/>
      <c r="S99" s="396">
        <f t="shared" si="0"/>
        <v>0</v>
      </c>
      <c r="T99" s="361" t="s">
        <v>1117</v>
      </c>
    </row>
    <row r="100" spans="2:20" ht="27" customHeight="1">
      <c r="B100" s="509"/>
      <c r="C100" s="372" t="s">
        <v>1118</v>
      </c>
      <c r="D100" s="384"/>
      <c r="E100" s="403"/>
      <c r="F100" s="404"/>
      <c r="G100" s="404"/>
      <c r="H100" s="404"/>
      <c r="I100" s="404"/>
      <c r="J100" s="404"/>
      <c r="K100" s="404"/>
      <c r="L100" s="404"/>
      <c r="M100" s="404"/>
      <c r="N100" s="404"/>
      <c r="O100" s="404"/>
      <c r="P100" s="404"/>
      <c r="Q100" s="405"/>
      <c r="R100" s="406"/>
      <c r="S100" s="407">
        <f t="shared" si="0"/>
        <v>0</v>
      </c>
      <c r="T100" s="372" t="s">
        <v>1118</v>
      </c>
    </row>
    <row r="101" spans="2:20" ht="27" customHeight="1">
      <c r="B101" s="509" t="s">
        <v>1119</v>
      </c>
      <c r="C101" s="354" t="s">
        <v>1120</v>
      </c>
      <c r="D101" s="381"/>
      <c r="E101" s="461"/>
      <c r="F101" s="462"/>
      <c r="G101" s="462"/>
      <c r="H101" s="462"/>
      <c r="I101" s="462"/>
      <c r="J101" s="462"/>
      <c r="K101" s="462"/>
      <c r="L101" s="462"/>
      <c r="M101" s="462"/>
      <c r="N101" s="462"/>
      <c r="O101" s="462"/>
      <c r="P101" s="462"/>
      <c r="Q101" s="463"/>
      <c r="R101" s="464"/>
      <c r="S101" s="417">
        <f t="shared" si="0"/>
        <v>0</v>
      </c>
      <c r="T101" s="354" t="s">
        <v>1120</v>
      </c>
    </row>
    <row r="102" spans="2:20" ht="27" customHeight="1">
      <c r="B102" s="509"/>
      <c r="C102" s="361" t="s">
        <v>1121</v>
      </c>
      <c r="D102" s="382"/>
      <c r="E102" s="399"/>
      <c r="F102" s="400"/>
      <c r="G102" s="400"/>
      <c r="H102" s="400"/>
      <c r="I102" s="400"/>
      <c r="J102" s="400"/>
      <c r="K102" s="400"/>
      <c r="L102" s="400"/>
      <c r="M102" s="400"/>
      <c r="N102" s="400"/>
      <c r="O102" s="400"/>
      <c r="P102" s="400"/>
      <c r="Q102" s="401"/>
      <c r="R102" s="402"/>
      <c r="S102" s="396">
        <f t="shared" si="0"/>
        <v>0</v>
      </c>
      <c r="T102" s="361" t="s">
        <v>1121</v>
      </c>
    </row>
    <row r="103" spans="2:20" ht="27" customHeight="1">
      <c r="B103" s="509"/>
      <c r="C103" s="361" t="s">
        <v>1122</v>
      </c>
      <c r="D103" s="382"/>
      <c r="E103" s="399"/>
      <c r="F103" s="400"/>
      <c r="G103" s="400"/>
      <c r="H103" s="400"/>
      <c r="I103" s="400"/>
      <c r="J103" s="400"/>
      <c r="K103" s="400"/>
      <c r="L103" s="400"/>
      <c r="M103" s="400"/>
      <c r="N103" s="400"/>
      <c r="O103" s="400"/>
      <c r="P103" s="400"/>
      <c r="Q103" s="401"/>
      <c r="R103" s="402"/>
      <c r="S103" s="396">
        <f t="shared" si="0"/>
        <v>0</v>
      </c>
      <c r="T103" s="361" t="s">
        <v>1122</v>
      </c>
    </row>
    <row r="104" spans="2:20" ht="27" customHeight="1" thickBot="1">
      <c r="B104" s="509"/>
      <c r="C104" s="361" t="s">
        <v>1123</v>
      </c>
      <c r="D104" s="385"/>
      <c r="E104" s="399"/>
      <c r="F104" s="400"/>
      <c r="G104" s="400"/>
      <c r="H104" s="400"/>
      <c r="I104" s="400"/>
      <c r="J104" s="400"/>
      <c r="K104" s="400"/>
      <c r="L104" s="400"/>
      <c r="M104" s="400"/>
      <c r="N104" s="400"/>
      <c r="O104" s="400"/>
      <c r="P104" s="400"/>
      <c r="Q104" s="401"/>
      <c r="R104" s="402"/>
      <c r="S104" s="396">
        <f t="shared" si="0"/>
        <v>0</v>
      </c>
      <c r="T104" s="361" t="s">
        <v>1123</v>
      </c>
    </row>
    <row r="105" spans="2:20" ht="59.25" customHeight="1" thickBot="1">
      <c r="B105" s="509"/>
      <c r="C105" s="368" t="s">
        <v>1124</v>
      </c>
      <c r="D105" s="369"/>
      <c r="E105" s="403"/>
      <c r="F105" s="404"/>
      <c r="G105" s="404"/>
      <c r="H105" s="404"/>
      <c r="I105" s="404"/>
      <c r="J105" s="404"/>
      <c r="K105" s="404"/>
      <c r="L105" s="404"/>
      <c r="M105" s="404"/>
      <c r="N105" s="404"/>
      <c r="O105" s="404"/>
      <c r="P105" s="404"/>
      <c r="Q105" s="405"/>
      <c r="R105" s="406"/>
      <c r="S105" s="407">
        <f t="shared" si="0"/>
        <v>0</v>
      </c>
      <c r="T105" s="372" t="s">
        <v>1124</v>
      </c>
    </row>
    <row r="106" spans="2:20" ht="27" customHeight="1">
      <c r="B106" s="509" t="s">
        <v>1125</v>
      </c>
      <c r="C106" s="354" t="s">
        <v>1126</v>
      </c>
      <c r="D106" s="380"/>
      <c r="E106" s="461"/>
      <c r="F106" s="462"/>
      <c r="G106" s="462"/>
      <c r="H106" s="462"/>
      <c r="I106" s="462"/>
      <c r="J106" s="462"/>
      <c r="K106" s="462"/>
      <c r="L106" s="462"/>
      <c r="M106" s="462"/>
      <c r="N106" s="462"/>
      <c r="O106" s="462"/>
      <c r="P106" s="462"/>
      <c r="Q106" s="463"/>
      <c r="R106" s="464"/>
      <c r="S106" s="417">
        <f t="shared" si="0"/>
        <v>0</v>
      </c>
      <c r="T106" s="354" t="s">
        <v>1126</v>
      </c>
    </row>
    <row r="107" spans="2:20" ht="27" customHeight="1">
      <c r="B107" s="509"/>
      <c r="C107" s="372" t="s">
        <v>1127</v>
      </c>
      <c r="D107" s="384"/>
      <c r="E107" s="399"/>
      <c r="F107" s="400"/>
      <c r="G107" s="400"/>
      <c r="H107" s="400"/>
      <c r="I107" s="400"/>
      <c r="J107" s="400"/>
      <c r="K107" s="400"/>
      <c r="L107" s="400"/>
      <c r="M107" s="400"/>
      <c r="N107" s="400"/>
      <c r="O107" s="400"/>
      <c r="P107" s="400"/>
      <c r="Q107" s="401"/>
      <c r="R107" s="402"/>
      <c r="S107" s="407">
        <f t="shared" si="0"/>
        <v>0</v>
      </c>
      <c r="T107" s="372" t="s">
        <v>1127</v>
      </c>
    </row>
    <row r="108" spans="2:20" ht="27" customHeight="1">
      <c r="B108" s="509" t="s">
        <v>1128</v>
      </c>
      <c r="C108" s="354" t="s">
        <v>1129</v>
      </c>
      <c r="D108" s="381"/>
      <c r="E108" s="399"/>
      <c r="F108" s="400"/>
      <c r="G108" s="400"/>
      <c r="H108" s="400"/>
      <c r="I108" s="400"/>
      <c r="J108" s="400"/>
      <c r="K108" s="400"/>
      <c r="L108" s="400"/>
      <c r="M108" s="400"/>
      <c r="N108" s="400"/>
      <c r="O108" s="400"/>
      <c r="P108" s="400"/>
      <c r="Q108" s="401"/>
      <c r="R108" s="402"/>
      <c r="S108" s="417">
        <f t="shared" si="0"/>
        <v>0</v>
      </c>
      <c r="T108" s="354" t="s">
        <v>1129</v>
      </c>
    </row>
    <row r="109" spans="2:20" ht="27" customHeight="1">
      <c r="B109" s="509"/>
      <c r="C109" s="372" t="s">
        <v>1130</v>
      </c>
      <c r="D109" s="384"/>
      <c r="E109" s="403"/>
      <c r="F109" s="404"/>
      <c r="G109" s="404"/>
      <c r="H109" s="404"/>
      <c r="I109" s="404"/>
      <c r="J109" s="404"/>
      <c r="K109" s="404"/>
      <c r="L109" s="404"/>
      <c r="M109" s="404"/>
      <c r="N109" s="404"/>
      <c r="O109" s="404"/>
      <c r="P109" s="404"/>
      <c r="Q109" s="405"/>
      <c r="R109" s="406"/>
      <c r="S109" s="407">
        <f t="shared" si="0"/>
        <v>0</v>
      </c>
      <c r="T109" s="372" t="s">
        <v>1130</v>
      </c>
    </row>
    <row r="110" spans="2:20" ht="27" customHeight="1">
      <c r="B110" s="509" t="s">
        <v>1131</v>
      </c>
      <c r="C110" s="419" t="s">
        <v>1132</v>
      </c>
      <c r="D110" s="381"/>
      <c r="E110" s="461"/>
      <c r="F110" s="462"/>
      <c r="G110" s="462"/>
      <c r="H110" s="462"/>
      <c r="I110" s="462"/>
      <c r="J110" s="462"/>
      <c r="K110" s="462"/>
      <c r="L110" s="462"/>
      <c r="M110" s="462"/>
      <c r="N110" s="462"/>
      <c r="O110" s="462"/>
      <c r="P110" s="462"/>
      <c r="Q110" s="463"/>
      <c r="R110" s="464"/>
      <c r="S110" s="417">
        <f t="shared" si="0"/>
        <v>0</v>
      </c>
      <c r="T110" s="419" t="s">
        <v>1132</v>
      </c>
    </row>
    <row r="111" spans="2:20" ht="27" customHeight="1">
      <c r="B111" s="509"/>
      <c r="C111" s="398" t="s">
        <v>1133</v>
      </c>
      <c r="D111" s="382"/>
      <c r="E111" s="399"/>
      <c r="F111" s="400"/>
      <c r="G111" s="400"/>
      <c r="H111" s="400"/>
      <c r="I111" s="400"/>
      <c r="J111" s="400"/>
      <c r="K111" s="400"/>
      <c r="L111" s="400"/>
      <c r="M111" s="400"/>
      <c r="N111" s="400"/>
      <c r="O111" s="400"/>
      <c r="P111" s="400"/>
      <c r="Q111" s="401"/>
      <c r="R111" s="402"/>
      <c r="S111" s="396">
        <f t="shared" si="0"/>
        <v>0</v>
      </c>
      <c r="T111" s="398" t="s">
        <v>1133</v>
      </c>
    </row>
    <row r="112" spans="2:20" ht="27" customHeight="1">
      <c r="B112" s="509"/>
      <c r="C112" s="418" t="s">
        <v>1134</v>
      </c>
      <c r="D112" s="384"/>
      <c r="E112" s="403"/>
      <c r="F112" s="404"/>
      <c r="G112" s="404"/>
      <c r="H112" s="404"/>
      <c r="I112" s="404"/>
      <c r="J112" s="404"/>
      <c r="K112" s="404"/>
      <c r="L112" s="404"/>
      <c r="M112" s="404"/>
      <c r="N112" s="404"/>
      <c r="O112" s="404"/>
      <c r="P112" s="404"/>
      <c r="Q112" s="405"/>
      <c r="R112" s="406"/>
      <c r="S112" s="407">
        <f t="shared" si="0"/>
        <v>0</v>
      </c>
      <c r="T112" s="418" t="s">
        <v>1134</v>
      </c>
    </row>
    <row r="113" spans="2:20" ht="27" customHeight="1">
      <c r="B113" s="408" t="s">
        <v>1135</v>
      </c>
      <c r="C113" s="420" t="s">
        <v>1136</v>
      </c>
      <c r="D113" s="421"/>
      <c r="E113" s="403"/>
      <c r="F113" s="404"/>
      <c r="G113" s="404"/>
      <c r="H113" s="404"/>
      <c r="I113" s="404"/>
      <c r="J113" s="404"/>
      <c r="K113" s="404"/>
      <c r="L113" s="404"/>
      <c r="M113" s="404"/>
      <c r="N113" s="404"/>
      <c r="O113" s="404"/>
      <c r="P113" s="404"/>
      <c r="Q113" s="405"/>
      <c r="R113" s="406"/>
      <c r="S113" s="422">
        <f t="shared" si="0"/>
        <v>0</v>
      </c>
      <c r="T113" s="420" t="s">
        <v>1136</v>
      </c>
    </row>
    <row r="114" spans="2:20" ht="27" customHeight="1">
      <c r="B114" s="408" t="s">
        <v>1137</v>
      </c>
      <c r="C114" s="420" t="s">
        <v>1138</v>
      </c>
      <c r="D114" s="421"/>
      <c r="E114" s="403"/>
      <c r="F114" s="404"/>
      <c r="G114" s="404"/>
      <c r="H114" s="404"/>
      <c r="I114" s="404"/>
      <c r="J114" s="404"/>
      <c r="K114" s="404"/>
      <c r="L114" s="404"/>
      <c r="M114" s="404"/>
      <c r="N114" s="404"/>
      <c r="O114" s="404"/>
      <c r="P114" s="404"/>
      <c r="Q114" s="405"/>
      <c r="R114" s="406"/>
      <c r="S114" s="422">
        <f t="shared" si="0"/>
        <v>0</v>
      </c>
      <c r="T114" s="420" t="s">
        <v>1138</v>
      </c>
    </row>
    <row r="115" spans="2:20" ht="27" customHeight="1">
      <c r="B115" s="408" t="s">
        <v>1139</v>
      </c>
      <c r="C115" s="420" t="s">
        <v>1140</v>
      </c>
      <c r="D115" s="421"/>
      <c r="E115" s="403"/>
      <c r="F115" s="404"/>
      <c r="G115" s="404"/>
      <c r="H115" s="404"/>
      <c r="I115" s="404"/>
      <c r="J115" s="404"/>
      <c r="K115" s="404"/>
      <c r="L115" s="404"/>
      <c r="M115" s="404"/>
      <c r="N115" s="404"/>
      <c r="O115" s="404"/>
      <c r="P115" s="404"/>
      <c r="Q115" s="405"/>
      <c r="R115" s="406"/>
      <c r="S115" s="422">
        <f t="shared" si="0"/>
        <v>0</v>
      </c>
      <c r="T115" s="420" t="s">
        <v>1140</v>
      </c>
    </row>
    <row r="116" spans="2:20" ht="27" customHeight="1">
      <c r="B116" s="509" t="s">
        <v>1141</v>
      </c>
      <c r="C116" s="354" t="s">
        <v>1142</v>
      </c>
      <c r="D116" s="381"/>
      <c r="E116" s="461"/>
      <c r="F116" s="462"/>
      <c r="G116" s="462"/>
      <c r="H116" s="462"/>
      <c r="I116" s="462"/>
      <c r="J116" s="462"/>
      <c r="K116" s="462"/>
      <c r="L116" s="462"/>
      <c r="M116" s="462"/>
      <c r="N116" s="462"/>
      <c r="O116" s="462"/>
      <c r="P116" s="462"/>
      <c r="Q116" s="463"/>
      <c r="R116" s="464"/>
      <c r="S116" s="417">
        <f t="shared" si="0"/>
        <v>0</v>
      </c>
      <c r="T116" s="354" t="s">
        <v>1142</v>
      </c>
    </row>
    <row r="117" spans="2:20" ht="27" customHeight="1">
      <c r="B117" s="509"/>
      <c r="C117" s="361" t="s">
        <v>1143</v>
      </c>
      <c r="D117" s="382"/>
      <c r="E117" s="399"/>
      <c r="F117" s="400"/>
      <c r="G117" s="400"/>
      <c r="H117" s="400"/>
      <c r="I117" s="400"/>
      <c r="J117" s="400"/>
      <c r="K117" s="400"/>
      <c r="L117" s="400"/>
      <c r="M117" s="400"/>
      <c r="N117" s="400"/>
      <c r="O117" s="400"/>
      <c r="P117" s="400"/>
      <c r="Q117" s="401"/>
      <c r="R117" s="402"/>
      <c r="S117" s="396">
        <f t="shared" si="0"/>
        <v>0</v>
      </c>
      <c r="T117" s="361" t="s">
        <v>1143</v>
      </c>
    </row>
    <row r="118" spans="2:20" ht="27" customHeight="1" thickBot="1">
      <c r="B118" s="509"/>
      <c r="C118" s="361" t="s">
        <v>1144</v>
      </c>
      <c r="D118" s="385"/>
      <c r="E118" s="399"/>
      <c r="F118" s="400"/>
      <c r="G118" s="400"/>
      <c r="H118" s="400"/>
      <c r="I118" s="400"/>
      <c r="J118" s="400"/>
      <c r="K118" s="400"/>
      <c r="L118" s="400"/>
      <c r="M118" s="400"/>
      <c r="N118" s="400"/>
      <c r="O118" s="400"/>
      <c r="P118" s="400"/>
      <c r="Q118" s="401"/>
      <c r="R118" s="402"/>
      <c r="S118" s="396">
        <f t="shared" si="0"/>
        <v>0</v>
      </c>
      <c r="T118" s="361" t="s">
        <v>1144</v>
      </c>
    </row>
    <row r="119" spans="2:20" ht="58.5" customHeight="1" thickBot="1">
      <c r="B119" s="509"/>
      <c r="C119" s="368" t="s">
        <v>1145</v>
      </c>
      <c r="D119" s="369"/>
      <c r="E119" s="399"/>
      <c r="F119" s="400"/>
      <c r="G119" s="400"/>
      <c r="H119" s="400"/>
      <c r="I119" s="400"/>
      <c r="J119" s="400"/>
      <c r="K119" s="400"/>
      <c r="L119" s="400"/>
      <c r="M119" s="400"/>
      <c r="N119" s="400"/>
      <c r="O119" s="400"/>
      <c r="P119" s="400"/>
      <c r="Q119" s="401"/>
      <c r="R119" s="402"/>
      <c r="S119" s="407">
        <f t="shared" si="0"/>
        <v>0</v>
      </c>
      <c r="T119" s="372" t="s">
        <v>1145</v>
      </c>
    </row>
    <row r="120" spans="2:20" ht="27" customHeight="1">
      <c r="B120" s="509" t="s">
        <v>1146</v>
      </c>
      <c r="C120" s="354" t="s">
        <v>1147</v>
      </c>
      <c r="D120" s="380"/>
      <c r="E120" s="399"/>
      <c r="F120" s="400"/>
      <c r="G120" s="400"/>
      <c r="H120" s="400"/>
      <c r="I120" s="400"/>
      <c r="J120" s="400"/>
      <c r="K120" s="400"/>
      <c r="L120" s="400"/>
      <c r="M120" s="400"/>
      <c r="N120" s="400"/>
      <c r="O120" s="400"/>
      <c r="P120" s="400"/>
      <c r="Q120" s="401"/>
      <c r="R120" s="402"/>
      <c r="S120" s="417">
        <f t="shared" si="0"/>
        <v>0</v>
      </c>
      <c r="T120" s="354" t="s">
        <v>1147</v>
      </c>
    </row>
    <row r="121" spans="2:20" ht="27" customHeight="1" thickBot="1">
      <c r="B121" s="509"/>
      <c r="C121" s="361" t="s">
        <v>1148</v>
      </c>
      <c r="D121" s="385"/>
      <c r="E121" s="399"/>
      <c r="F121" s="400"/>
      <c r="G121" s="400"/>
      <c r="H121" s="400"/>
      <c r="I121" s="400"/>
      <c r="J121" s="400"/>
      <c r="K121" s="400"/>
      <c r="L121" s="400"/>
      <c r="M121" s="400"/>
      <c r="N121" s="400"/>
      <c r="O121" s="400"/>
      <c r="P121" s="400"/>
      <c r="Q121" s="401"/>
      <c r="R121" s="402"/>
      <c r="S121" s="396">
        <f t="shared" si="0"/>
        <v>0</v>
      </c>
      <c r="T121" s="361" t="s">
        <v>1148</v>
      </c>
    </row>
    <row r="122" spans="2:20" ht="65.25" customHeight="1" thickBot="1">
      <c r="B122" s="509"/>
      <c r="C122" s="368" t="s">
        <v>1149</v>
      </c>
      <c r="D122" s="369"/>
      <c r="E122" s="403"/>
      <c r="F122" s="404"/>
      <c r="G122" s="404"/>
      <c r="H122" s="404"/>
      <c r="I122" s="404"/>
      <c r="J122" s="404"/>
      <c r="K122" s="404"/>
      <c r="L122" s="404"/>
      <c r="M122" s="404"/>
      <c r="N122" s="404"/>
      <c r="O122" s="404"/>
      <c r="P122" s="404"/>
      <c r="Q122" s="405"/>
      <c r="R122" s="406"/>
      <c r="S122" s="407">
        <f t="shared" si="0"/>
        <v>0</v>
      </c>
      <c r="T122" s="372" t="s">
        <v>1149</v>
      </c>
    </row>
    <row r="123" spans="2:20" ht="27" customHeight="1" thickBot="1">
      <c r="B123" s="408" t="s">
        <v>1150</v>
      </c>
      <c r="C123" s="408" t="s">
        <v>1151</v>
      </c>
      <c r="D123" s="423"/>
      <c r="E123" s="403"/>
      <c r="F123" s="404"/>
      <c r="G123" s="404"/>
      <c r="H123" s="404"/>
      <c r="I123" s="404"/>
      <c r="J123" s="404"/>
      <c r="K123" s="404"/>
      <c r="L123" s="404"/>
      <c r="M123" s="404"/>
      <c r="N123" s="404"/>
      <c r="O123" s="404"/>
      <c r="P123" s="404"/>
      <c r="Q123" s="405"/>
      <c r="R123" s="406"/>
      <c r="S123" s="422">
        <f t="shared" si="0"/>
        <v>0</v>
      </c>
      <c r="T123" s="408" t="s">
        <v>1151</v>
      </c>
    </row>
    <row r="124" spans="2:20" ht="63.75" customHeight="1" thickBot="1">
      <c r="B124" s="408" t="s">
        <v>1152</v>
      </c>
      <c r="C124" s="424" t="s">
        <v>1153</v>
      </c>
      <c r="D124" s="369"/>
      <c r="E124" s="465"/>
      <c r="F124" s="466"/>
      <c r="G124" s="466"/>
      <c r="H124" s="466"/>
      <c r="I124" s="466"/>
      <c r="J124" s="466"/>
      <c r="K124" s="466"/>
      <c r="L124" s="466"/>
      <c r="M124" s="466"/>
      <c r="N124" s="466"/>
      <c r="O124" s="466"/>
      <c r="P124" s="466"/>
      <c r="Q124" s="467"/>
      <c r="R124" s="468"/>
      <c r="S124" s="422">
        <f t="shared" si="0"/>
        <v>0</v>
      </c>
      <c r="T124" s="408" t="s">
        <v>1153</v>
      </c>
    </row>
    <row r="126" spans="2:20" ht="27" customHeight="1">
      <c r="B126" s="471" t="s">
        <v>1212</v>
      </c>
    </row>
    <row r="127" spans="2:20" ht="69.75" customHeight="1" thickBot="1">
      <c r="B127" s="545"/>
      <c r="C127" s="545"/>
      <c r="D127" s="545"/>
      <c r="E127" s="546" t="s">
        <v>1154</v>
      </c>
      <c r="F127" s="547"/>
      <c r="G127" s="548"/>
      <c r="H127" s="546" t="s">
        <v>1155</v>
      </c>
      <c r="I127" s="547"/>
      <c r="J127" s="548"/>
      <c r="K127" s="549" t="s">
        <v>1156</v>
      </c>
      <c r="L127" s="550"/>
      <c r="M127" s="551"/>
    </row>
    <row r="128" spans="2:20" ht="27" customHeight="1" thickBot="1">
      <c r="B128" s="528" t="s">
        <v>1217</v>
      </c>
      <c r="C128" s="529"/>
      <c r="D128" s="529"/>
      <c r="E128" s="538"/>
      <c r="F128" s="539"/>
      <c r="G128" s="540"/>
      <c r="H128" s="541"/>
      <c r="I128" s="539"/>
      <c r="J128" s="542"/>
      <c r="K128" s="543">
        <f>INT(SUM(E128:J128)/2)</f>
        <v>0</v>
      </c>
      <c r="L128" s="543"/>
      <c r="M128" s="544"/>
    </row>
    <row r="129" spans="2:13" ht="27" customHeight="1">
      <c r="B129" s="528" t="s">
        <v>1249</v>
      </c>
      <c r="C129" s="529"/>
      <c r="D129" s="530"/>
      <c r="E129" s="534">
        <f>Q10</f>
        <v>0</v>
      </c>
      <c r="F129" s="535"/>
      <c r="G129" s="536"/>
      <c r="H129" s="534">
        <f>R10</f>
        <v>0</v>
      </c>
      <c r="I129" s="535"/>
      <c r="J129" s="536"/>
      <c r="K129" s="531">
        <f>S10</f>
        <v>0</v>
      </c>
      <c r="L129" s="532"/>
      <c r="M129" s="533"/>
    </row>
    <row r="130" spans="2:13" ht="27" customHeight="1">
      <c r="B130" s="528" t="s">
        <v>1250</v>
      </c>
      <c r="C130" s="529"/>
      <c r="D130" s="530"/>
      <c r="E130" s="531">
        <f>SUM(Q67:Q124)</f>
        <v>0</v>
      </c>
      <c r="F130" s="532"/>
      <c r="G130" s="533"/>
      <c r="H130" s="531">
        <f>SUM(R67:R124)</f>
        <v>0</v>
      </c>
      <c r="I130" s="532"/>
      <c r="J130" s="533"/>
      <c r="K130" s="531">
        <f>SUM(S67:S124)</f>
        <v>0</v>
      </c>
      <c r="L130" s="532"/>
      <c r="M130" s="533"/>
    </row>
    <row r="131" spans="2:13" ht="27" customHeight="1">
      <c r="B131" s="528" t="s">
        <v>1157</v>
      </c>
      <c r="C131" s="529"/>
      <c r="D131" s="530"/>
      <c r="E131" s="531">
        <f>E128-SUM(E129:G130)</f>
        <v>0</v>
      </c>
      <c r="F131" s="532"/>
      <c r="G131" s="533"/>
      <c r="H131" s="531">
        <f t="shared" ref="H131" si="1">H128-SUM(H129:J130)</f>
        <v>0</v>
      </c>
      <c r="I131" s="532"/>
      <c r="J131" s="533"/>
      <c r="K131" s="531">
        <f t="shared" ref="K131" si="2">K128-SUM(K129:M130)</f>
        <v>0</v>
      </c>
      <c r="L131" s="532"/>
      <c r="M131" s="533"/>
    </row>
  </sheetData>
  <sheetProtection algorithmName="SHA-512" hashValue="0LkH8YN+Q52ITS5qJFaCNd3aICcq78HFGROz7YFdfR56YOf6TFsdRkD0QKY7jgDa8Vxyq/PYImNwAjRneTotkQ==" saltValue="URoScMxJcyfYf8vN0jkBWw==" spinCount="100000" sheet="1" objects="1" scenarios="1"/>
  <mergeCells count="67">
    <mergeCell ref="S5:T5"/>
    <mergeCell ref="B128:D128"/>
    <mergeCell ref="E128:G128"/>
    <mergeCell ref="H128:J128"/>
    <mergeCell ref="K128:M128"/>
    <mergeCell ref="B127:D127"/>
    <mergeCell ref="E127:G127"/>
    <mergeCell ref="H127:J127"/>
    <mergeCell ref="K127:M127"/>
    <mergeCell ref="B120:B122"/>
    <mergeCell ref="B116:B119"/>
    <mergeCell ref="B33:B35"/>
    <mergeCell ref="B36:B38"/>
    <mergeCell ref="C65:D65"/>
    <mergeCell ref="E65:P65"/>
    <mergeCell ref="B67:B70"/>
    <mergeCell ref="B131:D131"/>
    <mergeCell ref="E131:G131"/>
    <mergeCell ref="H131:J131"/>
    <mergeCell ref="K131:M131"/>
    <mergeCell ref="B129:D129"/>
    <mergeCell ref="E129:G129"/>
    <mergeCell ref="H129:J129"/>
    <mergeCell ref="K129:M129"/>
    <mergeCell ref="B130:D130"/>
    <mergeCell ref="E130:G130"/>
    <mergeCell ref="H130:J130"/>
    <mergeCell ref="K130:M130"/>
    <mergeCell ref="B73:B79"/>
    <mergeCell ref="B80:B81"/>
    <mergeCell ref="B82:B87"/>
    <mergeCell ref="B88:B95"/>
    <mergeCell ref="B96:B97"/>
    <mergeCell ref="B98:B100"/>
    <mergeCell ref="B101:B105"/>
    <mergeCell ref="B106:B107"/>
    <mergeCell ref="B108:B109"/>
    <mergeCell ref="B110:B112"/>
    <mergeCell ref="Q65:S65"/>
    <mergeCell ref="B39:B43"/>
    <mergeCell ref="B44:B56"/>
    <mergeCell ref="B57:B61"/>
    <mergeCell ref="T9:T10"/>
    <mergeCell ref="B11:B16"/>
    <mergeCell ref="B17:B20"/>
    <mergeCell ref="M9:M10"/>
    <mergeCell ref="N9:N10"/>
    <mergeCell ref="B21:B23"/>
    <mergeCell ref="I9:I10"/>
    <mergeCell ref="J9:J10"/>
    <mergeCell ref="K9:K10"/>
    <mergeCell ref="L9:L10"/>
    <mergeCell ref="B24:B25"/>
    <mergeCell ref="B26:B29"/>
    <mergeCell ref="B30:B32"/>
    <mergeCell ref="C8:D8"/>
    <mergeCell ref="E8:P8"/>
    <mergeCell ref="Q8:S8"/>
    <mergeCell ref="B9:B10"/>
    <mergeCell ref="C9:C10"/>
    <mergeCell ref="D9:D10"/>
    <mergeCell ref="E9:E10"/>
    <mergeCell ref="F9:F10"/>
    <mergeCell ref="G9:G10"/>
    <mergeCell ref="H9:H10"/>
    <mergeCell ref="O9:O10"/>
    <mergeCell ref="P9:P10"/>
  </mergeCells>
  <phoneticPr fontId="3"/>
  <conditionalFormatting sqref="D16">
    <cfRule type="expression" dxfId="33" priority="35">
      <formula>AND($D16="",COUNTIF($E16:$P16,"○")&gt;0)</formula>
    </cfRule>
    <cfRule type="expression" dxfId="32" priority="20">
      <formula>AND($D16&lt;&gt;"",COUNTIF($E16:$P16,"○")&gt;0)</formula>
    </cfRule>
  </conditionalFormatting>
  <conditionalFormatting sqref="D38 D56 D61">
    <cfRule type="expression" dxfId="31" priority="19">
      <formula>AND($D38="",COUNTIF($E38:$P38,"○")&gt;0)</formula>
    </cfRule>
    <cfRule type="expression" dxfId="30" priority="18">
      <formula>AND($D38&lt;&gt;"",COUNTIF($E38:$P38,"○")&gt;0)</formula>
    </cfRule>
  </conditionalFormatting>
  <conditionalFormatting sqref="D70">
    <cfRule type="expression" dxfId="29" priority="13">
      <formula>AND($D70&lt;&gt;"",COUNTIF($E70:$P70,"○")&gt;0)</formula>
    </cfRule>
    <cfRule type="expression" dxfId="28" priority="14">
      <formula>AND($D70="",COUNTIF($E70:$P70,"○")&gt;0)</formula>
    </cfRule>
  </conditionalFormatting>
  <conditionalFormatting sqref="D87">
    <cfRule type="expression" dxfId="27" priority="11">
      <formula>AND($D87&lt;&gt;"",COUNTIF($E87:$P87,"○")&gt;0)</formula>
    </cfRule>
    <cfRule type="expression" dxfId="26" priority="12">
      <formula>AND($D87="",COUNTIF($E87:$P87,"○")&gt;0)</formula>
    </cfRule>
  </conditionalFormatting>
  <conditionalFormatting sqref="D95">
    <cfRule type="expression" dxfId="25" priority="9">
      <formula>AND($D95&lt;&gt;"",COUNTIF($E95:$P95,"○")&gt;0)</formula>
    </cfRule>
    <cfRule type="expression" dxfId="24" priority="10">
      <formula>AND($D95="",COUNTIF($E95:$P95,"○")&gt;0)</formula>
    </cfRule>
  </conditionalFormatting>
  <conditionalFormatting sqref="D105">
    <cfRule type="expression" dxfId="23" priority="7">
      <formula>AND($D105&lt;&gt;"",COUNTIF($E105:$P105,"○")&gt;0)</formula>
    </cfRule>
    <cfRule type="expression" dxfId="22" priority="8">
      <formula>AND($D105="",COUNTIF($E105:$P105,"○")&gt;0)</formula>
    </cfRule>
  </conditionalFormatting>
  <conditionalFormatting sqref="D119">
    <cfRule type="expression" dxfId="21" priority="5">
      <formula>AND($D119&lt;&gt;"",COUNTIF($E119:$P119,"○")&gt;0)</formula>
    </cfRule>
    <cfRule type="expression" dxfId="20" priority="6">
      <formula>AND($D119="",COUNTIF($E119:$P119,"○")&gt;0)</formula>
    </cfRule>
  </conditionalFormatting>
  <conditionalFormatting sqref="D122">
    <cfRule type="expression" dxfId="19" priority="3">
      <formula>AND($D122&lt;&gt;"",COUNTIF($E122:$P122,"○")&gt;0)</formula>
    </cfRule>
    <cfRule type="expression" dxfId="18" priority="4">
      <formula>AND($D122="",COUNTIF($E122:$P122,"○")&gt;0)</formula>
    </cfRule>
  </conditionalFormatting>
  <conditionalFormatting sqref="D124">
    <cfRule type="expression" dxfId="17" priority="2">
      <formula>AND($D124="",COUNTIF($E124:$P124,"○")&gt;0)</formula>
    </cfRule>
    <cfRule type="expression" dxfId="16" priority="1">
      <formula>AND($D124&lt;&gt;"",COUNTIF($E124:$P124,"○")&gt;0)</formula>
    </cfRule>
  </conditionalFormatting>
  <conditionalFormatting sqref="E128:J131">
    <cfRule type="expression" dxfId="15" priority="40">
      <formula>E128&lt;0</formula>
    </cfRule>
  </conditionalFormatting>
  <conditionalFormatting sqref="E11:P37">
    <cfRule type="expression" dxfId="14" priority="38">
      <formula>E11&lt;&gt;""</formula>
    </cfRule>
  </conditionalFormatting>
  <conditionalFormatting sqref="E11:P61">
    <cfRule type="expression" dxfId="13" priority="31">
      <formula>AND($E11&lt;&gt;"",COUNTIF($F11:$P11,"○")&gt;0)</formula>
    </cfRule>
    <cfRule type="expression" dxfId="12" priority="32">
      <formula>AND($S11&gt;0,COUNTIF($E11:$P11,"○")=0)</formula>
    </cfRule>
  </conditionalFormatting>
  <conditionalFormatting sqref="E16:P16">
    <cfRule type="expression" dxfId="11" priority="34">
      <formula>AND($D$16&lt;&gt;"",COUNTIF($E$16:$P$16,"○")=0)</formula>
    </cfRule>
  </conditionalFormatting>
  <conditionalFormatting sqref="E38:P38">
    <cfRule type="expression" dxfId="10" priority="29">
      <formula>AND($D$16&lt;&gt;"",COUNTIF($E$16:$P$16,"○")=0)</formula>
    </cfRule>
  </conditionalFormatting>
  <conditionalFormatting sqref="E38:P61">
    <cfRule type="expression" dxfId="9" priority="33">
      <formula>E38&lt;&gt;""</formula>
    </cfRule>
  </conditionalFormatting>
  <conditionalFormatting sqref="E67:P124">
    <cfRule type="expression" dxfId="8" priority="15">
      <formula>AND($E67&lt;&gt;"",COUNTIF($F67:$P67,"○")&gt;0)</formula>
    </cfRule>
  </conditionalFormatting>
  <conditionalFormatting sqref="E67:R124">
    <cfRule type="expression" dxfId="7" priority="51">
      <formula>AND($S67&gt;0,$E67&lt;&gt;"",COUNTIF($F67:$P67,"○")&gt;0)</formula>
    </cfRule>
    <cfRule type="expression" dxfId="6" priority="52">
      <formula>AND($S67&gt;0,COUNTIF($E67:$P67,"○")=0)</formula>
    </cfRule>
    <cfRule type="expression" dxfId="5" priority="53">
      <formula>E67&lt;&gt;""</formula>
    </cfRule>
  </conditionalFormatting>
  <conditionalFormatting sqref="K128:M131">
    <cfRule type="expression" dxfId="4" priority="39">
      <formula>"n204&lt;0"</formula>
    </cfRule>
  </conditionalFormatting>
  <conditionalFormatting sqref="Q10">
    <cfRule type="expression" dxfId="3" priority="17">
      <formula>AND($Q$10="",COUNTIF($E$11:$P$61,"○")&gt;0)</formula>
    </cfRule>
  </conditionalFormatting>
  <conditionalFormatting sqref="Q117:Q124">
    <cfRule type="expression" dxfId="2" priority="47">
      <formula>AND(R117&lt;&gt;"",Q117="")</formula>
    </cfRule>
  </conditionalFormatting>
  <conditionalFormatting sqref="Q67:R124">
    <cfRule type="expression" dxfId="1" priority="48">
      <formula>Q67&lt;&gt;""</formula>
    </cfRule>
  </conditionalFormatting>
  <conditionalFormatting sqref="R117:R124">
    <cfRule type="expression" dxfId="0" priority="46">
      <formula>R117&lt;&gt;""</formula>
    </cfRule>
  </conditionalFormatting>
  <dataValidations count="13">
    <dataValidation type="whole" allowBlank="1" showInputMessage="1" showErrorMessage="1" sqref="Q10:R10 Q67:R124" xr:uid="{00000000-0002-0000-0500-000000000000}">
      <formula1>0</formula1>
      <formula2>99999999999</formula2>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124" xr:uid="{00000000-0002-0000-0500-000001000000}">
      <formula1>LENB($D$124)&lt;=50</formula1>
    </dataValidation>
    <dataValidation type="list" allowBlank="1" showInputMessage="1" showErrorMessage="1" sqref="E67:P124 E11:P61" xr:uid="{00000000-0002-0000-0500-000002000000}">
      <formula1>"○"</formula1>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16" xr:uid="{DBE2318D-31F6-40F9-9329-CE1C7667A5D7}">
      <formula1>LENB($D$16)&lt;=50</formula1>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38" xr:uid="{4F164B5B-FA3A-466B-97A3-05E6BFA59648}">
      <formula1>LENB($D$38)&lt;=50</formula1>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56" xr:uid="{2530E450-DCA2-4FE6-B278-19484A5053C3}">
      <formula1>LENB($D$56)&lt;=50</formula1>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61" xr:uid="{0AC0E5C4-681D-4374-BAD9-ABCC43611B01}">
      <formula1>LENB($D$61)&lt;=50</formula1>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70" xr:uid="{762C6309-73E1-40EB-9D26-D153DABF405A}">
      <formula1>LENB($D$70)&lt;=50</formula1>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87" xr:uid="{18BFE498-CE97-42AA-BB73-0E91D19EB8EE}">
      <formula1>LENB($D$87)&lt;=50</formula1>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95" xr:uid="{06AB8EA6-07FA-41A1-BD55-1CB269916C57}">
      <formula1>LENB($D$95)&lt;=50</formula1>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105" xr:uid="{CB10F373-AFD2-4716-BA5F-3A496788FF4B}">
      <formula1>LENB($D$105)&lt;=50</formula1>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119" xr:uid="{175178FA-9877-4189-B085-C216FE7CF97E}">
      <formula1>LENB($D$119)&lt;=50</formula1>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122" xr:uid="{E2DB2F19-94D0-4FC6-B392-C50BD3F71124}">
      <formula1>LENB($D$122)&lt;=50</formula1>
    </dataValidation>
  </dataValidations>
  <pageMargins left="0.70866141732283472" right="0.70866141732283472" top="0.74803149606299213" bottom="0.74803149606299213" header="0.31496062992125984" footer="0.31496062992125984"/>
  <pageSetup paperSize="9" scale="1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9FFCC"/>
    <pageSetUpPr fitToPage="1"/>
  </sheetPr>
  <dimension ref="C2:N37"/>
  <sheetViews>
    <sheetView view="pageBreakPreview" zoomScale="90" zoomScaleNormal="100" zoomScaleSheetLayoutView="90" workbookViewId="0"/>
  </sheetViews>
  <sheetFormatPr defaultColWidth="9.09765625" defaultRowHeight="13.5"/>
  <cols>
    <col min="1" max="2" width="5" style="426" customWidth="1"/>
    <col min="3" max="4" width="9.296875" style="426" customWidth="1"/>
    <col min="5" max="8" width="7.8984375" style="426" customWidth="1"/>
    <col min="9" max="10" width="9.296875" style="426" customWidth="1"/>
    <col min="11" max="13" width="7.8984375" style="426" customWidth="1"/>
    <col min="14" max="14" width="7.69921875" style="426" customWidth="1"/>
    <col min="15" max="16384" width="9.09765625" style="426"/>
  </cols>
  <sheetData>
    <row r="2" spans="3:14" ht="21">
      <c r="C2" s="552" t="s">
        <v>1158</v>
      </c>
      <c r="D2" s="552"/>
      <c r="E2" s="552"/>
      <c r="F2" s="552"/>
      <c r="G2" s="552"/>
      <c r="H2" s="552"/>
      <c r="I2" s="552"/>
      <c r="J2" s="552"/>
      <c r="K2" s="552"/>
      <c r="L2" s="552"/>
      <c r="M2" s="552"/>
    </row>
    <row r="3" spans="3:14" ht="29.25" customHeight="1">
      <c r="L3" s="553">
        <f>'01-1申請書Ⅰ～Ⅳ'!D12</f>
        <v>0</v>
      </c>
      <c r="M3" s="553"/>
      <c r="N3" s="553"/>
    </row>
    <row r="6" spans="3:14" ht="14.25" customHeight="1">
      <c r="C6" s="427" t="s">
        <v>1159</v>
      </c>
      <c r="D6" s="427"/>
      <c r="E6" s="428" t="s">
        <v>1160</v>
      </c>
      <c r="F6" s="429"/>
      <c r="G6" s="430"/>
      <c r="H6" s="427"/>
      <c r="I6" s="427"/>
      <c r="J6" s="427"/>
      <c r="K6" s="427"/>
      <c r="L6" s="427"/>
      <c r="M6" s="427"/>
      <c r="N6" s="427"/>
    </row>
    <row r="7" spans="3:14" ht="14.5">
      <c r="C7" s="427"/>
      <c r="D7" s="427"/>
      <c r="E7" s="431"/>
      <c r="F7" s="431"/>
      <c r="G7" s="431"/>
      <c r="H7" s="427"/>
      <c r="I7" s="427"/>
      <c r="J7" s="427"/>
      <c r="K7" s="427"/>
      <c r="L7" s="427"/>
      <c r="M7" s="427"/>
      <c r="N7" s="427"/>
    </row>
    <row r="8" spans="3:14" ht="14.5">
      <c r="C8" s="427" t="s">
        <v>1161</v>
      </c>
      <c r="D8" s="427"/>
      <c r="E8" s="554" t="s">
        <v>1162</v>
      </c>
      <c r="F8" s="554"/>
      <c r="G8" s="554"/>
      <c r="H8" s="427"/>
      <c r="I8" s="427"/>
      <c r="J8" s="427"/>
      <c r="K8" s="427"/>
      <c r="L8" s="427"/>
      <c r="M8" s="427"/>
      <c r="N8" s="427"/>
    </row>
    <row r="9" spans="3:14" ht="14.5">
      <c r="C9" s="427"/>
      <c r="D9" s="427"/>
      <c r="E9" s="431"/>
      <c r="F9" s="431"/>
      <c r="G9" s="431"/>
      <c r="H9" s="427"/>
      <c r="I9" s="427"/>
      <c r="J9" s="427"/>
      <c r="K9" s="427"/>
      <c r="L9" s="427"/>
      <c r="M9" s="427"/>
      <c r="N9" s="427"/>
    </row>
    <row r="10" spans="3:14" ht="14.25" customHeight="1">
      <c r="C10" s="427" t="s">
        <v>1163</v>
      </c>
      <c r="D10" s="427"/>
      <c r="E10" s="554" t="s">
        <v>935</v>
      </c>
      <c r="F10" s="554"/>
      <c r="G10" s="554"/>
      <c r="H10" s="427"/>
      <c r="I10" s="427"/>
      <c r="J10" s="427"/>
      <c r="K10" s="427"/>
      <c r="L10" s="427"/>
      <c r="M10" s="427"/>
      <c r="N10" s="427"/>
    </row>
    <row r="11" spans="3:14" ht="14.5">
      <c r="C11" s="427"/>
      <c r="D11" s="427"/>
      <c r="E11" s="427"/>
      <c r="F11" s="427"/>
      <c r="G11" s="427"/>
      <c r="H11" s="427"/>
      <c r="I11" s="427"/>
      <c r="J11" s="427"/>
      <c r="K11" s="427"/>
      <c r="L11" s="427"/>
      <c r="M11" s="427"/>
      <c r="N11" s="427"/>
    </row>
    <row r="12" spans="3:14" ht="15" thickBot="1">
      <c r="C12" s="432" t="s">
        <v>1164</v>
      </c>
      <c r="D12" s="427"/>
      <c r="E12" s="427"/>
      <c r="F12" s="427"/>
      <c r="G12" s="427"/>
      <c r="H12" s="427"/>
      <c r="I12" s="427"/>
      <c r="J12" s="427"/>
      <c r="K12" s="427"/>
      <c r="L12" s="427"/>
      <c r="M12" s="427"/>
      <c r="N12" s="427"/>
    </row>
    <row r="13" spans="3:14" ht="29.25" customHeight="1">
      <c r="C13" s="555" t="s">
        <v>1165</v>
      </c>
      <c r="D13" s="556"/>
      <c r="E13" s="557"/>
      <c r="F13" s="558"/>
      <c r="G13" s="558"/>
      <c r="H13" s="558"/>
      <c r="I13" s="558"/>
      <c r="J13" s="558"/>
      <c r="K13" s="558"/>
      <c r="L13" s="558"/>
      <c r="M13" s="558"/>
      <c r="N13" s="559"/>
    </row>
    <row r="14" spans="3:14" ht="29.25" customHeight="1">
      <c r="C14" s="555" t="s">
        <v>889</v>
      </c>
      <c r="D14" s="556"/>
      <c r="E14" s="560"/>
      <c r="F14" s="561"/>
      <c r="G14" s="561"/>
      <c r="H14" s="561"/>
      <c r="I14" s="561"/>
      <c r="J14" s="561"/>
      <c r="K14" s="561"/>
      <c r="L14" s="561"/>
      <c r="M14" s="561"/>
      <c r="N14" s="562"/>
    </row>
    <row r="15" spans="3:14" ht="29.25" customHeight="1">
      <c r="C15" s="555" t="s">
        <v>891</v>
      </c>
      <c r="D15" s="556"/>
      <c r="E15" s="560"/>
      <c r="F15" s="561"/>
      <c r="G15" s="561"/>
      <c r="H15" s="561"/>
      <c r="I15" s="561"/>
      <c r="J15" s="561"/>
      <c r="K15" s="561"/>
      <c r="L15" s="561"/>
      <c r="M15" s="561"/>
      <c r="N15" s="562"/>
    </row>
    <row r="16" spans="3:14" ht="29.25" customHeight="1">
      <c r="C16" s="563" t="s">
        <v>1166</v>
      </c>
      <c r="D16" s="564"/>
      <c r="E16" s="565"/>
      <c r="F16" s="566"/>
      <c r="G16" s="566"/>
      <c r="H16" s="566"/>
      <c r="I16" s="566"/>
      <c r="J16" s="566"/>
      <c r="K16" s="566"/>
      <c r="L16" s="566"/>
      <c r="M16" s="566"/>
      <c r="N16" s="567"/>
    </row>
    <row r="17" spans="3:14" ht="29.25" customHeight="1">
      <c r="C17" s="568" t="s">
        <v>1167</v>
      </c>
      <c r="D17" s="569"/>
      <c r="E17" s="570"/>
      <c r="F17" s="571"/>
      <c r="G17" s="571"/>
      <c r="H17" s="571"/>
      <c r="I17" s="571"/>
      <c r="J17" s="571"/>
      <c r="K17" s="571"/>
      <c r="L17" s="571"/>
      <c r="M17" s="571"/>
      <c r="N17" s="572"/>
    </row>
    <row r="18" spans="3:14" ht="29.25" customHeight="1">
      <c r="C18" s="573" t="s">
        <v>1168</v>
      </c>
      <c r="D18" s="574"/>
      <c r="E18" s="560"/>
      <c r="F18" s="561"/>
      <c r="G18" s="561"/>
      <c r="H18" s="561"/>
      <c r="I18" s="561"/>
      <c r="J18" s="561"/>
      <c r="K18" s="561"/>
      <c r="L18" s="561"/>
      <c r="M18" s="561"/>
      <c r="N18" s="562"/>
    </row>
    <row r="19" spans="3:14" ht="29.25" customHeight="1">
      <c r="C19" s="568" t="s">
        <v>1169</v>
      </c>
      <c r="D19" s="569"/>
      <c r="E19" s="570"/>
      <c r="F19" s="571"/>
      <c r="G19" s="571"/>
      <c r="H19" s="571"/>
      <c r="I19" s="571"/>
      <c r="J19" s="571"/>
      <c r="K19" s="571"/>
      <c r="L19" s="571"/>
      <c r="M19" s="571"/>
      <c r="N19" s="572"/>
    </row>
    <row r="20" spans="3:14" ht="29.25" customHeight="1" thickBot="1">
      <c r="C20" s="573" t="s">
        <v>1170</v>
      </c>
      <c r="D20" s="574"/>
      <c r="E20" s="575"/>
      <c r="F20" s="576"/>
      <c r="G20" s="576"/>
      <c r="H20" s="576"/>
      <c r="I20" s="576"/>
      <c r="J20" s="576"/>
      <c r="K20" s="576"/>
      <c r="L20" s="576"/>
      <c r="M20" s="576"/>
      <c r="N20" s="577"/>
    </row>
    <row r="22" spans="3:14" ht="14.5">
      <c r="C22" s="432" t="s">
        <v>1171</v>
      </c>
    </row>
    <row r="23" spans="3:14" ht="14" thickBot="1">
      <c r="C23" s="433"/>
    </row>
    <row r="24" spans="3:14" ht="29.25" customHeight="1">
      <c r="C24" s="563" t="s">
        <v>1172</v>
      </c>
      <c r="D24" s="564"/>
      <c r="E24" s="578"/>
      <c r="F24" s="579"/>
      <c r="G24" s="579"/>
      <c r="H24" s="580"/>
      <c r="I24" s="581" t="s">
        <v>1173</v>
      </c>
      <c r="J24" s="564"/>
      <c r="K24" s="582"/>
      <c r="L24" s="583"/>
      <c r="M24" s="583"/>
      <c r="N24" s="584"/>
    </row>
    <row r="25" spans="3:14" ht="29.25" customHeight="1">
      <c r="C25" s="563" t="s">
        <v>1174</v>
      </c>
      <c r="D25" s="564"/>
      <c r="E25" s="585"/>
      <c r="F25" s="586"/>
      <c r="G25" s="586"/>
      <c r="H25" s="587"/>
      <c r="I25" s="581" t="s">
        <v>1175</v>
      </c>
      <c r="J25" s="564"/>
      <c r="K25" s="588"/>
      <c r="L25" s="589"/>
      <c r="M25" s="589"/>
      <c r="N25" s="590"/>
    </row>
    <row r="26" spans="3:14" ht="29.25" customHeight="1" thickBot="1">
      <c r="C26" s="591" t="s">
        <v>1176</v>
      </c>
      <c r="D26" s="592"/>
      <c r="E26" s="593"/>
      <c r="F26" s="594"/>
      <c r="G26" s="594"/>
      <c r="H26" s="595"/>
      <c r="I26" s="596" t="s">
        <v>1177</v>
      </c>
      <c r="J26" s="592"/>
      <c r="K26" s="597"/>
      <c r="L26" s="598"/>
      <c r="M26" s="598"/>
      <c r="N26" s="599"/>
    </row>
    <row r="27" spans="3:14" ht="29.25" customHeight="1" thickBot="1">
      <c r="C27" s="600" t="s">
        <v>1178</v>
      </c>
      <c r="D27" s="600"/>
      <c r="E27" s="601"/>
      <c r="F27" s="602"/>
      <c r="G27" s="603"/>
      <c r="H27" s="603"/>
      <c r="I27" s="603"/>
      <c r="J27" s="603"/>
      <c r="K27" s="603"/>
      <c r="L27" s="603"/>
      <c r="M27" s="603"/>
      <c r="N27" s="604"/>
    </row>
    <row r="30" spans="3:14" ht="14.5">
      <c r="C30" s="427" t="s">
        <v>1179</v>
      </c>
    </row>
    <row r="31" spans="3:14" ht="14" thickBot="1"/>
    <row r="32" spans="3:14" ht="29.25" customHeight="1">
      <c r="C32" s="563" t="s">
        <v>1172</v>
      </c>
      <c r="D32" s="564"/>
      <c r="E32" s="578"/>
      <c r="F32" s="579"/>
      <c r="G32" s="579"/>
      <c r="H32" s="580"/>
      <c r="I32" s="581" t="s">
        <v>1173</v>
      </c>
      <c r="J32" s="564"/>
      <c r="K32" s="582"/>
      <c r="L32" s="583"/>
      <c r="M32" s="583"/>
      <c r="N32" s="584"/>
    </row>
    <row r="33" spans="3:14" ht="29.25" customHeight="1">
      <c r="C33" s="563" t="s">
        <v>1174</v>
      </c>
      <c r="D33" s="564"/>
      <c r="E33" s="585"/>
      <c r="F33" s="586"/>
      <c r="G33" s="586"/>
      <c r="H33" s="587"/>
      <c r="I33" s="581" t="s">
        <v>1175</v>
      </c>
      <c r="J33" s="564"/>
      <c r="K33" s="588"/>
      <c r="L33" s="589"/>
      <c r="M33" s="589"/>
      <c r="N33" s="590"/>
    </row>
    <row r="34" spans="3:14" ht="29.25" customHeight="1" thickBot="1">
      <c r="C34" s="591" t="s">
        <v>1176</v>
      </c>
      <c r="D34" s="592"/>
      <c r="E34" s="593"/>
      <c r="F34" s="594"/>
      <c r="G34" s="594"/>
      <c r="H34" s="595"/>
      <c r="I34" s="596" t="s">
        <v>1177</v>
      </c>
      <c r="J34" s="592"/>
      <c r="K34" s="597"/>
      <c r="L34" s="598"/>
      <c r="M34" s="598"/>
      <c r="N34" s="599"/>
    </row>
    <row r="35" spans="3:14" ht="29.25" customHeight="1" thickBot="1">
      <c r="C35" s="600" t="s">
        <v>1178</v>
      </c>
      <c r="D35" s="600"/>
      <c r="E35" s="601"/>
      <c r="F35" s="602"/>
      <c r="G35" s="603"/>
      <c r="H35" s="603"/>
      <c r="I35" s="603"/>
      <c r="J35" s="603"/>
      <c r="K35" s="603"/>
      <c r="L35" s="603"/>
      <c r="M35" s="603"/>
      <c r="N35" s="604"/>
    </row>
    <row r="37" spans="3:14" ht="14.5">
      <c r="C37" s="434" t="s">
        <v>1180</v>
      </c>
    </row>
  </sheetData>
  <sheetProtection sheet="1" objects="1" scenarios="1"/>
  <mergeCells count="48">
    <mergeCell ref="C35:E35"/>
    <mergeCell ref="F35:N35"/>
    <mergeCell ref="C33:D33"/>
    <mergeCell ref="E33:H33"/>
    <mergeCell ref="I33:J33"/>
    <mergeCell ref="K33:N33"/>
    <mergeCell ref="C34:D34"/>
    <mergeCell ref="E34:H34"/>
    <mergeCell ref="I34:J34"/>
    <mergeCell ref="K34:N34"/>
    <mergeCell ref="C27:E27"/>
    <mergeCell ref="F27:N27"/>
    <mergeCell ref="C32:D32"/>
    <mergeCell ref="E32:H32"/>
    <mergeCell ref="I32:J32"/>
    <mergeCell ref="K32:N32"/>
    <mergeCell ref="C25:D25"/>
    <mergeCell ref="E25:H25"/>
    <mergeCell ref="I25:J25"/>
    <mergeCell ref="K25:N25"/>
    <mergeCell ref="C26:D26"/>
    <mergeCell ref="E26:H26"/>
    <mergeCell ref="I26:J26"/>
    <mergeCell ref="K26:N26"/>
    <mergeCell ref="C20:D20"/>
    <mergeCell ref="E20:N20"/>
    <mergeCell ref="C24:D24"/>
    <mergeCell ref="E24:H24"/>
    <mergeCell ref="I24:J24"/>
    <mergeCell ref="K24:N24"/>
    <mergeCell ref="C17:D17"/>
    <mergeCell ref="E17:N17"/>
    <mergeCell ref="C18:D18"/>
    <mergeCell ref="E18:N18"/>
    <mergeCell ref="C19:D19"/>
    <mergeCell ref="E19:N19"/>
    <mergeCell ref="C14:D14"/>
    <mergeCell ref="E14:N14"/>
    <mergeCell ref="C15:D15"/>
    <mergeCell ref="E15:N15"/>
    <mergeCell ref="C16:D16"/>
    <mergeCell ref="E16:N16"/>
    <mergeCell ref="C2:M2"/>
    <mergeCell ref="L3:N3"/>
    <mergeCell ref="E8:G8"/>
    <mergeCell ref="E10:G10"/>
    <mergeCell ref="C13:D13"/>
    <mergeCell ref="E13:N13"/>
  </mergeCells>
  <phoneticPr fontId="3"/>
  <dataValidations count="10">
    <dataValidation imeMode="fullKatakana" allowBlank="1" showInputMessage="1" showErrorMessage="1" sqref="E18:N18 E20:N20" xr:uid="{00000000-0002-0000-0600-000000000000}"/>
    <dataValidation imeMode="hiragana" allowBlank="1" showInputMessage="1" showErrorMessage="1" sqref="E16:N17 E19:N19" xr:uid="{00000000-0002-0000-0600-000001000000}"/>
    <dataValidation imeMode="off" allowBlank="1" showInputMessage="1" showErrorMessage="1" sqref="E14:N15" xr:uid="{00000000-0002-0000-0600-000002000000}"/>
    <dataValidation type="textLength" imeMode="off" allowBlank="1" showInputMessage="1" showErrorMessage="1" errorTitle="エラー" error="◆「１２３－００７７」のように、ハイフン付き８桁で入力してください。_x000a_◆「半角」で入力して下さい。" sqref="E13:N13" xr:uid="{00000000-0002-0000-0600-000003000000}">
      <formula1>8</formula1>
      <formula2>8</formula2>
    </dataValidation>
    <dataValidation type="textLength" imeMode="fullKatakana" allowBlank="1" showInputMessage="1" showErrorMessage="1" errorTitle="エラー" error="「全角」３０文字以内　で入力して下さい。" sqref="F27:N27" xr:uid="{00000000-0002-0000-0600-000004000000}">
      <formula1>0</formula1>
      <formula2>30</formula2>
    </dataValidation>
    <dataValidation type="custom" imeMode="fullKatakana" allowBlank="1" showInputMessage="1" showErrorMessage="1" sqref="F35:N35" xr:uid="{00000000-0002-0000-0600-000005000000}">
      <formula1>"len(F27)=&lt;30"</formula1>
    </dataValidation>
    <dataValidation type="custom" imeMode="off" allowBlank="1" showInputMessage="1" showErrorMessage="1" errorTitle="エラー" error="「７桁」以内　で入力して下さい。" sqref="K34:N34 K26:N26" xr:uid="{00000000-0002-0000-0600-000006000000}">
      <formula1>LEN(K26)&lt;=7</formula1>
    </dataValidation>
    <dataValidation type="custom" imeMode="off" allowBlank="1" showInputMessage="1" showErrorMessage="1" errorTitle="エラー" error="「３桁」以内　で入力して下さい。" sqref="K33:N33 K25:N25" xr:uid="{00000000-0002-0000-0600-000007000000}">
      <formula1>LEN(K25)&lt;=3</formula1>
    </dataValidation>
    <dataValidation type="custom" imeMode="off" allowBlank="1" showInputMessage="1" showErrorMessage="1" errorTitle="エラー" error="「４桁」以内　で入力して下さい。" sqref="K32:N32 K24:N24" xr:uid="{00000000-0002-0000-0600-000008000000}">
      <formula1>LEN(K24)&lt;=4</formula1>
    </dataValidation>
    <dataValidation type="list" allowBlank="1" showInputMessage="1" showErrorMessage="1" sqref="E26:H26 E34:H34" xr:uid="{00000000-0002-0000-0600-000009000000}">
      <formula1>"01普通（総合）,02当座,04貯蓄,09別段・その他"</formula1>
    </dataValidation>
  </dataValidations>
  <pageMargins left="0.70866141732283472" right="0.70866141732283472" top="0.74803149606299213" bottom="0.74803149606299213" header="0.31496062992125984" footer="0.31496062992125984"/>
  <pageSetup paperSize="9" scale="97"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9FFCC"/>
    <pageSetUpPr fitToPage="1"/>
  </sheetPr>
  <dimension ref="B1:H47"/>
  <sheetViews>
    <sheetView view="pageBreakPreview" zoomScale="60" zoomScaleNormal="100" workbookViewId="0"/>
  </sheetViews>
  <sheetFormatPr defaultColWidth="9.09765625" defaultRowHeight="25.5" customHeight="1"/>
  <cols>
    <col min="1" max="1" width="4.8984375" style="344" customWidth="1"/>
    <col min="2" max="2" width="5" style="344" customWidth="1"/>
    <col min="3" max="3" width="22.3984375" style="344" customWidth="1"/>
    <col min="4" max="4" width="26.09765625" style="344" customWidth="1"/>
    <col min="5" max="5" width="24.296875" style="344" customWidth="1"/>
    <col min="6" max="6" width="7.09765625" style="344" customWidth="1"/>
    <col min="7" max="7" width="27.296875" style="344" customWidth="1"/>
    <col min="8" max="8" width="37.8984375" style="344" customWidth="1"/>
    <col min="9" max="16384" width="9.09765625" style="344"/>
  </cols>
  <sheetData>
    <row r="1" spans="2:8" ht="14.25" customHeight="1">
      <c r="B1" s="435"/>
    </row>
    <row r="2" spans="2:8" ht="19.5">
      <c r="B2" s="435"/>
      <c r="H2" s="436" t="s">
        <v>1181</v>
      </c>
    </row>
    <row r="3" spans="2:8" ht="19.5">
      <c r="B3" s="435"/>
      <c r="C3" s="437" t="s">
        <v>1182</v>
      </c>
      <c r="H3" s="436" t="s">
        <v>1183</v>
      </c>
    </row>
    <row r="4" spans="2:8" ht="25.5" customHeight="1">
      <c r="B4" s="435"/>
      <c r="C4" s="606" t="s">
        <v>1184</v>
      </c>
      <c r="D4" s="606"/>
      <c r="E4" s="606"/>
      <c r="F4" s="606"/>
      <c r="G4" s="606"/>
      <c r="H4" s="606"/>
    </row>
    <row r="5" spans="2:8" ht="25.5" customHeight="1" thickBot="1">
      <c r="B5" s="435"/>
      <c r="C5" s="438" t="s">
        <v>1185</v>
      </c>
      <c r="D5" s="438" t="s">
        <v>1186</v>
      </c>
      <c r="E5" s="438" t="s">
        <v>1187</v>
      </c>
      <c r="F5" s="438" t="s">
        <v>1188</v>
      </c>
      <c r="G5" s="438" t="s">
        <v>1189</v>
      </c>
      <c r="H5" s="438" t="s">
        <v>1190</v>
      </c>
    </row>
    <row r="6" spans="2:8" s="444" customFormat="1" ht="25.5" customHeight="1">
      <c r="B6" s="439">
        <v>1</v>
      </c>
      <c r="C6" s="440"/>
      <c r="D6" s="441"/>
      <c r="E6" s="441"/>
      <c r="F6" s="442"/>
      <c r="G6" s="494"/>
      <c r="H6" s="443"/>
    </row>
    <row r="7" spans="2:8" s="444" customFormat="1" ht="25.5" customHeight="1">
      <c r="B7" s="439">
        <v>2</v>
      </c>
      <c r="C7" s="445"/>
      <c r="D7" s="446"/>
      <c r="E7" s="446"/>
      <c r="F7" s="447"/>
      <c r="G7" s="448"/>
      <c r="H7" s="449"/>
    </row>
    <row r="8" spans="2:8" s="444" customFormat="1" ht="25.5" customHeight="1">
      <c r="B8" s="439">
        <v>3</v>
      </c>
      <c r="C8" s="445"/>
      <c r="D8" s="446"/>
      <c r="E8" s="446"/>
      <c r="F8" s="447"/>
      <c r="G8" s="448"/>
      <c r="H8" s="449"/>
    </row>
    <row r="9" spans="2:8" s="444" customFormat="1" ht="25.5" customHeight="1">
      <c r="B9" s="439">
        <v>4</v>
      </c>
      <c r="C9" s="445"/>
      <c r="D9" s="446"/>
      <c r="E9" s="446"/>
      <c r="F9" s="447"/>
      <c r="G9" s="448"/>
      <c r="H9" s="449"/>
    </row>
    <row r="10" spans="2:8" s="444" customFormat="1" ht="25.5" customHeight="1">
      <c r="B10" s="439">
        <v>5</v>
      </c>
      <c r="C10" s="445"/>
      <c r="D10" s="446"/>
      <c r="E10" s="446"/>
      <c r="F10" s="447"/>
      <c r="G10" s="448"/>
      <c r="H10" s="449"/>
    </row>
    <row r="11" spans="2:8" s="444" customFormat="1" ht="25.5" customHeight="1">
      <c r="B11" s="439">
        <v>6</v>
      </c>
      <c r="C11" s="445"/>
      <c r="D11" s="446"/>
      <c r="E11" s="446"/>
      <c r="F11" s="447"/>
      <c r="G11" s="448"/>
      <c r="H11" s="449"/>
    </row>
    <row r="12" spans="2:8" s="444" customFormat="1" ht="25.5" customHeight="1">
      <c r="B12" s="439">
        <v>7</v>
      </c>
      <c r="C12" s="445"/>
      <c r="D12" s="446"/>
      <c r="E12" s="446"/>
      <c r="F12" s="447"/>
      <c r="G12" s="448"/>
      <c r="H12" s="449"/>
    </row>
    <row r="13" spans="2:8" s="444" customFormat="1" ht="25.5" customHeight="1">
      <c r="B13" s="439">
        <v>8</v>
      </c>
      <c r="C13" s="445"/>
      <c r="D13" s="446"/>
      <c r="E13" s="446"/>
      <c r="F13" s="447"/>
      <c r="G13" s="448"/>
      <c r="H13" s="449"/>
    </row>
    <row r="14" spans="2:8" s="444" customFormat="1" ht="25.5" customHeight="1">
      <c r="B14" s="439">
        <v>9</v>
      </c>
      <c r="C14" s="445"/>
      <c r="D14" s="446"/>
      <c r="E14" s="446"/>
      <c r="F14" s="447"/>
      <c r="G14" s="448"/>
      <c r="H14" s="449"/>
    </row>
    <row r="15" spans="2:8" s="444" customFormat="1" ht="25.5" customHeight="1">
      <c r="B15" s="439">
        <v>10</v>
      </c>
      <c r="C15" s="445"/>
      <c r="D15" s="446"/>
      <c r="E15" s="446"/>
      <c r="F15" s="447"/>
      <c r="G15" s="448"/>
      <c r="H15" s="449"/>
    </row>
    <row r="16" spans="2:8" s="444" customFormat="1" ht="25.5" customHeight="1">
      <c r="B16" s="439">
        <v>11</v>
      </c>
      <c r="C16" s="445"/>
      <c r="D16" s="446"/>
      <c r="E16" s="446"/>
      <c r="F16" s="447"/>
      <c r="G16" s="448"/>
      <c r="H16" s="449"/>
    </row>
    <row r="17" spans="2:8" s="444" customFormat="1" ht="25.5" customHeight="1">
      <c r="B17" s="439">
        <v>12</v>
      </c>
      <c r="C17" s="445"/>
      <c r="D17" s="446"/>
      <c r="E17" s="446"/>
      <c r="F17" s="447"/>
      <c r="G17" s="448"/>
      <c r="H17" s="449"/>
    </row>
    <row r="18" spans="2:8" s="444" customFormat="1" ht="25.5" customHeight="1">
      <c r="B18" s="439">
        <v>13</v>
      </c>
      <c r="C18" s="445"/>
      <c r="D18" s="446"/>
      <c r="E18" s="446"/>
      <c r="F18" s="447"/>
      <c r="G18" s="448"/>
      <c r="H18" s="449"/>
    </row>
    <row r="19" spans="2:8" s="444" customFormat="1" ht="25.5" customHeight="1">
      <c r="B19" s="439">
        <v>14</v>
      </c>
      <c r="C19" s="445"/>
      <c r="D19" s="446"/>
      <c r="E19" s="446"/>
      <c r="F19" s="447"/>
      <c r="G19" s="448"/>
      <c r="H19" s="449"/>
    </row>
    <row r="20" spans="2:8" s="444" customFormat="1" ht="25.5" customHeight="1">
      <c r="B20" s="439">
        <v>15</v>
      </c>
      <c r="C20" s="445"/>
      <c r="D20" s="446"/>
      <c r="E20" s="446"/>
      <c r="F20" s="447"/>
      <c r="G20" s="448"/>
      <c r="H20" s="449"/>
    </row>
    <row r="21" spans="2:8" s="444" customFormat="1" ht="25.5" customHeight="1">
      <c r="B21" s="439">
        <v>16</v>
      </c>
      <c r="C21" s="445"/>
      <c r="D21" s="446"/>
      <c r="E21" s="446"/>
      <c r="F21" s="447"/>
      <c r="G21" s="448"/>
      <c r="H21" s="449"/>
    </row>
    <row r="22" spans="2:8" s="444" customFormat="1" ht="25.5" customHeight="1">
      <c r="B22" s="439">
        <v>17</v>
      </c>
      <c r="C22" s="445"/>
      <c r="D22" s="446"/>
      <c r="E22" s="446"/>
      <c r="F22" s="447"/>
      <c r="G22" s="448"/>
      <c r="H22" s="449"/>
    </row>
    <row r="23" spans="2:8" s="444" customFormat="1" ht="25.5" customHeight="1">
      <c r="B23" s="439">
        <v>18</v>
      </c>
      <c r="C23" s="445"/>
      <c r="D23" s="446"/>
      <c r="E23" s="446"/>
      <c r="F23" s="447"/>
      <c r="G23" s="448"/>
      <c r="H23" s="449"/>
    </row>
    <row r="24" spans="2:8" s="444" customFormat="1" ht="25.5" customHeight="1">
      <c r="B24" s="439">
        <v>19</v>
      </c>
      <c r="C24" s="445"/>
      <c r="D24" s="446"/>
      <c r="E24" s="446"/>
      <c r="F24" s="447"/>
      <c r="G24" s="448"/>
      <c r="H24" s="449"/>
    </row>
    <row r="25" spans="2:8" s="444" customFormat="1" ht="25.5" customHeight="1">
      <c r="B25" s="439">
        <v>20</v>
      </c>
      <c r="C25" s="445"/>
      <c r="D25" s="446"/>
      <c r="E25" s="446"/>
      <c r="F25" s="447"/>
      <c r="G25" s="448"/>
      <c r="H25" s="449"/>
    </row>
    <row r="26" spans="2:8" ht="13.5"/>
    <row r="27" spans="2:8" ht="19.5">
      <c r="B27" s="435"/>
      <c r="C27" s="437" t="s">
        <v>1191</v>
      </c>
    </row>
    <row r="28" spans="2:8" ht="19.5">
      <c r="B28" s="435"/>
    </row>
    <row r="29" spans="2:8" s="444" customFormat="1" ht="25.5" customHeight="1">
      <c r="B29" s="439"/>
      <c r="C29" s="450" t="s">
        <v>1192</v>
      </c>
      <c r="D29" s="451"/>
    </row>
    <row r="30" spans="2:8" s="444" customFormat="1" ht="25.5" customHeight="1">
      <c r="B30" s="439"/>
      <c r="C30" s="452" t="s">
        <v>1193</v>
      </c>
      <c r="D30" s="607" t="e">
        <f>MID('01-1申請書Ⅰ～Ⅳ'!D21,7,LEN('01-1申請書Ⅰ～Ⅳ'!D21)-1)&amp;'01-1申請書Ⅰ～Ⅳ'!D22</f>
        <v>#VALUE!</v>
      </c>
      <c r="E30" s="608"/>
      <c r="F30" s="608"/>
      <c r="G30" s="608"/>
      <c r="H30" s="608"/>
    </row>
    <row r="31" spans="2:8" s="444" customFormat="1" ht="25.5" customHeight="1">
      <c r="B31" s="439"/>
      <c r="C31" s="452" t="s">
        <v>1194</v>
      </c>
      <c r="D31" s="607">
        <f>'01-1申請書Ⅰ～Ⅳ'!D23</f>
        <v>0</v>
      </c>
      <c r="E31" s="608"/>
      <c r="F31" s="608"/>
      <c r="G31" s="608"/>
      <c r="H31" s="608"/>
    </row>
    <row r="32" spans="2:8" s="444" customFormat="1" ht="25.5" customHeight="1">
      <c r="B32" s="439"/>
      <c r="C32" s="452" t="s">
        <v>1195</v>
      </c>
      <c r="D32" s="608" t="str">
        <f>'01-1申請書Ⅰ～Ⅳ'!D26&amp;"　"&amp;'01-1申請書Ⅰ～Ⅳ'!D28</f>
        <v>　</v>
      </c>
      <c r="E32" s="608"/>
      <c r="F32" s="608"/>
      <c r="G32" s="608"/>
      <c r="H32" s="608"/>
    </row>
    <row r="33" spans="2:8" ht="19.5">
      <c r="B33" s="435"/>
    </row>
    <row r="34" spans="2:8" ht="23.25" customHeight="1">
      <c r="B34" s="435"/>
      <c r="C34" s="453" t="s">
        <v>1196</v>
      </c>
      <c r="D34" s="3"/>
      <c r="E34" s="3"/>
      <c r="F34" s="3"/>
      <c r="G34" s="3"/>
      <c r="H34" s="3"/>
    </row>
    <row r="35" spans="2:8" ht="48" customHeight="1">
      <c r="B35" s="435"/>
      <c r="C35" s="605" t="s">
        <v>1197</v>
      </c>
      <c r="D35" s="605"/>
      <c r="E35" s="605"/>
      <c r="F35" s="605"/>
      <c r="G35" s="605"/>
      <c r="H35" s="605"/>
    </row>
    <row r="36" spans="2:8" ht="14.25" customHeight="1">
      <c r="B36" s="435"/>
      <c r="C36" s="427" t="s">
        <v>1198</v>
      </c>
      <c r="D36" s="426"/>
      <c r="E36" s="426"/>
      <c r="F36" s="426"/>
      <c r="G36" s="426"/>
      <c r="H36" s="426"/>
    </row>
    <row r="37" spans="2:8" ht="14.25" customHeight="1">
      <c r="B37" s="435"/>
      <c r="C37" s="427" t="s">
        <v>1199</v>
      </c>
      <c r="D37" s="426"/>
      <c r="E37" s="426"/>
      <c r="F37" s="426"/>
      <c r="G37" s="426"/>
      <c r="H37" s="426"/>
    </row>
    <row r="38" spans="2:8" ht="14.25" customHeight="1">
      <c r="B38" s="435"/>
      <c r="C38" s="427" t="s">
        <v>1200</v>
      </c>
      <c r="D38" s="426"/>
      <c r="E38" s="426"/>
      <c r="F38" s="426"/>
      <c r="G38" s="426"/>
      <c r="H38" s="426"/>
    </row>
    <row r="39" spans="2:8" ht="19.5">
      <c r="B39" s="435"/>
      <c r="C39" s="427" t="s">
        <v>1201</v>
      </c>
      <c r="D39" s="426"/>
      <c r="E39" s="426"/>
      <c r="F39" s="426"/>
      <c r="G39" s="426"/>
      <c r="H39" s="426"/>
    </row>
    <row r="40" spans="2:8" ht="19.5">
      <c r="B40" s="435"/>
      <c r="C40" s="427" t="s">
        <v>1202</v>
      </c>
      <c r="D40" s="426"/>
      <c r="E40" s="426"/>
      <c r="F40" s="426"/>
      <c r="G40" s="426"/>
      <c r="H40" s="426"/>
    </row>
    <row r="41" spans="2:8" ht="19.5">
      <c r="B41" s="435"/>
      <c r="C41" s="427" t="s">
        <v>1203</v>
      </c>
      <c r="D41" s="426"/>
      <c r="E41" s="426"/>
      <c r="F41" s="426"/>
      <c r="G41" s="426"/>
      <c r="H41" s="426"/>
    </row>
    <row r="42" spans="2:8" ht="19.5">
      <c r="B42" s="435"/>
      <c r="C42" s="427" t="s">
        <v>1204</v>
      </c>
      <c r="D42" s="426"/>
      <c r="E42" s="426"/>
      <c r="F42" s="426"/>
      <c r="G42" s="426"/>
      <c r="H42" s="426"/>
    </row>
    <row r="43" spans="2:8" ht="19.5">
      <c r="B43" s="435"/>
      <c r="C43" s="427" t="s">
        <v>1205</v>
      </c>
      <c r="D43" s="426"/>
      <c r="E43" s="426"/>
      <c r="F43" s="426"/>
      <c r="G43" s="426"/>
      <c r="H43" s="426"/>
    </row>
    <row r="44" spans="2:8" ht="19.5">
      <c r="B44" s="435"/>
      <c r="C44" s="427" t="s">
        <v>1206</v>
      </c>
      <c r="D44" s="426"/>
      <c r="E44" s="426"/>
      <c r="F44" s="426"/>
      <c r="G44" s="426"/>
      <c r="H44" s="426"/>
    </row>
    <row r="45" spans="2:8" ht="41.25" customHeight="1">
      <c r="B45" s="435"/>
      <c r="C45" s="605" t="s">
        <v>1207</v>
      </c>
      <c r="D45" s="605"/>
      <c r="E45" s="605"/>
      <c r="F45" s="605"/>
      <c r="G45" s="605"/>
      <c r="H45" s="605"/>
    </row>
    <row r="46" spans="2:8" ht="25.5" customHeight="1">
      <c r="B46" s="435"/>
      <c r="C46" s="454" t="s">
        <v>1208</v>
      </c>
      <c r="D46" s="3"/>
      <c r="E46" s="3"/>
      <c r="F46" s="3"/>
      <c r="G46" s="3"/>
      <c r="H46" s="3"/>
    </row>
    <row r="47" spans="2:8" ht="25.5" customHeight="1">
      <c r="B47" s="435"/>
    </row>
  </sheetData>
  <mergeCells count="6">
    <mergeCell ref="C45:H45"/>
    <mergeCell ref="C4:H4"/>
    <mergeCell ref="D30:H30"/>
    <mergeCell ref="D31:H31"/>
    <mergeCell ref="D32:H32"/>
    <mergeCell ref="C35:H35"/>
  </mergeCells>
  <phoneticPr fontId="3"/>
  <dataValidations count="4">
    <dataValidation imeMode="fullKatakana" allowBlank="1" showInputMessage="1" showErrorMessage="1" sqref="E6:E25" xr:uid="{00000000-0002-0000-0700-000000000000}"/>
    <dataValidation imeMode="hiragana" allowBlank="1" showInputMessage="1" showErrorMessage="1" sqref="C6:D25 H6:H25" xr:uid="{00000000-0002-0000-0700-000001000000}"/>
    <dataValidation type="list" imeMode="hiragana" allowBlank="1" showInputMessage="1" showErrorMessage="1" errorTitle="エラー" error="プルダウンリストから選んで下さい。" sqref="F6:F25" xr:uid="{00000000-0002-0000-0700-000002000000}">
      <formula1>"男,女"</formula1>
    </dataValidation>
    <dataValidation imeMode="off" allowBlank="1" showInputMessage="1" showErrorMessage="1" sqref="D29 G6:G25" xr:uid="{00000000-0002-0000-0700-000003000000}"/>
  </dataValidations>
  <pageMargins left="0.70866141732283472" right="0.70866141732283472" top="0.74803149606299213" bottom="0.74803149606299213" header="0.31496062992125984" footer="0.31496062992125984"/>
  <pageSetup paperSize="9" scale="67"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【県側】添付書類</vt:lpstr>
      <vt:lpstr>【県側】住所Ｃ</vt:lpstr>
      <vt:lpstr>【県側】メンテ用</vt:lpstr>
      <vt:lpstr>【県側】データ渡し用</vt:lpstr>
      <vt:lpstr>01-1申請書Ⅰ～Ⅳ</vt:lpstr>
      <vt:lpstr>01-2申請書Ⅴ</vt:lpstr>
      <vt:lpstr>02宛名、代金の受領方法</vt:lpstr>
      <vt:lpstr>別7（役員一覧）</vt:lpstr>
      <vt:lpstr>【県側】メンテ用!Print_Area</vt:lpstr>
      <vt:lpstr>'01-1申請書Ⅰ～Ⅳ'!Print_Area</vt:lpstr>
      <vt:lpstr>'02宛名、代金の受領方法'!Print_Area</vt:lpstr>
      <vt:lpstr>'別7（役員一覧）'!Print_Area</vt:lpstr>
      <vt:lpstr>【県側】メンテ用!Print_Titles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9100459</dc:creator>
  <cp:lastModifiedBy>2050085</cp:lastModifiedBy>
  <cp:lastPrinted>2026-03-09T06:34:20Z</cp:lastPrinted>
  <dcterms:created xsi:type="dcterms:W3CDTF">2024-02-19T02:51:08Z</dcterms:created>
  <dcterms:modified xsi:type="dcterms:W3CDTF">2026-04-01T01:15:09Z</dcterms:modified>
</cp:coreProperties>
</file>