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mc:AlternateContent xmlns:mc="http://schemas.openxmlformats.org/markup-compatibility/2006">
    <mc:Choice Requires="x15">
      <x15ac:absPath xmlns:x15ac="http://schemas.microsoft.com/office/spreadsheetml/2010/11/ac" url="\\172.16.21.135\薬務共有（r8～）\30_薬事班\★薬局、医薬品卸への支援（物価高騰対策支援金、賃上げ・物価支援等）\賃上げ・物価支援事業（薬局）\11 実施報告書受付（県HP更新含む）\【施行後】県薬打ち合わせ（資料修正・追加）\"/>
    </mc:Choice>
  </mc:AlternateContent>
  <xr:revisionPtr revIDLastSave="0" documentId="13_ncr:1_{4BCA1EDD-C70B-4E4A-B604-396ED30B9C0B}" xr6:coauthVersionLast="47" xr6:coauthVersionMax="47" xr10:uidLastSave="{00000000-0000-0000-0000-000000000000}"/>
  <bookViews>
    <workbookView xWindow="-120" yWindow="-120" windowWidth="29040" windowHeight="15720" tabRatio="813" firstSheet="1" activeTab="1" xr2:uid="{00000000-000D-0000-FFFF-FFFF00000000}"/>
  </bookViews>
  <sheets>
    <sheet name="【参考】集計用シート（賃上げ支援事業）" sheetId="98" state="hidden" r:id="rId1"/>
    <sheet name="⓪記載例 説明事項" sheetId="127" r:id="rId2"/>
    <sheet name="①（記載例）【第３号様式】実績報告書" sheetId="126" r:id="rId3"/>
    <sheet name="②（記載例）【第３号様式別紙】賃金改善報告書" sheetId="122" r:id="rId4"/>
    <sheet name="③（記載例）【第３号様式別紙】対象薬局報告シート" sheetId="125" r:id="rId5"/>
    <sheet name="④（記載例）【第３号様式別紙】2.0％超部分算定シート" sheetId="123" r:id="rId6"/>
    <sheet name="⑤（参考）賃金改善のイメージについて　例６" sheetId="128" r:id="rId7"/>
    <sheet name="都道府県リスト" sheetId="62" state="hidden" r:id="rId8"/>
  </sheets>
  <definedNames>
    <definedName name="_xlnm._FilterDatabase" localSheetId="3" hidden="1">'②（記載例）【第３号様式別紙】賃金改善報告書'!$B$20:$AC$44</definedName>
    <definedName name="_xlnm._FilterDatabase" localSheetId="5" hidden="1">'④（記載例）【第３号様式別紙】2.0％超部分算定シート'!$A$3:$L$4</definedName>
    <definedName name="_xlnm.Print_Area" localSheetId="2">'①（記載例）【第３号様式】実績報告書'!$A$1:$N$30</definedName>
    <definedName name="_xlnm.Print_Area" localSheetId="3">'②（記載例）【第３号様式別紙】賃金改善報告書'!$B$1:$M$45</definedName>
    <definedName name="_xlnm.Print_Area" localSheetId="5">'④（記載例）【第３号様式別紙】2.0％超部分算定シート'!$A$1:$I$7</definedName>
    <definedName name="_xlnm.Print_Area">#REF!</definedName>
    <definedName name="_xlnm.Print_Titles" localSheetId="5">'④（記載例）【第３号様式別紙】2.0％超部分算定シート'!$1:$2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122" l="1"/>
  <c r="D44" i="122"/>
  <c r="D43" i="122"/>
  <c r="D42" i="122"/>
  <c r="D41" i="122"/>
  <c r="D39" i="122"/>
  <c r="D38" i="122"/>
  <c r="D36" i="122"/>
  <c r="D34" i="122"/>
  <c r="D33" i="122"/>
  <c r="D32" i="122"/>
  <c r="D31" i="122"/>
  <c r="D24" i="122"/>
  <c r="D23" i="122"/>
  <c r="D21" i="122"/>
  <c r="D22" i="122"/>
  <c r="I4" i="123" l="1"/>
  <c r="C29" i="125" l="1"/>
  <c r="D5" i="123" l="1"/>
  <c r="E5" i="123" s="1"/>
  <c r="D4" i="123"/>
  <c r="E4" i="123" s="1"/>
  <c r="M16" i="122" l="1"/>
  <c r="A2" i="125"/>
  <c r="E16" i="122" s="1"/>
  <c r="I5" i="123" l="1"/>
  <c r="M25" i="122" l="1"/>
  <c r="D3" i="98"/>
  <c r="M13" i="122" l="1"/>
  <c r="M15" i="122" s="1"/>
  <c r="M17" i="122" s="1"/>
  <c r="E13" i="122" s="1"/>
  <c r="B2" i="98"/>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12" authorId="0" shapeId="0" xr:uid="{6A938C11-4D24-46C9-A799-25F187C3C4C0}">
      <text>
        <r>
          <rPr>
            <b/>
            <sz val="9"/>
            <color indexed="81"/>
            <rFont val="MS P ゴシック"/>
            <family val="3"/>
            <charset val="128"/>
          </rPr>
          <t>省略記載しないこと
（例）×：カ）→○：カブシキガイシャ</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下田 大道(shimoda-hiromichi)</author>
  </authors>
  <commentList>
    <comment ref="L3" authorId="0" shapeId="0" xr:uid="{29E3A08D-2A4F-4854-A49D-033471DA0ECC}">
      <text>
        <r>
          <rPr>
            <b/>
            <sz val="9"/>
            <color indexed="81"/>
            <rFont val="MS P ゴシック"/>
            <family val="3"/>
            <charset val="128"/>
          </rPr>
          <t>日付は令和８年８月１日より前とすること</t>
        </r>
      </text>
    </comment>
    <comment ref="C20" authorId="1" shapeId="0" xr:uid="{17BB88AE-80FF-4B80-9EE7-9B7E30F948CE}">
      <text>
        <r>
          <rPr>
            <b/>
            <sz val="9"/>
            <color indexed="81"/>
            <rFont val="MS P ゴシック"/>
            <family val="3"/>
            <charset val="128"/>
          </rPr>
          <t>「③月数の期間中における対象職員数の延べ人数」÷「③月数」
例：（４月の対象職員100名＋５月の対象職員100名）÷２ヶ月</t>
        </r>
      </text>
    </comment>
    <comment ref="D20" authorId="1" shapeId="0" xr:uid="{FC0866DB-B95E-4132-8A3E-2EA6AF9BD0F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<sst xmlns="http://schemas.openxmlformats.org/spreadsheetml/2006/main" count="638" uniqueCount="219">
  <si>
    <t>医療機関名</t>
    <rPh sb="0" eb="4">
      <t>イリョウキカン</t>
    </rPh>
    <rPh sb="4" eb="5">
      <t>メイ</t>
    </rPh>
    <phoneticPr fontId="35"/>
  </si>
  <si>
    <t>法人名</t>
    <rPh sb="0" eb="2">
      <t>ホウジン</t>
    </rPh>
    <rPh sb="2" eb="3">
      <t>メイ</t>
    </rPh>
    <phoneticPr fontId="35"/>
  </si>
  <si>
    <t>※都道府県名を選択してください</t>
    <rPh sb="1" eb="5">
      <t>トドウフケン</t>
    </rPh>
    <rPh sb="5" eb="6">
      <t>メイ</t>
    </rPh>
    <rPh sb="7" eb="9">
      <t>センタク</t>
    </rPh>
    <phoneticPr fontId="35"/>
  </si>
  <si>
    <t>01北海道</t>
  </si>
  <si>
    <t>02青森県</t>
    <rPh sb="4" eb="5">
      <t>ケン</t>
    </rPh>
    <phoneticPr fontId="35"/>
  </si>
  <si>
    <t>03岩手県</t>
    <rPh sb="4" eb="5">
      <t>ケン</t>
    </rPh>
    <phoneticPr fontId="35"/>
  </si>
  <si>
    <t>04宮城県</t>
    <phoneticPr fontId="35"/>
  </si>
  <si>
    <t>05秋田県</t>
    <phoneticPr fontId="35"/>
  </si>
  <si>
    <t>06山形県</t>
    <phoneticPr fontId="35"/>
  </si>
  <si>
    <t>07福島県</t>
    <phoneticPr fontId="35"/>
  </si>
  <si>
    <t>08茨城県</t>
    <phoneticPr fontId="35"/>
  </si>
  <si>
    <t>09栃木県</t>
    <phoneticPr fontId="35"/>
  </si>
  <si>
    <t>10群馬県</t>
    <phoneticPr fontId="35"/>
  </si>
  <si>
    <t>11埼玉県</t>
    <phoneticPr fontId="35"/>
  </si>
  <si>
    <t>12千葉県</t>
    <phoneticPr fontId="35"/>
  </si>
  <si>
    <t>13東京都</t>
    <rPh sb="4" eb="5">
      <t>ト</t>
    </rPh>
    <phoneticPr fontId="35"/>
  </si>
  <si>
    <t>14神奈川県</t>
    <phoneticPr fontId="35"/>
  </si>
  <si>
    <t>15新潟県</t>
    <phoneticPr fontId="35"/>
  </si>
  <si>
    <t>16富山県</t>
    <phoneticPr fontId="35"/>
  </si>
  <si>
    <t>17石川県</t>
    <phoneticPr fontId="35"/>
  </si>
  <si>
    <t>18福井県</t>
    <phoneticPr fontId="35"/>
  </si>
  <si>
    <t>19山梨県</t>
    <phoneticPr fontId="35"/>
  </si>
  <si>
    <t>20長野県</t>
    <phoneticPr fontId="35"/>
  </si>
  <si>
    <t>21岐阜県</t>
    <phoneticPr fontId="35"/>
  </si>
  <si>
    <t>22静岡県</t>
    <phoneticPr fontId="35"/>
  </si>
  <si>
    <t>23愛知県</t>
    <phoneticPr fontId="35"/>
  </si>
  <si>
    <t>24三重県</t>
    <phoneticPr fontId="35"/>
  </si>
  <si>
    <t>25滋賀県</t>
    <phoneticPr fontId="35"/>
  </si>
  <si>
    <t>26京都府</t>
    <rPh sb="4" eb="5">
      <t>フ</t>
    </rPh>
    <phoneticPr fontId="35"/>
  </si>
  <si>
    <t>27大阪府</t>
    <rPh sb="4" eb="5">
      <t>フ</t>
    </rPh>
    <phoneticPr fontId="35"/>
  </si>
  <si>
    <t>28兵庫県</t>
    <phoneticPr fontId="35"/>
  </si>
  <si>
    <t>29奈良県</t>
    <phoneticPr fontId="35"/>
  </si>
  <si>
    <t>30和歌山県</t>
    <phoneticPr fontId="35"/>
  </si>
  <si>
    <t>31鳥取県</t>
    <phoneticPr fontId="35"/>
  </si>
  <si>
    <t>32島根県</t>
    <phoneticPr fontId="35"/>
  </si>
  <si>
    <t>33岡山県</t>
    <phoneticPr fontId="35"/>
  </si>
  <si>
    <t>34広島県</t>
    <phoneticPr fontId="35"/>
  </si>
  <si>
    <t>35山口県</t>
    <phoneticPr fontId="35"/>
  </si>
  <si>
    <t>36徳島県</t>
    <phoneticPr fontId="35"/>
  </si>
  <si>
    <t>37香川県</t>
    <phoneticPr fontId="35"/>
  </si>
  <si>
    <t>38愛媛県</t>
    <phoneticPr fontId="35"/>
  </si>
  <si>
    <t>39高知県</t>
    <phoneticPr fontId="35"/>
  </si>
  <si>
    <t>40福岡県</t>
    <phoneticPr fontId="35"/>
  </si>
  <si>
    <t>41佐賀県</t>
    <phoneticPr fontId="35"/>
  </si>
  <si>
    <t>42長崎県</t>
    <phoneticPr fontId="35"/>
  </si>
  <si>
    <t>43熊本県</t>
    <phoneticPr fontId="35"/>
  </si>
  <si>
    <t>44大分県</t>
    <phoneticPr fontId="35"/>
  </si>
  <si>
    <t>45宮崎県</t>
    <phoneticPr fontId="35"/>
  </si>
  <si>
    <t>46鹿児島県</t>
    <phoneticPr fontId="35"/>
  </si>
  <si>
    <t>47沖縄県</t>
    <phoneticPr fontId="35"/>
  </si>
  <si>
    <t>賃金改善の内容</t>
    <rPh sb="0" eb="2">
      <t>チンギン</t>
    </rPh>
    <rPh sb="2" eb="4">
      <t>カイゼン</t>
    </rPh>
    <rPh sb="5" eb="7">
      <t>ナイヨウ</t>
    </rPh>
    <phoneticPr fontId="34"/>
  </si>
  <si>
    <t>　賃上げ（ベースアップ分）（①対象人数×②月額×③月数）</t>
    <rPh sb="1" eb="3">
      <t>チンア</t>
    </rPh>
    <phoneticPr fontId="35"/>
  </si>
  <si>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4"/>
  </si>
  <si>
    <t>賃金改善の総額</t>
    <phoneticPr fontId="34"/>
  </si>
  <si>
    <t>　特別手当（①対象人数×②月額×③月数）</t>
    <rPh sb="1" eb="3">
      <t>トクベツ</t>
    </rPh>
    <rPh sb="3" eb="5">
      <t>テアテ</t>
    </rPh>
    <rPh sb="7" eb="9">
      <t>タイショウ</t>
    </rPh>
    <rPh sb="9" eb="11">
      <t>ニンズウ</t>
    </rPh>
    <rPh sb="13" eb="15">
      <t>ゲツガク</t>
    </rPh>
    <rPh sb="17" eb="19">
      <t>ゲッスウ</t>
    </rPh>
    <phoneticPr fontId="35"/>
  </si>
  <si>
    <t>　一時金（①対象人数×②支給額）</t>
    <rPh sb="1" eb="4">
      <t>イチジキン</t>
    </rPh>
    <rPh sb="6" eb="8">
      <t>タイショウ</t>
    </rPh>
    <rPh sb="8" eb="10">
      <t>ニンズウ</t>
    </rPh>
    <rPh sb="12" eb="15">
      <t>シキュウガク</t>
    </rPh>
    <phoneticPr fontId="35"/>
  </si>
  <si>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5"/>
  </si>
  <si>
    <t>　賃上げ（ベースアップ分）（（①対象人数×②月額×③月数）÷①対象人数）</t>
    <rPh sb="1" eb="3">
      <t>チンア</t>
    </rPh>
    <phoneticPr fontId="35"/>
  </si>
  <si>
    <t>　一時金（（①対象人数×②支給額）÷①対象人数）</t>
    <rPh sb="1" eb="4">
      <t>イチジキン</t>
    </rPh>
    <rPh sb="7" eb="9">
      <t>タイショウ</t>
    </rPh>
    <rPh sb="9" eb="11">
      <t>ニンズウ</t>
    </rPh>
    <rPh sb="13" eb="16">
      <t>シキュウガク</t>
    </rPh>
    <phoneticPr fontId="35"/>
  </si>
  <si>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4"/>
  </si>
  <si>
    <t>医師の賃金改善実績の有無（右欄に○・×を記載）</t>
    <rPh sb="0" eb="2">
      <t>イシ</t>
    </rPh>
    <phoneticPr fontId="35"/>
  </si>
  <si>
    <t>歯科医師の賃金改善実績の有無（右欄に○・×を記載）</t>
    <rPh sb="0" eb="4">
      <t>シカイシ</t>
    </rPh>
    <phoneticPr fontId="35"/>
  </si>
  <si>
    <t>薬剤師の賃金改善実績の有無（右欄に○・×を記載）</t>
    <rPh sb="0" eb="3">
      <t>ヤクザイシ</t>
    </rPh>
    <phoneticPr fontId="35"/>
  </si>
  <si>
    <t>保健師の賃金改善実績の有無（右欄に○・×を記載）</t>
    <rPh sb="0" eb="3">
      <t>ホケンシ</t>
    </rPh>
    <phoneticPr fontId="35"/>
  </si>
  <si>
    <t>助産師の賃金改善実績の有無（右欄に○・×を記載）</t>
    <rPh sb="0" eb="3">
      <t>ジョサンシ</t>
    </rPh>
    <phoneticPr fontId="35"/>
  </si>
  <si>
    <t>看護師の賃金改善実績の有無（右欄に○・×を記載）</t>
    <rPh sb="0" eb="3">
      <t>カンゴシ</t>
    </rPh>
    <phoneticPr fontId="35"/>
  </si>
  <si>
    <t>準看護師の賃金改善実績の有無（右欄に○・×を記載）</t>
    <rPh sb="0" eb="4">
      <t>ジュンカンゴシ</t>
    </rPh>
    <phoneticPr fontId="35"/>
  </si>
  <si>
    <t>看護補助者の賃金改善実績の有無（右欄に○・×を記載）</t>
    <rPh sb="0" eb="2">
      <t>カンゴ</t>
    </rPh>
    <rPh sb="2" eb="5">
      <t>ホジョシャ</t>
    </rPh>
    <phoneticPr fontId="35"/>
  </si>
  <si>
    <t>理学療法士の賃金改善実績の有無（右欄に○・×を記載）</t>
    <rPh sb="0" eb="2">
      <t>リガク</t>
    </rPh>
    <rPh sb="2" eb="5">
      <t>リョウホウシ</t>
    </rPh>
    <phoneticPr fontId="35"/>
  </si>
  <si>
    <t>作業療法士の賃金改善実績の有無（右欄に○・×を記載）</t>
    <rPh sb="0" eb="2">
      <t>サギョウ</t>
    </rPh>
    <rPh sb="2" eb="5">
      <t>リョウホウシ</t>
    </rPh>
    <phoneticPr fontId="35"/>
  </si>
  <si>
    <t>視能訓練士の賃金改善実績の有無（右欄に○・×を記載）</t>
    <rPh sb="0" eb="2">
      <t>シノウ</t>
    </rPh>
    <rPh sb="2" eb="5">
      <t>クンレンシ</t>
    </rPh>
    <phoneticPr fontId="35"/>
  </si>
  <si>
    <t>言語聴覚士の賃金改善実績の有無（右欄に○・×を記載）</t>
    <rPh sb="0" eb="2">
      <t>ゲンゴ</t>
    </rPh>
    <rPh sb="2" eb="5">
      <t>チョウカクシ</t>
    </rPh>
    <phoneticPr fontId="35"/>
  </si>
  <si>
    <t>義肢装具士の賃金改善実績の有無（右欄に○・×を記載）</t>
    <rPh sb="0" eb="2">
      <t>ギシ</t>
    </rPh>
    <rPh sb="2" eb="5">
      <t>ソウグシ</t>
    </rPh>
    <phoneticPr fontId="35"/>
  </si>
  <si>
    <t>歯科衛生士の賃金改善実績の有無（右欄に○・×を記載）</t>
    <rPh sb="0" eb="2">
      <t>シカ</t>
    </rPh>
    <rPh sb="2" eb="5">
      <t>エイセイシ</t>
    </rPh>
    <phoneticPr fontId="35"/>
  </si>
  <si>
    <t>歯科技工士の賃金改善実績の有無（右欄に○・×を記載）</t>
    <rPh sb="0" eb="2">
      <t>シカ</t>
    </rPh>
    <rPh sb="2" eb="5">
      <t>ギコウシ</t>
    </rPh>
    <phoneticPr fontId="35"/>
  </si>
  <si>
    <t>歯科業務補助者の賃金改善実績の有無（右欄に○・×を記載）</t>
    <rPh sb="0" eb="2">
      <t>シカ</t>
    </rPh>
    <rPh sb="2" eb="4">
      <t>ギョウム</t>
    </rPh>
    <rPh sb="4" eb="7">
      <t>ホジョシャ</t>
    </rPh>
    <phoneticPr fontId="35"/>
  </si>
  <si>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</si>
  <si>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</si>
  <si>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5"/>
  </si>
  <si>
    <t>衛生検査技師の賃金改善実績の有無（右欄に○・×を記載）</t>
    <rPh sb="0" eb="2">
      <t>エイセイ</t>
    </rPh>
    <rPh sb="2" eb="4">
      <t>ケンサ</t>
    </rPh>
    <rPh sb="4" eb="6">
      <t>ギシ</t>
    </rPh>
    <phoneticPr fontId="35"/>
  </si>
  <si>
    <t>臨床工学技士の賃金改善実績の有無（右欄に○・×を記載）</t>
    <rPh sb="0" eb="2">
      <t>リンショウ</t>
    </rPh>
    <rPh sb="2" eb="4">
      <t>コウガク</t>
    </rPh>
    <rPh sb="4" eb="6">
      <t>ギシ</t>
    </rPh>
    <phoneticPr fontId="35"/>
  </si>
  <si>
    <t>管理栄養士の賃金改善実績の有無（右欄に○・×を記載）</t>
    <rPh sb="0" eb="2">
      <t>カンリ</t>
    </rPh>
    <rPh sb="2" eb="5">
      <t>エイヨウシ</t>
    </rPh>
    <phoneticPr fontId="35"/>
  </si>
  <si>
    <t>栄養士の賃金改善実績の有無（右欄に○・×を記載）</t>
    <rPh sb="0" eb="3">
      <t>エイヨウシ</t>
    </rPh>
    <phoneticPr fontId="35"/>
  </si>
  <si>
    <t>精神保健福祉士の賃金改善実績の有無（右欄に○・×を記載）</t>
    <rPh sb="0" eb="2">
      <t>セイシン</t>
    </rPh>
    <rPh sb="2" eb="4">
      <t>ホケン</t>
    </rPh>
    <rPh sb="4" eb="7">
      <t>フクシシ</t>
    </rPh>
    <phoneticPr fontId="35"/>
  </si>
  <si>
    <t>社会福祉士の賃金改善実績の有無（右欄に○・×を記載）</t>
    <rPh sb="0" eb="2">
      <t>シャカイ</t>
    </rPh>
    <rPh sb="2" eb="5">
      <t>フクシシ</t>
    </rPh>
    <phoneticPr fontId="35"/>
  </si>
  <si>
    <t>介護福祉士の賃金改善実績の有無（右欄に○・×を記載）</t>
    <rPh sb="0" eb="2">
      <t>カイゴ</t>
    </rPh>
    <rPh sb="2" eb="5">
      <t>フクシシ</t>
    </rPh>
    <phoneticPr fontId="35"/>
  </si>
  <si>
    <t>保育士の賃金改善実績の有無（右欄に○・×を記載）</t>
    <rPh sb="0" eb="3">
      <t>ホイクシ</t>
    </rPh>
    <phoneticPr fontId="35"/>
  </si>
  <si>
    <t>救急救命士の賃金改善実績の有無（右欄に○・×を記載）</t>
    <rPh sb="0" eb="2">
      <t>キュウキュウ</t>
    </rPh>
    <rPh sb="2" eb="5">
      <t>キュウメイシ</t>
    </rPh>
    <phoneticPr fontId="35"/>
  </si>
  <si>
    <t>あん摩マッサージ指圧師・はり師・きゆう師の賃金改善実績の有無（右欄に○・×を記載）</t>
    <rPh sb="2" eb="3">
      <t>マ</t>
    </rPh>
    <rPh sb="8" eb="11">
      <t>シアツシ</t>
    </rPh>
    <rPh sb="14" eb="15">
      <t>シ</t>
    </rPh>
    <rPh sb="19" eb="20">
      <t>シ</t>
    </rPh>
    <phoneticPr fontId="35"/>
  </si>
  <si>
    <t>柔道整復師の賃金改善実績の有無（右欄に○・×を記載）</t>
    <rPh sb="0" eb="2">
      <t>ジュウドウ</t>
    </rPh>
    <rPh sb="2" eb="5">
      <t>セイフクシ</t>
    </rPh>
    <phoneticPr fontId="35"/>
  </si>
  <si>
    <t>公認心理師の賃金改善実績の有無（右欄に○・×を記載）</t>
    <rPh sb="0" eb="2">
      <t>コウニン</t>
    </rPh>
    <rPh sb="2" eb="4">
      <t>シンリ</t>
    </rPh>
    <rPh sb="4" eb="5">
      <t>シ</t>
    </rPh>
    <phoneticPr fontId="35"/>
  </si>
  <si>
    <t>診療情報管理士の賃金改善実績の有無（右欄に○・×を記載）</t>
    <rPh sb="0" eb="2">
      <t>シンリョウ</t>
    </rPh>
    <rPh sb="2" eb="4">
      <t>ジョウホウ</t>
    </rPh>
    <rPh sb="4" eb="6">
      <t>カンリ</t>
    </rPh>
    <rPh sb="6" eb="7">
      <t>シ</t>
    </rPh>
    <phoneticPr fontId="35"/>
  </si>
  <si>
    <t>医師事務作業補助者の賃金改善実績の有無（右欄に○・×を記載）</t>
    <rPh sb="0" eb="2">
      <t>イシ</t>
    </rPh>
    <rPh sb="2" eb="4">
      <t>ジム</t>
    </rPh>
    <rPh sb="4" eb="6">
      <t>サギョウ</t>
    </rPh>
    <rPh sb="6" eb="9">
      <t>ホジョシャ</t>
    </rPh>
    <phoneticPr fontId="35"/>
  </si>
  <si>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5"/>
  </si>
  <si>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5"/>
  </si>
  <si>
    <t>１名あたり平均額</t>
    <phoneticPr fontId="34"/>
  </si>
  <si>
    <t>③月数</t>
    <rPh sb="1" eb="3">
      <t>ゲッスウ</t>
    </rPh>
    <phoneticPr fontId="34"/>
  </si>
  <si>
    <t>①対象人数
（常勤換算数）</t>
    <rPh sb="1" eb="3">
      <t>タイショウ</t>
    </rPh>
    <rPh sb="3" eb="5">
      <t>ニンズウ</t>
    </rPh>
    <rPh sb="7" eb="9">
      <t>ジョウキン</t>
    </rPh>
    <rPh sb="9" eb="11">
      <t>カンサン</t>
    </rPh>
    <rPh sb="11" eb="12">
      <t>スウ</t>
    </rPh>
    <phoneticPr fontId="34"/>
  </si>
  <si>
    <t>令和７年度の対象職員のベースアップについて、令和７年３月31日時点の賃金水準と比較して2.0％を上回って実施している場合は、令和７年12月から令和８年５月までの間の当該2.0％を上回る部分</t>
    <phoneticPr fontId="34"/>
  </si>
  <si>
    <t>Ⅲ　令和７年度中の賃金改善割合</t>
    <rPh sb="2" eb="4">
      <t>レイワ</t>
    </rPh>
    <rPh sb="5" eb="7">
      <t>ネンド</t>
    </rPh>
    <rPh sb="7" eb="8">
      <t>チュウ</t>
    </rPh>
    <rPh sb="9" eb="11">
      <t>チンギン</t>
    </rPh>
    <rPh sb="11" eb="13">
      <t>カイゼン</t>
    </rPh>
    <rPh sb="13" eb="15">
      <t>ワリアイ</t>
    </rPh>
    <phoneticPr fontId="34"/>
  </si>
  <si>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4"/>
  </si>
  <si>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4"/>
  </si>
  <si>
    <t>Ⅳ　本事業の支給額を充てられる上限月額</t>
    <rPh sb="2" eb="3">
      <t>ホン</t>
    </rPh>
    <rPh sb="3" eb="5">
      <t>ジギョウ</t>
    </rPh>
    <rPh sb="6" eb="9">
      <t>シキュウガク</t>
    </rPh>
    <rPh sb="10" eb="11">
      <t>ア</t>
    </rPh>
    <rPh sb="15" eb="17">
      <t>ジョウゲン</t>
    </rPh>
    <rPh sb="17" eb="19">
      <t>ゲツガク</t>
    </rPh>
    <phoneticPr fontId="34"/>
  </si>
  <si>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4"/>
  </si>
  <si>
    <t>Ⅶ　対象人数
（常勤換算数）</t>
    <rPh sb="2" eb="4">
      <t>タイショウ</t>
    </rPh>
    <rPh sb="4" eb="6">
      <t>ニンズウ</t>
    </rPh>
    <rPh sb="8" eb="10">
      <t>ジョウキン</t>
    </rPh>
    <rPh sb="10" eb="12">
      <t>カンサン</t>
    </rPh>
    <rPh sb="12" eb="13">
      <t>スウ</t>
    </rPh>
    <phoneticPr fontId="34"/>
  </si>
  <si>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4"/>
  </si>
  <si>
    <t>②月額または
月額換算額</t>
    <rPh sb="1" eb="3">
      <t>ゲツガク</t>
    </rPh>
    <rPh sb="7" eb="9">
      <t>ゲツガク</t>
    </rPh>
    <rPh sb="9" eb="11">
      <t>カンサン</t>
    </rPh>
    <rPh sb="11" eb="12">
      <t>ガク</t>
    </rPh>
    <phoneticPr fontId="34"/>
  </si>
  <si>
    <t>❶：賃金改善の総額（自動計算）</t>
    <rPh sb="2" eb="4">
      <t>チンギン</t>
    </rPh>
    <rPh sb="4" eb="6">
      <t>カイゼン</t>
    </rPh>
    <rPh sb="7" eb="9">
      <t>ソウガク</t>
    </rPh>
    <rPh sb="10" eb="12">
      <t>ジドウ</t>
    </rPh>
    <rPh sb="12" eb="14">
      <t>ケイサン</t>
    </rPh>
    <phoneticPr fontId="34"/>
  </si>
  <si>
    <t>賃金改善の内容（※）</t>
    <rPh sb="0" eb="2">
      <t>チンギン</t>
    </rPh>
    <rPh sb="2" eb="4">
      <t>カイゼン</t>
    </rPh>
    <rPh sb="5" eb="7">
      <t>ナイヨウ</t>
    </rPh>
    <phoneticPr fontId="34"/>
  </si>
  <si>
    <t>総額</t>
    <rPh sb="0" eb="2">
      <t>ソウガク</t>
    </rPh>
    <phoneticPr fontId="34"/>
  </si>
  <si>
    <t>給付金の対象となった賃金改善の総額</t>
    <rPh sb="0" eb="3">
      <t>キュウフキン</t>
    </rPh>
    <rPh sb="4" eb="6">
      <t>タイショウ</t>
    </rPh>
    <rPh sb="10" eb="12">
      <t>チンギン</t>
    </rPh>
    <phoneticPr fontId="34"/>
  </si>
  <si>
    <t>賃金改善（法人全体）の内容</t>
    <rPh sb="0" eb="2">
      <t>チンギン</t>
    </rPh>
    <rPh sb="2" eb="4">
      <t>カイゼン</t>
    </rPh>
    <rPh sb="5" eb="7">
      <t>ホウジン</t>
    </rPh>
    <rPh sb="7" eb="9">
      <t>ゼンタイ</t>
    </rPh>
    <rPh sb="11" eb="13">
      <t>ナイヨウ</t>
    </rPh>
    <phoneticPr fontId="34"/>
  </si>
  <si>
    <t>②月額または
月額換算額</t>
    <rPh sb="1" eb="3">
      <t>ゲツガク</t>
    </rPh>
    <phoneticPr fontId="34"/>
  </si>
  <si>
    <t>　基本給の引き上げ</t>
    <rPh sb="1" eb="4">
      <t>キホンキュウ</t>
    </rPh>
    <rPh sb="5" eb="6">
      <t>ヒ</t>
    </rPh>
    <rPh sb="7" eb="8">
      <t>ア</t>
    </rPh>
    <phoneticPr fontId="35"/>
  </si>
  <si>
    <t>　一時金または特別手当</t>
    <rPh sb="1" eb="4">
      <t>イチジキン</t>
    </rPh>
    <rPh sb="7" eb="9">
      <t>トクベツ</t>
    </rPh>
    <rPh sb="9" eb="11">
      <t>テアテ</t>
    </rPh>
    <phoneticPr fontId="35"/>
  </si>
  <si>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4"/>
  </si>
  <si>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5"/>
  </si>
  <si>
    <t>薬局数（自動計算）</t>
    <rPh sb="0" eb="2">
      <t>ヤッキョク</t>
    </rPh>
    <rPh sb="2" eb="3">
      <t>スウ</t>
    </rPh>
    <rPh sb="4" eb="6">
      <t>ジドウ</t>
    </rPh>
    <rPh sb="6" eb="8">
      <t>ケイサン</t>
    </rPh>
    <phoneticPr fontId="34"/>
  </si>
  <si>
    <t>集約薬局数（対象薬局報告シートから自動転記）</t>
    <rPh sb="0" eb="2">
      <t>シュウヤク</t>
    </rPh>
    <rPh sb="2" eb="4">
      <t>ヤッキョク</t>
    </rPh>
    <rPh sb="4" eb="5">
      <t>スウ</t>
    </rPh>
    <rPh sb="6" eb="8">
      <t>タイショウ</t>
    </rPh>
    <rPh sb="8" eb="10">
      <t>ヤッキョク</t>
    </rPh>
    <rPh sb="10" eb="12">
      <t>ホウコク</t>
    </rPh>
    <rPh sb="17" eb="19">
      <t>ジドウ</t>
    </rPh>
    <rPh sb="19" eb="21">
      <t>テンキ</t>
    </rPh>
    <phoneticPr fontId="34"/>
  </si>
  <si>
    <t>【第３号様式（第９条関係）】</t>
    <rPh sb="1" eb="2">
      <t>ダイ</t>
    </rPh>
    <rPh sb="3" eb="4">
      <t>ゴウ</t>
    </rPh>
    <rPh sb="4" eb="6">
      <t>ヨウシキ</t>
    </rPh>
    <rPh sb="7" eb="8">
      <t>ダイ</t>
    </rPh>
    <rPh sb="9" eb="12">
      <t>ジョウカンケイ</t>
    </rPh>
    <phoneticPr fontId="34"/>
  </si>
  <si>
    <t>※熊本県記入欄</t>
    <rPh sb="1" eb="4">
      <t>クマモトケン</t>
    </rPh>
    <rPh sb="4" eb="7">
      <t>キニュウラン</t>
    </rPh>
    <phoneticPr fontId="51"/>
  </si>
  <si>
    <t>整理番号</t>
    <rPh sb="0" eb="4">
      <t>セイリバンゴウ</t>
    </rPh>
    <phoneticPr fontId="51"/>
  </si>
  <si>
    <t>薬</t>
    <rPh sb="0" eb="1">
      <t>ヤク</t>
    </rPh>
    <phoneticPr fontId="51"/>
  </si>
  <si>
    <t>申請日：</t>
    <rPh sb="0" eb="3">
      <t>シンセイビ</t>
    </rPh>
    <phoneticPr fontId="35"/>
  </si>
  <si>
    <t>　熊本県知事　木村　敬　様</t>
    <rPh sb="1" eb="3">
      <t>クマモト</t>
    </rPh>
    <rPh sb="3" eb="6">
      <t>ケンチジ</t>
    </rPh>
    <rPh sb="7" eb="9">
      <t>キムラ</t>
    </rPh>
    <rPh sb="10" eb="11">
      <t>タカシ</t>
    </rPh>
    <rPh sb="12" eb="13">
      <t>サマ</t>
    </rPh>
    <phoneticPr fontId="51"/>
  </si>
  <si>
    <t>令和８年度（2026年度）熊本県薬局賃上げ・物価支援事業補助金実績報告書</t>
    <rPh sb="0" eb="2">
      <t>レイワ</t>
    </rPh>
    <rPh sb="3" eb="5">
      <t>ネンド</t>
    </rPh>
    <rPh sb="10" eb="12">
      <t>ネンド</t>
    </rPh>
    <phoneticPr fontId="34"/>
  </si>
  <si>
    <t>【申請者】</t>
    <rPh sb="1" eb="4">
      <t>シンセイシャ</t>
    </rPh>
    <phoneticPr fontId="51"/>
  </si>
  <si>
    <t>(ﾌﾘｶﾞﾅ)</t>
    <phoneticPr fontId="51"/>
  </si>
  <si>
    <r>
      <rPr>
        <sz val="10"/>
        <color theme="1"/>
        <rFont val="ＭＳ 明朝"/>
        <family val="1"/>
        <charset val="128"/>
      </rPr>
      <t>開設者名：</t>
    </r>
    <r>
      <rPr>
        <sz val="12"/>
        <color theme="1"/>
        <rFont val="ＭＳ 明朝"/>
        <family val="1"/>
        <charset val="128"/>
      </rPr>
      <t xml:space="preserve">
</t>
    </r>
    <r>
      <rPr>
        <sz val="8"/>
        <rFont val="ＭＳ 明朝"/>
        <family val="1"/>
        <charset val="128"/>
      </rPr>
      <t>（法人又は個人名称）</t>
    </r>
    <rPh sb="0" eb="3">
      <t>カイセツシャ</t>
    </rPh>
    <rPh sb="3" eb="4">
      <t>メイ</t>
    </rPh>
    <rPh sb="7" eb="9">
      <t>ホウジン</t>
    </rPh>
    <rPh sb="9" eb="10">
      <t>マタ</t>
    </rPh>
    <rPh sb="11" eb="13">
      <t>コジン</t>
    </rPh>
    <rPh sb="13" eb="15">
      <t>メイショウ</t>
    </rPh>
    <phoneticPr fontId="51"/>
  </si>
  <si>
    <t>〒</t>
    <phoneticPr fontId="51"/>
  </si>
  <si>
    <t>―</t>
    <phoneticPr fontId="51"/>
  </si>
  <si>
    <t>開設者住所：</t>
    <rPh sb="0" eb="3">
      <t>カイセツシャ</t>
    </rPh>
    <rPh sb="3" eb="5">
      <t>ジュウショ</t>
    </rPh>
    <phoneticPr fontId="51"/>
  </si>
  <si>
    <r>
      <rPr>
        <sz val="10"/>
        <color theme="1"/>
        <rFont val="ＭＳ 明朝"/>
        <family val="1"/>
        <charset val="128"/>
      </rPr>
      <t>代表者職・氏名：</t>
    </r>
    <r>
      <rPr>
        <sz val="12"/>
        <color theme="1"/>
        <rFont val="ＭＳ 明朝"/>
        <family val="1"/>
        <charset val="128"/>
      </rPr>
      <t xml:space="preserve">
</t>
    </r>
    <r>
      <rPr>
        <sz val="6"/>
        <color theme="1"/>
        <rFont val="ＭＳ 明朝"/>
        <family val="1"/>
        <charset val="128"/>
      </rPr>
      <t>（個人開設の場合は不要）</t>
    </r>
    <rPh sb="3" eb="4">
      <t>ショク</t>
    </rPh>
    <rPh sb="5" eb="6">
      <t>シ</t>
    </rPh>
    <rPh sb="10" eb="14">
      <t>コジンカイセツ</t>
    </rPh>
    <rPh sb="15" eb="17">
      <t>バアイ</t>
    </rPh>
    <rPh sb="18" eb="20">
      <t>フヨウ</t>
    </rPh>
    <phoneticPr fontId="51"/>
  </si>
  <si>
    <t>・</t>
    <phoneticPr fontId="51"/>
  </si>
  <si>
    <t>電話番号：</t>
    <rPh sb="0" eb="2">
      <t>デンワ</t>
    </rPh>
    <rPh sb="2" eb="4">
      <t>バンゴウ</t>
    </rPh>
    <phoneticPr fontId="51"/>
  </si>
  <si>
    <t>１ 賃上げ支援事業実績</t>
    <rPh sb="2" eb="4">
      <t>チンア</t>
    </rPh>
    <rPh sb="5" eb="9">
      <t>シエンジギョウ</t>
    </rPh>
    <rPh sb="9" eb="11">
      <t>ジッセキ</t>
    </rPh>
    <phoneticPr fontId="34"/>
  </si>
  <si>
    <t>…第３号様式別紙賃金改善報告書により報告します。</t>
    <rPh sb="1" eb="2">
      <t>ダイ</t>
    </rPh>
    <rPh sb="3" eb="6">
      <t>ゴウヨウシキ</t>
    </rPh>
    <rPh sb="6" eb="8">
      <t>ベッシ</t>
    </rPh>
    <rPh sb="8" eb="12">
      <t>チンギンカイゼン</t>
    </rPh>
    <rPh sb="12" eb="15">
      <t>ホウコクショ</t>
    </rPh>
    <rPh sb="18" eb="20">
      <t>ホウコク</t>
    </rPh>
    <phoneticPr fontId="34"/>
  </si>
  <si>
    <t>２ 物価支援事業実績</t>
    <rPh sb="2" eb="4">
      <t>ブッカ</t>
    </rPh>
    <rPh sb="4" eb="6">
      <t>シエン</t>
    </rPh>
    <rPh sb="6" eb="8">
      <t>ジギョウ</t>
    </rPh>
    <rPh sb="8" eb="10">
      <t>ジッセキ</t>
    </rPh>
    <phoneticPr fontId="64"/>
  </si>
  <si>
    <t>…物価支援事業の補助金は、全て調剤等の必要な経費の上昇分に充てています。</t>
    <rPh sb="25" eb="28">
      <t>ジョウショウブン</t>
    </rPh>
    <phoneticPr fontId="34"/>
  </si>
  <si>
    <t>１ 報告者</t>
    <rPh sb="2" eb="5">
      <t>ホウコクシャ</t>
    </rPh>
    <phoneticPr fontId="64"/>
  </si>
  <si>
    <t>開設者名（法人又は個人名称）</t>
    <phoneticPr fontId="34"/>
  </si>
  <si>
    <t>代表者 職・氏名
（個人開設の場合は不要）</t>
    <phoneticPr fontId="34"/>
  </si>
  <si>
    <t>法人：法人の所在地
個人事業者：施設等の所在地</t>
    <phoneticPr fontId="34"/>
  </si>
  <si>
    <t>【第３号様式（第９条関係）別紙】（薬局）</t>
    <rPh sb="1" eb="2">
      <t>ダイ</t>
    </rPh>
    <rPh sb="3" eb="4">
      <t>ゴウ</t>
    </rPh>
    <rPh sb="4" eb="6">
      <t>ヨウシキ</t>
    </rPh>
    <rPh sb="7" eb="8">
      <t>ダイ</t>
    </rPh>
    <rPh sb="9" eb="10">
      <t>ジョウ</t>
    </rPh>
    <rPh sb="10" eb="12">
      <t>カンケイ</t>
    </rPh>
    <rPh sb="13" eb="15">
      <t>ベッシ</t>
    </rPh>
    <rPh sb="17" eb="19">
      <t>ヤッキョク</t>
    </rPh>
    <phoneticPr fontId="35"/>
  </si>
  <si>
    <t>熊本県知事　　木村　敬　様</t>
    <phoneticPr fontId="34"/>
  </si>
  <si>
    <t>住所</t>
    <rPh sb="0" eb="2">
      <t>ジュウショ</t>
    </rPh>
    <phoneticPr fontId="34"/>
  </si>
  <si>
    <t>郵便番号：〒</t>
    <rPh sb="0" eb="4">
      <t>ユウビンバンゴウ</t>
    </rPh>
    <phoneticPr fontId="34"/>
  </si>
  <si>
    <t>担当部署</t>
    <rPh sb="0" eb="4">
      <t>タントウブショ</t>
    </rPh>
    <phoneticPr fontId="34"/>
  </si>
  <si>
    <t>担当者氏名</t>
    <rPh sb="0" eb="3">
      <t>タントウシャ</t>
    </rPh>
    <rPh sb="3" eb="5">
      <t>シメイ</t>
    </rPh>
    <phoneticPr fontId="34"/>
  </si>
  <si>
    <t>FAX</t>
    <phoneticPr fontId="34"/>
  </si>
  <si>
    <t>メールアドレス</t>
    <phoneticPr fontId="34"/>
  </si>
  <si>
    <t>電話番号
（携帯可）</t>
    <rPh sb="0" eb="2">
      <t>デンワ</t>
    </rPh>
    <rPh sb="2" eb="4">
      <t>バンゴウ</t>
    </rPh>
    <rPh sb="6" eb="8">
      <t>ケイタイ</t>
    </rPh>
    <rPh sb="8" eb="9">
      <t>カ</t>
    </rPh>
    <phoneticPr fontId="34"/>
  </si>
  <si>
    <t>２ 賃上げ支援事業実績</t>
    <phoneticPr fontId="34"/>
  </si>
  <si>
    <t>令和８年６月１日以降の賃金改善水準
（比較対象は給付金による賃金改善前の水準）</t>
    <rPh sb="0" eb="2">
      <t>レイワ</t>
    </rPh>
    <rPh sb="3" eb="4">
      <t>ネン</t>
    </rPh>
    <rPh sb="5" eb="6">
      <t>ガツ</t>
    </rPh>
    <rPh sb="7" eb="8">
      <t>ニチ</t>
    </rPh>
    <rPh sb="8" eb="10">
      <t>イコウ</t>
    </rPh>
    <rPh sb="11" eb="13">
      <t>チンギン</t>
    </rPh>
    <rPh sb="13" eb="15">
      <t>カイゼン</t>
    </rPh>
    <rPh sb="15" eb="17">
      <t>スイジュン</t>
    </rPh>
    <rPh sb="19" eb="21">
      <t>ヒカク</t>
    </rPh>
    <rPh sb="21" eb="23">
      <t>タイショウ</t>
    </rPh>
    <rPh sb="24" eb="27">
      <t>キュウフキン</t>
    </rPh>
    <rPh sb="30" eb="32">
      <t>チンギン</t>
    </rPh>
    <rPh sb="32" eb="34">
      <t>カイゼン</t>
    </rPh>
    <rPh sb="34" eb="35">
      <t>マエ</t>
    </rPh>
    <rPh sb="36" eb="38">
      <t>スイジュン</t>
    </rPh>
    <phoneticPr fontId="34"/>
  </si>
  <si>
    <t>備考</t>
    <rPh sb="0" eb="2">
      <t>ビコウ</t>
    </rPh>
    <phoneticPr fontId="34"/>
  </si>
  <si>
    <t>　毎月決まって支払われる手当の引き上げ</t>
    <rPh sb="1" eb="3">
      <t>マイゲツ</t>
    </rPh>
    <rPh sb="3" eb="4">
      <t>キ</t>
    </rPh>
    <rPh sb="7" eb="9">
      <t>シハラ</t>
    </rPh>
    <rPh sb="12" eb="14">
      <t>テアテ</t>
    </rPh>
    <rPh sb="15" eb="16">
      <t>ヒ</t>
    </rPh>
    <rPh sb="17" eb="18">
      <t>ア</t>
    </rPh>
    <phoneticPr fontId="35"/>
  </si>
  <si>
    <t>給付金を活用して令和７年12月から令和８年５月までの間に基本給の引き上げによる賃金改善を行った額（円単位）を直接入力してください。</t>
    <phoneticPr fontId="34"/>
  </si>
  <si>
    <t>給付金を活用して令和７年12月から令和８年５月までの間に毎月決まって支払われる手当の引き上げによる賃金改善を行った額（円単位）を直接入力してください。
ベースアップ評価手当の増額など</t>
    <phoneticPr fontId="34"/>
  </si>
  <si>
    <t>給付金を活用して令和７年12月分から令和８年３月分までの最大４ヶ月分として支給した一時金または特別手当の金額（円単位）を直接入力してください。</t>
    <phoneticPr fontId="34"/>
  </si>
  <si>
    <r>
      <rPr>
        <sz val="11"/>
        <color rgb="FFFF0000"/>
        <rFont val="ＭＳ Ｐゴシック"/>
        <family val="3"/>
        <charset val="128"/>
        <scheme val="minor"/>
      </rPr>
      <t xml:space="preserve">（給付金を充て、算出可能な場合に記載）
</t>
    </r>
    <r>
      <rPr>
        <sz val="11"/>
        <color theme="1"/>
        <rFont val="ＭＳ Ｐゴシック"/>
        <family val="3"/>
        <charset val="128"/>
        <scheme val="minor"/>
      </rPr>
      <t>基本給や毎月決まって支払われる手当の引き上げに伴う賞与等の増加分に用いた金額</t>
    </r>
    <rPh sb="1" eb="4">
      <t>キュウフキン</t>
    </rPh>
    <rPh sb="5" eb="6">
      <t>ア</t>
    </rPh>
    <rPh sb="8" eb="10">
      <t>サンシュツ</t>
    </rPh>
    <rPh sb="10" eb="12">
      <t>カノウ</t>
    </rPh>
    <rPh sb="13" eb="15">
      <t>バアイ</t>
    </rPh>
    <rPh sb="16" eb="18">
      <t>キサイ</t>
    </rPh>
    <rPh sb="20" eb="23">
      <t>キホンキュウ</t>
    </rPh>
    <rPh sb="24" eb="26">
      <t>マイゲツ</t>
    </rPh>
    <rPh sb="26" eb="27">
      <t>キ</t>
    </rPh>
    <rPh sb="30" eb="32">
      <t>シハラ</t>
    </rPh>
    <rPh sb="35" eb="37">
      <t>テアテ</t>
    </rPh>
    <rPh sb="38" eb="39">
      <t>ヒ</t>
    </rPh>
    <rPh sb="40" eb="41">
      <t>ア</t>
    </rPh>
    <rPh sb="43" eb="44">
      <t>トモナ</t>
    </rPh>
    <rPh sb="45" eb="47">
      <t>ショウヨ</t>
    </rPh>
    <rPh sb="47" eb="48">
      <t>トウ</t>
    </rPh>
    <rPh sb="49" eb="52">
      <t>ゾウカブン</t>
    </rPh>
    <rPh sb="53" eb="54">
      <t>モチ</t>
    </rPh>
    <rPh sb="56" eb="58">
      <t>キンガク</t>
    </rPh>
    <phoneticPr fontId="35"/>
  </si>
  <si>
    <t>令和８年６月１日以降の賃金改善水準
【比較対象】
給付金による賃金改善前の水準）</t>
    <rPh sb="0" eb="2">
      <t>レイワ</t>
    </rPh>
    <rPh sb="3" eb="4">
      <t>ネン</t>
    </rPh>
    <rPh sb="5" eb="6">
      <t>ガツ</t>
    </rPh>
    <rPh sb="7" eb="8">
      <t>ニチ</t>
    </rPh>
    <rPh sb="8" eb="10">
      <t>イコウ</t>
    </rPh>
    <rPh sb="11" eb="13">
      <t>チンギン</t>
    </rPh>
    <rPh sb="13" eb="15">
      <t>カイゼン</t>
    </rPh>
    <rPh sb="15" eb="17">
      <t>スイジュン</t>
    </rPh>
    <rPh sb="19" eb="21">
      <t>ヒカク</t>
    </rPh>
    <rPh sb="21" eb="23">
      <t>タイショウ</t>
    </rPh>
    <rPh sb="25" eb="28">
      <t>キュウフキン</t>
    </rPh>
    <rPh sb="31" eb="33">
      <t>チンギン</t>
    </rPh>
    <rPh sb="33" eb="35">
      <t>カイゼン</t>
    </rPh>
    <rPh sb="35" eb="36">
      <t>マエ</t>
    </rPh>
    <rPh sb="37" eb="39">
      <t>スイジュン</t>
    </rPh>
    <phoneticPr fontId="34"/>
  </si>
  <si>
    <t>給付金を活用して令和７年12月から令和８年５月までの間に毎月決まって支払われる手当の引き上げによる賃金改善を行った額（円単位）を直接入力してください。</t>
    <phoneticPr fontId="34"/>
  </si>
  <si>
    <t>有</t>
    <rPh sb="0" eb="1">
      <t>アリ</t>
    </rPh>
    <phoneticPr fontId="34"/>
  </si>
  <si>
    <t>無</t>
    <rPh sb="0" eb="1">
      <t>ム</t>
    </rPh>
    <phoneticPr fontId="34"/>
  </si>
  <si>
    <t>賃金改善の総額
（自動計算）</t>
    <phoneticPr fontId="34"/>
  </si>
  <si>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
算出が難しいは上記に含めてください。</t>
  </si>
  <si>
    <r>
      <t>①対象人数
（常勤換算数</t>
    </r>
    <r>
      <rPr>
        <vertAlign val="superscript"/>
        <sz val="11"/>
        <color theme="1"/>
        <rFont val="ＭＳ Ｐゴシック"/>
        <family val="3"/>
        <charset val="128"/>
        <scheme val="minor"/>
      </rPr>
      <t>※２　</t>
    </r>
    <r>
      <rPr>
        <sz val="11"/>
        <color theme="1"/>
        <rFont val="ＭＳ Ｐゴシック"/>
        <family val="3"/>
        <charset val="128"/>
        <scheme val="minor"/>
      </rPr>
      <t>）</t>
    </r>
    <rPh sb="1" eb="3">
      <t>タイショウ</t>
    </rPh>
    <rPh sb="3" eb="5">
      <t>ニンズウ</t>
    </rPh>
    <rPh sb="7" eb="9">
      <t>ジョウキン</t>
    </rPh>
    <rPh sb="9" eb="11">
      <t>カンサン</t>
    </rPh>
    <rPh sb="11" eb="12">
      <t>スウ</t>
    </rPh>
    <phoneticPr fontId="34"/>
  </si>
  <si>
    <t>※２：「対象職員の常勤換算数」は、当該時点における対象職員の人数を常勤換算で記載してください。常勤の職員の常勤換算数は１としてください。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4"/>
  </si>
  <si>
    <t>交付確定額（自動計算）</t>
    <rPh sb="0" eb="2">
      <t>コウフ</t>
    </rPh>
    <rPh sb="2" eb="5">
      <t>カクテイガク</t>
    </rPh>
    <rPh sb="6" eb="10">
      <t>ジドウケイサン</t>
    </rPh>
    <phoneticPr fontId="34"/>
  </si>
  <si>
    <t>政策上の必要性から把握するものであり、補助金の交付額には影響しません。職種ごとの賃金改善の総額と法人全体の賃金改善の総額が一致しなくても差し支えありません。</t>
    <phoneticPr fontId="34"/>
  </si>
  <si>
    <t>（※）計算方法は例えば下記の方法が考えられますが、対象とする賃金改善の内容や職員・職種の範囲は薬局ごとに判断して計算いただくようお願いいたします。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ヤッキョク</t>
    </rPh>
    <rPh sb="52" eb="54">
      <t>ハンダン</t>
    </rPh>
    <rPh sb="56" eb="58">
      <t>ケイサン</t>
    </rPh>
    <rPh sb="65" eb="66">
      <t>ネガ</t>
    </rPh>
    <rPh sb="74" eb="75">
      <t>レイ</t>
    </rPh>
    <rPh sb="152" eb="153">
      <t>レイ</t>
    </rPh>
    <rPh sb="196" eb="197">
      <t>レイ</t>
    </rPh>
    <phoneticPr fontId="34"/>
  </si>
  <si>
    <r>
      <rPr>
        <b/>
        <sz val="11"/>
        <color rgb="FFFF0000"/>
        <rFont val="ＭＳ Ｐゴシック"/>
        <family val="3"/>
        <charset val="128"/>
        <scheme val="minor"/>
      </rPr>
      <t>１名あたり平均額</t>
    </r>
    <r>
      <rPr>
        <b/>
        <sz val="11"/>
        <color theme="1"/>
        <rFont val="ＭＳ Ｐゴシック"/>
        <family val="3"/>
        <charset val="128"/>
        <scheme val="minor"/>
      </rPr>
      <t xml:space="preserve">
</t>
    </r>
    <r>
      <rPr>
        <b/>
        <sz val="11"/>
        <color rgb="FFFF0000"/>
        <rFont val="ＭＳ Ｐゴシック"/>
        <family val="3"/>
        <charset val="128"/>
        <scheme val="minor"/>
      </rPr>
      <t>（対象職員・対象職種・役職によって異なる場合は加重平均してください）</t>
    </r>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5"/>
  </si>
  <si>
    <t>給付金を活用して令和７年12月から令和８年５月までの間に上記（基本給・毎月の手当）の引き上げに伴う賞与、時間外手当、法定福利費等の増加分に用いた額（円単位）を直接入力してください。当該部分を算出できないものの、給付金を充てている場合は上記に含めてください。算出が難しいは上記に含めてください。</t>
    <phoneticPr fontId="34"/>
  </si>
  <si>
    <t>給付金を活用して令和７年12月から令和８年５月までの間に毎月決まって支払われる手当の引き上げによる賃金改善を行った額（円単位）を直接入力してください。（ベースアップ評価手当の増額など）</t>
    <phoneticPr fontId="34"/>
  </si>
  <si>
    <t>※１：❶に記載された「賃金改善の総額」に本給付金以外の賃上げ補助金を活用した金額が含まれている場合はその金額を記載してください。</t>
    <phoneticPr fontId="34"/>
  </si>
  <si>
    <r>
      <rPr>
        <b/>
        <sz val="11"/>
        <color rgb="FFFF0000"/>
        <rFont val="ＭＳ Ｐゴシック"/>
        <family val="3"/>
        <charset val="128"/>
        <scheme val="minor"/>
      </rPr>
      <t>その他職員</t>
    </r>
    <r>
      <rPr>
        <b/>
        <sz val="11"/>
        <color theme="1"/>
        <rFont val="ＭＳ Ｐゴシック"/>
        <family val="3"/>
        <charset val="128"/>
        <scheme val="minor"/>
      </rPr>
      <t>の賃金改善の内容
（上記職種以外の職員）</t>
    </r>
    <r>
      <rPr>
        <sz val="11"/>
        <color theme="1"/>
        <rFont val="ＭＳ Ｐゴシック"/>
        <family val="3"/>
        <charset val="128"/>
        <scheme val="minor"/>
      </rPr>
      <t xml:space="preserve">
※上記職種以外の職種の賃金改善状況（給付金を活用したもの）を記載してください。
※なお、上記職種ごとの報告が困難な場合も当欄にまとめて記載してください。</t>
    </r>
    <rPh sb="2" eb="3">
      <t>タ</t>
    </rPh>
    <rPh sb="3" eb="5">
      <t>ショクイン</t>
    </rPh>
    <rPh sb="6" eb="8">
      <t>チンギン</t>
    </rPh>
    <rPh sb="8" eb="10">
      <t>カイゼン</t>
    </rPh>
    <rPh sb="11" eb="13">
      <t>ナイヨウ</t>
    </rPh>
    <phoneticPr fontId="34"/>
  </si>
  <si>
    <t>令和８年度（2026年度）熊本県薬局賃上げ支援事業
賃金改善報告書</t>
    <rPh sb="0" eb="2">
      <t>レイワ</t>
    </rPh>
    <rPh sb="3" eb="5">
      <t>ネンド</t>
    </rPh>
    <rPh sb="10" eb="12">
      <t>ネンド</t>
    </rPh>
    <rPh sb="13" eb="16">
      <t>クマモトケン</t>
    </rPh>
    <rPh sb="16" eb="18">
      <t>ヤッキョク</t>
    </rPh>
    <rPh sb="18" eb="20">
      <t>チンア</t>
    </rPh>
    <rPh sb="21" eb="23">
      <t>シエン</t>
    </rPh>
    <rPh sb="23" eb="25">
      <t>ジギョウ</t>
    </rPh>
    <rPh sb="26" eb="28">
      <t>チンギン</t>
    </rPh>
    <rPh sb="28" eb="30">
      <t>カイゼン</t>
    </rPh>
    <rPh sb="30" eb="33">
      <t>ホウコクショ</t>
    </rPh>
    <phoneticPr fontId="35"/>
  </si>
  <si>
    <t>給付金を活用した個別職種の賃金改善状況</t>
    <rPh sb="0" eb="3">
      <t>キュウフキン</t>
    </rPh>
    <rPh sb="4" eb="6">
      <t>カツヨウ</t>
    </rPh>
    <rPh sb="8" eb="10">
      <t>コベツ</t>
    </rPh>
    <rPh sb="10" eb="12">
      <t>ショクシュ</t>
    </rPh>
    <rPh sb="13" eb="15">
      <t>チンギン</t>
    </rPh>
    <rPh sb="15" eb="17">
      <t>カイゼン</t>
    </rPh>
    <rPh sb="17" eb="19">
      <t>ジョウキョウ</t>
    </rPh>
    <phoneticPr fontId="34"/>
  </si>
  <si>
    <t>令和８年６月１日時点で令和８年度診療報酬改定による見直し後のベースアップ評価料の届出の有無（直接選択）</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rPh sb="46" eb="48">
      <t>チョクセツ</t>
    </rPh>
    <rPh sb="48" eb="50">
      <t>センタク</t>
    </rPh>
    <phoneticPr fontId="34"/>
  </si>
  <si>
    <r>
      <t>入力欄　（職員・職種・役職によって異なる場合は、</t>
    </r>
    <r>
      <rPr>
        <sz val="11"/>
        <color rgb="FFFF0000"/>
        <rFont val="ＭＳ Ｐゴシック"/>
        <family val="3"/>
        <charset val="128"/>
        <scheme val="minor"/>
      </rPr>
      <t>総額を変えずに、かつ対象職員全員が同じ金額だけ改善された場合に計算しなおして入力してください</t>
    </r>
    <r>
      <rPr>
        <sz val="11"/>
        <color theme="1"/>
        <rFont val="ＭＳ Ｐゴシック"/>
        <family val="3"/>
        <charset val="128"/>
        <scheme val="minor"/>
      </rPr>
      <t>）</t>
    </r>
    <r>
      <rPr>
        <sz val="11"/>
        <color rgb="FFFF0000"/>
        <rFont val="ＭＳ Ｐゴシック"/>
        <family val="3"/>
        <charset val="128"/>
        <scheme val="minor"/>
      </rPr>
      <t>（直接数字入力）</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4"/>
  </si>
  <si>
    <t>薬局名（交付決定を受けた薬局名を入力）</t>
    <rPh sb="0" eb="2">
      <t>ヤッキョク</t>
    </rPh>
    <rPh sb="2" eb="3">
      <t>メイ</t>
    </rPh>
    <rPh sb="4" eb="6">
      <t>コウフ</t>
    </rPh>
    <rPh sb="6" eb="8">
      <t>ケッテイ</t>
    </rPh>
    <rPh sb="9" eb="10">
      <t>ウ</t>
    </rPh>
    <rPh sb="12" eb="14">
      <t>ヤッキョク</t>
    </rPh>
    <rPh sb="14" eb="15">
      <t>メイ</t>
    </rPh>
    <rPh sb="16" eb="18">
      <t>ニュウリョク</t>
    </rPh>
    <rPh sb="18" eb="19">
      <t>ビョウメイ</t>
    </rPh>
    <phoneticPr fontId="34"/>
  </si>
  <si>
    <t>交付決定額（金額数字を入力）</t>
    <rPh sb="0" eb="2">
      <t>コウフ</t>
    </rPh>
    <rPh sb="2" eb="5">
      <t>ケッテイガク</t>
    </rPh>
    <rPh sb="6" eb="8">
      <t>キンガク</t>
    </rPh>
    <rPh sb="8" eb="10">
      <t>スウジ</t>
    </rPh>
    <rPh sb="11" eb="13">
      <t>ニュウリョク</t>
    </rPh>
    <phoneticPr fontId="34"/>
  </si>
  <si>
    <r>
      <rPr>
        <b/>
        <sz val="18"/>
        <color theme="1"/>
        <rFont val="ＭＳ Ｐゴシック"/>
        <family val="3"/>
        <charset val="128"/>
        <scheme val="minor"/>
      </rPr>
      <t>【2.0超部分に充てる場合の算定シート】</t>
    </r>
    <r>
      <rPr>
        <b/>
        <sz val="14"/>
        <color theme="1"/>
        <rFont val="ＭＳ Ｐゴシック"/>
        <family val="3"/>
        <charset val="128"/>
        <scheme val="minor"/>
      </rPr>
      <t xml:space="preserve">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phoneticPr fontId="34"/>
  </si>
  <si>
    <t>○○株式会社△△</t>
    <rPh sb="2" eb="6">
      <t>カブシキガイシャ</t>
    </rPh>
    <phoneticPr fontId="34"/>
  </si>
  <si>
    <t>代表取締役社長</t>
    <rPh sb="0" eb="5">
      <t>ダイヒョウトリシマリヤク</t>
    </rPh>
    <rPh sb="5" eb="7">
      <t>シャチョウ</t>
    </rPh>
    <phoneticPr fontId="34"/>
  </si>
  <si>
    <t>○○　○○</t>
    <phoneticPr fontId="34"/>
  </si>
  <si>
    <t>熊本　太郎</t>
    <rPh sb="0" eb="2">
      <t>クマモト</t>
    </rPh>
    <rPh sb="3" eb="5">
      <t>タロウ</t>
    </rPh>
    <phoneticPr fontId="34"/>
  </si>
  <si>
    <t>薬務衛生課</t>
    <rPh sb="0" eb="5">
      <t>ヤクムエイセイカ</t>
    </rPh>
    <phoneticPr fontId="34"/>
  </si>
  <si>
    <t>862-8570</t>
    <phoneticPr fontId="34"/>
  </si>
  <si>
    <t>熊本市中央区水前寺６丁目１８番１号</t>
    <rPh sb="0" eb="3">
      <t>クマモトシ</t>
    </rPh>
    <rPh sb="3" eb="6">
      <t>チュウオウク</t>
    </rPh>
    <rPh sb="6" eb="9">
      <t>スイゼンジ</t>
    </rPh>
    <rPh sb="10" eb="12">
      <t>チョウメ</t>
    </rPh>
    <rPh sb="14" eb="15">
      <t>バン</t>
    </rPh>
    <rPh sb="16" eb="17">
      <t>ゴウ</t>
    </rPh>
    <phoneticPr fontId="34"/>
  </si>
  <si>
    <t>096-333-2262</t>
    <phoneticPr fontId="34"/>
  </si>
  <si>
    <t>096-383-1434</t>
    <phoneticPr fontId="34"/>
  </si>
  <si>
    <t>yakumu @ pref.kumamoto.lg.jp</t>
    <phoneticPr fontId="34"/>
  </si>
  <si>
    <t>△△△薬局</t>
    <rPh sb="3" eb="5">
      <t>ヤッキョク</t>
    </rPh>
    <phoneticPr fontId="34"/>
  </si>
  <si>
    <t>■■■薬局</t>
    <rPh sb="3" eb="5">
      <t>ヤッキョク</t>
    </rPh>
    <phoneticPr fontId="34"/>
  </si>
  <si>
    <t>○○株式会社△△</t>
    <phoneticPr fontId="34"/>
  </si>
  <si>
    <t>マルマルカブシキガシャサンカクサンカク</t>
    <phoneticPr fontId="34"/>
  </si>
  <si>
    <t>862</t>
    <phoneticPr fontId="34"/>
  </si>
  <si>
    <t>8570</t>
    <phoneticPr fontId="34"/>
  </si>
  <si>
    <t>熊本市中央区水前寺６丁目１８番１号</t>
    <phoneticPr fontId="34"/>
  </si>
  <si>
    <t>096</t>
    <phoneticPr fontId="34"/>
  </si>
  <si>
    <t>333</t>
    <phoneticPr fontId="34"/>
  </si>
  <si>
    <t>2242</t>
    <phoneticPr fontId="34"/>
  </si>
  <si>
    <t>✓</t>
  </si>
  <si>
    <r>
      <t>令和７年度に2.0％を上回るベースアップをすでに実施していた場合で、</t>
    </r>
    <r>
      <rPr>
        <sz val="11"/>
        <color rgb="FFFF0000"/>
        <rFont val="ＭＳ Ｐゴシック"/>
        <family val="3"/>
        <charset val="128"/>
        <scheme val="minor"/>
      </rPr>
      <t>令和７年12月から令和８年５月までの間の当該2.0％を上回る部分の補填に本給付金を充てた場合</t>
    </r>
    <r>
      <rPr>
        <sz val="11"/>
        <color theme="1"/>
        <rFont val="ＭＳ Ｐゴシック"/>
        <family val="3"/>
        <charset val="128"/>
        <scheme val="minor"/>
      </rPr>
      <t>は、別紙にて算定した金額を右の欄に記載してください。当該運用を活用した場合のみ別紙で算定してください。</t>
    </r>
    <rPh sb="11" eb="13">
      <t>ウワマワ</t>
    </rPh>
    <rPh sb="24" eb="26">
      <t>ジッシ</t>
    </rPh>
    <rPh sb="30" eb="32">
      <t>バアイ</t>
    </rPh>
    <rPh sb="67" eb="69">
      <t>ホテン</t>
    </rPh>
    <rPh sb="70" eb="71">
      <t>ホン</t>
    </rPh>
    <rPh sb="71" eb="74">
      <t>キュウフキン</t>
    </rPh>
    <rPh sb="75" eb="76">
      <t>ア</t>
    </rPh>
    <rPh sb="78" eb="80">
      <t>バアイ</t>
    </rPh>
    <rPh sb="90" eb="92">
      <t>キンガク</t>
    </rPh>
    <rPh sb="93" eb="94">
      <t>ミギ</t>
    </rPh>
    <rPh sb="95" eb="96">
      <t>ラン</t>
    </rPh>
    <rPh sb="97" eb="99">
      <t>キサイ</t>
    </rPh>
    <phoneticPr fontId="34"/>
  </si>
  <si>
    <t>②月額または
月額換算額
（自動計算）</t>
    <rPh sb="1" eb="3">
      <t>ゲツガク</t>
    </rPh>
    <rPh sb="7" eb="9">
      <t>ゲツガク</t>
    </rPh>
    <rPh sb="9" eb="11">
      <t>カンサン</t>
    </rPh>
    <rPh sb="11" eb="12">
      <t>ガク</t>
    </rPh>
    <phoneticPr fontId="34"/>
  </si>
  <si>
    <t>❷賃金改善に係る診療報酬及び他の補助金等を受けた場合その額（直接数字入力）※１</t>
    <rPh sb="30" eb="32">
      <t>チョクセツ</t>
    </rPh>
    <rPh sb="32" eb="34">
      <t>スウジ</t>
    </rPh>
    <rPh sb="34" eb="36">
      <t>ニュウリョク</t>
    </rPh>
    <phoneticPr fontId="34"/>
  </si>
  <si>
    <t>➌：補助対象経費（自動計算）（千円未満切り捨て）❶－❷</t>
    <phoneticPr fontId="34"/>
  </si>
  <si>
    <t>➍：賃上げ支援事業の支給額（対象薬局報告シートから自動転記）</t>
    <rPh sb="2" eb="4">
      <t>チンア</t>
    </rPh>
    <rPh sb="5" eb="7">
      <t>シエン</t>
    </rPh>
    <rPh sb="7" eb="9">
      <t>ジギョウ</t>
    </rPh>
    <rPh sb="10" eb="13">
      <t>シキュウガク</t>
    </rPh>
    <rPh sb="14" eb="16">
      <t>タイショウ</t>
    </rPh>
    <rPh sb="16" eb="18">
      <t>ヤッキョク</t>
    </rPh>
    <rPh sb="18" eb="20">
      <t>ホウコク</t>
    </rPh>
    <rPh sb="25" eb="27">
      <t>ジドウ</t>
    </rPh>
    <rPh sb="27" eb="29">
      <t>テンキ</t>
    </rPh>
    <phoneticPr fontId="34"/>
  </si>
  <si>
    <t>➍－➌：返還額（千円未満切り捨て）</t>
    <rPh sb="4" eb="7">
      <t>ヘンカンガク</t>
    </rPh>
    <rPh sb="8" eb="10">
      <t>センエン</t>
    </rPh>
    <rPh sb="10" eb="12">
      <t>ミマン</t>
    </rPh>
    <rPh sb="12" eb="13">
      <t>キ</t>
    </rPh>
    <rPh sb="14" eb="15">
      <t>ス</t>
    </rPh>
    <phoneticPr fontId="34"/>
  </si>
  <si>
    <t>交付金返還の有無（直接選択）</t>
    <rPh sb="0" eb="3">
      <t>コウフキン</t>
    </rPh>
    <rPh sb="3" eb="5">
      <t>ヘンカン</t>
    </rPh>
    <rPh sb="6" eb="8">
      <t>ウム</t>
    </rPh>
    <rPh sb="9" eb="11">
      <t>チョクセツ</t>
    </rPh>
    <rPh sb="11" eb="13">
      <t>センタク</t>
    </rPh>
    <phoneticPr fontId="34"/>
  </si>
  <si>
    <r>
      <rPr>
        <b/>
        <sz val="22"/>
        <color rgb="FFFF0000"/>
        <rFont val="ＭＳ Ｐゴシック"/>
        <family val="3"/>
        <charset val="128"/>
        <scheme val="minor"/>
      </rPr>
      <t>事務職員</t>
    </r>
    <r>
      <rPr>
        <b/>
        <sz val="11"/>
        <color theme="1"/>
        <rFont val="ＭＳ Ｐゴシック"/>
        <family val="3"/>
        <charset val="128"/>
        <scheme val="minor"/>
      </rPr>
      <t>の賃金改善の内容</t>
    </r>
    <rPh sb="0" eb="2">
      <t>ジム</t>
    </rPh>
    <rPh sb="2" eb="4">
      <t>ショクイン</t>
    </rPh>
    <rPh sb="5" eb="7">
      <t>チンギン</t>
    </rPh>
    <rPh sb="7" eb="9">
      <t>カイゼン</t>
    </rPh>
    <rPh sb="10" eb="12">
      <t>ナイヨウ</t>
    </rPh>
    <phoneticPr fontId="34"/>
  </si>
  <si>
    <r>
      <t>　令和７年度の対象職員の</t>
    </r>
    <r>
      <rPr>
        <b/>
        <sz val="18"/>
        <color rgb="FFFF0000"/>
        <rFont val="ＭＳ Ｐゴシック"/>
        <family val="3"/>
        <charset val="128"/>
        <scheme val="minor"/>
      </rPr>
      <t>基本給</t>
    </r>
    <r>
      <rPr>
        <b/>
        <sz val="11"/>
        <color rgb="FFFF0000"/>
        <rFont val="ＭＳ Ｐゴシック"/>
        <family val="3"/>
        <charset val="128"/>
        <scheme val="minor"/>
      </rPr>
      <t>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4"/>
  </si>
  <si>
    <r>
      <t>　令和７年度の対象職員の</t>
    </r>
    <r>
      <rPr>
        <b/>
        <sz val="11"/>
        <color rgb="FFFF0000"/>
        <rFont val="ＭＳ Ｐゴシック"/>
        <family val="3"/>
        <charset val="128"/>
        <scheme val="minor"/>
      </rPr>
      <t>毎月決まって支払われる</t>
    </r>
    <r>
      <rPr>
        <b/>
        <sz val="18"/>
        <color rgb="FFFF0000"/>
        <rFont val="ＭＳ Ｐゴシック"/>
        <family val="3"/>
        <charset val="128"/>
        <scheme val="minor"/>
      </rPr>
      <t>手当</t>
    </r>
    <r>
      <rPr>
        <b/>
        <sz val="11"/>
        <color rgb="FFFF0000"/>
        <rFont val="ＭＳ Ｐゴシック"/>
        <family val="3"/>
        <charset val="128"/>
        <scheme val="minor"/>
      </rPr>
      <t>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4"/>
  </si>
  <si>
    <r>
      <t>（充てた場合のみ記載）
　上記の2.0％を上回る部分に伴う賞与、時間外手当、法定福利費（事業主負担分を含む。）等の増加分に用いた金額</t>
    </r>
    <r>
      <rPr>
        <b/>
        <sz val="11"/>
        <color rgb="FFFF0000"/>
        <rFont val="ＭＳ Ｐゴシック"/>
        <family val="3"/>
        <charset val="128"/>
        <scheme val="minor"/>
      </rPr>
      <t>（</t>
    </r>
    <r>
      <rPr>
        <b/>
        <sz val="16"/>
        <color rgb="FFFF0000"/>
        <rFont val="ＭＳ Ｐゴシック"/>
        <family val="3"/>
        <charset val="128"/>
        <scheme val="minor"/>
      </rPr>
      <t>算出が難しいは上記に含める。</t>
    </r>
    <r>
      <rPr>
        <b/>
        <sz val="11"/>
        <color theme="1"/>
        <rFont val="ＭＳ Ｐゴシック"/>
        <family val="3"/>
        <charset val="128"/>
        <scheme val="minor"/>
      </rPr>
      <t>）</t>
    </r>
    <rPh sb="28" eb="30">
      <t>ジョウキ</t>
    </rPh>
    <rPh sb="36" eb="38">
      <t>ウワマワ</t>
    </rPh>
    <rPh sb="39" eb="41">
      <t>ブブンブン</t>
    </rPh>
    <phoneticPr fontId="34"/>
  </si>
  <si>
    <t>（参考）賃金改善のイメージについて　例６　の場合　イメージ図</t>
    <phoneticPr fontId="34"/>
  </si>
  <si>
    <t>　令和８年（2026年）　月　日付け薬衛第　　　号の交付決定通知に基づき、令和８年度(2026年度)熊本県薬局賃上げ・物価支援事業補助金を実施したので、熊本県補助金等交付規則第１３条及び令和８年度（2026年度）熊本県薬局賃上げ・物価支援事業補助金交付要項第９条の規定により、賃上げ及び物価支援事業の実績について以下のとおり報告します。</t>
    <rPh sb="18" eb="19">
      <t>ヤク</t>
    </rPh>
    <rPh sb="19" eb="20">
      <t>エイ</t>
    </rPh>
    <rPh sb="97" eb="98">
      <t>ド</t>
    </rPh>
    <rPh sb="104" eb="105">
      <t>ド</t>
    </rPh>
    <rPh sb="138" eb="140">
      <t>チンア</t>
    </rPh>
    <rPh sb="141" eb="142">
      <t>オヨ</t>
    </rPh>
    <rPh sb="143" eb="147">
      <t>ブッカシエン</t>
    </rPh>
    <rPh sb="147" eb="149">
      <t>ジギョウ</t>
    </rPh>
    <rPh sb="150" eb="152">
      <t>ジッセキ</t>
    </rPh>
    <rPh sb="156" eb="158">
      <t>イカ</t>
    </rPh>
    <phoneticPr fontId="34"/>
  </si>
  <si>
    <r>
      <rPr>
        <b/>
        <sz val="22"/>
        <color rgb="FFFF0000"/>
        <rFont val="ＭＳ Ｐゴシック"/>
        <family val="3"/>
        <charset val="128"/>
        <scheme val="minor"/>
      </rPr>
      <t>薬剤師　</t>
    </r>
    <r>
      <rPr>
        <b/>
        <sz val="11"/>
        <color theme="1"/>
        <rFont val="ＭＳ Ｐゴシック"/>
        <family val="3"/>
        <charset val="128"/>
        <scheme val="minor"/>
      </rPr>
      <t>の賃金改善の内容</t>
    </r>
    <rPh sb="0" eb="3">
      <t>ヤクザイシ</t>
    </rPh>
    <rPh sb="5" eb="7">
      <t>チンギン</t>
    </rPh>
    <rPh sb="7" eb="9">
      <t>カイゼン</t>
    </rPh>
    <rPh sb="10" eb="12">
      <t>ナイヨウ</t>
    </rPh>
    <phoneticPr fontId="34"/>
  </si>
  <si>
    <t>給付金を活用して令和７年12月から令和８年５月までの間に上記（基本給・毎月の手当）の引き上げに伴う賞与、時間外手当、法定福利費等の増加分に用いた額（円単位）を直接入力してください。当該部分を算出できないものの、給付金を充てている場合は上記に含めてください。算出が難しいは上記に含めてください。</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</si>
</sst>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人&quot;"/>
    <numFmt numFmtId="178" formatCode="0.0%"/>
    <numFmt numFmtId="179" formatCode="#,##0&quot;ヶ月分&quot;"/>
    <numFmt numFmtId="180" formatCode="#,##0&quot;ヶ月&quot;"/>
    <numFmt numFmtId="181" formatCode="[$-411]ggge&quot;年&quot;m&quot;月&quot;d&quot;日&quot;;@"/>
    <numFmt numFmtId="182" formatCode="#,##0.0&quot;人&quot;"/>
  </numFmts>
  <fonts count="8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sz val="12"/>
      <color theme="1"/>
      <name val="ＭＳ 明朝"/>
      <family val="1"/>
      <charset val="128"/>
    </font>
    <font>
      <sz val="8"/>
      <color theme="1"/>
      <name val="ＭＳ 明朝"/>
      <family val="1"/>
      <charset val="128"/>
    </font>
    <font>
      <sz val="6"/>
      <name val="ＭＳ ゴシック"/>
      <family val="2"/>
      <charset val="128"/>
    </font>
    <font>
      <sz val="12"/>
      <name val="ＭＳ 明朝"/>
      <family val="1"/>
      <charset val="128"/>
    </font>
    <font>
      <sz val="14"/>
      <color theme="1"/>
      <name val="ＭＳ Ｐゴシック"/>
      <family val="3"/>
      <charset val="128"/>
      <scheme val="minor"/>
    </font>
    <font>
      <b/>
      <sz val="12"/>
      <color theme="1"/>
      <name val="ＭＳ 明朝"/>
      <family val="1"/>
      <charset val="128"/>
    </font>
    <font>
      <sz val="10"/>
      <color theme="1"/>
      <name val="ＭＳ 明朝"/>
      <family val="1"/>
      <charset val="128"/>
    </font>
    <font>
      <sz val="8"/>
      <name val="ＭＳ 明朝"/>
      <family val="1"/>
      <charset val="128"/>
    </font>
    <font>
      <sz val="10"/>
      <color theme="1"/>
      <name val="ＭＳ Ｐゴシック"/>
      <family val="3"/>
      <charset val="128"/>
      <scheme val="minor"/>
    </font>
    <font>
      <sz val="12"/>
      <color theme="1"/>
      <name val="ＭＳ ゴシック"/>
      <family val="2"/>
      <charset val="128"/>
    </font>
    <font>
      <sz val="11"/>
      <color theme="1"/>
      <name val="ＭＳ 明朝"/>
      <family val="1"/>
      <charset val="128"/>
    </font>
    <font>
      <sz val="10"/>
      <name val="ＭＳ 明朝"/>
      <family val="1"/>
      <charset val="128"/>
    </font>
    <font>
      <sz val="12"/>
      <color theme="1"/>
      <name val="ＭＳ ゴシック"/>
      <family val="3"/>
      <charset val="128"/>
    </font>
    <font>
      <sz val="6"/>
      <color theme="1"/>
      <name val="ＭＳ 明朝"/>
      <family val="1"/>
      <charset val="128"/>
    </font>
    <font>
      <sz val="9"/>
      <color theme="1"/>
      <name val="ＭＳ 明朝"/>
      <family val="1"/>
      <charset val="128"/>
    </font>
    <font>
      <sz val="6"/>
      <name val="游ゴシック"/>
      <family val="3"/>
    </font>
    <font>
      <sz val="24"/>
      <color theme="1"/>
      <name val="ＭＳ 明朝"/>
      <family val="1"/>
      <charset val="128"/>
    </font>
    <font>
      <sz val="11"/>
      <name val="ＭＳ 明朝"/>
      <family val="1"/>
      <charset val="128"/>
    </font>
    <font>
      <sz val="12"/>
      <name val="ＭＳ ゴシック"/>
      <family val="2"/>
      <charset val="128"/>
    </font>
    <font>
      <sz val="11"/>
      <name val="ＭＳ Ｐゴシック"/>
      <family val="3"/>
      <charset val="128"/>
      <scheme val="minor"/>
    </font>
    <font>
      <b/>
      <sz val="14"/>
      <name val="ＭＳ ゴシック"/>
      <family val="3"/>
      <charset val="128"/>
    </font>
    <font>
      <u/>
      <sz val="11"/>
      <color theme="10"/>
      <name val="ＭＳ Ｐゴシック"/>
      <family val="3"/>
      <charset val="128"/>
      <scheme val="minor"/>
    </font>
    <font>
      <sz val="14"/>
      <color rgb="FFFF0000"/>
      <name val="ＭＳ Ｐゴシック"/>
      <family val="3"/>
      <charset val="128"/>
      <scheme val="minor"/>
    </font>
    <font>
      <b/>
      <sz val="12"/>
      <color theme="1"/>
      <name val="ＭＳ ゴシック"/>
      <family val="3"/>
      <charset val="128"/>
    </font>
    <font>
      <vertAlign val="superscript"/>
      <sz val="11"/>
      <color theme="1"/>
      <name val="ＭＳ Ｐゴシック"/>
      <family val="3"/>
      <charset val="128"/>
      <scheme val="minor"/>
    </font>
    <font>
      <b/>
      <sz val="12"/>
      <color rgb="FFFF0000"/>
      <name val="ＭＳ ゴシック"/>
      <family val="3"/>
      <charset val="128"/>
    </font>
    <font>
      <sz val="8"/>
      <color rgb="FFFF0000"/>
      <name val="ＭＳ 明朝"/>
      <family val="1"/>
      <charset val="128"/>
    </font>
    <font>
      <sz val="12"/>
      <color rgb="FFFF0000"/>
      <name val="ＭＳ 明朝"/>
      <family val="1"/>
      <charset val="128"/>
    </font>
    <font>
      <sz val="11"/>
      <color rgb="FFFF0000"/>
      <name val="ＭＳ 明朝"/>
      <family val="1"/>
      <charset val="128"/>
    </font>
    <font>
      <b/>
      <sz val="22"/>
      <color rgb="FFFF0000"/>
      <name val="ＭＳ Ｐゴシック"/>
      <family val="3"/>
      <charset val="128"/>
      <scheme val="minor"/>
    </font>
    <font>
      <sz val="16"/>
      <color rgb="FFFF0000"/>
      <name val="ＭＳ Ｐゴシック"/>
      <family val="3"/>
      <charset val="128"/>
      <scheme val="minor"/>
    </font>
    <font>
      <sz val="16"/>
      <color theme="1"/>
      <name val="ＭＳ Ｐゴシック"/>
      <family val="3"/>
      <charset val="128"/>
      <scheme val="minor"/>
    </font>
    <font>
      <sz val="16"/>
      <color theme="1"/>
      <name val="ＭＳ ゴシック"/>
      <family val="3"/>
      <charset val="128"/>
    </font>
    <font>
      <sz val="16"/>
      <color rgb="FFFF0000"/>
      <name val="ＭＳ ゴシック"/>
      <family val="3"/>
      <charset val="128"/>
    </font>
    <font>
      <u/>
      <sz val="16"/>
      <color rgb="FFFF0000"/>
      <name val="ＭＳ Ｐゴシック"/>
      <family val="3"/>
      <charset val="128"/>
      <scheme val="minor"/>
    </font>
    <font>
      <b/>
      <sz val="16"/>
      <color rgb="FFFF0000"/>
      <name val="ＭＳ ゴシック"/>
      <family val="3"/>
      <charset val="128"/>
    </font>
    <font>
      <b/>
      <sz val="18"/>
      <color rgb="FFFF0000"/>
      <name val="ＭＳ Ｐゴシック"/>
      <family val="3"/>
      <charset val="128"/>
      <scheme val="minor"/>
    </font>
    <font>
      <b/>
      <sz val="16"/>
      <color rgb="FFFF0000"/>
      <name val="ＭＳ Ｐゴシック"/>
      <family val="3"/>
      <charset val="128"/>
      <scheme val="minor"/>
    </font>
    <font>
      <b/>
      <sz val="16"/>
      <color theme="1"/>
      <name val="ＭＳ Ｐゴシック"/>
      <family val="3"/>
      <charset val="128"/>
      <scheme val="minor"/>
    </font>
    <font>
      <sz val="16"/>
      <color rgb="FFFF0000"/>
      <name val="ＭＳ 明朝"/>
      <family val="1"/>
      <charset val="128"/>
    </font>
  </fonts>
  <fills count="4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5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right/>
      <top/>
      <bottom style="thin">
        <color theme="0"/>
      </bottom>
      <diagonal/>
    </border>
    <border>
      <left style="thin">
        <color theme="0"/>
      </left>
      <right/>
      <top/>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medium">
        <color indexed="64"/>
      </right>
      <top style="medium">
        <color indexed="64"/>
      </top>
      <bottom style="medium">
        <color indexed="64"/>
      </bottom>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medium">
        <color indexed="64"/>
      </top>
      <bottom style="medium">
        <color indexed="64"/>
      </bottom>
      <diagonal/>
    </border>
    <border diagonalDown="1">
      <left/>
      <right/>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s>
  <cellStyleXfs count="76">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0" borderId="0" applyNumberFormat="0" applyFill="0" applyBorder="0" applyAlignment="0" applyProtection="0">
      <alignment vertical="center"/>
    </xf>
    <xf numFmtId="0" fontId="20" fillId="26" borderId="7" applyNumberFormat="0" applyAlignment="0" applyProtection="0">
      <alignment vertical="center"/>
    </xf>
    <xf numFmtId="0" fontId="21" fillId="27" borderId="0" applyNumberFormat="0" applyBorder="0" applyAlignment="0" applyProtection="0">
      <alignment vertical="center"/>
    </xf>
    <xf numFmtId="0" fontId="17" fillId="28" borderId="8" applyNumberFormat="0" applyFont="0" applyAlignment="0" applyProtection="0">
      <alignment vertical="center"/>
    </xf>
    <xf numFmtId="0" fontId="22" fillId="0" borderId="9" applyNumberFormat="0" applyFill="0" applyAlignment="0" applyProtection="0">
      <alignment vertical="center"/>
    </xf>
    <xf numFmtId="0" fontId="23" fillId="29" borderId="0" applyNumberFormat="0" applyBorder="0" applyAlignment="0" applyProtection="0">
      <alignment vertical="center"/>
    </xf>
    <xf numFmtId="0" fontId="24" fillId="30" borderId="10" applyNumberFormat="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30" borderId="15" applyNumberFormat="0" applyAlignment="0" applyProtection="0">
      <alignment vertical="center"/>
    </xf>
    <xf numFmtId="0" fontId="31" fillId="0" borderId="0" applyNumberFormat="0" applyFill="0" applyBorder="0" applyAlignment="0" applyProtection="0">
      <alignment vertical="center"/>
    </xf>
    <xf numFmtId="0" fontId="32" fillId="31" borderId="10" applyNumberFormat="0" applyAlignment="0" applyProtection="0">
      <alignment vertical="center"/>
    </xf>
    <xf numFmtId="0" fontId="33" fillId="32" borderId="0" applyNumberFormat="0" applyBorder="0" applyAlignment="0" applyProtection="0">
      <alignment vertical="center"/>
    </xf>
    <xf numFmtId="0" fontId="16" fillId="0" borderId="0">
      <alignment vertical="center"/>
    </xf>
    <xf numFmtId="0" fontId="15" fillId="0" borderId="0">
      <alignment vertical="center"/>
    </xf>
    <xf numFmtId="0" fontId="37" fillId="0" borderId="0"/>
    <xf numFmtId="38" fontId="37" fillId="0" borderId="0" applyFont="0" applyFill="0" applyBorder="0" applyAlignment="0" applyProtection="0"/>
    <xf numFmtId="0" fontId="39" fillId="0" borderId="0"/>
    <xf numFmtId="38" fontId="39" fillId="0" borderId="0" applyFont="0" applyFill="0" applyBorder="0" applyAlignment="0" applyProtection="0">
      <alignment vertical="center"/>
    </xf>
    <xf numFmtId="0" fontId="17" fillId="0" borderId="0">
      <alignment vertical="center"/>
    </xf>
    <xf numFmtId="0" fontId="17" fillId="0" borderId="0">
      <alignment vertical="center"/>
    </xf>
    <xf numFmtId="0" fontId="38" fillId="0" borderId="0">
      <alignment vertical="center"/>
    </xf>
    <xf numFmtId="38" fontId="17" fillId="0" borderId="0" applyFont="0" applyFill="0" applyBorder="0" applyAlignment="0" applyProtection="0">
      <alignment vertical="center"/>
    </xf>
    <xf numFmtId="0" fontId="40" fillId="0" borderId="0">
      <alignment vertical="center"/>
    </xf>
    <xf numFmtId="0" fontId="14" fillId="0" borderId="0">
      <alignment vertical="center"/>
    </xf>
    <xf numFmtId="38" fontId="14" fillId="0" borderId="0" applyFont="0" applyFill="0" applyBorder="0" applyAlignment="0" applyProtection="0">
      <alignment vertical="center"/>
    </xf>
    <xf numFmtId="0" fontId="40" fillId="0" borderId="0"/>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38" fontId="1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17" fillId="0" borderId="0" applyFont="0" applyFill="0" applyBorder="0" applyAlignment="0" applyProtection="0">
      <alignment vertical="center"/>
    </xf>
    <xf numFmtId="0" fontId="5" fillId="0" borderId="0">
      <alignment vertical="center"/>
    </xf>
    <xf numFmtId="0" fontId="5" fillId="0" borderId="0">
      <alignment vertical="center"/>
    </xf>
    <xf numFmtId="0" fontId="1" fillId="0" borderId="0">
      <alignment vertical="center"/>
    </xf>
    <xf numFmtId="0" fontId="70" fillId="0" borderId="0" applyNumberFormat="0" applyFill="0" applyBorder="0" applyAlignment="0" applyProtection="0">
      <alignment vertical="center"/>
    </xf>
  </cellStyleXfs>
  <cellXfs count="262">
    <xf numFmtId="0" fontId="0" fillId="0" borderId="0" xfId="0">
      <alignment vertical="center"/>
    </xf>
    <xf numFmtId="0" fontId="12" fillId="0" borderId="0" xfId="57">
      <alignment vertical="center"/>
    </xf>
    <xf numFmtId="0" fontId="41" fillId="33" borderId="22" xfId="58" applyFont="1" applyFill="1" applyBorder="1">
      <alignment vertical="center"/>
    </xf>
    <xf numFmtId="0" fontId="11" fillId="34" borderId="21" xfId="58" applyFill="1" applyBorder="1">
      <alignment vertical="center"/>
    </xf>
    <xf numFmtId="0" fontId="11" fillId="0" borderId="0" xfId="58">
      <alignment vertical="center"/>
    </xf>
    <xf numFmtId="0" fontId="43" fillId="0" borderId="0" xfId="69" applyFont="1">
      <alignment vertical="center"/>
    </xf>
    <xf numFmtId="0" fontId="6" fillId="0" borderId="0" xfId="69">
      <alignment vertical="center"/>
    </xf>
    <xf numFmtId="0" fontId="6" fillId="0" borderId="0" xfId="69" applyAlignment="1">
      <alignment vertical="center" wrapText="1"/>
    </xf>
    <xf numFmtId="0" fontId="17" fillId="0" borderId="0" xfId="69" applyFont="1" applyAlignment="1">
      <alignment vertical="center" wrapText="1"/>
    </xf>
    <xf numFmtId="0" fontId="29" fillId="37" borderId="5" xfId="69" applyFont="1" applyFill="1" applyBorder="1" applyAlignment="1">
      <alignment vertical="center" wrapText="1"/>
    </xf>
    <xf numFmtId="0" fontId="29" fillId="35" borderId="5" xfId="69" applyFont="1" applyFill="1" applyBorder="1" applyAlignment="1">
      <alignment horizontal="center" vertical="center" wrapText="1"/>
    </xf>
    <xf numFmtId="0" fontId="29" fillId="0" borderId="5" xfId="69" applyFont="1" applyBorder="1" applyAlignment="1">
      <alignment vertical="center" wrapText="1"/>
    </xf>
    <xf numFmtId="0" fontId="43" fillId="0" borderId="0" xfId="69" applyFont="1" applyAlignment="1">
      <alignment horizontal="center" vertical="center"/>
    </xf>
    <xf numFmtId="0" fontId="6" fillId="0" borderId="0" xfId="69" applyAlignment="1">
      <alignment horizontal="center" vertical="center"/>
    </xf>
    <xf numFmtId="0" fontId="0" fillId="0" borderId="0" xfId="69" applyFont="1" applyAlignment="1">
      <alignment vertical="center" wrapText="1"/>
    </xf>
    <xf numFmtId="0" fontId="44" fillId="0" borderId="0" xfId="69" applyFont="1" applyAlignment="1" applyProtection="1">
      <alignment horizontal="center" vertical="center"/>
      <protection locked="0"/>
    </xf>
    <xf numFmtId="0" fontId="29" fillId="36" borderId="3" xfId="69" applyFont="1" applyFill="1" applyBorder="1" applyAlignment="1">
      <alignment vertical="center" wrapText="1"/>
    </xf>
    <xf numFmtId="0" fontId="29" fillId="0" borderId="0" xfId="58" applyFont="1" applyAlignment="1">
      <alignment vertical="center" wrapText="1"/>
    </xf>
    <xf numFmtId="0" fontId="29" fillId="36" borderId="20" xfId="58" applyFont="1" applyFill="1" applyBorder="1" applyAlignment="1">
      <alignment vertical="center" wrapText="1"/>
    </xf>
    <xf numFmtId="0" fontId="29" fillId="36" borderId="18" xfId="58" applyFont="1" applyFill="1" applyBorder="1" applyAlignment="1">
      <alignment vertical="center" wrapText="1"/>
    </xf>
    <xf numFmtId="0" fontId="29" fillId="36" borderId="17" xfId="58" applyFont="1" applyFill="1" applyBorder="1" applyAlignment="1">
      <alignment vertical="center" wrapText="1"/>
    </xf>
    <xf numFmtId="0" fontId="42" fillId="0" borderId="0" xfId="69" applyFont="1" applyAlignment="1" applyProtection="1">
      <alignment horizontal="right" vertical="center"/>
      <protection locked="0"/>
    </xf>
    <xf numFmtId="0" fontId="0" fillId="0" borderId="0" xfId="72" applyFont="1" applyAlignment="1">
      <alignment vertical="center" wrapText="1"/>
    </xf>
    <xf numFmtId="0" fontId="5" fillId="0" borderId="0" xfId="72">
      <alignment vertical="center"/>
    </xf>
    <xf numFmtId="0" fontId="4" fillId="0" borderId="0" xfId="69" applyFont="1" applyAlignment="1">
      <alignment vertical="center" wrapText="1"/>
    </xf>
    <xf numFmtId="0" fontId="3" fillId="0" borderId="0" xfId="69" applyFont="1" applyAlignment="1">
      <alignment vertical="center" wrapText="1"/>
    </xf>
    <xf numFmtId="0" fontId="47" fillId="0" borderId="0" xfId="0" applyFont="1">
      <alignment vertical="center"/>
    </xf>
    <xf numFmtId="0" fontId="43" fillId="0" borderId="0" xfId="69" applyFont="1" applyAlignment="1">
      <alignment vertical="center" wrapText="1"/>
    </xf>
    <xf numFmtId="0" fontId="2" fillId="0" borderId="0" xfId="69" applyFont="1" applyAlignment="1">
      <alignment vertical="center" wrapText="1"/>
    </xf>
    <xf numFmtId="0" fontId="1" fillId="0" borderId="0" xfId="69" applyFont="1" applyAlignment="1">
      <alignment vertical="center" wrapText="1"/>
    </xf>
    <xf numFmtId="0" fontId="49" fillId="0" borderId="0" xfId="0" applyFont="1">
      <alignment vertical="center"/>
    </xf>
    <xf numFmtId="0" fontId="50" fillId="0" borderId="0" xfId="0" applyFont="1" applyAlignment="1"/>
    <xf numFmtId="0" fontId="49" fillId="38" borderId="5" xfId="0" applyFont="1" applyFill="1" applyBorder="1" applyAlignment="1">
      <alignment horizontal="center" vertical="center"/>
    </xf>
    <xf numFmtId="0" fontId="52" fillId="38" borderId="5" xfId="0" applyFont="1" applyFill="1" applyBorder="1" applyAlignment="1">
      <alignment horizontal="left" vertical="center"/>
    </xf>
    <xf numFmtId="0" fontId="49" fillId="0" borderId="0" xfId="0" applyFont="1" applyAlignment="1">
      <alignment horizontal="center" vertical="center"/>
    </xf>
    <xf numFmtId="0" fontId="52" fillId="0" borderId="0" xfId="0" applyFont="1" applyAlignment="1">
      <alignment horizontal="left" vertical="center"/>
    </xf>
    <xf numFmtId="181" fontId="49" fillId="0" borderId="27" xfId="0" applyNumberFormat="1" applyFont="1" applyBorder="1" applyAlignment="1">
      <alignment horizontal="center" vertical="center"/>
    </xf>
    <xf numFmtId="181" fontId="49" fillId="0" borderId="0" xfId="0" applyNumberFormat="1" applyFont="1" applyAlignment="1">
      <alignment horizontal="center" vertical="center"/>
    </xf>
    <xf numFmtId="0" fontId="49" fillId="0" borderId="0" xfId="0" applyFont="1" applyAlignment="1">
      <alignment horizontal="left" vertical="center"/>
    </xf>
    <xf numFmtId="0" fontId="55" fillId="0" borderId="0" xfId="0" applyFont="1" applyAlignment="1">
      <alignment horizontal="right" vertical="center"/>
    </xf>
    <xf numFmtId="0" fontId="50" fillId="0" borderId="0" xfId="0" applyFont="1" applyAlignment="1">
      <alignment horizontal="left" vertical="center"/>
    </xf>
    <xf numFmtId="0" fontId="57" fillId="0" borderId="0" xfId="0" applyFont="1" applyAlignment="1">
      <alignment horizontal="center" vertical="center"/>
    </xf>
    <xf numFmtId="0" fontId="49" fillId="0" borderId="0" xfId="0" applyFont="1" applyAlignment="1">
      <alignment horizontal="right" vertical="center"/>
    </xf>
    <xf numFmtId="49" fontId="58" fillId="0" borderId="0" xfId="1" applyNumberFormat="1" applyFont="1" applyFill="1" applyBorder="1" applyAlignment="1">
      <alignment horizontal="center" vertical="center" shrinkToFit="1"/>
    </xf>
    <xf numFmtId="0" fontId="59" fillId="0" borderId="30" xfId="0" applyFont="1" applyBorder="1" applyAlignment="1">
      <alignment horizontal="center" vertical="center"/>
    </xf>
    <xf numFmtId="49" fontId="59" fillId="0" borderId="31" xfId="0" applyNumberFormat="1" applyFont="1" applyBorder="1" applyAlignment="1">
      <alignment horizontal="center" vertical="center"/>
    </xf>
    <xf numFmtId="0" fontId="59" fillId="0" borderId="32" xfId="0" applyFont="1" applyBorder="1">
      <alignment vertical="center"/>
    </xf>
    <xf numFmtId="0" fontId="59" fillId="0" borderId="0" xfId="0" applyFont="1" applyAlignment="1">
      <alignment horizontal="center" vertical="center"/>
    </xf>
    <xf numFmtId="0" fontId="58" fillId="0" borderId="0" xfId="0" applyFont="1" applyAlignment="1">
      <alignment horizontal="left" vertical="center" shrinkToFit="1"/>
    </xf>
    <xf numFmtId="0" fontId="60" fillId="0" borderId="0" xfId="0" applyFont="1" applyAlignment="1">
      <alignment horizontal="right" vertical="center"/>
    </xf>
    <xf numFmtId="0" fontId="0" fillId="0" borderId="0" xfId="0" applyAlignment="1">
      <alignment horizontal="center" vertical="center"/>
    </xf>
    <xf numFmtId="0" fontId="49" fillId="0" borderId="0" xfId="0" applyFont="1" applyAlignment="1"/>
    <xf numFmtId="0" fontId="61" fillId="0" borderId="0" xfId="0" applyFont="1" applyAlignment="1">
      <alignment horizontal="left" shrinkToFit="1"/>
    </xf>
    <xf numFmtId="0" fontId="59" fillId="0" borderId="0" xfId="0" applyFont="1" applyAlignment="1">
      <alignment horizontal="right" vertical="center"/>
    </xf>
    <xf numFmtId="0" fontId="57" fillId="0" borderId="0" xfId="0" applyFont="1">
      <alignment vertical="center"/>
    </xf>
    <xf numFmtId="49" fontId="52" fillId="0" borderId="33" xfId="0" applyNumberFormat="1" applyFont="1" applyBorder="1" applyAlignment="1">
      <alignment horizontal="center" vertical="center"/>
    </xf>
    <xf numFmtId="0" fontId="0" fillId="0" borderId="0" xfId="0" applyAlignment="1">
      <alignment horizontal="left" vertical="center"/>
    </xf>
    <xf numFmtId="0" fontId="49" fillId="0" borderId="0" xfId="0" applyFont="1" applyAlignment="1">
      <alignment vertical="center" wrapText="1"/>
    </xf>
    <xf numFmtId="0" fontId="59" fillId="0" borderId="0" xfId="0" applyFont="1">
      <alignment vertical="center"/>
    </xf>
    <xf numFmtId="0" fontId="49" fillId="0" borderId="0" xfId="0" applyFont="1" applyAlignment="1">
      <alignment vertical="center" shrinkToFit="1"/>
    </xf>
    <xf numFmtId="0" fontId="63" fillId="0" borderId="0" xfId="0" applyFont="1">
      <alignment vertical="center"/>
    </xf>
    <xf numFmtId="0" fontId="60" fillId="0" borderId="0" xfId="0" applyFont="1">
      <alignment vertical="center"/>
    </xf>
    <xf numFmtId="0" fontId="65" fillId="0" borderId="0" xfId="0" applyFont="1" applyAlignment="1">
      <alignment horizontal="center" vertical="center"/>
    </xf>
    <xf numFmtId="0" fontId="66" fillId="0" borderId="0" xfId="0" applyFont="1">
      <alignment vertical="center"/>
    </xf>
    <xf numFmtId="0" fontId="52" fillId="0" borderId="0" xfId="0" applyFont="1">
      <alignment vertical="center"/>
    </xf>
    <xf numFmtId="49" fontId="67" fillId="0" borderId="0" xfId="0" applyNumberFormat="1" applyFont="1" applyAlignment="1">
      <alignment horizontal="center" vertical="center" shrinkToFit="1"/>
    </xf>
    <xf numFmtId="49" fontId="68" fillId="0" borderId="0" xfId="0" applyNumberFormat="1" applyFont="1">
      <alignment vertical="center"/>
    </xf>
    <xf numFmtId="49" fontId="52" fillId="0" borderId="0" xfId="0" applyNumberFormat="1" applyFont="1">
      <alignment vertical="center"/>
    </xf>
    <xf numFmtId="49" fontId="67" fillId="0" borderId="0" xfId="0" applyNumberFormat="1" applyFont="1" applyAlignment="1">
      <alignment vertical="center" shrinkToFit="1"/>
    </xf>
    <xf numFmtId="49" fontId="67" fillId="0" borderId="0" xfId="0" applyNumberFormat="1" applyFont="1">
      <alignment vertical="center"/>
    </xf>
    <xf numFmtId="0" fontId="55" fillId="0" borderId="0" xfId="0" applyFont="1" applyAlignment="1">
      <alignment vertical="top"/>
    </xf>
    <xf numFmtId="0" fontId="67" fillId="0" borderId="0" xfId="0" applyFont="1" applyAlignment="1">
      <alignment vertical="top" shrinkToFit="1"/>
    </xf>
    <xf numFmtId="0" fontId="67" fillId="0" borderId="0" xfId="0" applyFont="1" applyAlignment="1">
      <alignment vertical="top"/>
    </xf>
    <xf numFmtId="49" fontId="67" fillId="0" borderId="0" xfId="1" applyNumberFormat="1" applyFont="1" applyFill="1" applyBorder="1" applyAlignment="1">
      <alignment horizontal="center" vertical="center" shrinkToFit="1"/>
    </xf>
    <xf numFmtId="49" fontId="49" fillId="0" borderId="0" xfId="0" applyNumberFormat="1" applyFont="1" applyAlignment="1">
      <alignment horizontal="center" vertical="center"/>
    </xf>
    <xf numFmtId="0" fontId="67" fillId="0" borderId="0" xfId="0" applyFont="1" applyAlignment="1">
      <alignment horizontal="left" vertical="center" wrapText="1"/>
    </xf>
    <xf numFmtId="0" fontId="67" fillId="0" borderId="0" xfId="0" applyFont="1">
      <alignment vertical="center"/>
    </xf>
    <xf numFmtId="0" fontId="59" fillId="0" borderId="0" xfId="0" applyFont="1" applyAlignment="1">
      <alignment horizontal="distributed" vertical="center"/>
    </xf>
    <xf numFmtId="0" fontId="66" fillId="0" borderId="0" xfId="0" applyFont="1" applyAlignment="1">
      <alignment horizontal="center" vertical="center"/>
    </xf>
    <xf numFmtId="0" fontId="55" fillId="0" borderId="0" xfId="0" applyFont="1" applyAlignment="1">
      <alignment horizontal="center" vertical="center" wrapText="1"/>
    </xf>
    <xf numFmtId="0" fontId="59" fillId="0" borderId="0" xfId="0" applyFont="1" applyAlignment="1">
      <alignment horizontal="center" vertical="center" wrapText="1"/>
    </xf>
    <xf numFmtId="0" fontId="44" fillId="0" borderId="0" xfId="69" applyFont="1" applyAlignment="1" applyProtection="1">
      <alignment horizontal="right" vertical="center"/>
      <protection locked="0"/>
    </xf>
    <xf numFmtId="0" fontId="43" fillId="0" borderId="0" xfId="69" applyFont="1" applyAlignment="1">
      <alignment horizontal="left" vertical="center" wrapText="1"/>
    </xf>
    <xf numFmtId="0" fontId="42" fillId="0" borderId="0" xfId="69" applyFont="1" applyProtection="1">
      <alignment vertical="center"/>
      <protection locked="0"/>
    </xf>
    <xf numFmtId="0" fontId="53" fillId="0" borderId="0" xfId="69" applyFont="1" applyAlignment="1">
      <alignment horizontal="center" vertical="center"/>
    </xf>
    <xf numFmtId="0" fontId="70" fillId="0" borderId="0" xfId="75" applyFill="1" applyBorder="1" applyAlignment="1">
      <alignment vertical="center"/>
    </xf>
    <xf numFmtId="0" fontId="53" fillId="0" borderId="0" xfId="69" applyFont="1" applyAlignment="1">
      <alignment vertical="center" wrapText="1"/>
    </xf>
    <xf numFmtId="0" fontId="0" fillId="0" borderId="26" xfId="0" applyBorder="1" applyAlignment="1">
      <alignment horizontal="center" vertical="center" wrapText="1"/>
    </xf>
    <xf numFmtId="0" fontId="0" fillId="0" borderId="3" xfId="69" applyFont="1" applyBorder="1" applyAlignment="1">
      <alignment vertical="center" wrapText="1"/>
    </xf>
    <xf numFmtId="176" fontId="44" fillId="0" borderId="0" xfId="69" applyNumberFormat="1" applyFont="1" applyAlignment="1" applyProtection="1">
      <alignment horizontal="right" vertical="center"/>
      <protection locked="0"/>
    </xf>
    <xf numFmtId="176" fontId="44" fillId="0" borderId="0" xfId="68" applyNumberFormat="1" applyFont="1" applyFill="1" applyAlignment="1" applyProtection="1">
      <alignment horizontal="right" vertical="center"/>
      <protection locked="0"/>
    </xf>
    <xf numFmtId="0" fontId="69" fillId="0" borderId="0" xfId="0" applyFont="1">
      <alignment vertical="center"/>
    </xf>
    <xf numFmtId="0" fontId="17" fillId="0" borderId="23" xfId="69" applyFont="1" applyBorder="1" applyAlignment="1">
      <alignment horizontal="center" vertical="center" wrapText="1"/>
    </xf>
    <xf numFmtId="0" fontId="47" fillId="0" borderId="3" xfId="0" applyFont="1" applyBorder="1" applyAlignment="1">
      <alignment horizontal="right" vertical="center"/>
    </xf>
    <xf numFmtId="0" fontId="47" fillId="40" borderId="5" xfId="0" applyFont="1" applyFill="1" applyBorder="1" applyAlignment="1">
      <alignment horizontal="center" vertical="center"/>
    </xf>
    <xf numFmtId="0" fontId="47" fillId="40" borderId="5" xfId="0" applyFont="1" applyFill="1" applyBorder="1" applyAlignment="1">
      <alignment horizontal="center" vertical="center" wrapText="1"/>
    </xf>
    <xf numFmtId="0" fontId="53" fillId="40" borderId="3" xfId="69" applyFont="1" applyFill="1" applyBorder="1" applyAlignment="1">
      <alignment horizontal="center" vertical="center" wrapText="1"/>
    </xf>
    <xf numFmtId="0" fontId="53" fillId="40" borderId="3" xfId="69" applyFont="1" applyFill="1" applyBorder="1" applyAlignment="1">
      <alignment horizontal="center" vertical="center"/>
    </xf>
    <xf numFmtId="0" fontId="17" fillId="40" borderId="5" xfId="69" applyFont="1" applyFill="1" applyBorder="1" applyAlignment="1">
      <alignment horizontal="center" vertical="center" wrapText="1"/>
    </xf>
    <xf numFmtId="0" fontId="61" fillId="0" borderId="0" xfId="69" applyFont="1" applyProtection="1">
      <alignment vertical="center"/>
      <protection locked="0"/>
    </xf>
    <xf numFmtId="0" fontId="17" fillId="0" borderId="0" xfId="0" applyFont="1">
      <alignment vertical="center"/>
    </xf>
    <xf numFmtId="176" fontId="72" fillId="0" borderId="0" xfId="68" applyNumberFormat="1" applyFont="1" applyFill="1" applyBorder="1" applyAlignment="1" applyProtection="1">
      <alignment horizontal="right" vertical="center"/>
      <protection locked="0"/>
    </xf>
    <xf numFmtId="0" fontId="17" fillId="40" borderId="5" xfId="72" applyFont="1" applyFill="1" applyBorder="1" applyAlignment="1">
      <alignment vertical="center" wrapText="1"/>
    </xf>
    <xf numFmtId="0" fontId="0" fillId="40" borderId="5" xfId="72" applyFont="1" applyFill="1" applyBorder="1" applyAlignment="1">
      <alignment vertical="center" wrapText="1"/>
    </xf>
    <xf numFmtId="0" fontId="29" fillId="40" borderId="5" xfId="72" applyFont="1" applyFill="1" applyBorder="1" applyAlignment="1">
      <alignment vertical="center" wrapText="1"/>
    </xf>
    <xf numFmtId="0" fontId="46" fillId="0" borderId="0" xfId="69" applyFont="1" applyAlignment="1">
      <alignment horizontal="center" vertical="center" wrapText="1"/>
    </xf>
    <xf numFmtId="0" fontId="29" fillId="41" borderId="4" xfId="69" applyFont="1" applyFill="1" applyBorder="1" applyAlignment="1">
      <alignment horizontal="center" vertical="center" wrapText="1"/>
    </xf>
    <xf numFmtId="0" fontId="29" fillId="41" borderId="5" xfId="69" applyFont="1" applyFill="1" applyBorder="1" applyAlignment="1">
      <alignment vertical="center" wrapText="1"/>
    </xf>
    <xf numFmtId="0" fontId="29" fillId="41" borderId="5" xfId="69" applyFont="1" applyFill="1" applyBorder="1" applyAlignment="1">
      <alignment horizontal="center" vertical="center" wrapText="1"/>
    </xf>
    <xf numFmtId="0" fontId="17" fillId="0" borderId="3" xfId="69" applyFont="1" applyBorder="1" applyAlignment="1">
      <alignment vertical="center" wrapText="1"/>
    </xf>
    <xf numFmtId="176" fontId="17" fillId="0" borderId="38" xfId="69" applyNumberFormat="1" applyFont="1" applyBorder="1" applyAlignment="1">
      <alignment horizontal="center" vertical="center" wrapText="1"/>
    </xf>
    <xf numFmtId="0" fontId="0" fillId="40" borderId="4" xfId="72" applyFont="1" applyFill="1" applyBorder="1" applyAlignment="1">
      <alignment horizontal="center" vertical="center" wrapText="1"/>
    </xf>
    <xf numFmtId="0" fontId="17" fillId="40" borderId="4" xfId="72" applyFont="1" applyFill="1" applyBorder="1" applyAlignment="1">
      <alignment horizontal="center" vertical="center" wrapText="1"/>
    </xf>
    <xf numFmtId="0" fontId="17" fillId="0" borderId="39" xfId="69" applyFont="1" applyBorder="1" applyAlignment="1">
      <alignment horizontal="center" vertical="center" wrapText="1"/>
    </xf>
    <xf numFmtId="0" fontId="0" fillId="40" borderId="4" xfId="72" applyFont="1" applyFill="1" applyBorder="1" applyAlignment="1">
      <alignment vertical="center" wrapText="1"/>
    </xf>
    <xf numFmtId="0" fontId="17" fillId="0" borderId="41" xfId="69" applyFont="1" applyBorder="1" applyAlignment="1">
      <alignment vertical="center" wrapText="1"/>
    </xf>
    <xf numFmtId="0" fontId="53" fillId="40" borderId="1" xfId="69" applyFont="1" applyFill="1" applyBorder="1" applyAlignment="1">
      <alignment horizontal="center" vertical="center"/>
    </xf>
    <xf numFmtId="0" fontId="53" fillId="40" borderId="26" xfId="69" applyFont="1" applyFill="1" applyBorder="1" applyAlignment="1">
      <alignment horizontal="center" vertical="center" wrapText="1"/>
    </xf>
    <xf numFmtId="0" fontId="53" fillId="40" borderId="36" xfId="69" applyFont="1" applyFill="1" applyBorder="1" applyAlignment="1">
      <alignment horizontal="center" vertical="center"/>
    </xf>
    <xf numFmtId="177" fontId="17" fillId="36" borderId="35" xfId="69" applyNumberFormat="1" applyFont="1" applyFill="1" applyBorder="1" applyAlignment="1">
      <alignment horizontal="center" vertical="center" wrapText="1"/>
    </xf>
    <xf numFmtId="176" fontId="17" fillId="36" borderId="35" xfId="69" applyNumberFormat="1" applyFont="1" applyFill="1" applyBorder="1" applyAlignment="1">
      <alignment horizontal="center" vertical="center" wrapText="1"/>
    </xf>
    <xf numFmtId="180" fontId="17" fillId="36" borderId="35" xfId="69" applyNumberFormat="1" applyFont="1" applyFill="1" applyBorder="1" applyAlignment="1">
      <alignment horizontal="center" vertical="center" wrapText="1"/>
    </xf>
    <xf numFmtId="179" fontId="17" fillId="36" borderId="35" xfId="69" applyNumberFormat="1" applyFont="1" applyFill="1" applyBorder="1" applyAlignment="1">
      <alignment horizontal="center" vertical="center" wrapText="1"/>
    </xf>
    <xf numFmtId="176" fontId="47" fillId="0" borderId="35" xfId="0" applyNumberFormat="1" applyFont="1" applyBorder="1" applyAlignment="1">
      <alignment horizontal="right" vertical="center"/>
    </xf>
    <xf numFmtId="0" fontId="29" fillId="0" borderId="3" xfId="69" applyFont="1" applyBorder="1" applyAlignment="1">
      <alignment vertical="center" wrapText="1"/>
    </xf>
    <xf numFmtId="178" fontId="29" fillId="0" borderId="2" xfId="71" applyNumberFormat="1" applyFont="1" applyBorder="1" applyAlignment="1">
      <alignment horizontal="center" vertical="center" wrapText="1"/>
    </xf>
    <xf numFmtId="176" fontId="29" fillId="0" borderId="3" xfId="71" applyNumberFormat="1" applyFont="1" applyBorder="1" applyAlignment="1">
      <alignment horizontal="center" vertical="center" wrapText="1"/>
    </xf>
    <xf numFmtId="176" fontId="29" fillId="0" borderId="2" xfId="69" applyNumberFormat="1" applyFont="1" applyBorder="1" applyAlignment="1">
      <alignment horizontal="center" vertical="center" wrapText="1"/>
    </xf>
    <xf numFmtId="176" fontId="29" fillId="0" borderId="55" xfId="69" applyNumberFormat="1" applyFont="1" applyBorder="1" applyAlignment="1">
      <alignment horizontal="center" vertical="center" wrapText="1"/>
    </xf>
    <xf numFmtId="176" fontId="61" fillId="0" borderId="4" xfId="68" applyNumberFormat="1" applyFont="1" applyFill="1" applyBorder="1" applyAlignment="1" applyProtection="1">
      <alignment horizontal="right" vertical="center"/>
      <protection locked="0"/>
    </xf>
    <xf numFmtId="176" fontId="61" fillId="0" borderId="25" xfId="68" applyNumberFormat="1" applyFont="1" applyFill="1" applyBorder="1" applyAlignment="1" applyProtection="1">
      <alignment horizontal="right" vertical="center"/>
      <protection locked="0"/>
    </xf>
    <xf numFmtId="176" fontId="61" fillId="0" borderId="5" xfId="68" applyNumberFormat="1" applyFont="1" applyFill="1" applyBorder="1" applyAlignment="1" applyProtection="1">
      <alignment horizontal="right" vertical="center"/>
      <protection locked="0"/>
    </xf>
    <xf numFmtId="176" fontId="61" fillId="0" borderId="4" xfId="69" applyNumberFormat="1" applyFont="1" applyBorder="1" applyAlignment="1" applyProtection="1">
      <alignment horizontal="center" vertical="center"/>
      <protection locked="0"/>
    </xf>
    <xf numFmtId="0" fontId="61" fillId="0" borderId="25" xfId="69" applyFont="1" applyBorder="1" applyAlignment="1" applyProtection="1">
      <alignment horizontal="center" vertical="center"/>
      <protection locked="0"/>
    </xf>
    <xf numFmtId="0" fontId="17" fillId="40" borderId="56" xfId="72" applyFont="1" applyFill="1" applyBorder="1" applyAlignment="1">
      <alignment horizontal="center" vertical="center" wrapText="1"/>
    </xf>
    <xf numFmtId="0" fontId="47" fillId="0" borderId="3" xfId="0" applyFont="1" applyBorder="1">
      <alignment vertical="center"/>
    </xf>
    <xf numFmtId="49" fontId="77" fillId="39" borderId="31" xfId="0" applyNumberFormat="1" applyFont="1" applyFill="1" applyBorder="1" applyAlignment="1">
      <alignment horizontal="center" vertical="center"/>
    </xf>
    <xf numFmtId="49" fontId="76" fillId="39" borderId="34" xfId="0" applyNumberFormat="1" applyFont="1" applyFill="1" applyBorder="1" applyAlignment="1">
      <alignment horizontal="center" vertical="center"/>
    </xf>
    <xf numFmtId="49" fontId="76" fillId="39" borderId="33" xfId="0" applyNumberFormat="1" applyFont="1" applyFill="1" applyBorder="1" applyAlignment="1">
      <alignment horizontal="center" vertical="center"/>
    </xf>
    <xf numFmtId="177" fontId="25" fillId="36" borderId="35" xfId="69" applyNumberFormat="1" applyFont="1" applyFill="1" applyBorder="1" applyAlignment="1">
      <alignment horizontal="center" vertical="center" wrapText="1"/>
    </xf>
    <xf numFmtId="176" fontId="25" fillId="36" borderId="35" xfId="69" applyNumberFormat="1" applyFont="1" applyFill="1" applyBorder="1" applyAlignment="1">
      <alignment horizontal="center" vertical="center" wrapText="1"/>
    </xf>
    <xf numFmtId="180" fontId="25" fillId="36" borderId="35" xfId="69" applyNumberFormat="1" applyFont="1" applyFill="1" applyBorder="1" applyAlignment="1">
      <alignment horizontal="center" vertical="center" wrapText="1"/>
    </xf>
    <xf numFmtId="179" fontId="25" fillId="36" borderId="35" xfId="69" applyNumberFormat="1" applyFont="1" applyFill="1" applyBorder="1" applyAlignment="1">
      <alignment horizontal="center" vertical="center" wrapText="1"/>
    </xf>
    <xf numFmtId="176" fontId="45" fillId="36" borderId="35" xfId="69" applyNumberFormat="1" applyFont="1" applyFill="1" applyBorder="1" applyAlignment="1">
      <alignment horizontal="center" vertical="center" wrapText="1"/>
    </xf>
    <xf numFmtId="176" fontId="45" fillId="36" borderId="35" xfId="71" applyNumberFormat="1" applyFont="1" applyFill="1" applyBorder="1" applyAlignment="1">
      <alignment horizontal="center" vertical="center" wrapText="1"/>
    </xf>
    <xf numFmtId="180" fontId="45" fillId="36" borderId="35" xfId="71" applyNumberFormat="1" applyFont="1" applyFill="1" applyBorder="1" applyAlignment="1">
      <alignment horizontal="center" vertical="center" wrapText="1"/>
    </xf>
    <xf numFmtId="177" fontId="45" fillId="36" borderId="35" xfId="71" applyNumberFormat="1" applyFont="1" applyFill="1" applyBorder="1" applyAlignment="1">
      <alignment horizontal="center" vertical="center" wrapText="1"/>
    </xf>
    <xf numFmtId="176" fontId="17" fillId="0" borderId="57" xfId="69" applyNumberFormat="1" applyFont="1" applyBorder="1" applyAlignment="1">
      <alignment horizontal="center" vertical="center" wrapText="1"/>
    </xf>
    <xf numFmtId="0" fontId="0" fillId="40" borderId="56" xfId="72" applyFont="1" applyFill="1" applyBorder="1" applyAlignment="1">
      <alignment horizontal="center" vertical="center" wrapText="1"/>
    </xf>
    <xf numFmtId="182" fontId="79" fillId="36" borderId="35" xfId="69" applyNumberFormat="1" applyFont="1" applyFill="1" applyBorder="1" applyAlignment="1">
      <alignment horizontal="center" vertical="center" wrapText="1"/>
    </xf>
    <xf numFmtId="176" fontId="80" fillId="0" borderId="57" xfId="69" applyNumberFormat="1" applyFont="1" applyBorder="1" applyAlignment="1">
      <alignment horizontal="center" vertical="center" wrapText="1"/>
    </xf>
    <xf numFmtId="180" fontId="79" fillId="36" borderId="35" xfId="69" applyNumberFormat="1" applyFont="1" applyFill="1" applyBorder="1" applyAlignment="1">
      <alignment horizontal="center" vertical="center" wrapText="1"/>
    </xf>
    <xf numFmtId="176" fontId="79" fillId="36" borderId="35" xfId="69" applyNumberFormat="1" applyFont="1" applyFill="1" applyBorder="1" applyAlignment="1">
      <alignment horizontal="center" vertical="center" wrapText="1"/>
    </xf>
    <xf numFmtId="177" fontId="79" fillId="36" borderId="35" xfId="69" applyNumberFormat="1" applyFont="1" applyFill="1" applyBorder="1" applyAlignment="1">
      <alignment horizontal="center" vertical="center" wrapText="1"/>
    </xf>
    <xf numFmtId="0" fontId="80" fillId="0" borderId="41" xfId="69" applyFont="1" applyBorder="1" applyAlignment="1">
      <alignment vertical="center" wrapText="1"/>
    </xf>
    <xf numFmtId="179" fontId="79" fillId="36" borderId="35" xfId="69" applyNumberFormat="1" applyFont="1" applyFill="1" applyBorder="1" applyAlignment="1">
      <alignment horizontal="center" vertical="center" wrapText="1"/>
    </xf>
    <xf numFmtId="176" fontId="80" fillId="0" borderId="38" xfId="69" applyNumberFormat="1" applyFont="1" applyBorder="1" applyAlignment="1">
      <alignment horizontal="center" vertical="center" wrapText="1"/>
    </xf>
    <xf numFmtId="176" fontId="80" fillId="0" borderId="25" xfId="69" applyNumberFormat="1" applyFont="1" applyBorder="1" applyAlignment="1">
      <alignment horizontal="center" vertical="center" wrapText="1"/>
    </xf>
    <xf numFmtId="176" fontId="82" fillId="36" borderId="35" xfId="68" applyNumberFormat="1" applyFont="1" applyFill="1" applyBorder="1" applyAlignment="1" applyProtection="1">
      <alignment horizontal="right" vertical="center"/>
      <protection locked="0"/>
    </xf>
    <xf numFmtId="176" fontId="81" fillId="0" borderId="5" xfId="68" applyNumberFormat="1" applyFont="1" applyFill="1" applyBorder="1" applyAlignment="1" applyProtection="1">
      <alignment horizontal="right" vertical="center"/>
      <protection locked="0"/>
    </xf>
    <xf numFmtId="0" fontId="80" fillId="36" borderId="35" xfId="69" applyFont="1" applyFill="1" applyBorder="1" applyAlignment="1">
      <alignment horizontal="center" vertical="center"/>
    </xf>
    <xf numFmtId="176" fontId="84" fillId="36" borderId="35" xfId="68" applyNumberFormat="1" applyFont="1" applyFill="1" applyBorder="1" applyAlignment="1" applyProtection="1">
      <alignment horizontal="center" vertical="center"/>
      <protection locked="0"/>
    </xf>
    <xf numFmtId="0" fontId="79" fillId="36" borderId="5" xfId="0" applyFont="1" applyFill="1" applyBorder="1" applyAlignment="1">
      <alignment horizontal="right" vertical="center"/>
    </xf>
    <xf numFmtId="176" fontId="79" fillId="36" borderId="5" xfId="0" applyNumberFormat="1" applyFont="1" applyFill="1" applyBorder="1" applyAlignment="1">
      <alignment horizontal="right" vertical="center"/>
    </xf>
    <xf numFmtId="0" fontId="80" fillId="36" borderId="5" xfId="0" applyFont="1" applyFill="1" applyBorder="1" applyAlignment="1">
      <alignment horizontal="right" vertical="center"/>
    </xf>
    <xf numFmtId="176" fontId="80" fillId="36" borderId="5" xfId="0" applyNumberFormat="1" applyFont="1" applyFill="1" applyBorder="1" applyAlignment="1">
      <alignment horizontal="right" vertical="center"/>
    </xf>
    <xf numFmtId="0" fontId="87" fillId="0" borderId="0" xfId="0" applyFont="1">
      <alignment vertical="center"/>
    </xf>
    <xf numFmtId="0" fontId="88" fillId="36" borderId="35" xfId="0" applyFont="1" applyFill="1" applyBorder="1" applyAlignment="1">
      <alignment horizontal="center" vertical="center"/>
    </xf>
    <xf numFmtId="0" fontId="0" fillId="40" borderId="3" xfId="69"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7" fillId="40" borderId="5" xfId="69" applyFont="1" applyFill="1" applyBorder="1" applyAlignment="1">
      <alignment horizontal="center" vertical="center" wrapText="1"/>
    </xf>
    <xf numFmtId="0" fontId="71" fillId="0" borderId="26" xfId="69" applyFont="1" applyBorder="1" applyAlignment="1">
      <alignment horizontal="left" vertical="center" wrapText="1"/>
    </xf>
    <xf numFmtId="0" fontId="0" fillId="0" borderId="0" xfId="0" applyAlignment="1">
      <alignment horizontal="left" vertical="center" wrapText="1"/>
    </xf>
    <xf numFmtId="0" fontId="0" fillId="0" borderId="26" xfId="0" applyBorder="1" applyAlignment="1">
      <alignment horizontal="left" vertical="center" wrapText="1"/>
    </xf>
    <xf numFmtId="0" fontId="0" fillId="0" borderId="3" xfId="69" applyFont="1" applyBorder="1" applyAlignment="1">
      <alignment vertical="center" wrapText="1"/>
    </xf>
    <xf numFmtId="0" fontId="0" fillId="0" borderId="1" xfId="0" applyBorder="1" applyAlignment="1">
      <alignment vertical="center" wrapText="1"/>
    </xf>
    <xf numFmtId="0" fontId="0" fillId="40" borderId="3" xfId="72" applyFont="1" applyFill="1" applyBorder="1" applyAlignment="1">
      <alignment horizontal="center" vertical="center" wrapText="1"/>
    </xf>
    <xf numFmtId="0" fontId="0" fillId="40" borderId="1" xfId="0" applyFill="1" applyBorder="1" applyAlignment="1">
      <alignment horizontal="center" vertical="center" wrapText="1"/>
    </xf>
    <xf numFmtId="0" fontId="0" fillId="40" borderId="2" xfId="0" applyFill="1" applyBorder="1" applyAlignment="1">
      <alignment horizontal="center" vertical="center" wrapText="1"/>
    </xf>
    <xf numFmtId="0" fontId="0" fillId="0" borderId="1" xfId="69" applyFont="1" applyBorder="1" applyAlignment="1">
      <alignment vertical="center" wrapText="1"/>
    </xf>
    <xf numFmtId="0" fontId="0" fillId="0" borderId="0" xfId="69" applyFont="1" applyAlignment="1">
      <alignment horizontal="left" vertical="center" wrapText="1"/>
    </xf>
    <xf numFmtId="0" fontId="0" fillId="0" borderId="26" xfId="69" applyFont="1" applyBorder="1" applyAlignment="1">
      <alignment horizontal="left" vertical="center" wrapText="1"/>
    </xf>
    <xf numFmtId="0" fontId="0" fillId="0" borderId="5" xfId="69" applyFont="1" applyBorder="1" applyAlignment="1">
      <alignment vertical="center" wrapText="1"/>
    </xf>
    <xf numFmtId="0" fontId="0" fillId="0" borderId="5" xfId="0" applyBorder="1" applyAlignment="1">
      <alignment vertical="center" wrapText="1"/>
    </xf>
    <xf numFmtId="0" fontId="43" fillId="0" borderId="0" xfId="69" applyFont="1" applyAlignment="1">
      <alignment horizontal="left" vertical="center" wrapText="1"/>
    </xf>
    <xf numFmtId="58" fontId="46" fillId="36" borderId="42" xfId="69" applyNumberFormat="1" applyFont="1" applyFill="1" applyBorder="1" applyAlignment="1">
      <alignment horizontal="center" vertical="center"/>
    </xf>
    <xf numFmtId="0" fontId="25" fillId="36" borderId="37" xfId="0" applyFont="1" applyFill="1" applyBorder="1" applyAlignment="1">
      <alignment horizontal="center" vertical="center"/>
    </xf>
    <xf numFmtId="0" fontId="83" fillId="36" borderId="51" xfId="75" applyFont="1" applyFill="1" applyBorder="1" applyAlignment="1">
      <alignment horizontal="center" vertical="center"/>
    </xf>
    <xf numFmtId="0" fontId="79" fillId="36" borderId="52" xfId="0" applyFont="1" applyFill="1" applyBorder="1" applyAlignment="1">
      <alignment horizontal="center" vertical="center"/>
    </xf>
    <xf numFmtId="0" fontId="79" fillId="36" borderId="53" xfId="0" applyFont="1" applyFill="1" applyBorder="1" applyAlignment="1">
      <alignment horizontal="center" vertical="center"/>
    </xf>
    <xf numFmtId="0" fontId="79" fillId="36" borderId="44" xfId="75" applyFont="1" applyFill="1" applyBorder="1" applyAlignment="1">
      <alignment horizontal="center" vertical="center"/>
    </xf>
    <xf numFmtId="0" fontId="79" fillId="36" borderId="40" xfId="0" applyFont="1" applyFill="1" applyBorder="1" applyAlignment="1">
      <alignment horizontal="center" vertical="center"/>
    </xf>
    <xf numFmtId="0" fontId="79" fillId="36" borderId="45" xfId="0" applyFont="1" applyFill="1" applyBorder="1" applyAlignment="1">
      <alignment horizontal="center" vertical="center"/>
    </xf>
    <xf numFmtId="0" fontId="79" fillId="36" borderId="48" xfId="75" applyFont="1" applyFill="1" applyBorder="1" applyAlignment="1">
      <alignment horizontal="center" vertical="center"/>
    </xf>
    <xf numFmtId="0" fontId="79" fillId="36" borderId="49" xfId="0" applyFont="1" applyFill="1" applyBorder="1" applyAlignment="1">
      <alignment horizontal="center" vertical="center"/>
    </xf>
    <xf numFmtId="0" fontId="79" fillId="36" borderId="50" xfId="0" applyFont="1" applyFill="1" applyBorder="1" applyAlignment="1">
      <alignment horizontal="center" vertical="center"/>
    </xf>
    <xf numFmtId="0" fontId="79" fillId="36" borderId="42" xfId="69" applyFont="1" applyFill="1" applyBorder="1" applyAlignment="1">
      <alignment horizontal="center" vertical="center"/>
    </xf>
    <xf numFmtId="0" fontId="79" fillId="36" borderId="43" xfId="0" applyFont="1" applyFill="1" applyBorder="1" applyAlignment="1">
      <alignment horizontal="center" vertical="center"/>
    </xf>
    <xf numFmtId="0" fontId="79" fillId="36" borderId="37" xfId="0" applyFont="1" applyFill="1" applyBorder="1" applyAlignment="1">
      <alignment horizontal="center" vertical="center"/>
    </xf>
    <xf numFmtId="0" fontId="79" fillId="36" borderId="46" xfId="69" applyFont="1" applyFill="1" applyBorder="1" applyAlignment="1">
      <alignment horizontal="center" vertical="center"/>
    </xf>
    <xf numFmtId="0" fontId="79" fillId="36" borderId="47" xfId="0" applyFont="1" applyFill="1" applyBorder="1" applyAlignment="1">
      <alignment horizontal="center" vertical="center"/>
    </xf>
    <xf numFmtId="0" fontId="43" fillId="0" borderId="0" xfId="69" applyFont="1" applyAlignment="1">
      <alignment horizontal="center" vertical="center"/>
    </xf>
    <xf numFmtId="0" fontId="0" fillId="0" borderId="0" xfId="0" applyAlignment="1">
      <alignment horizontal="center" vertical="center"/>
    </xf>
    <xf numFmtId="0" fontId="43" fillId="0" borderId="0" xfId="69" applyFont="1" applyAlignment="1">
      <alignment horizontal="center" vertical="center" wrapText="1"/>
    </xf>
    <xf numFmtId="0" fontId="72" fillId="40" borderId="5" xfId="69" applyFont="1" applyFill="1" applyBorder="1" applyProtection="1">
      <alignment vertical="center"/>
      <protection locked="0"/>
    </xf>
    <xf numFmtId="0" fontId="0" fillId="40" borderId="5" xfId="0" applyFill="1" applyBorder="1">
      <alignment vertical="center"/>
    </xf>
    <xf numFmtId="0" fontId="0" fillId="0" borderId="5" xfId="0" applyBorder="1">
      <alignment vertical="center"/>
    </xf>
    <xf numFmtId="0" fontId="74" fillId="40" borderId="5" xfId="69" applyFont="1" applyFill="1" applyBorder="1" applyProtection="1">
      <alignment vertical="center"/>
      <protection locked="0"/>
    </xf>
    <xf numFmtId="0" fontId="0" fillId="0" borderId="3" xfId="0" applyBorder="1">
      <alignment vertical="center"/>
    </xf>
    <xf numFmtId="0" fontId="74" fillId="40" borderId="5" xfId="69" applyFont="1" applyFill="1" applyBorder="1" applyAlignment="1" applyProtection="1">
      <alignment vertical="center" wrapText="1"/>
      <protection locked="0"/>
    </xf>
    <xf numFmtId="0" fontId="25" fillId="40" borderId="5" xfId="0" applyFont="1" applyFill="1" applyBorder="1">
      <alignment vertical="center"/>
    </xf>
    <xf numFmtId="0" fontId="74" fillId="40" borderId="5" xfId="69" applyFont="1" applyFill="1" applyBorder="1">
      <alignment vertical="center"/>
    </xf>
    <xf numFmtId="0" fontId="45" fillId="40" borderId="3" xfId="0" applyFont="1" applyFill="1" applyBorder="1">
      <alignment vertical="center"/>
    </xf>
    <xf numFmtId="0" fontId="61" fillId="40" borderId="5" xfId="69" applyFont="1" applyFill="1" applyBorder="1">
      <alignment vertical="center"/>
    </xf>
    <xf numFmtId="0" fontId="17" fillId="40" borderId="5" xfId="0" applyFont="1" applyFill="1" applyBorder="1">
      <alignment vertical="center"/>
    </xf>
    <xf numFmtId="0" fontId="61" fillId="40" borderId="5" xfId="69" applyFont="1" applyFill="1" applyBorder="1" applyProtection="1">
      <alignment vertical="center"/>
      <protection locked="0"/>
    </xf>
    <xf numFmtId="0" fontId="53" fillId="40" borderId="4" xfId="69" applyFont="1" applyFill="1" applyBorder="1" applyAlignment="1">
      <alignment horizontal="center" vertical="center" wrapText="1"/>
    </xf>
    <xf numFmtId="0" fontId="0" fillId="40" borderId="25" xfId="0" applyFill="1" applyBorder="1" applyAlignment="1">
      <alignment horizontal="center" vertical="center" wrapText="1"/>
    </xf>
    <xf numFmtId="0" fontId="11" fillId="0" borderId="19" xfId="58" applyBorder="1" applyAlignment="1">
      <alignment horizontal="center" vertical="center"/>
    </xf>
    <xf numFmtId="0" fontId="11" fillId="0" borderId="16" xfId="58" applyBorder="1" applyAlignment="1">
      <alignment horizontal="center" vertical="center"/>
    </xf>
    <xf numFmtId="49" fontId="76" fillId="39" borderId="0" xfId="0" applyNumberFormat="1" applyFont="1" applyFill="1" applyAlignment="1">
      <alignment horizontal="center" vertical="center"/>
    </xf>
    <xf numFmtId="0" fontId="25" fillId="39" borderId="0" xfId="0" applyFont="1" applyFill="1">
      <alignment vertical="center"/>
    </xf>
    <xf numFmtId="0" fontId="49" fillId="0" borderId="0" xfId="0" applyFont="1" applyAlignment="1">
      <alignment vertical="center" wrapText="1"/>
    </xf>
    <xf numFmtId="0" fontId="49" fillId="0" borderId="0" xfId="0" applyFont="1">
      <alignment vertical="center"/>
    </xf>
    <xf numFmtId="49" fontId="77" fillId="39" borderId="31" xfId="0" applyNumberFormat="1" applyFont="1" applyFill="1" applyBorder="1" applyAlignment="1">
      <alignment horizontal="center" vertical="center"/>
    </xf>
    <xf numFmtId="0" fontId="25" fillId="39" borderId="31" xfId="0" applyFont="1" applyFill="1" applyBorder="1" applyAlignment="1">
      <alignment horizontal="center" vertical="center"/>
    </xf>
    <xf numFmtId="0" fontId="77" fillId="39" borderId="28" xfId="0" applyFont="1" applyFill="1" applyBorder="1" applyAlignment="1">
      <alignment horizontal="left" vertical="center"/>
    </xf>
    <xf numFmtId="0" fontId="77" fillId="39" borderId="0" xfId="0" applyFont="1" applyFill="1" applyAlignment="1">
      <alignment horizontal="left" vertical="center"/>
    </xf>
    <xf numFmtId="0" fontId="49" fillId="0" borderId="0" xfId="0" applyFont="1" applyAlignment="1">
      <alignment horizontal="right" vertical="center" wrapText="1" shrinkToFit="1"/>
    </xf>
    <xf numFmtId="0" fontId="59" fillId="0" borderId="0" xfId="0" applyFont="1" applyAlignment="1">
      <alignment horizontal="right" vertical="center"/>
    </xf>
    <xf numFmtId="0" fontId="59" fillId="0" borderId="29" xfId="0" applyFont="1" applyBorder="1" applyAlignment="1">
      <alignment horizontal="right" vertical="center"/>
    </xf>
    <xf numFmtId="0" fontId="76" fillId="39" borderId="30" xfId="0" applyFont="1" applyFill="1" applyBorder="1" applyAlignment="1">
      <alignment horizontal="right" vertical="center" shrinkToFit="1"/>
    </xf>
    <xf numFmtId="0" fontId="76" fillId="39" borderId="31" xfId="0" applyFont="1" applyFill="1" applyBorder="1" applyAlignment="1">
      <alignment horizontal="right" vertical="center" shrinkToFit="1"/>
    </xf>
    <xf numFmtId="0" fontId="25" fillId="39" borderId="30" xfId="0" applyFont="1" applyFill="1" applyBorder="1" applyAlignment="1">
      <alignment horizontal="right" vertical="center" shrinkToFit="1"/>
    </xf>
    <xf numFmtId="0" fontId="25" fillId="39" borderId="31" xfId="0" applyFont="1" applyFill="1" applyBorder="1" applyAlignment="1">
      <alignment horizontal="right" vertical="center" shrinkToFit="1"/>
    </xf>
    <xf numFmtId="0" fontId="49" fillId="0" borderId="33" xfId="0" applyFont="1" applyBorder="1" applyAlignment="1">
      <alignment horizontal="center" vertical="center"/>
    </xf>
    <xf numFmtId="0" fontId="0" fillId="0" borderId="27" xfId="0" applyBorder="1" applyAlignment="1">
      <alignment horizontal="center" vertical="center"/>
    </xf>
    <xf numFmtId="0" fontId="76" fillId="39" borderId="0" xfId="0" applyFont="1" applyFill="1" applyAlignment="1">
      <alignment horizontal="left" vertical="center" shrinkToFit="1"/>
    </xf>
    <xf numFmtId="0" fontId="25" fillId="39" borderId="0" xfId="0" applyFont="1" applyFill="1" applyAlignment="1">
      <alignment horizontal="left" vertical="center" shrinkToFit="1"/>
    </xf>
    <xf numFmtId="0" fontId="49" fillId="0" borderId="0" xfId="0" applyFont="1" applyAlignment="1">
      <alignment horizontal="right" vertical="center" wrapText="1"/>
    </xf>
    <xf numFmtId="0" fontId="0" fillId="0" borderId="0" xfId="0" applyAlignment="1">
      <alignment horizontal="right" vertical="center"/>
    </xf>
    <xf numFmtId="0" fontId="0" fillId="0" borderId="29" xfId="0" applyBorder="1" applyAlignment="1">
      <alignment horizontal="right" vertical="center"/>
    </xf>
    <xf numFmtId="0" fontId="76" fillId="39" borderId="28" xfId="0" applyFont="1" applyFill="1" applyBorder="1" applyAlignment="1">
      <alignment horizontal="left" vertical="center"/>
    </xf>
    <xf numFmtId="0" fontId="76" fillId="39" borderId="0" xfId="0" applyFont="1" applyFill="1" applyAlignment="1">
      <alignment horizontal="left" vertical="center"/>
    </xf>
    <xf numFmtId="181" fontId="25" fillId="39" borderId="0" xfId="0" applyNumberFormat="1" applyFont="1" applyFill="1" applyAlignment="1">
      <alignment horizontal="left" vertical="center"/>
    </xf>
    <xf numFmtId="0" fontId="53" fillId="0" borderId="0" xfId="0" applyFont="1" applyAlignment="1">
      <alignment horizontal="center" vertical="center"/>
    </xf>
    <xf numFmtId="0" fontId="54" fillId="0" borderId="0" xfId="0" applyFont="1" applyAlignment="1">
      <alignment horizontal="left" vertical="center"/>
    </xf>
    <xf numFmtId="0" fontId="75" fillId="39" borderId="28" xfId="0" applyFont="1" applyFill="1" applyBorder="1" applyAlignment="1">
      <alignment horizontal="left" vertical="center"/>
    </xf>
    <xf numFmtId="0" fontId="75" fillId="39" borderId="0" xfId="0" applyFont="1" applyFill="1" applyAlignment="1">
      <alignment horizontal="left" vertical="center"/>
    </xf>
    <xf numFmtId="0" fontId="29" fillId="41" borderId="3" xfId="69" applyFont="1" applyFill="1" applyBorder="1" applyAlignment="1">
      <alignment horizontal="center" vertical="center" wrapText="1"/>
    </xf>
    <xf numFmtId="0" fontId="29" fillId="41" borderId="1" xfId="69" applyFont="1" applyFill="1" applyBorder="1" applyAlignment="1">
      <alignment horizontal="center" vertical="center" wrapText="1"/>
    </xf>
    <xf numFmtId="0" fontId="29" fillId="41" borderId="4" xfId="69" applyFont="1" applyFill="1" applyBorder="1" applyAlignment="1">
      <alignment horizontal="center" vertical="center" wrapText="1"/>
    </xf>
    <xf numFmtId="0" fontId="29" fillId="41" borderId="25" xfId="69" applyFont="1" applyFill="1" applyBorder="1" applyAlignment="1">
      <alignment horizontal="center" vertical="center" wrapText="1"/>
    </xf>
    <xf numFmtId="178" fontId="29" fillId="0" borderId="54" xfId="71" applyNumberFormat="1" applyFont="1" applyBorder="1" applyAlignment="1">
      <alignment horizontal="center" vertical="center" wrapText="1"/>
    </xf>
    <xf numFmtId="178" fontId="29" fillId="0" borderId="41" xfId="71" applyNumberFormat="1" applyFont="1" applyBorder="1" applyAlignment="1">
      <alignment horizontal="center" vertical="center" wrapText="1"/>
    </xf>
    <xf numFmtId="178" fontId="29" fillId="0" borderId="24" xfId="71" applyNumberFormat="1" applyFont="1" applyBorder="1" applyAlignment="1">
      <alignment horizontal="center" vertical="center" wrapText="1"/>
    </xf>
    <xf numFmtId="0" fontId="1" fillId="0" borderId="26" xfId="69" applyFont="1" applyBorder="1" applyAlignment="1">
      <alignment horizontal="left" vertical="center" wrapText="1"/>
    </xf>
    <xf numFmtId="0" fontId="3" fillId="0" borderId="26" xfId="69" applyFont="1" applyBorder="1" applyAlignment="1">
      <alignment horizontal="left" vertical="center"/>
    </xf>
    <xf numFmtId="0" fontId="3" fillId="0" borderId="0" xfId="69" applyFont="1" applyAlignment="1">
      <alignment horizontal="left" vertical="center"/>
    </xf>
    <xf numFmtId="0" fontId="43" fillId="0" borderId="6" xfId="69" applyFont="1" applyBorder="1" applyAlignment="1">
      <alignment vertical="center" wrapText="1"/>
    </xf>
    <xf numFmtId="0" fontId="0" fillId="0" borderId="6" xfId="0" applyBorder="1">
      <alignment vertical="center"/>
    </xf>
  </cellXfs>
  <cellStyles count="7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ハイパーリンク" xfId="7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2 2" xfId="74" xr:uid="{7467CCE7-4C39-4C2C-A4E4-42FA5A6944AC}"/>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676274</xdr:colOff>
      <xdr:row>58</xdr:row>
      <xdr:rowOff>122290</xdr:rowOff>
    </xdr:to>
    <xdr:pic>
      <xdr:nvPicPr>
        <xdr:cNvPr id="5" name="図 4">
          <a:extLst>
            <a:ext uri="{FF2B5EF4-FFF2-40B4-BE49-F238E27FC236}">
              <a16:creationId xmlns:a16="http://schemas.microsoft.com/office/drawing/2014/main" id="{5CA7D5FC-4047-404B-E1F0-6EA6F60B814B}"/>
            </a:ext>
          </a:extLst>
        </xdr:cNvPr>
        <xdr:cNvPicPr>
          <a:picLocks noChangeAspect="1"/>
        </xdr:cNvPicPr>
      </xdr:nvPicPr>
      <xdr:blipFill>
        <a:blip xmlns:r="http://schemas.openxmlformats.org/officeDocument/2006/relationships" r:embed="rId1"/>
        <a:stretch>
          <a:fillRect/>
        </a:stretch>
      </xdr:blipFill>
      <xdr:spPr>
        <a:xfrm>
          <a:off x="0" y="0"/>
          <a:ext cx="7534274" cy="10066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38100</xdr:colOff>
      <xdr:row>14</xdr:row>
      <xdr:rowOff>47625</xdr:rowOff>
    </xdr:from>
    <xdr:ext cx="2084610" cy="275717"/>
    <xdr:sp macro="" textlink="">
      <xdr:nvSpPr>
        <xdr:cNvPr id="3" name="テキスト ボックス 2">
          <a:extLst>
            <a:ext uri="{FF2B5EF4-FFF2-40B4-BE49-F238E27FC236}">
              <a16:creationId xmlns:a16="http://schemas.microsoft.com/office/drawing/2014/main" id="{199DC7CD-46A0-4ED4-B2F0-782593E71ED9}"/>
            </a:ext>
          </a:extLst>
        </xdr:cNvPr>
        <xdr:cNvSpPr txBox="1"/>
      </xdr:nvSpPr>
      <xdr:spPr>
        <a:xfrm>
          <a:off x="400050" y="3181350"/>
          <a:ext cx="2084610" cy="2757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他県の場合は、○○県から記入</a:t>
          </a:r>
        </a:p>
      </xdr:txBody>
    </xdr:sp>
    <xdr:clientData/>
  </xdr:oneCellAnchor>
  <xdr:oneCellAnchor>
    <xdr:from>
      <xdr:col>5</xdr:col>
      <xdr:colOff>400050</xdr:colOff>
      <xdr:row>9</xdr:row>
      <xdr:rowOff>28575</xdr:rowOff>
    </xdr:from>
    <xdr:ext cx="2704971" cy="275717"/>
    <xdr:sp macro="" textlink="">
      <xdr:nvSpPr>
        <xdr:cNvPr id="4" name="テキスト ボックス 3">
          <a:extLst>
            <a:ext uri="{FF2B5EF4-FFF2-40B4-BE49-F238E27FC236}">
              <a16:creationId xmlns:a16="http://schemas.microsoft.com/office/drawing/2014/main" id="{0AAFF646-138F-4885-890A-353CCF86B468}"/>
            </a:ext>
          </a:extLst>
        </xdr:cNvPr>
        <xdr:cNvSpPr txBox="1"/>
      </xdr:nvSpPr>
      <xdr:spPr>
        <a:xfrm>
          <a:off x="2876550" y="1990725"/>
          <a:ext cx="2704971" cy="2757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フリガナ・開設者名は記載を省略しないこと</a:t>
          </a:r>
        </a:p>
      </xdr:txBody>
    </xdr:sp>
    <xdr:clientData/>
  </xdr:oneCellAnchor>
  <xdr:oneCellAnchor>
    <xdr:from>
      <xdr:col>0</xdr:col>
      <xdr:colOff>133350</xdr:colOff>
      <xdr:row>22</xdr:row>
      <xdr:rowOff>28575</xdr:rowOff>
    </xdr:from>
    <xdr:ext cx="2306593" cy="275717"/>
    <xdr:sp macro="" textlink="">
      <xdr:nvSpPr>
        <xdr:cNvPr id="6" name="テキスト ボックス 5">
          <a:extLst>
            <a:ext uri="{FF2B5EF4-FFF2-40B4-BE49-F238E27FC236}">
              <a16:creationId xmlns:a16="http://schemas.microsoft.com/office/drawing/2014/main" id="{51DB439C-85C0-451E-9B36-65D9129AC2F7}"/>
            </a:ext>
          </a:extLst>
        </xdr:cNvPr>
        <xdr:cNvSpPr txBox="1"/>
      </xdr:nvSpPr>
      <xdr:spPr>
        <a:xfrm>
          <a:off x="133350" y="6029325"/>
          <a:ext cx="2306593" cy="2757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該当するものにチェックを入れること</a:t>
          </a:r>
        </a:p>
      </xdr:txBody>
    </xdr:sp>
    <xdr:clientData/>
  </xdr:oneCellAnchor>
  <xdr:oneCellAnchor>
    <xdr:from>
      <xdr:col>12</xdr:col>
      <xdr:colOff>390525</xdr:colOff>
      <xdr:row>2</xdr:row>
      <xdr:rowOff>190500</xdr:rowOff>
    </xdr:from>
    <xdr:ext cx="748923" cy="275717"/>
    <xdr:sp macro="" textlink="">
      <xdr:nvSpPr>
        <xdr:cNvPr id="7" name="テキスト ボックス 6">
          <a:extLst>
            <a:ext uri="{FF2B5EF4-FFF2-40B4-BE49-F238E27FC236}">
              <a16:creationId xmlns:a16="http://schemas.microsoft.com/office/drawing/2014/main" id="{36151749-C5A0-4466-850F-9C1CBE1DA3B3}"/>
            </a:ext>
          </a:extLst>
        </xdr:cNvPr>
        <xdr:cNvSpPr txBox="1"/>
      </xdr:nvSpPr>
      <xdr:spPr>
        <a:xfrm>
          <a:off x="6200775" y="619125"/>
          <a:ext cx="748923" cy="2757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記入不要</a:t>
          </a:r>
        </a:p>
      </xdr:txBody>
    </xdr:sp>
    <xdr:clientData/>
  </xdr:oneCellAnchor>
  <xdr:oneCellAnchor>
    <xdr:from>
      <xdr:col>3</xdr:col>
      <xdr:colOff>400050</xdr:colOff>
      <xdr:row>20</xdr:row>
      <xdr:rowOff>171450</xdr:rowOff>
    </xdr:from>
    <xdr:ext cx="748923" cy="275717"/>
    <xdr:sp macro="" textlink="">
      <xdr:nvSpPr>
        <xdr:cNvPr id="8" name="テキスト ボックス 7">
          <a:extLst>
            <a:ext uri="{FF2B5EF4-FFF2-40B4-BE49-F238E27FC236}">
              <a16:creationId xmlns:a16="http://schemas.microsoft.com/office/drawing/2014/main" id="{71FB2CAE-BC1D-4162-886B-ED6DBAED52CB}"/>
            </a:ext>
          </a:extLst>
        </xdr:cNvPr>
        <xdr:cNvSpPr txBox="1"/>
      </xdr:nvSpPr>
      <xdr:spPr>
        <a:xfrm>
          <a:off x="1924050" y="4714875"/>
          <a:ext cx="748923" cy="2757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記入不要</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87086</xdr:colOff>
      <xdr:row>35</xdr:row>
      <xdr:rowOff>19052</xdr:rowOff>
    </xdr:from>
    <xdr:to>
      <xdr:col>2</xdr:col>
      <xdr:colOff>87086</xdr:colOff>
      <xdr:row>38</xdr:row>
      <xdr:rowOff>597195</xdr:rowOff>
    </xdr:to>
    <xdr:cxnSp macro="">
      <xdr:nvCxnSpPr>
        <xdr:cNvPr id="133" name="直線矢印コネクタ 132">
          <a:extLst>
            <a:ext uri="{FF2B5EF4-FFF2-40B4-BE49-F238E27FC236}">
              <a16:creationId xmlns:a16="http://schemas.microsoft.com/office/drawing/2014/main" id="{8F10BF6E-C5A3-4DE2-B472-234CF5D2B285}"/>
            </a:ext>
          </a:extLst>
        </xdr:cNvPr>
        <xdr:cNvCxnSpPr/>
      </xdr:nvCxnSpPr>
      <xdr:spPr bwMode="auto">
        <a:xfrm>
          <a:off x="3311979" y="18375088"/>
          <a:ext cx="0" cy="2592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tx2">
              <a:lumMod val="60000"/>
              <a:lumOff val="40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2</xdr:col>
      <xdr:colOff>933791</xdr:colOff>
      <xdr:row>8</xdr:row>
      <xdr:rowOff>108857</xdr:rowOff>
    </xdr:from>
    <xdr:ext cx="2084610" cy="275717"/>
    <xdr:sp macro="" textlink="">
      <xdr:nvSpPr>
        <xdr:cNvPr id="2" name="テキスト ボックス 1">
          <a:extLst>
            <a:ext uri="{FF2B5EF4-FFF2-40B4-BE49-F238E27FC236}">
              <a16:creationId xmlns:a16="http://schemas.microsoft.com/office/drawing/2014/main" id="{448C2B0B-B23C-8BBA-B10F-457120889068}"/>
            </a:ext>
          </a:extLst>
        </xdr:cNvPr>
        <xdr:cNvSpPr txBox="1"/>
      </xdr:nvSpPr>
      <xdr:spPr>
        <a:xfrm>
          <a:off x="4158684" y="3184071"/>
          <a:ext cx="2084610" cy="2757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他県の場合は、○○県から記入</a:t>
          </a:r>
        </a:p>
      </xdr:txBody>
    </xdr:sp>
    <xdr:clientData/>
  </xdr:oneCellAnchor>
  <xdr:oneCellAnchor>
    <xdr:from>
      <xdr:col>11</xdr:col>
      <xdr:colOff>970529</xdr:colOff>
      <xdr:row>1</xdr:row>
      <xdr:rowOff>439850</xdr:rowOff>
    </xdr:from>
    <xdr:ext cx="748923" cy="275717"/>
    <xdr:sp macro="" textlink="">
      <xdr:nvSpPr>
        <xdr:cNvPr id="3" name="テキスト ボックス 2">
          <a:extLst>
            <a:ext uri="{FF2B5EF4-FFF2-40B4-BE49-F238E27FC236}">
              <a16:creationId xmlns:a16="http://schemas.microsoft.com/office/drawing/2014/main" id="{90634AAD-8D79-4811-9048-9D714EBFB5EA}"/>
            </a:ext>
          </a:extLst>
        </xdr:cNvPr>
        <xdr:cNvSpPr txBox="1"/>
      </xdr:nvSpPr>
      <xdr:spPr>
        <a:xfrm>
          <a:off x="16931708" y="766421"/>
          <a:ext cx="748923" cy="2757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記入不要</a:t>
          </a:r>
        </a:p>
      </xdr:txBody>
    </xdr:sp>
    <xdr:clientData/>
  </xdr:oneCellAnchor>
  <xdr:oneCellAnchor>
    <xdr:from>
      <xdr:col>1</xdr:col>
      <xdr:colOff>1238250</xdr:colOff>
      <xdr:row>29</xdr:row>
      <xdr:rowOff>68036</xdr:rowOff>
    </xdr:from>
    <xdr:ext cx="1708801" cy="275717"/>
    <xdr:sp macro="" textlink="">
      <xdr:nvSpPr>
        <xdr:cNvPr id="5" name="テキスト ボックス 4">
          <a:extLst>
            <a:ext uri="{FF2B5EF4-FFF2-40B4-BE49-F238E27FC236}">
              <a16:creationId xmlns:a16="http://schemas.microsoft.com/office/drawing/2014/main" id="{D08F92EA-5120-405B-81A3-DB01834F656F}"/>
            </a:ext>
          </a:extLst>
        </xdr:cNvPr>
        <xdr:cNvSpPr txBox="1"/>
      </xdr:nvSpPr>
      <xdr:spPr>
        <a:xfrm>
          <a:off x="1360714" y="13770429"/>
          <a:ext cx="1708801" cy="2757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上記同様の考え方で記入</a:t>
          </a:r>
        </a:p>
      </xdr:txBody>
    </xdr:sp>
    <xdr:clientData/>
  </xdr:oneCellAnchor>
  <xdr:twoCellAnchor>
    <xdr:from>
      <xdr:col>2</xdr:col>
      <xdr:colOff>68037</xdr:colOff>
      <xdr:row>19</xdr:row>
      <xdr:rowOff>938895</xdr:rowOff>
    </xdr:from>
    <xdr:to>
      <xdr:col>2</xdr:col>
      <xdr:colOff>68037</xdr:colOff>
      <xdr:row>23</xdr:row>
      <xdr:rowOff>705966</xdr:rowOff>
    </xdr:to>
    <xdr:cxnSp macro="">
      <xdr:nvCxnSpPr>
        <xdr:cNvPr id="25" name="直線矢印コネクタ 24">
          <a:extLst>
            <a:ext uri="{FF2B5EF4-FFF2-40B4-BE49-F238E27FC236}">
              <a16:creationId xmlns:a16="http://schemas.microsoft.com/office/drawing/2014/main" id="{93692C25-C39A-070C-631A-6CE264FD1781}"/>
            </a:ext>
          </a:extLst>
        </xdr:cNvPr>
        <xdr:cNvCxnSpPr/>
      </xdr:nvCxnSpPr>
      <xdr:spPr bwMode="auto">
        <a:xfrm>
          <a:off x="3292930" y="7919359"/>
          <a:ext cx="0" cy="3060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tx2">
              <a:lumMod val="60000"/>
              <a:lumOff val="40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70758</xdr:colOff>
      <xdr:row>19</xdr:row>
      <xdr:rowOff>941616</xdr:rowOff>
    </xdr:from>
    <xdr:to>
      <xdr:col>4</xdr:col>
      <xdr:colOff>70758</xdr:colOff>
      <xdr:row>23</xdr:row>
      <xdr:rowOff>708687</xdr:rowOff>
    </xdr:to>
    <xdr:cxnSp macro="">
      <xdr:nvCxnSpPr>
        <xdr:cNvPr id="26" name="直線矢印コネクタ 25">
          <a:extLst>
            <a:ext uri="{FF2B5EF4-FFF2-40B4-BE49-F238E27FC236}">
              <a16:creationId xmlns:a16="http://schemas.microsoft.com/office/drawing/2014/main" id="{D1698CC0-3457-4F81-8ED5-8801E0579FCB}"/>
            </a:ext>
          </a:extLst>
        </xdr:cNvPr>
        <xdr:cNvCxnSpPr/>
      </xdr:nvCxnSpPr>
      <xdr:spPr bwMode="auto">
        <a:xfrm>
          <a:off x="6125937" y="7922080"/>
          <a:ext cx="0" cy="3060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tx2">
              <a:lumMod val="60000"/>
              <a:lumOff val="40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73481</xdr:colOff>
      <xdr:row>19</xdr:row>
      <xdr:rowOff>985159</xdr:rowOff>
    </xdr:from>
    <xdr:to>
      <xdr:col>5</xdr:col>
      <xdr:colOff>73481</xdr:colOff>
      <xdr:row>21</xdr:row>
      <xdr:rowOff>728230</xdr:rowOff>
    </xdr:to>
    <xdr:cxnSp macro="">
      <xdr:nvCxnSpPr>
        <xdr:cNvPr id="27" name="直線矢印コネクタ 26">
          <a:extLst>
            <a:ext uri="{FF2B5EF4-FFF2-40B4-BE49-F238E27FC236}">
              <a16:creationId xmlns:a16="http://schemas.microsoft.com/office/drawing/2014/main" id="{943E9C03-F3D6-4DF2-AF56-AF60E8564714}"/>
            </a:ext>
          </a:extLst>
        </xdr:cNvPr>
        <xdr:cNvCxnSpPr/>
      </xdr:nvCxnSpPr>
      <xdr:spPr bwMode="auto">
        <a:xfrm>
          <a:off x="7543802" y="7965623"/>
          <a:ext cx="0" cy="1512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tx2">
              <a:lumMod val="60000"/>
              <a:lumOff val="40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73482</xdr:colOff>
      <xdr:row>19</xdr:row>
      <xdr:rowOff>985159</xdr:rowOff>
    </xdr:from>
    <xdr:to>
      <xdr:col>12</xdr:col>
      <xdr:colOff>73482</xdr:colOff>
      <xdr:row>23</xdr:row>
      <xdr:rowOff>752230</xdr:rowOff>
    </xdr:to>
    <xdr:cxnSp macro="">
      <xdr:nvCxnSpPr>
        <xdr:cNvPr id="29" name="直線矢印コネクタ 28">
          <a:extLst>
            <a:ext uri="{FF2B5EF4-FFF2-40B4-BE49-F238E27FC236}">
              <a16:creationId xmlns:a16="http://schemas.microsoft.com/office/drawing/2014/main" id="{426DC156-62B0-4A04-BD41-6C25930D8D8A}"/>
            </a:ext>
          </a:extLst>
        </xdr:cNvPr>
        <xdr:cNvCxnSpPr/>
      </xdr:nvCxnSpPr>
      <xdr:spPr bwMode="auto">
        <a:xfrm>
          <a:off x="17449803" y="7965623"/>
          <a:ext cx="0" cy="3060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tx2">
              <a:lumMod val="60000"/>
              <a:lumOff val="40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1</xdr:col>
      <xdr:colOff>1227364</xdr:colOff>
      <xdr:row>34</xdr:row>
      <xdr:rowOff>97972</xdr:rowOff>
    </xdr:from>
    <xdr:ext cx="1708801" cy="275717"/>
    <xdr:sp macro="" textlink="">
      <xdr:nvSpPr>
        <xdr:cNvPr id="74" name="テキスト ボックス 73">
          <a:extLst>
            <a:ext uri="{FF2B5EF4-FFF2-40B4-BE49-F238E27FC236}">
              <a16:creationId xmlns:a16="http://schemas.microsoft.com/office/drawing/2014/main" id="{65D7AA44-F544-4E3C-A2B6-BB25434F3EFA}"/>
            </a:ext>
          </a:extLst>
        </xdr:cNvPr>
        <xdr:cNvSpPr txBox="1"/>
      </xdr:nvSpPr>
      <xdr:spPr>
        <a:xfrm>
          <a:off x="1349828" y="17447079"/>
          <a:ext cx="1708801" cy="2757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上記同様の考え方で記入</a:t>
          </a:r>
        </a:p>
      </xdr:txBody>
    </xdr:sp>
    <xdr:clientData/>
  </xdr:oneCellAnchor>
  <xdr:oneCellAnchor>
    <xdr:from>
      <xdr:col>2</xdr:col>
      <xdr:colOff>413657</xdr:colOff>
      <xdr:row>40</xdr:row>
      <xdr:rowOff>195943</xdr:rowOff>
    </xdr:from>
    <xdr:ext cx="14554200" cy="2239736"/>
    <xdr:sp macro="" textlink="">
      <xdr:nvSpPr>
        <xdr:cNvPr id="75" name="テキスト ボックス 74">
          <a:extLst>
            <a:ext uri="{FF2B5EF4-FFF2-40B4-BE49-F238E27FC236}">
              <a16:creationId xmlns:a16="http://schemas.microsoft.com/office/drawing/2014/main" id="{52879EAC-C215-4FD1-B601-EE6D174559A4}"/>
            </a:ext>
          </a:extLst>
        </xdr:cNvPr>
        <xdr:cNvSpPr txBox="1"/>
      </xdr:nvSpPr>
      <xdr:spPr>
        <a:xfrm>
          <a:off x="3638550" y="22225907"/>
          <a:ext cx="14554200" cy="223973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000"/>
            <a:t>原則記入不要</a:t>
          </a:r>
        </a:p>
      </xdr:txBody>
    </xdr:sp>
    <xdr:clientData/>
  </xdr:oneCellAnchor>
  <xdr:oneCellAnchor>
    <xdr:from>
      <xdr:col>2</xdr:col>
      <xdr:colOff>176893</xdr:colOff>
      <xdr:row>22</xdr:row>
      <xdr:rowOff>224519</xdr:rowOff>
    </xdr:from>
    <xdr:ext cx="3891643" cy="275717"/>
    <xdr:sp macro="" textlink="">
      <xdr:nvSpPr>
        <xdr:cNvPr id="76" name="テキスト ボックス 75">
          <a:extLst>
            <a:ext uri="{FF2B5EF4-FFF2-40B4-BE49-F238E27FC236}">
              <a16:creationId xmlns:a16="http://schemas.microsoft.com/office/drawing/2014/main" id="{DF870503-6E3C-494E-A61A-71CB63383167}"/>
            </a:ext>
          </a:extLst>
        </xdr:cNvPr>
        <xdr:cNvSpPr txBox="1"/>
      </xdr:nvSpPr>
      <xdr:spPr>
        <a:xfrm>
          <a:off x="3401786" y="9735912"/>
          <a:ext cx="3891643" cy="2757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t>原則記入不要</a:t>
          </a:r>
        </a:p>
      </xdr:txBody>
    </xdr:sp>
    <xdr:clientData/>
  </xdr:oneCellAnchor>
  <xdr:oneCellAnchor>
    <xdr:from>
      <xdr:col>3</xdr:col>
      <xdr:colOff>1344726</xdr:colOff>
      <xdr:row>12</xdr:row>
      <xdr:rowOff>302078</xdr:rowOff>
    </xdr:from>
    <xdr:ext cx="614701" cy="425822"/>
    <xdr:sp macro="" textlink="">
      <xdr:nvSpPr>
        <xdr:cNvPr id="6" name="テキスト ボックス 5">
          <a:extLst>
            <a:ext uri="{FF2B5EF4-FFF2-40B4-BE49-F238E27FC236}">
              <a16:creationId xmlns:a16="http://schemas.microsoft.com/office/drawing/2014/main" id="{2812AC96-0CF0-467F-B7A1-FC5C6896E87E}"/>
            </a:ext>
          </a:extLst>
        </xdr:cNvPr>
        <xdr:cNvSpPr txBox="1"/>
      </xdr:nvSpPr>
      <xdr:spPr>
        <a:xfrm>
          <a:off x="5984762" y="4561114"/>
          <a:ext cx="614701"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（１）</a:t>
          </a:r>
        </a:p>
      </xdr:txBody>
    </xdr:sp>
    <xdr:clientData/>
  </xdr:oneCellAnchor>
  <xdr:oneCellAnchor>
    <xdr:from>
      <xdr:col>3</xdr:col>
      <xdr:colOff>1347448</xdr:colOff>
      <xdr:row>14</xdr:row>
      <xdr:rowOff>19050</xdr:rowOff>
    </xdr:from>
    <xdr:ext cx="614701" cy="425822"/>
    <xdr:sp macro="" textlink="">
      <xdr:nvSpPr>
        <xdr:cNvPr id="17" name="テキスト ボックス 16">
          <a:extLst>
            <a:ext uri="{FF2B5EF4-FFF2-40B4-BE49-F238E27FC236}">
              <a16:creationId xmlns:a16="http://schemas.microsoft.com/office/drawing/2014/main" id="{5B499448-CCBF-4DCF-A5D2-AF8EEBFA2EE5}"/>
            </a:ext>
          </a:extLst>
        </xdr:cNvPr>
        <xdr:cNvSpPr txBox="1"/>
      </xdr:nvSpPr>
      <xdr:spPr>
        <a:xfrm>
          <a:off x="5987484" y="5040086"/>
          <a:ext cx="614701"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（２）</a:t>
          </a:r>
        </a:p>
      </xdr:txBody>
    </xdr:sp>
    <xdr:clientData/>
  </xdr:oneCellAnchor>
  <xdr:oneCellAnchor>
    <xdr:from>
      <xdr:col>11</xdr:col>
      <xdr:colOff>1067140</xdr:colOff>
      <xdr:row>12</xdr:row>
      <xdr:rowOff>334735</xdr:rowOff>
    </xdr:from>
    <xdr:ext cx="614701" cy="425822"/>
    <xdr:sp macro="" textlink="">
      <xdr:nvSpPr>
        <xdr:cNvPr id="18" name="テキスト ボックス 17">
          <a:extLst>
            <a:ext uri="{FF2B5EF4-FFF2-40B4-BE49-F238E27FC236}">
              <a16:creationId xmlns:a16="http://schemas.microsoft.com/office/drawing/2014/main" id="{F9FDC0D4-D06B-438D-B569-399CC5EB1DC8}"/>
            </a:ext>
          </a:extLst>
        </xdr:cNvPr>
        <xdr:cNvSpPr txBox="1"/>
      </xdr:nvSpPr>
      <xdr:spPr>
        <a:xfrm>
          <a:off x="17028319" y="4593771"/>
          <a:ext cx="614701"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（３）</a:t>
          </a:r>
        </a:p>
      </xdr:txBody>
    </xdr:sp>
    <xdr:clientData/>
  </xdr:oneCellAnchor>
  <xdr:oneCellAnchor>
    <xdr:from>
      <xdr:col>11</xdr:col>
      <xdr:colOff>1067140</xdr:colOff>
      <xdr:row>15</xdr:row>
      <xdr:rowOff>351064</xdr:rowOff>
    </xdr:from>
    <xdr:ext cx="614701" cy="425822"/>
    <xdr:sp macro="" textlink="">
      <xdr:nvSpPr>
        <xdr:cNvPr id="19" name="テキスト ボックス 18">
          <a:extLst>
            <a:ext uri="{FF2B5EF4-FFF2-40B4-BE49-F238E27FC236}">
              <a16:creationId xmlns:a16="http://schemas.microsoft.com/office/drawing/2014/main" id="{3E024CC0-1F49-4535-947F-2589DD2B4E8E}"/>
            </a:ext>
          </a:extLst>
        </xdr:cNvPr>
        <xdr:cNvSpPr txBox="1"/>
      </xdr:nvSpPr>
      <xdr:spPr>
        <a:xfrm>
          <a:off x="17028319" y="5753100"/>
          <a:ext cx="614701"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（４）</a:t>
          </a:r>
        </a:p>
      </xdr:txBody>
    </xdr:sp>
    <xdr:clientData/>
  </xdr:oneCellAnchor>
  <xdr:oneCellAnchor>
    <xdr:from>
      <xdr:col>11</xdr:col>
      <xdr:colOff>1067140</xdr:colOff>
      <xdr:row>24</xdr:row>
      <xdr:rowOff>185056</xdr:rowOff>
    </xdr:from>
    <xdr:ext cx="614701" cy="425822"/>
    <xdr:sp macro="" textlink="">
      <xdr:nvSpPr>
        <xdr:cNvPr id="54" name="テキスト ボックス 53">
          <a:extLst>
            <a:ext uri="{FF2B5EF4-FFF2-40B4-BE49-F238E27FC236}">
              <a16:creationId xmlns:a16="http://schemas.microsoft.com/office/drawing/2014/main" id="{05588DBA-D80E-47CD-B198-4CBF3D335A95}"/>
            </a:ext>
          </a:extLst>
        </xdr:cNvPr>
        <xdr:cNvSpPr txBox="1"/>
      </xdr:nvSpPr>
      <xdr:spPr>
        <a:xfrm>
          <a:off x="17028319" y="11220449"/>
          <a:ext cx="614701"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（９）</a:t>
          </a:r>
        </a:p>
      </xdr:txBody>
    </xdr:sp>
    <xdr:clientData/>
  </xdr:oneCellAnchor>
  <xdr:twoCellAnchor>
    <xdr:from>
      <xdr:col>1</xdr:col>
      <xdr:colOff>2990294</xdr:colOff>
      <xdr:row>20</xdr:row>
      <xdr:rowOff>689079</xdr:rowOff>
    </xdr:from>
    <xdr:to>
      <xdr:col>12</xdr:col>
      <xdr:colOff>1396437</xdr:colOff>
      <xdr:row>20</xdr:row>
      <xdr:rowOff>689079</xdr:rowOff>
    </xdr:to>
    <xdr:cxnSp macro="">
      <xdr:nvCxnSpPr>
        <xdr:cNvPr id="55" name="直線矢印コネクタ 54">
          <a:extLst>
            <a:ext uri="{FF2B5EF4-FFF2-40B4-BE49-F238E27FC236}">
              <a16:creationId xmlns:a16="http://schemas.microsoft.com/office/drawing/2014/main" id="{C7329BAC-05C3-47B8-82B2-8C86004878CE}"/>
            </a:ext>
          </a:extLst>
        </xdr:cNvPr>
        <xdr:cNvCxnSpPr/>
      </xdr:nvCxnSpPr>
      <xdr:spPr bwMode="auto">
        <a:xfrm rot="16200000">
          <a:off x="10942758" y="846472"/>
          <a:ext cx="0" cy="15660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accent2">
              <a:lumMod val="75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2990294</xdr:colOff>
      <xdr:row>21</xdr:row>
      <xdr:rowOff>691799</xdr:rowOff>
    </xdr:from>
    <xdr:to>
      <xdr:col>12</xdr:col>
      <xdr:colOff>1396437</xdr:colOff>
      <xdr:row>21</xdr:row>
      <xdr:rowOff>691799</xdr:rowOff>
    </xdr:to>
    <xdr:cxnSp macro="">
      <xdr:nvCxnSpPr>
        <xdr:cNvPr id="56" name="直線矢印コネクタ 55">
          <a:extLst>
            <a:ext uri="{FF2B5EF4-FFF2-40B4-BE49-F238E27FC236}">
              <a16:creationId xmlns:a16="http://schemas.microsoft.com/office/drawing/2014/main" id="{F3ECBF74-C10F-4A8B-983B-C7BEEC24D972}"/>
            </a:ext>
          </a:extLst>
        </xdr:cNvPr>
        <xdr:cNvCxnSpPr/>
      </xdr:nvCxnSpPr>
      <xdr:spPr bwMode="auto">
        <a:xfrm rot="16200000">
          <a:off x="10942758" y="1611192"/>
          <a:ext cx="0" cy="15660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accent2">
              <a:lumMod val="75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2990294</xdr:colOff>
      <xdr:row>22</xdr:row>
      <xdr:rowOff>694520</xdr:rowOff>
    </xdr:from>
    <xdr:to>
      <xdr:col>12</xdr:col>
      <xdr:colOff>1396437</xdr:colOff>
      <xdr:row>22</xdr:row>
      <xdr:rowOff>694520</xdr:rowOff>
    </xdr:to>
    <xdr:cxnSp macro="">
      <xdr:nvCxnSpPr>
        <xdr:cNvPr id="57" name="直線矢印コネクタ 56">
          <a:extLst>
            <a:ext uri="{FF2B5EF4-FFF2-40B4-BE49-F238E27FC236}">
              <a16:creationId xmlns:a16="http://schemas.microsoft.com/office/drawing/2014/main" id="{300B05BE-1DCA-44DD-9A8A-EE0E91A06269}"/>
            </a:ext>
          </a:extLst>
        </xdr:cNvPr>
        <xdr:cNvCxnSpPr/>
      </xdr:nvCxnSpPr>
      <xdr:spPr bwMode="auto">
        <a:xfrm rot="16200000">
          <a:off x="10942758" y="2375913"/>
          <a:ext cx="0" cy="15660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accent2">
              <a:lumMod val="75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2990294</xdr:colOff>
      <xdr:row>23</xdr:row>
      <xdr:rowOff>697242</xdr:rowOff>
    </xdr:from>
    <xdr:to>
      <xdr:col>12</xdr:col>
      <xdr:colOff>1396437</xdr:colOff>
      <xdr:row>23</xdr:row>
      <xdr:rowOff>697242</xdr:rowOff>
    </xdr:to>
    <xdr:cxnSp macro="">
      <xdr:nvCxnSpPr>
        <xdr:cNvPr id="79" name="直線矢印コネクタ 78">
          <a:extLst>
            <a:ext uri="{FF2B5EF4-FFF2-40B4-BE49-F238E27FC236}">
              <a16:creationId xmlns:a16="http://schemas.microsoft.com/office/drawing/2014/main" id="{B0395866-069E-44A9-B52C-37084598F1EE}"/>
            </a:ext>
          </a:extLst>
        </xdr:cNvPr>
        <xdr:cNvCxnSpPr/>
      </xdr:nvCxnSpPr>
      <xdr:spPr bwMode="auto">
        <a:xfrm rot="16200000">
          <a:off x="10942758" y="3140635"/>
          <a:ext cx="0" cy="15660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accent2">
              <a:lumMod val="75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1</xdr:col>
      <xdr:colOff>2381592</xdr:colOff>
      <xdr:row>20</xdr:row>
      <xdr:rowOff>318406</xdr:rowOff>
    </xdr:from>
    <xdr:ext cx="680015" cy="425822"/>
    <xdr:sp macro="" textlink="">
      <xdr:nvSpPr>
        <xdr:cNvPr id="34" name="テキスト ボックス 33">
          <a:extLst>
            <a:ext uri="{FF2B5EF4-FFF2-40B4-BE49-F238E27FC236}">
              <a16:creationId xmlns:a16="http://schemas.microsoft.com/office/drawing/2014/main" id="{B73C3482-D956-4D3E-AD56-941DCBF373FD}"/>
            </a:ext>
          </a:extLst>
        </xdr:cNvPr>
        <xdr:cNvSpPr txBox="1"/>
      </xdr:nvSpPr>
      <xdr:spPr>
        <a:xfrm>
          <a:off x="2504056" y="8305799"/>
          <a:ext cx="680015"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（ア）</a:t>
          </a:r>
        </a:p>
      </xdr:txBody>
    </xdr:sp>
    <xdr:clientData/>
  </xdr:oneCellAnchor>
  <xdr:oneCellAnchor>
    <xdr:from>
      <xdr:col>1</xdr:col>
      <xdr:colOff>2381592</xdr:colOff>
      <xdr:row>21</xdr:row>
      <xdr:rowOff>321127</xdr:rowOff>
    </xdr:from>
    <xdr:ext cx="677295" cy="425822"/>
    <xdr:sp macro="" textlink="">
      <xdr:nvSpPr>
        <xdr:cNvPr id="35" name="テキスト ボックス 34">
          <a:extLst>
            <a:ext uri="{FF2B5EF4-FFF2-40B4-BE49-F238E27FC236}">
              <a16:creationId xmlns:a16="http://schemas.microsoft.com/office/drawing/2014/main" id="{E0456CFB-E3F6-4655-B122-279A173BB521}"/>
            </a:ext>
          </a:extLst>
        </xdr:cNvPr>
        <xdr:cNvSpPr txBox="1"/>
      </xdr:nvSpPr>
      <xdr:spPr>
        <a:xfrm>
          <a:off x="2504056" y="9070520"/>
          <a:ext cx="677295"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（イ）</a:t>
          </a:r>
        </a:p>
      </xdr:txBody>
    </xdr:sp>
    <xdr:clientData/>
  </xdr:oneCellAnchor>
  <xdr:oneCellAnchor>
    <xdr:from>
      <xdr:col>1</xdr:col>
      <xdr:colOff>2381592</xdr:colOff>
      <xdr:row>22</xdr:row>
      <xdr:rowOff>323847</xdr:rowOff>
    </xdr:from>
    <xdr:ext cx="688181" cy="425822"/>
    <xdr:sp macro="" textlink="">
      <xdr:nvSpPr>
        <xdr:cNvPr id="36" name="テキスト ボックス 35">
          <a:extLst>
            <a:ext uri="{FF2B5EF4-FFF2-40B4-BE49-F238E27FC236}">
              <a16:creationId xmlns:a16="http://schemas.microsoft.com/office/drawing/2014/main" id="{C02DD98B-5E83-4CAB-9929-F1D1C851A54B}"/>
            </a:ext>
          </a:extLst>
        </xdr:cNvPr>
        <xdr:cNvSpPr txBox="1"/>
      </xdr:nvSpPr>
      <xdr:spPr>
        <a:xfrm>
          <a:off x="2504056" y="9835240"/>
          <a:ext cx="688181"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（ウ）</a:t>
          </a:r>
        </a:p>
      </xdr:txBody>
    </xdr:sp>
    <xdr:clientData/>
  </xdr:oneCellAnchor>
  <xdr:oneCellAnchor>
    <xdr:from>
      <xdr:col>1</xdr:col>
      <xdr:colOff>2381592</xdr:colOff>
      <xdr:row>23</xdr:row>
      <xdr:rowOff>326569</xdr:rowOff>
    </xdr:from>
    <xdr:ext cx="699067" cy="425822"/>
    <xdr:sp macro="" textlink="">
      <xdr:nvSpPr>
        <xdr:cNvPr id="37" name="テキスト ボックス 36">
          <a:extLst>
            <a:ext uri="{FF2B5EF4-FFF2-40B4-BE49-F238E27FC236}">
              <a16:creationId xmlns:a16="http://schemas.microsoft.com/office/drawing/2014/main" id="{927BA8E6-0879-4162-B69F-D9E6B13C0123}"/>
            </a:ext>
          </a:extLst>
        </xdr:cNvPr>
        <xdr:cNvSpPr txBox="1"/>
      </xdr:nvSpPr>
      <xdr:spPr>
        <a:xfrm>
          <a:off x="2504056" y="10599962"/>
          <a:ext cx="699067"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（エ）</a:t>
          </a:r>
        </a:p>
      </xdr:txBody>
    </xdr:sp>
    <xdr:clientData/>
  </xdr:oneCellAnchor>
  <xdr:oneCellAnchor>
    <xdr:from>
      <xdr:col>1</xdr:col>
      <xdr:colOff>3097325</xdr:colOff>
      <xdr:row>19</xdr:row>
      <xdr:rowOff>549730</xdr:rowOff>
    </xdr:from>
    <xdr:ext cx="614701" cy="425822"/>
    <xdr:sp macro="" textlink="">
      <xdr:nvSpPr>
        <xdr:cNvPr id="20" name="テキスト ボックス 19">
          <a:extLst>
            <a:ext uri="{FF2B5EF4-FFF2-40B4-BE49-F238E27FC236}">
              <a16:creationId xmlns:a16="http://schemas.microsoft.com/office/drawing/2014/main" id="{91C0CDF2-70E2-49E9-BB58-2B66ABE05E53}"/>
            </a:ext>
          </a:extLst>
        </xdr:cNvPr>
        <xdr:cNvSpPr txBox="1"/>
      </xdr:nvSpPr>
      <xdr:spPr>
        <a:xfrm>
          <a:off x="3219789" y="7530194"/>
          <a:ext cx="614701"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（５）</a:t>
          </a:r>
        </a:p>
      </xdr:txBody>
    </xdr:sp>
    <xdr:clientData/>
  </xdr:oneCellAnchor>
  <xdr:oneCellAnchor>
    <xdr:from>
      <xdr:col>3</xdr:col>
      <xdr:colOff>1412760</xdr:colOff>
      <xdr:row>19</xdr:row>
      <xdr:rowOff>549730</xdr:rowOff>
    </xdr:from>
    <xdr:ext cx="614701" cy="425822"/>
    <xdr:sp macro="" textlink="">
      <xdr:nvSpPr>
        <xdr:cNvPr id="21" name="テキスト ボックス 20">
          <a:extLst>
            <a:ext uri="{FF2B5EF4-FFF2-40B4-BE49-F238E27FC236}">
              <a16:creationId xmlns:a16="http://schemas.microsoft.com/office/drawing/2014/main" id="{15CF2430-69B9-4B10-AD47-102E339940F2}"/>
            </a:ext>
          </a:extLst>
        </xdr:cNvPr>
        <xdr:cNvSpPr txBox="1"/>
      </xdr:nvSpPr>
      <xdr:spPr>
        <a:xfrm>
          <a:off x="6052796" y="7530194"/>
          <a:ext cx="614701"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（６）</a:t>
          </a:r>
        </a:p>
      </xdr:txBody>
    </xdr:sp>
    <xdr:clientData/>
  </xdr:oneCellAnchor>
  <xdr:oneCellAnchor>
    <xdr:from>
      <xdr:col>5</xdr:col>
      <xdr:colOff>13947</xdr:colOff>
      <xdr:row>19</xdr:row>
      <xdr:rowOff>549730</xdr:rowOff>
    </xdr:from>
    <xdr:ext cx="614701" cy="425822"/>
    <xdr:sp macro="" textlink="">
      <xdr:nvSpPr>
        <xdr:cNvPr id="24" name="テキスト ボックス 23">
          <a:extLst>
            <a:ext uri="{FF2B5EF4-FFF2-40B4-BE49-F238E27FC236}">
              <a16:creationId xmlns:a16="http://schemas.microsoft.com/office/drawing/2014/main" id="{A03823DC-53F6-49A2-9024-64529B08BA75}"/>
            </a:ext>
          </a:extLst>
        </xdr:cNvPr>
        <xdr:cNvSpPr txBox="1"/>
      </xdr:nvSpPr>
      <xdr:spPr>
        <a:xfrm>
          <a:off x="7484268" y="7530194"/>
          <a:ext cx="614701"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（７）</a:t>
          </a:r>
        </a:p>
      </xdr:txBody>
    </xdr:sp>
    <xdr:clientData/>
  </xdr:oneCellAnchor>
  <xdr:oneCellAnchor>
    <xdr:from>
      <xdr:col>12</xdr:col>
      <xdr:colOff>32998</xdr:colOff>
      <xdr:row>19</xdr:row>
      <xdr:rowOff>549730</xdr:rowOff>
    </xdr:from>
    <xdr:ext cx="614701" cy="425822"/>
    <xdr:sp macro="" textlink="">
      <xdr:nvSpPr>
        <xdr:cNvPr id="28" name="テキスト ボックス 27">
          <a:extLst>
            <a:ext uri="{FF2B5EF4-FFF2-40B4-BE49-F238E27FC236}">
              <a16:creationId xmlns:a16="http://schemas.microsoft.com/office/drawing/2014/main" id="{B9534E27-F59C-4DE6-BFF1-3742085D7E24}"/>
            </a:ext>
          </a:extLst>
        </xdr:cNvPr>
        <xdr:cNvSpPr txBox="1"/>
      </xdr:nvSpPr>
      <xdr:spPr>
        <a:xfrm>
          <a:off x="17409319" y="7530194"/>
          <a:ext cx="614701"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（８）</a:t>
          </a:r>
        </a:p>
      </xdr:txBody>
    </xdr:sp>
    <xdr:clientData/>
  </xdr:oneCellAnchor>
  <xdr:twoCellAnchor>
    <xdr:from>
      <xdr:col>2</xdr:col>
      <xdr:colOff>84365</xdr:colOff>
      <xdr:row>29</xdr:row>
      <xdr:rowOff>968831</xdr:rowOff>
    </xdr:from>
    <xdr:to>
      <xdr:col>2</xdr:col>
      <xdr:colOff>84365</xdr:colOff>
      <xdr:row>33</xdr:row>
      <xdr:rowOff>540045</xdr:rowOff>
    </xdr:to>
    <xdr:cxnSp macro="">
      <xdr:nvCxnSpPr>
        <xdr:cNvPr id="80" name="直線矢印コネクタ 79">
          <a:extLst>
            <a:ext uri="{FF2B5EF4-FFF2-40B4-BE49-F238E27FC236}">
              <a16:creationId xmlns:a16="http://schemas.microsoft.com/office/drawing/2014/main" id="{A4BAC746-78ED-4BCB-B6DD-7B6564491F23}"/>
            </a:ext>
          </a:extLst>
        </xdr:cNvPr>
        <xdr:cNvCxnSpPr/>
      </xdr:nvCxnSpPr>
      <xdr:spPr bwMode="auto">
        <a:xfrm>
          <a:off x="3309258" y="14671224"/>
          <a:ext cx="0" cy="2592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tx2">
              <a:lumMod val="60000"/>
              <a:lumOff val="40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73479</xdr:colOff>
      <xdr:row>29</xdr:row>
      <xdr:rowOff>971552</xdr:rowOff>
    </xdr:from>
    <xdr:to>
      <xdr:col>4</xdr:col>
      <xdr:colOff>73479</xdr:colOff>
      <xdr:row>33</xdr:row>
      <xdr:rowOff>542766</xdr:rowOff>
    </xdr:to>
    <xdr:cxnSp macro="">
      <xdr:nvCxnSpPr>
        <xdr:cNvPr id="81" name="直線矢印コネクタ 80">
          <a:extLst>
            <a:ext uri="{FF2B5EF4-FFF2-40B4-BE49-F238E27FC236}">
              <a16:creationId xmlns:a16="http://schemas.microsoft.com/office/drawing/2014/main" id="{3440FF21-F39C-4D42-8A0A-F7031BCCAB94}"/>
            </a:ext>
          </a:extLst>
        </xdr:cNvPr>
        <xdr:cNvCxnSpPr/>
      </xdr:nvCxnSpPr>
      <xdr:spPr bwMode="auto">
        <a:xfrm>
          <a:off x="6128658" y="14673945"/>
          <a:ext cx="0" cy="2592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tx2">
              <a:lumMod val="60000"/>
              <a:lumOff val="40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76202</xdr:colOff>
      <xdr:row>29</xdr:row>
      <xdr:rowOff>987879</xdr:rowOff>
    </xdr:from>
    <xdr:to>
      <xdr:col>5</xdr:col>
      <xdr:colOff>76202</xdr:colOff>
      <xdr:row>32</xdr:row>
      <xdr:rowOff>25093</xdr:rowOff>
    </xdr:to>
    <xdr:cxnSp macro="">
      <xdr:nvCxnSpPr>
        <xdr:cNvPr id="82" name="直線矢印コネクタ 81">
          <a:extLst>
            <a:ext uri="{FF2B5EF4-FFF2-40B4-BE49-F238E27FC236}">
              <a16:creationId xmlns:a16="http://schemas.microsoft.com/office/drawing/2014/main" id="{3A515D43-861D-4109-AAC7-FB1D33FD378D}"/>
            </a:ext>
          </a:extLst>
        </xdr:cNvPr>
        <xdr:cNvCxnSpPr/>
      </xdr:nvCxnSpPr>
      <xdr:spPr bwMode="auto">
        <a:xfrm>
          <a:off x="7546523" y="14690272"/>
          <a:ext cx="0" cy="1296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tx2">
              <a:lumMod val="60000"/>
              <a:lumOff val="40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76203</xdr:colOff>
      <xdr:row>30</xdr:row>
      <xdr:rowOff>8167</xdr:rowOff>
    </xdr:from>
    <xdr:to>
      <xdr:col>12</xdr:col>
      <xdr:colOff>76203</xdr:colOff>
      <xdr:row>33</xdr:row>
      <xdr:rowOff>586309</xdr:rowOff>
    </xdr:to>
    <xdr:cxnSp macro="">
      <xdr:nvCxnSpPr>
        <xdr:cNvPr id="83" name="直線矢印コネクタ 82">
          <a:extLst>
            <a:ext uri="{FF2B5EF4-FFF2-40B4-BE49-F238E27FC236}">
              <a16:creationId xmlns:a16="http://schemas.microsoft.com/office/drawing/2014/main" id="{BAF02C86-15C0-4351-8F46-6D2E91DC1967}"/>
            </a:ext>
          </a:extLst>
        </xdr:cNvPr>
        <xdr:cNvCxnSpPr/>
      </xdr:nvCxnSpPr>
      <xdr:spPr bwMode="auto">
        <a:xfrm>
          <a:off x="17452524" y="14717488"/>
          <a:ext cx="0" cy="2592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tx2">
              <a:lumMod val="60000"/>
              <a:lumOff val="40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3020229</xdr:colOff>
      <xdr:row>30</xdr:row>
      <xdr:rowOff>542120</xdr:rowOff>
    </xdr:from>
    <xdr:to>
      <xdr:col>13</xdr:col>
      <xdr:colOff>11229</xdr:colOff>
      <xdr:row>30</xdr:row>
      <xdr:rowOff>542120</xdr:rowOff>
    </xdr:to>
    <xdr:cxnSp macro="">
      <xdr:nvCxnSpPr>
        <xdr:cNvPr id="85" name="直線矢印コネクタ 84">
          <a:extLst>
            <a:ext uri="{FF2B5EF4-FFF2-40B4-BE49-F238E27FC236}">
              <a16:creationId xmlns:a16="http://schemas.microsoft.com/office/drawing/2014/main" id="{FC733670-6F21-488D-A51F-416FBFC0C80D}"/>
            </a:ext>
          </a:extLst>
        </xdr:cNvPr>
        <xdr:cNvCxnSpPr/>
      </xdr:nvCxnSpPr>
      <xdr:spPr bwMode="auto">
        <a:xfrm rot="16200000">
          <a:off x="10972693" y="7421441"/>
          <a:ext cx="0" cy="15660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accent2">
              <a:lumMod val="75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3020229</xdr:colOff>
      <xdr:row>31</xdr:row>
      <xdr:rowOff>558447</xdr:rowOff>
    </xdr:from>
    <xdr:to>
      <xdr:col>13</xdr:col>
      <xdr:colOff>11229</xdr:colOff>
      <xdr:row>31</xdr:row>
      <xdr:rowOff>558447</xdr:rowOff>
    </xdr:to>
    <xdr:cxnSp macro="">
      <xdr:nvCxnSpPr>
        <xdr:cNvPr id="86" name="直線矢印コネクタ 85">
          <a:extLst>
            <a:ext uri="{FF2B5EF4-FFF2-40B4-BE49-F238E27FC236}">
              <a16:creationId xmlns:a16="http://schemas.microsoft.com/office/drawing/2014/main" id="{A33EFE6D-4364-4739-9E17-03C6897A5ED9}"/>
            </a:ext>
          </a:extLst>
        </xdr:cNvPr>
        <xdr:cNvCxnSpPr/>
      </xdr:nvCxnSpPr>
      <xdr:spPr bwMode="auto">
        <a:xfrm rot="16200000">
          <a:off x="10972693" y="8063697"/>
          <a:ext cx="0" cy="15660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accent2">
              <a:lumMod val="75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3020229</xdr:colOff>
      <xdr:row>32</xdr:row>
      <xdr:rowOff>697239</xdr:rowOff>
    </xdr:from>
    <xdr:to>
      <xdr:col>13</xdr:col>
      <xdr:colOff>11229</xdr:colOff>
      <xdr:row>32</xdr:row>
      <xdr:rowOff>697239</xdr:rowOff>
    </xdr:to>
    <xdr:cxnSp macro="">
      <xdr:nvCxnSpPr>
        <xdr:cNvPr id="87" name="直線矢印コネクタ 86">
          <a:extLst>
            <a:ext uri="{FF2B5EF4-FFF2-40B4-BE49-F238E27FC236}">
              <a16:creationId xmlns:a16="http://schemas.microsoft.com/office/drawing/2014/main" id="{63B62F92-D17C-4793-8442-2A93F90FE528}"/>
            </a:ext>
          </a:extLst>
        </xdr:cNvPr>
        <xdr:cNvCxnSpPr/>
      </xdr:nvCxnSpPr>
      <xdr:spPr bwMode="auto">
        <a:xfrm rot="16200000">
          <a:off x="10972693" y="8828418"/>
          <a:ext cx="0" cy="15660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accent2">
              <a:lumMod val="75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3020229</xdr:colOff>
      <xdr:row>33</xdr:row>
      <xdr:rowOff>550284</xdr:rowOff>
    </xdr:from>
    <xdr:to>
      <xdr:col>13</xdr:col>
      <xdr:colOff>11229</xdr:colOff>
      <xdr:row>33</xdr:row>
      <xdr:rowOff>550284</xdr:rowOff>
    </xdr:to>
    <xdr:cxnSp macro="">
      <xdr:nvCxnSpPr>
        <xdr:cNvPr id="88" name="直線矢印コネクタ 87">
          <a:extLst>
            <a:ext uri="{FF2B5EF4-FFF2-40B4-BE49-F238E27FC236}">
              <a16:creationId xmlns:a16="http://schemas.microsoft.com/office/drawing/2014/main" id="{AF8F019C-8375-496E-8C14-D8C153F312CD}"/>
            </a:ext>
          </a:extLst>
        </xdr:cNvPr>
        <xdr:cNvCxnSpPr/>
      </xdr:nvCxnSpPr>
      <xdr:spPr bwMode="auto">
        <a:xfrm rot="16200000">
          <a:off x="10972693" y="9443463"/>
          <a:ext cx="0" cy="15660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accent2">
              <a:lumMod val="75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1</xdr:col>
      <xdr:colOff>2384313</xdr:colOff>
      <xdr:row>30</xdr:row>
      <xdr:rowOff>171446</xdr:rowOff>
    </xdr:from>
    <xdr:ext cx="680015" cy="425822"/>
    <xdr:sp macro="" textlink="">
      <xdr:nvSpPr>
        <xdr:cNvPr id="89" name="テキスト ボックス 88">
          <a:extLst>
            <a:ext uri="{FF2B5EF4-FFF2-40B4-BE49-F238E27FC236}">
              <a16:creationId xmlns:a16="http://schemas.microsoft.com/office/drawing/2014/main" id="{77AF640E-1326-40A4-BDB6-75809E3C4767}"/>
            </a:ext>
          </a:extLst>
        </xdr:cNvPr>
        <xdr:cNvSpPr txBox="1"/>
      </xdr:nvSpPr>
      <xdr:spPr>
        <a:xfrm>
          <a:off x="2506777" y="14880767"/>
          <a:ext cx="680015"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（ア）</a:t>
          </a:r>
        </a:p>
      </xdr:txBody>
    </xdr:sp>
    <xdr:clientData/>
  </xdr:oneCellAnchor>
  <xdr:oneCellAnchor>
    <xdr:from>
      <xdr:col>1</xdr:col>
      <xdr:colOff>2384313</xdr:colOff>
      <xdr:row>31</xdr:row>
      <xdr:rowOff>174168</xdr:rowOff>
    </xdr:from>
    <xdr:ext cx="677295" cy="425822"/>
    <xdr:sp macro="" textlink="">
      <xdr:nvSpPr>
        <xdr:cNvPr id="90" name="テキスト ボックス 89">
          <a:extLst>
            <a:ext uri="{FF2B5EF4-FFF2-40B4-BE49-F238E27FC236}">
              <a16:creationId xmlns:a16="http://schemas.microsoft.com/office/drawing/2014/main" id="{E752BDA0-40FB-4BE3-96F2-D8A831F4AD1B}"/>
            </a:ext>
          </a:extLst>
        </xdr:cNvPr>
        <xdr:cNvSpPr txBox="1"/>
      </xdr:nvSpPr>
      <xdr:spPr>
        <a:xfrm>
          <a:off x="2506777" y="15509418"/>
          <a:ext cx="677295"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（イ）</a:t>
          </a:r>
        </a:p>
      </xdr:txBody>
    </xdr:sp>
    <xdr:clientData/>
  </xdr:oneCellAnchor>
  <xdr:oneCellAnchor>
    <xdr:from>
      <xdr:col>1</xdr:col>
      <xdr:colOff>2384313</xdr:colOff>
      <xdr:row>32</xdr:row>
      <xdr:rowOff>312959</xdr:rowOff>
    </xdr:from>
    <xdr:ext cx="688181" cy="425822"/>
    <xdr:sp macro="" textlink="">
      <xdr:nvSpPr>
        <xdr:cNvPr id="91" name="テキスト ボックス 90">
          <a:extLst>
            <a:ext uri="{FF2B5EF4-FFF2-40B4-BE49-F238E27FC236}">
              <a16:creationId xmlns:a16="http://schemas.microsoft.com/office/drawing/2014/main" id="{AC0587D8-B462-4401-A305-0B7032689440}"/>
            </a:ext>
          </a:extLst>
        </xdr:cNvPr>
        <xdr:cNvSpPr txBox="1"/>
      </xdr:nvSpPr>
      <xdr:spPr>
        <a:xfrm>
          <a:off x="2506777" y="16274138"/>
          <a:ext cx="688181"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（ウ）</a:t>
          </a:r>
        </a:p>
      </xdr:txBody>
    </xdr:sp>
    <xdr:clientData/>
  </xdr:oneCellAnchor>
  <xdr:oneCellAnchor>
    <xdr:from>
      <xdr:col>1</xdr:col>
      <xdr:colOff>2384313</xdr:colOff>
      <xdr:row>33</xdr:row>
      <xdr:rowOff>179611</xdr:rowOff>
    </xdr:from>
    <xdr:ext cx="699067" cy="425822"/>
    <xdr:sp macro="" textlink="">
      <xdr:nvSpPr>
        <xdr:cNvPr id="92" name="テキスト ボックス 91">
          <a:extLst>
            <a:ext uri="{FF2B5EF4-FFF2-40B4-BE49-F238E27FC236}">
              <a16:creationId xmlns:a16="http://schemas.microsoft.com/office/drawing/2014/main" id="{78801B50-E470-491D-BA9D-A008228857B2}"/>
            </a:ext>
          </a:extLst>
        </xdr:cNvPr>
        <xdr:cNvSpPr txBox="1"/>
      </xdr:nvSpPr>
      <xdr:spPr>
        <a:xfrm>
          <a:off x="2506777" y="16902790"/>
          <a:ext cx="699067"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（エ）</a:t>
          </a:r>
        </a:p>
      </xdr:txBody>
    </xdr:sp>
    <xdr:clientData/>
  </xdr:oneCellAnchor>
  <xdr:oneCellAnchor>
    <xdr:from>
      <xdr:col>2</xdr:col>
      <xdr:colOff>24830</xdr:colOff>
      <xdr:row>29</xdr:row>
      <xdr:rowOff>552451</xdr:rowOff>
    </xdr:from>
    <xdr:ext cx="614701" cy="425822"/>
    <xdr:sp macro="" textlink="">
      <xdr:nvSpPr>
        <xdr:cNvPr id="93" name="テキスト ボックス 92">
          <a:extLst>
            <a:ext uri="{FF2B5EF4-FFF2-40B4-BE49-F238E27FC236}">
              <a16:creationId xmlns:a16="http://schemas.microsoft.com/office/drawing/2014/main" id="{5CA4886A-1F07-42A0-8FCF-DF4E24103E41}"/>
            </a:ext>
          </a:extLst>
        </xdr:cNvPr>
        <xdr:cNvSpPr txBox="1"/>
      </xdr:nvSpPr>
      <xdr:spPr>
        <a:xfrm>
          <a:off x="3249723" y="14254844"/>
          <a:ext cx="614701"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（５）</a:t>
          </a:r>
        </a:p>
      </xdr:txBody>
    </xdr:sp>
    <xdr:clientData/>
  </xdr:oneCellAnchor>
  <xdr:oneCellAnchor>
    <xdr:from>
      <xdr:col>4</xdr:col>
      <xdr:colOff>13944</xdr:colOff>
      <xdr:row>29</xdr:row>
      <xdr:rowOff>552452</xdr:rowOff>
    </xdr:from>
    <xdr:ext cx="614701" cy="425822"/>
    <xdr:sp macro="" textlink="">
      <xdr:nvSpPr>
        <xdr:cNvPr id="94" name="テキスト ボックス 93">
          <a:extLst>
            <a:ext uri="{FF2B5EF4-FFF2-40B4-BE49-F238E27FC236}">
              <a16:creationId xmlns:a16="http://schemas.microsoft.com/office/drawing/2014/main" id="{7B3919D2-41F5-486E-BBD0-C116DF93157B}"/>
            </a:ext>
          </a:extLst>
        </xdr:cNvPr>
        <xdr:cNvSpPr txBox="1"/>
      </xdr:nvSpPr>
      <xdr:spPr>
        <a:xfrm>
          <a:off x="6069123" y="14254845"/>
          <a:ext cx="614701"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（６）</a:t>
          </a:r>
        </a:p>
      </xdr:txBody>
    </xdr:sp>
    <xdr:clientData/>
  </xdr:oneCellAnchor>
  <xdr:oneCellAnchor>
    <xdr:from>
      <xdr:col>5</xdr:col>
      <xdr:colOff>30274</xdr:colOff>
      <xdr:row>29</xdr:row>
      <xdr:rowOff>566059</xdr:rowOff>
    </xdr:from>
    <xdr:ext cx="614701" cy="425822"/>
    <xdr:sp macro="" textlink="">
      <xdr:nvSpPr>
        <xdr:cNvPr id="95" name="テキスト ボックス 94">
          <a:extLst>
            <a:ext uri="{FF2B5EF4-FFF2-40B4-BE49-F238E27FC236}">
              <a16:creationId xmlns:a16="http://schemas.microsoft.com/office/drawing/2014/main" id="{38BA8DBB-93C5-4706-ACF4-0EAB1E591AB3}"/>
            </a:ext>
          </a:extLst>
        </xdr:cNvPr>
        <xdr:cNvSpPr txBox="1"/>
      </xdr:nvSpPr>
      <xdr:spPr>
        <a:xfrm>
          <a:off x="7500595" y="14268452"/>
          <a:ext cx="614701"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（７）</a:t>
          </a:r>
        </a:p>
      </xdr:txBody>
    </xdr:sp>
    <xdr:clientData/>
  </xdr:oneCellAnchor>
  <xdr:oneCellAnchor>
    <xdr:from>
      <xdr:col>12</xdr:col>
      <xdr:colOff>22111</xdr:colOff>
      <xdr:row>29</xdr:row>
      <xdr:rowOff>566058</xdr:rowOff>
    </xdr:from>
    <xdr:ext cx="614701" cy="425822"/>
    <xdr:sp macro="" textlink="">
      <xdr:nvSpPr>
        <xdr:cNvPr id="96" name="テキスト ボックス 95">
          <a:extLst>
            <a:ext uri="{FF2B5EF4-FFF2-40B4-BE49-F238E27FC236}">
              <a16:creationId xmlns:a16="http://schemas.microsoft.com/office/drawing/2014/main" id="{A9148F17-5F88-4194-BD58-B41D1CD3E36C}"/>
            </a:ext>
          </a:extLst>
        </xdr:cNvPr>
        <xdr:cNvSpPr txBox="1"/>
      </xdr:nvSpPr>
      <xdr:spPr>
        <a:xfrm>
          <a:off x="17398432" y="14268451"/>
          <a:ext cx="614701"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（８）</a:t>
          </a:r>
        </a:p>
      </xdr:txBody>
    </xdr:sp>
    <xdr:clientData/>
  </xdr:oneCellAnchor>
  <xdr:oneCellAnchor>
    <xdr:from>
      <xdr:col>2</xdr:col>
      <xdr:colOff>244928</xdr:colOff>
      <xdr:row>32</xdr:row>
      <xdr:rowOff>301865</xdr:rowOff>
    </xdr:from>
    <xdr:ext cx="3701143" cy="275717"/>
    <xdr:sp macro="" textlink="">
      <xdr:nvSpPr>
        <xdr:cNvPr id="77" name="テキスト ボックス 76">
          <a:extLst>
            <a:ext uri="{FF2B5EF4-FFF2-40B4-BE49-F238E27FC236}">
              <a16:creationId xmlns:a16="http://schemas.microsoft.com/office/drawing/2014/main" id="{A41E0294-CD43-449B-B7D5-12CADCB4E30B}"/>
            </a:ext>
          </a:extLst>
        </xdr:cNvPr>
        <xdr:cNvSpPr txBox="1"/>
      </xdr:nvSpPr>
      <xdr:spPr>
        <a:xfrm>
          <a:off x="3469821" y="16263044"/>
          <a:ext cx="3701143" cy="2757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t>原則記入不要</a:t>
          </a:r>
        </a:p>
      </xdr:txBody>
    </xdr:sp>
    <xdr:clientData/>
  </xdr:oneCellAnchor>
  <xdr:twoCellAnchor>
    <xdr:from>
      <xdr:col>4</xdr:col>
      <xdr:colOff>62593</xdr:colOff>
      <xdr:row>34</xdr:row>
      <xdr:rowOff>974273</xdr:rowOff>
    </xdr:from>
    <xdr:to>
      <xdr:col>4</xdr:col>
      <xdr:colOff>62593</xdr:colOff>
      <xdr:row>38</xdr:row>
      <xdr:rowOff>545487</xdr:rowOff>
    </xdr:to>
    <xdr:cxnSp macro="">
      <xdr:nvCxnSpPr>
        <xdr:cNvPr id="117" name="直線矢印コネクタ 116">
          <a:extLst>
            <a:ext uri="{FF2B5EF4-FFF2-40B4-BE49-F238E27FC236}">
              <a16:creationId xmlns:a16="http://schemas.microsoft.com/office/drawing/2014/main" id="{919B4CF6-DAB6-4FF8-81A3-0471C9F66C27}"/>
            </a:ext>
          </a:extLst>
        </xdr:cNvPr>
        <xdr:cNvCxnSpPr/>
      </xdr:nvCxnSpPr>
      <xdr:spPr bwMode="auto">
        <a:xfrm>
          <a:off x="6117772" y="18323380"/>
          <a:ext cx="0" cy="2592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tx2">
              <a:lumMod val="60000"/>
              <a:lumOff val="40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65316</xdr:colOff>
      <xdr:row>34</xdr:row>
      <xdr:rowOff>990600</xdr:rowOff>
    </xdr:from>
    <xdr:to>
      <xdr:col>5</xdr:col>
      <xdr:colOff>65316</xdr:colOff>
      <xdr:row>37</xdr:row>
      <xdr:rowOff>27814</xdr:rowOff>
    </xdr:to>
    <xdr:cxnSp macro="">
      <xdr:nvCxnSpPr>
        <xdr:cNvPr id="118" name="直線矢印コネクタ 117">
          <a:extLst>
            <a:ext uri="{FF2B5EF4-FFF2-40B4-BE49-F238E27FC236}">
              <a16:creationId xmlns:a16="http://schemas.microsoft.com/office/drawing/2014/main" id="{54A54859-49CA-44F4-BDF0-94A79C6C87D8}"/>
            </a:ext>
          </a:extLst>
        </xdr:cNvPr>
        <xdr:cNvCxnSpPr/>
      </xdr:nvCxnSpPr>
      <xdr:spPr bwMode="auto">
        <a:xfrm>
          <a:off x="7535637" y="18339707"/>
          <a:ext cx="0" cy="1296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tx2">
              <a:lumMod val="60000"/>
              <a:lumOff val="40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65317</xdr:colOff>
      <xdr:row>35</xdr:row>
      <xdr:rowOff>10887</xdr:rowOff>
    </xdr:from>
    <xdr:to>
      <xdr:col>12</xdr:col>
      <xdr:colOff>65317</xdr:colOff>
      <xdr:row>38</xdr:row>
      <xdr:rowOff>589030</xdr:rowOff>
    </xdr:to>
    <xdr:cxnSp macro="">
      <xdr:nvCxnSpPr>
        <xdr:cNvPr id="119" name="直線矢印コネクタ 118">
          <a:extLst>
            <a:ext uri="{FF2B5EF4-FFF2-40B4-BE49-F238E27FC236}">
              <a16:creationId xmlns:a16="http://schemas.microsoft.com/office/drawing/2014/main" id="{A707A6BF-32F3-49A0-83F2-7D414E93069B}"/>
            </a:ext>
          </a:extLst>
        </xdr:cNvPr>
        <xdr:cNvCxnSpPr/>
      </xdr:nvCxnSpPr>
      <xdr:spPr bwMode="auto">
        <a:xfrm>
          <a:off x="17441638" y="18366923"/>
          <a:ext cx="0" cy="2592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tx2">
              <a:lumMod val="60000"/>
              <a:lumOff val="40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3009343</xdr:colOff>
      <xdr:row>35</xdr:row>
      <xdr:rowOff>544840</xdr:rowOff>
    </xdr:from>
    <xdr:to>
      <xdr:col>13</xdr:col>
      <xdr:colOff>343</xdr:colOff>
      <xdr:row>35</xdr:row>
      <xdr:rowOff>544840</xdr:rowOff>
    </xdr:to>
    <xdr:cxnSp macro="">
      <xdr:nvCxnSpPr>
        <xdr:cNvPr id="120" name="直線矢印コネクタ 119">
          <a:extLst>
            <a:ext uri="{FF2B5EF4-FFF2-40B4-BE49-F238E27FC236}">
              <a16:creationId xmlns:a16="http://schemas.microsoft.com/office/drawing/2014/main" id="{05118C60-A458-428C-899C-D0B7648C23C5}"/>
            </a:ext>
          </a:extLst>
        </xdr:cNvPr>
        <xdr:cNvCxnSpPr/>
      </xdr:nvCxnSpPr>
      <xdr:spPr bwMode="auto">
        <a:xfrm rot="16200000">
          <a:off x="10961807" y="11070876"/>
          <a:ext cx="0" cy="15660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accent2">
              <a:lumMod val="75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3009343</xdr:colOff>
      <xdr:row>36</xdr:row>
      <xdr:rowOff>561168</xdr:rowOff>
    </xdr:from>
    <xdr:to>
      <xdr:col>13</xdr:col>
      <xdr:colOff>343</xdr:colOff>
      <xdr:row>36</xdr:row>
      <xdr:rowOff>561168</xdr:rowOff>
    </xdr:to>
    <xdr:cxnSp macro="">
      <xdr:nvCxnSpPr>
        <xdr:cNvPr id="121" name="直線矢印コネクタ 120">
          <a:extLst>
            <a:ext uri="{FF2B5EF4-FFF2-40B4-BE49-F238E27FC236}">
              <a16:creationId xmlns:a16="http://schemas.microsoft.com/office/drawing/2014/main" id="{A7564A10-4A8B-4A18-ADB1-9C60FD5D7368}"/>
            </a:ext>
          </a:extLst>
        </xdr:cNvPr>
        <xdr:cNvCxnSpPr/>
      </xdr:nvCxnSpPr>
      <xdr:spPr bwMode="auto">
        <a:xfrm rot="16200000">
          <a:off x="10961807" y="11713132"/>
          <a:ext cx="0" cy="15660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accent2">
              <a:lumMod val="75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3009343</xdr:colOff>
      <xdr:row>37</xdr:row>
      <xdr:rowOff>699960</xdr:rowOff>
    </xdr:from>
    <xdr:to>
      <xdr:col>13</xdr:col>
      <xdr:colOff>343</xdr:colOff>
      <xdr:row>37</xdr:row>
      <xdr:rowOff>699960</xdr:rowOff>
    </xdr:to>
    <xdr:cxnSp macro="">
      <xdr:nvCxnSpPr>
        <xdr:cNvPr id="122" name="直線矢印コネクタ 121">
          <a:extLst>
            <a:ext uri="{FF2B5EF4-FFF2-40B4-BE49-F238E27FC236}">
              <a16:creationId xmlns:a16="http://schemas.microsoft.com/office/drawing/2014/main" id="{AB3D4A28-500A-44E0-858B-DF00BA60C52D}"/>
            </a:ext>
          </a:extLst>
        </xdr:cNvPr>
        <xdr:cNvCxnSpPr/>
      </xdr:nvCxnSpPr>
      <xdr:spPr bwMode="auto">
        <a:xfrm rot="16200000">
          <a:off x="10961807" y="12477853"/>
          <a:ext cx="0" cy="15660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accent2">
              <a:lumMod val="75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3009343</xdr:colOff>
      <xdr:row>38</xdr:row>
      <xdr:rowOff>553005</xdr:rowOff>
    </xdr:from>
    <xdr:to>
      <xdr:col>13</xdr:col>
      <xdr:colOff>343</xdr:colOff>
      <xdr:row>38</xdr:row>
      <xdr:rowOff>553005</xdr:rowOff>
    </xdr:to>
    <xdr:cxnSp macro="">
      <xdr:nvCxnSpPr>
        <xdr:cNvPr id="123" name="直線矢印コネクタ 122">
          <a:extLst>
            <a:ext uri="{FF2B5EF4-FFF2-40B4-BE49-F238E27FC236}">
              <a16:creationId xmlns:a16="http://schemas.microsoft.com/office/drawing/2014/main" id="{8D65646A-F701-42D4-8891-E55913541C89}"/>
            </a:ext>
          </a:extLst>
        </xdr:cNvPr>
        <xdr:cNvCxnSpPr/>
      </xdr:nvCxnSpPr>
      <xdr:spPr bwMode="auto">
        <a:xfrm rot="16200000">
          <a:off x="10961807" y="13092898"/>
          <a:ext cx="0" cy="15660000"/>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chemeClr val="accent2">
              <a:lumMod val="75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1</xdr:col>
      <xdr:colOff>2373427</xdr:colOff>
      <xdr:row>35</xdr:row>
      <xdr:rowOff>174166</xdr:rowOff>
    </xdr:from>
    <xdr:ext cx="680015" cy="425822"/>
    <xdr:sp macro="" textlink="">
      <xdr:nvSpPr>
        <xdr:cNvPr id="124" name="テキスト ボックス 123">
          <a:extLst>
            <a:ext uri="{FF2B5EF4-FFF2-40B4-BE49-F238E27FC236}">
              <a16:creationId xmlns:a16="http://schemas.microsoft.com/office/drawing/2014/main" id="{2C703D35-B3EA-459E-B5D1-6E4CF7E2930B}"/>
            </a:ext>
          </a:extLst>
        </xdr:cNvPr>
        <xdr:cNvSpPr txBox="1"/>
      </xdr:nvSpPr>
      <xdr:spPr>
        <a:xfrm>
          <a:off x="2495891" y="18530202"/>
          <a:ext cx="680015"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（ア）</a:t>
          </a:r>
        </a:p>
      </xdr:txBody>
    </xdr:sp>
    <xdr:clientData/>
  </xdr:oneCellAnchor>
  <xdr:oneCellAnchor>
    <xdr:from>
      <xdr:col>1</xdr:col>
      <xdr:colOff>2373427</xdr:colOff>
      <xdr:row>36</xdr:row>
      <xdr:rowOff>176889</xdr:rowOff>
    </xdr:from>
    <xdr:ext cx="677295" cy="425822"/>
    <xdr:sp macro="" textlink="">
      <xdr:nvSpPr>
        <xdr:cNvPr id="125" name="テキスト ボックス 124">
          <a:extLst>
            <a:ext uri="{FF2B5EF4-FFF2-40B4-BE49-F238E27FC236}">
              <a16:creationId xmlns:a16="http://schemas.microsoft.com/office/drawing/2014/main" id="{24514560-5644-4651-978A-93A90853BF93}"/>
            </a:ext>
          </a:extLst>
        </xdr:cNvPr>
        <xdr:cNvSpPr txBox="1"/>
      </xdr:nvSpPr>
      <xdr:spPr>
        <a:xfrm>
          <a:off x="2495891" y="19158853"/>
          <a:ext cx="677295"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（イ）</a:t>
          </a:r>
        </a:p>
      </xdr:txBody>
    </xdr:sp>
    <xdr:clientData/>
  </xdr:oneCellAnchor>
  <xdr:oneCellAnchor>
    <xdr:from>
      <xdr:col>1</xdr:col>
      <xdr:colOff>2373427</xdr:colOff>
      <xdr:row>37</xdr:row>
      <xdr:rowOff>315680</xdr:rowOff>
    </xdr:from>
    <xdr:ext cx="688181" cy="425822"/>
    <xdr:sp macro="" textlink="">
      <xdr:nvSpPr>
        <xdr:cNvPr id="126" name="テキスト ボックス 125">
          <a:extLst>
            <a:ext uri="{FF2B5EF4-FFF2-40B4-BE49-F238E27FC236}">
              <a16:creationId xmlns:a16="http://schemas.microsoft.com/office/drawing/2014/main" id="{ED232047-1368-4CDC-8ED6-EF8B2F8183BA}"/>
            </a:ext>
          </a:extLst>
        </xdr:cNvPr>
        <xdr:cNvSpPr txBox="1"/>
      </xdr:nvSpPr>
      <xdr:spPr>
        <a:xfrm>
          <a:off x="2495891" y="19923573"/>
          <a:ext cx="688181"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（ウ）</a:t>
          </a:r>
        </a:p>
      </xdr:txBody>
    </xdr:sp>
    <xdr:clientData/>
  </xdr:oneCellAnchor>
  <xdr:oneCellAnchor>
    <xdr:from>
      <xdr:col>1</xdr:col>
      <xdr:colOff>2373427</xdr:colOff>
      <xdr:row>38</xdr:row>
      <xdr:rowOff>182332</xdr:rowOff>
    </xdr:from>
    <xdr:ext cx="699067" cy="425822"/>
    <xdr:sp macro="" textlink="">
      <xdr:nvSpPr>
        <xdr:cNvPr id="127" name="テキスト ボックス 126">
          <a:extLst>
            <a:ext uri="{FF2B5EF4-FFF2-40B4-BE49-F238E27FC236}">
              <a16:creationId xmlns:a16="http://schemas.microsoft.com/office/drawing/2014/main" id="{8592D60E-A63C-48EE-BB7F-41F62A6B782A}"/>
            </a:ext>
          </a:extLst>
        </xdr:cNvPr>
        <xdr:cNvSpPr txBox="1"/>
      </xdr:nvSpPr>
      <xdr:spPr>
        <a:xfrm>
          <a:off x="2495891" y="20552225"/>
          <a:ext cx="699067"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（エ）</a:t>
          </a:r>
        </a:p>
      </xdr:txBody>
    </xdr:sp>
    <xdr:clientData/>
  </xdr:oneCellAnchor>
  <xdr:oneCellAnchor>
    <xdr:from>
      <xdr:col>2</xdr:col>
      <xdr:colOff>27551</xdr:colOff>
      <xdr:row>34</xdr:row>
      <xdr:rowOff>568779</xdr:rowOff>
    </xdr:from>
    <xdr:ext cx="614701" cy="425822"/>
    <xdr:sp macro="" textlink="">
      <xdr:nvSpPr>
        <xdr:cNvPr id="128" name="テキスト ボックス 127">
          <a:extLst>
            <a:ext uri="{FF2B5EF4-FFF2-40B4-BE49-F238E27FC236}">
              <a16:creationId xmlns:a16="http://schemas.microsoft.com/office/drawing/2014/main" id="{DD0E99EB-C5C9-4C16-A81A-9D2B63BD1C0F}"/>
            </a:ext>
          </a:extLst>
        </xdr:cNvPr>
        <xdr:cNvSpPr txBox="1"/>
      </xdr:nvSpPr>
      <xdr:spPr>
        <a:xfrm>
          <a:off x="3252444" y="17917886"/>
          <a:ext cx="614701"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（５）</a:t>
          </a:r>
        </a:p>
      </xdr:txBody>
    </xdr:sp>
    <xdr:clientData/>
  </xdr:oneCellAnchor>
  <xdr:oneCellAnchor>
    <xdr:from>
      <xdr:col>4</xdr:col>
      <xdr:colOff>16665</xdr:colOff>
      <xdr:row>34</xdr:row>
      <xdr:rowOff>568780</xdr:rowOff>
    </xdr:from>
    <xdr:ext cx="614701" cy="425822"/>
    <xdr:sp macro="" textlink="">
      <xdr:nvSpPr>
        <xdr:cNvPr id="129" name="テキスト ボックス 128">
          <a:extLst>
            <a:ext uri="{FF2B5EF4-FFF2-40B4-BE49-F238E27FC236}">
              <a16:creationId xmlns:a16="http://schemas.microsoft.com/office/drawing/2014/main" id="{84B9883C-B2EA-4779-BA9E-CFD59D10A512}"/>
            </a:ext>
          </a:extLst>
        </xdr:cNvPr>
        <xdr:cNvSpPr txBox="1"/>
      </xdr:nvSpPr>
      <xdr:spPr>
        <a:xfrm>
          <a:off x="6071844" y="17917887"/>
          <a:ext cx="614701"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（６）</a:t>
          </a:r>
        </a:p>
      </xdr:txBody>
    </xdr:sp>
    <xdr:clientData/>
  </xdr:oneCellAnchor>
  <xdr:oneCellAnchor>
    <xdr:from>
      <xdr:col>5</xdr:col>
      <xdr:colOff>19388</xdr:colOff>
      <xdr:row>34</xdr:row>
      <xdr:rowOff>568780</xdr:rowOff>
    </xdr:from>
    <xdr:ext cx="614701" cy="425822"/>
    <xdr:sp macro="" textlink="">
      <xdr:nvSpPr>
        <xdr:cNvPr id="130" name="テキスト ボックス 129">
          <a:extLst>
            <a:ext uri="{FF2B5EF4-FFF2-40B4-BE49-F238E27FC236}">
              <a16:creationId xmlns:a16="http://schemas.microsoft.com/office/drawing/2014/main" id="{F5831252-CFE2-4EBE-AD91-8DB72B62865D}"/>
            </a:ext>
          </a:extLst>
        </xdr:cNvPr>
        <xdr:cNvSpPr txBox="1"/>
      </xdr:nvSpPr>
      <xdr:spPr>
        <a:xfrm>
          <a:off x="7489709" y="17917887"/>
          <a:ext cx="614701"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（７）</a:t>
          </a:r>
        </a:p>
      </xdr:txBody>
    </xdr:sp>
    <xdr:clientData/>
  </xdr:oneCellAnchor>
  <xdr:oneCellAnchor>
    <xdr:from>
      <xdr:col>12</xdr:col>
      <xdr:colOff>11225</xdr:colOff>
      <xdr:row>34</xdr:row>
      <xdr:rowOff>568779</xdr:rowOff>
    </xdr:from>
    <xdr:ext cx="614701" cy="425822"/>
    <xdr:sp macro="" textlink="">
      <xdr:nvSpPr>
        <xdr:cNvPr id="131" name="テキスト ボックス 130">
          <a:extLst>
            <a:ext uri="{FF2B5EF4-FFF2-40B4-BE49-F238E27FC236}">
              <a16:creationId xmlns:a16="http://schemas.microsoft.com/office/drawing/2014/main" id="{8004469D-B01D-44BF-A1B6-B4352E8EDDDD}"/>
            </a:ext>
          </a:extLst>
        </xdr:cNvPr>
        <xdr:cNvSpPr txBox="1"/>
      </xdr:nvSpPr>
      <xdr:spPr>
        <a:xfrm>
          <a:off x="17387546" y="17917886"/>
          <a:ext cx="614701"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（８）</a:t>
          </a:r>
        </a:p>
      </xdr:txBody>
    </xdr:sp>
    <xdr:clientData/>
  </xdr:oneCellAnchor>
  <xdr:oneCellAnchor>
    <xdr:from>
      <xdr:col>2</xdr:col>
      <xdr:colOff>234042</xdr:colOff>
      <xdr:row>37</xdr:row>
      <xdr:rowOff>304586</xdr:rowOff>
    </xdr:from>
    <xdr:ext cx="3701143" cy="275717"/>
    <xdr:sp macro="" textlink="">
      <xdr:nvSpPr>
        <xdr:cNvPr id="132" name="テキスト ボックス 131">
          <a:extLst>
            <a:ext uri="{FF2B5EF4-FFF2-40B4-BE49-F238E27FC236}">
              <a16:creationId xmlns:a16="http://schemas.microsoft.com/office/drawing/2014/main" id="{41CC05C7-CD2E-4943-AD56-9881F126B50A}"/>
            </a:ext>
          </a:extLst>
        </xdr:cNvPr>
        <xdr:cNvSpPr txBox="1"/>
      </xdr:nvSpPr>
      <xdr:spPr>
        <a:xfrm>
          <a:off x="3458935" y="19912479"/>
          <a:ext cx="3701143" cy="2757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t>原則記入不要</a:t>
          </a:r>
        </a:p>
      </xdr:txBody>
    </xdr:sp>
    <xdr:clientData/>
  </xdr:oneCellAnchor>
  <xdr:oneCellAnchor>
    <xdr:from>
      <xdr:col>1</xdr:col>
      <xdr:colOff>22112</xdr:colOff>
      <xdr:row>34</xdr:row>
      <xdr:rowOff>340174</xdr:rowOff>
    </xdr:from>
    <xdr:ext cx="1216138" cy="425822"/>
    <xdr:sp macro="" textlink="">
      <xdr:nvSpPr>
        <xdr:cNvPr id="135" name="テキスト ボックス 134">
          <a:extLst>
            <a:ext uri="{FF2B5EF4-FFF2-40B4-BE49-F238E27FC236}">
              <a16:creationId xmlns:a16="http://schemas.microsoft.com/office/drawing/2014/main" id="{24FA497C-0526-4272-863D-FD4D389CDF69}"/>
            </a:ext>
          </a:extLst>
        </xdr:cNvPr>
        <xdr:cNvSpPr txBox="1"/>
      </xdr:nvSpPr>
      <xdr:spPr>
        <a:xfrm>
          <a:off x="144576" y="17689281"/>
          <a:ext cx="1216138"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事務職員</a:t>
          </a:r>
        </a:p>
      </xdr:txBody>
    </xdr:sp>
    <xdr:clientData/>
  </xdr:oneCellAnchor>
  <xdr:oneCellAnchor>
    <xdr:from>
      <xdr:col>1</xdr:col>
      <xdr:colOff>65654</xdr:colOff>
      <xdr:row>29</xdr:row>
      <xdr:rowOff>302074</xdr:rowOff>
    </xdr:from>
    <xdr:ext cx="968489" cy="425822"/>
    <xdr:sp macro="" textlink="">
      <xdr:nvSpPr>
        <xdr:cNvPr id="136" name="テキスト ボックス 135">
          <a:extLst>
            <a:ext uri="{FF2B5EF4-FFF2-40B4-BE49-F238E27FC236}">
              <a16:creationId xmlns:a16="http://schemas.microsoft.com/office/drawing/2014/main" id="{15ED1190-D9FC-46D1-8084-C389686CE4B8}"/>
            </a:ext>
          </a:extLst>
        </xdr:cNvPr>
        <xdr:cNvSpPr txBox="1"/>
      </xdr:nvSpPr>
      <xdr:spPr>
        <a:xfrm>
          <a:off x="188118" y="14004467"/>
          <a:ext cx="968489" cy="42582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薬剤師</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1809750</xdr:colOff>
      <xdr:row>3</xdr:row>
      <xdr:rowOff>95250</xdr:rowOff>
    </xdr:from>
    <xdr:to>
      <xdr:col>0</xdr:col>
      <xdr:colOff>2466975</xdr:colOff>
      <xdr:row>3</xdr:row>
      <xdr:rowOff>333375</xdr:rowOff>
    </xdr:to>
    <xdr:sp macro="" textlink="">
      <xdr:nvSpPr>
        <xdr:cNvPr id="2" name="正方形/長方形 1">
          <a:extLst>
            <a:ext uri="{FF2B5EF4-FFF2-40B4-BE49-F238E27FC236}">
              <a16:creationId xmlns:a16="http://schemas.microsoft.com/office/drawing/2014/main" id="{7BA4295B-C40B-4D0C-0D6A-0D313BB5F489}"/>
            </a:ext>
          </a:extLst>
        </xdr:cNvPr>
        <xdr:cNvSpPr/>
      </xdr:nvSpPr>
      <xdr:spPr bwMode="auto">
        <a:xfrm>
          <a:off x="1809750" y="2428875"/>
          <a:ext cx="657225" cy="238125"/>
        </a:xfrm>
        <a:prstGeom prst="rect">
          <a:avLst/>
        </a:prstGeom>
        <a:solidFill>
          <a:srgbClr val="FFFF00">
            <a:alpha val="30000"/>
          </a:srgbClr>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628651</xdr:colOff>
      <xdr:row>4</xdr:row>
      <xdr:rowOff>219075</xdr:rowOff>
    </xdr:from>
    <xdr:to>
      <xdr:col>0</xdr:col>
      <xdr:colOff>1104901</xdr:colOff>
      <xdr:row>4</xdr:row>
      <xdr:rowOff>457200</xdr:rowOff>
    </xdr:to>
    <xdr:sp macro="" textlink="">
      <xdr:nvSpPr>
        <xdr:cNvPr id="3" name="正方形/長方形 2">
          <a:extLst>
            <a:ext uri="{FF2B5EF4-FFF2-40B4-BE49-F238E27FC236}">
              <a16:creationId xmlns:a16="http://schemas.microsoft.com/office/drawing/2014/main" id="{D865FF9B-84E0-4798-A0C9-095FE24DCE16}"/>
            </a:ext>
          </a:extLst>
        </xdr:cNvPr>
        <xdr:cNvSpPr/>
      </xdr:nvSpPr>
      <xdr:spPr bwMode="auto">
        <a:xfrm>
          <a:off x="628651" y="3629025"/>
          <a:ext cx="476250" cy="238125"/>
        </a:xfrm>
        <a:prstGeom prst="rect">
          <a:avLst/>
        </a:prstGeom>
        <a:solidFill>
          <a:srgbClr val="FFFF00">
            <a:alpha val="30000"/>
          </a:srgbClr>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2076451</xdr:colOff>
      <xdr:row>5</xdr:row>
      <xdr:rowOff>581025</xdr:rowOff>
    </xdr:from>
    <xdr:to>
      <xdr:col>0</xdr:col>
      <xdr:colOff>2752725</xdr:colOff>
      <xdr:row>5</xdr:row>
      <xdr:rowOff>819150</xdr:rowOff>
    </xdr:to>
    <xdr:sp macro="" textlink="">
      <xdr:nvSpPr>
        <xdr:cNvPr id="4" name="正方形/長方形 3">
          <a:extLst>
            <a:ext uri="{FF2B5EF4-FFF2-40B4-BE49-F238E27FC236}">
              <a16:creationId xmlns:a16="http://schemas.microsoft.com/office/drawing/2014/main" id="{712C4EC4-BE35-4BA1-8881-A2C0C0E251C8}"/>
            </a:ext>
          </a:extLst>
        </xdr:cNvPr>
        <xdr:cNvSpPr/>
      </xdr:nvSpPr>
      <xdr:spPr bwMode="auto">
        <a:xfrm>
          <a:off x="2076451" y="5181600"/>
          <a:ext cx="676274" cy="238125"/>
        </a:xfrm>
        <a:prstGeom prst="rect">
          <a:avLst/>
        </a:prstGeom>
        <a:solidFill>
          <a:srgbClr val="FFFF00">
            <a:alpha val="30000"/>
          </a:srgbClr>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0</xdr:colOff>
      <xdr:row>5</xdr:row>
      <xdr:rowOff>828675</xdr:rowOff>
    </xdr:from>
    <xdr:to>
      <xdr:col>0</xdr:col>
      <xdr:colOff>2114550</xdr:colOff>
      <xdr:row>5</xdr:row>
      <xdr:rowOff>1066800</xdr:rowOff>
    </xdr:to>
    <xdr:sp macro="" textlink="">
      <xdr:nvSpPr>
        <xdr:cNvPr id="5" name="正方形/長方形 4">
          <a:extLst>
            <a:ext uri="{FF2B5EF4-FFF2-40B4-BE49-F238E27FC236}">
              <a16:creationId xmlns:a16="http://schemas.microsoft.com/office/drawing/2014/main" id="{5976FC7A-8A1D-473B-B0EB-115EC5480F3C}"/>
            </a:ext>
          </a:extLst>
        </xdr:cNvPr>
        <xdr:cNvSpPr/>
      </xdr:nvSpPr>
      <xdr:spPr bwMode="auto">
        <a:xfrm>
          <a:off x="0" y="5429250"/>
          <a:ext cx="2114550" cy="238125"/>
        </a:xfrm>
        <a:prstGeom prst="rect">
          <a:avLst/>
        </a:prstGeom>
        <a:solidFill>
          <a:srgbClr val="FFFF00">
            <a:alpha val="30000"/>
          </a:srgbClr>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1933575</xdr:colOff>
      <xdr:row>3</xdr:row>
      <xdr:rowOff>247650</xdr:rowOff>
    </xdr:from>
    <xdr:to>
      <xdr:col>8</xdr:col>
      <xdr:colOff>2371725</xdr:colOff>
      <xdr:row>4</xdr:row>
      <xdr:rowOff>971550</xdr:rowOff>
    </xdr:to>
    <xdr:sp macro="" textlink="">
      <xdr:nvSpPr>
        <xdr:cNvPr id="7" name="左中かっこ 6">
          <a:extLst>
            <a:ext uri="{FF2B5EF4-FFF2-40B4-BE49-F238E27FC236}">
              <a16:creationId xmlns:a16="http://schemas.microsoft.com/office/drawing/2014/main" id="{D73FDFFD-87F4-97F2-49C1-47B3234155C9}"/>
            </a:ext>
          </a:extLst>
        </xdr:cNvPr>
        <xdr:cNvSpPr/>
      </xdr:nvSpPr>
      <xdr:spPr bwMode="auto">
        <a:xfrm flipH="1">
          <a:off x="14039850" y="2581275"/>
          <a:ext cx="438150" cy="1800225"/>
        </a:xfrm>
        <a:prstGeom prst="leftBrace">
          <a:avLst>
            <a:gd name="adj1" fmla="val 8333"/>
            <a:gd name="adj2" fmla="val 5793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oneCellAnchor>
    <xdr:from>
      <xdr:col>8</xdr:col>
      <xdr:colOff>2324100</xdr:colOff>
      <xdr:row>4</xdr:row>
      <xdr:rowOff>19050</xdr:rowOff>
    </xdr:from>
    <xdr:ext cx="925959" cy="392415"/>
    <xdr:sp macro="" textlink="">
      <xdr:nvSpPr>
        <xdr:cNvPr id="8" name="テキスト ボックス 7">
          <a:extLst>
            <a:ext uri="{FF2B5EF4-FFF2-40B4-BE49-F238E27FC236}">
              <a16:creationId xmlns:a16="http://schemas.microsoft.com/office/drawing/2014/main" id="{23E7B8B5-EB8D-E633-B393-8013E243A0AC}"/>
            </a:ext>
          </a:extLst>
        </xdr:cNvPr>
        <xdr:cNvSpPr txBox="1"/>
      </xdr:nvSpPr>
      <xdr:spPr>
        <a:xfrm>
          <a:off x="14430375" y="3429000"/>
          <a:ext cx="925959"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合計：</a:t>
          </a:r>
          <a:r>
            <a:rPr kumimoji="1" lang="ja-JP" altLang="en-US" sz="1800"/>
            <a:t>（９）</a:t>
          </a:r>
        </a:p>
      </xdr:txBody>
    </xdr:sp>
    <xdr:clientData/>
  </xdr:oneCellAnchor>
  <xdr:oneCellAnchor>
    <xdr:from>
      <xdr:col>8</xdr:col>
      <xdr:colOff>323850</xdr:colOff>
      <xdr:row>5</xdr:row>
      <xdr:rowOff>419100</xdr:rowOff>
    </xdr:from>
    <xdr:ext cx="2543175" cy="275717"/>
    <xdr:sp macro="" textlink="">
      <xdr:nvSpPr>
        <xdr:cNvPr id="9" name="テキスト ボックス 8">
          <a:extLst>
            <a:ext uri="{FF2B5EF4-FFF2-40B4-BE49-F238E27FC236}">
              <a16:creationId xmlns:a16="http://schemas.microsoft.com/office/drawing/2014/main" id="{C7FF6F75-CAFE-4110-8C8C-EB32847760AA}"/>
            </a:ext>
          </a:extLst>
        </xdr:cNvPr>
        <xdr:cNvSpPr txBox="1"/>
      </xdr:nvSpPr>
      <xdr:spPr>
        <a:xfrm>
          <a:off x="12430125" y="5019675"/>
          <a:ext cx="2543175" cy="2757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t>原則記入不要</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523875</xdr:colOff>
      <xdr:row>1</xdr:row>
      <xdr:rowOff>57149</xdr:rowOff>
    </xdr:from>
    <xdr:to>
      <xdr:col>13</xdr:col>
      <xdr:colOff>123825</xdr:colOff>
      <xdr:row>38</xdr:row>
      <xdr:rowOff>124480</xdr:rowOff>
    </xdr:to>
    <xdr:pic>
      <xdr:nvPicPr>
        <xdr:cNvPr id="2" name="図 1" descr="カレンダー が含まれている画像&#10;&#10;AI 生成コンテンツは誤りを含む可能性があります。">
          <a:extLst>
            <a:ext uri="{FF2B5EF4-FFF2-40B4-BE49-F238E27FC236}">
              <a16:creationId xmlns:a16="http://schemas.microsoft.com/office/drawing/2014/main" id="{4FE9E604-1E01-89A8-FB46-C63850BBE13B}"/>
            </a:ext>
          </a:extLst>
        </xdr:cNvPr>
        <xdr:cNvPicPr>
          <a:picLocks noChangeAspect="1"/>
        </xdr:cNvPicPr>
      </xdr:nvPicPr>
      <xdr:blipFill>
        <a:blip xmlns:r="http://schemas.openxmlformats.org/officeDocument/2006/relationships" r:embed="rId1"/>
        <a:stretch>
          <a:fillRect/>
        </a:stretch>
      </xdr:blipFill>
      <xdr:spPr>
        <a:xfrm>
          <a:off x="523875" y="295274"/>
          <a:ext cx="8515350" cy="641098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00"/>
        </a:solidFill>
        <a:ln w="9525" cap="flat" cmpd="sng" algn="ctr">
          <a:solidFill>
            <a:srgbClr val="FFFF00"/>
          </a:solidFill>
          <a:prstDash val="solid"/>
          <a:round/>
          <a:headEnd type="none" w="med" len="med"/>
          <a:tailEnd type="none" w="med" len="med"/>
        </a:ln>
        <a:effectLst/>
      </a:spPr>
      <a:bodyPr vertOverflow="clip" wrap="square" lIns="18288" tIns="0" rIns="0" bIns="0" rtlCol="0" anchor="ctr"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yakumu@pref.kumamoto.lg.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18" t="s">
        <v>95</v>
      </c>
      <c r="D1" s="16" t="s">
        <v>60</v>
      </c>
      <c r="E1" s="9" t="s">
        <v>50</v>
      </c>
      <c r="F1" s="11" t="s">
        <v>57</v>
      </c>
      <c r="G1" s="11" t="s">
        <v>56</v>
      </c>
      <c r="H1" s="11" t="s">
        <v>58</v>
      </c>
      <c r="I1" s="11" t="s">
        <v>98</v>
      </c>
      <c r="J1" s="16" t="s">
        <v>61</v>
      </c>
      <c r="K1" s="9" t="s">
        <v>50</v>
      </c>
      <c r="L1" s="11" t="s">
        <v>57</v>
      </c>
      <c r="M1" s="11" t="s">
        <v>56</v>
      </c>
      <c r="N1" s="11" t="s">
        <v>58</v>
      </c>
      <c r="O1" s="11" t="s">
        <v>98</v>
      </c>
      <c r="P1" s="16" t="s">
        <v>62</v>
      </c>
      <c r="Q1" s="9" t="s">
        <v>50</v>
      </c>
      <c r="R1" s="11" t="s">
        <v>57</v>
      </c>
      <c r="S1" s="11" t="s">
        <v>56</v>
      </c>
      <c r="T1" s="11" t="s">
        <v>58</v>
      </c>
      <c r="U1" s="11" t="s">
        <v>98</v>
      </c>
      <c r="V1" s="16" t="s">
        <v>63</v>
      </c>
      <c r="W1" s="9" t="s">
        <v>50</v>
      </c>
      <c r="X1" s="11" t="s">
        <v>57</v>
      </c>
      <c r="Y1" s="11" t="s">
        <v>56</v>
      </c>
      <c r="Z1" s="11" t="s">
        <v>58</v>
      </c>
      <c r="AA1" s="11" t="s">
        <v>98</v>
      </c>
      <c r="AB1" s="16" t="s">
        <v>64</v>
      </c>
      <c r="AC1" s="9" t="s">
        <v>50</v>
      </c>
      <c r="AD1" s="11" t="s">
        <v>57</v>
      </c>
      <c r="AE1" s="11" t="s">
        <v>56</v>
      </c>
      <c r="AF1" s="11" t="s">
        <v>58</v>
      </c>
      <c r="AG1" s="11" t="s">
        <v>98</v>
      </c>
      <c r="AH1" s="16" t="s">
        <v>65</v>
      </c>
      <c r="AI1" s="9" t="s">
        <v>50</v>
      </c>
      <c r="AJ1" s="11" t="s">
        <v>57</v>
      </c>
      <c r="AK1" s="11" t="s">
        <v>56</v>
      </c>
      <c r="AL1" s="11" t="s">
        <v>58</v>
      </c>
      <c r="AM1" s="11" t="s">
        <v>98</v>
      </c>
      <c r="AN1" s="16" t="s">
        <v>66</v>
      </c>
      <c r="AO1" s="9" t="s">
        <v>50</v>
      </c>
      <c r="AP1" s="11" t="s">
        <v>57</v>
      </c>
      <c r="AQ1" s="11" t="s">
        <v>56</v>
      </c>
      <c r="AR1" s="11" t="s">
        <v>58</v>
      </c>
      <c r="AS1" s="11" t="s">
        <v>98</v>
      </c>
      <c r="AT1" s="16" t="s">
        <v>67</v>
      </c>
      <c r="AU1" s="9" t="s">
        <v>50</v>
      </c>
      <c r="AV1" s="11" t="s">
        <v>57</v>
      </c>
      <c r="AW1" s="11" t="s">
        <v>56</v>
      </c>
      <c r="AX1" s="11" t="s">
        <v>58</v>
      </c>
      <c r="AY1" s="11" t="s">
        <v>98</v>
      </c>
      <c r="AZ1" s="16" t="s">
        <v>68</v>
      </c>
      <c r="BA1" s="9" t="s">
        <v>50</v>
      </c>
      <c r="BB1" s="11" t="s">
        <v>57</v>
      </c>
      <c r="BC1" s="11" t="s">
        <v>56</v>
      </c>
      <c r="BD1" s="11" t="s">
        <v>58</v>
      </c>
      <c r="BE1" s="11" t="s">
        <v>98</v>
      </c>
      <c r="BF1" s="16" t="s">
        <v>69</v>
      </c>
      <c r="BG1" s="9" t="s">
        <v>50</v>
      </c>
      <c r="BH1" s="11" t="s">
        <v>57</v>
      </c>
      <c r="BI1" s="11" t="s">
        <v>56</v>
      </c>
      <c r="BJ1" s="11" t="s">
        <v>58</v>
      </c>
      <c r="BK1" s="11" t="s">
        <v>98</v>
      </c>
      <c r="BL1" s="16" t="s">
        <v>70</v>
      </c>
      <c r="BM1" s="9" t="s">
        <v>50</v>
      </c>
      <c r="BN1" s="11" t="s">
        <v>57</v>
      </c>
      <c r="BO1" s="11" t="s">
        <v>56</v>
      </c>
      <c r="BP1" s="11" t="s">
        <v>58</v>
      </c>
      <c r="BQ1" s="11" t="s">
        <v>98</v>
      </c>
      <c r="BR1" s="16" t="s">
        <v>71</v>
      </c>
      <c r="BS1" s="9" t="s">
        <v>50</v>
      </c>
      <c r="BT1" s="11" t="s">
        <v>57</v>
      </c>
      <c r="BU1" s="11" t="s">
        <v>56</v>
      </c>
      <c r="BV1" s="11" t="s">
        <v>58</v>
      </c>
      <c r="BW1" s="11" t="s">
        <v>98</v>
      </c>
      <c r="BX1" s="16" t="s">
        <v>72</v>
      </c>
      <c r="BY1" s="9" t="s">
        <v>50</v>
      </c>
      <c r="BZ1" s="11" t="s">
        <v>57</v>
      </c>
      <c r="CA1" s="11" t="s">
        <v>56</v>
      </c>
      <c r="CB1" s="11" t="s">
        <v>58</v>
      </c>
      <c r="CC1" s="11" t="s">
        <v>98</v>
      </c>
      <c r="CD1" s="16" t="s">
        <v>73</v>
      </c>
      <c r="CE1" s="9" t="s">
        <v>50</v>
      </c>
      <c r="CF1" s="11" t="s">
        <v>57</v>
      </c>
      <c r="CG1" s="11" t="s">
        <v>56</v>
      </c>
      <c r="CH1" s="11" t="s">
        <v>58</v>
      </c>
      <c r="CI1" s="11" t="s">
        <v>98</v>
      </c>
      <c r="CJ1" s="16" t="s">
        <v>74</v>
      </c>
      <c r="CK1" s="9" t="s">
        <v>50</v>
      </c>
      <c r="CL1" s="11" t="s">
        <v>57</v>
      </c>
      <c r="CM1" s="11" t="s">
        <v>56</v>
      </c>
      <c r="CN1" s="11" t="s">
        <v>58</v>
      </c>
      <c r="CO1" s="11" t="s">
        <v>98</v>
      </c>
      <c r="CP1" s="16" t="s">
        <v>75</v>
      </c>
      <c r="CQ1" s="9" t="s">
        <v>50</v>
      </c>
      <c r="CR1" s="11" t="s">
        <v>57</v>
      </c>
      <c r="CS1" s="11" t="s">
        <v>56</v>
      </c>
      <c r="CT1" s="11" t="s">
        <v>58</v>
      </c>
      <c r="CU1" s="11" t="s">
        <v>98</v>
      </c>
      <c r="CV1" s="16" t="s">
        <v>76</v>
      </c>
      <c r="CW1" s="9" t="s">
        <v>50</v>
      </c>
      <c r="CX1" s="11" t="s">
        <v>57</v>
      </c>
      <c r="CY1" s="11" t="s">
        <v>56</v>
      </c>
      <c r="CZ1" s="11" t="s">
        <v>58</v>
      </c>
      <c r="DA1" s="11" t="s">
        <v>98</v>
      </c>
      <c r="DB1" s="16" t="s">
        <v>77</v>
      </c>
      <c r="DC1" s="9" t="s">
        <v>50</v>
      </c>
      <c r="DD1" s="11" t="s">
        <v>57</v>
      </c>
      <c r="DE1" s="11" t="s">
        <v>56</v>
      </c>
      <c r="DF1" s="11" t="s">
        <v>58</v>
      </c>
      <c r="DG1" s="11" t="s">
        <v>98</v>
      </c>
      <c r="DH1" s="16" t="s">
        <v>78</v>
      </c>
      <c r="DI1" s="9" t="s">
        <v>50</v>
      </c>
      <c r="DJ1" s="11" t="s">
        <v>57</v>
      </c>
      <c r="DK1" s="11" t="s">
        <v>56</v>
      </c>
      <c r="DL1" s="11" t="s">
        <v>58</v>
      </c>
      <c r="DM1" s="11" t="s">
        <v>98</v>
      </c>
      <c r="DN1" s="16" t="s">
        <v>79</v>
      </c>
      <c r="DO1" s="9" t="s">
        <v>50</v>
      </c>
      <c r="DP1" s="11" t="s">
        <v>57</v>
      </c>
      <c r="DQ1" s="11" t="s">
        <v>56</v>
      </c>
      <c r="DR1" s="11" t="s">
        <v>58</v>
      </c>
      <c r="DS1" s="11" t="s">
        <v>59</v>
      </c>
      <c r="DT1" s="16" t="s">
        <v>80</v>
      </c>
      <c r="DU1" s="9" t="s">
        <v>50</v>
      </c>
      <c r="DV1" s="11" t="s">
        <v>57</v>
      </c>
      <c r="DW1" s="11" t="s">
        <v>56</v>
      </c>
      <c r="DX1" s="11" t="s">
        <v>58</v>
      </c>
      <c r="DY1" s="11" t="s">
        <v>59</v>
      </c>
      <c r="DZ1" s="16" t="s">
        <v>81</v>
      </c>
      <c r="EA1" s="9" t="s">
        <v>50</v>
      </c>
      <c r="EB1" s="11" t="s">
        <v>57</v>
      </c>
      <c r="EC1" s="11" t="s">
        <v>56</v>
      </c>
      <c r="ED1" s="11" t="s">
        <v>58</v>
      </c>
      <c r="EE1" s="11" t="s">
        <v>59</v>
      </c>
      <c r="EF1" s="16" t="s">
        <v>82</v>
      </c>
      <c r="EG1" s="9" t="s">
        <v>50</v>
      </c>
      <c r="EH1" s="11" t="s">
        <v>57</v>
      </c>
      <c r="EI1" s="11" t="s">
        <v>56</v>
      </c>
      <c r="EJ1" s="11" t="s">
        <v>58</v>
      </c>
      <c r="EK1" s="11" t="s">
        <v>59</v>
      </c>
      <c r="EL1" s="16" t="s">
        <v>83</v>
      </c>
      <c r="EM1" s="9" t="s">
        <v>50</v>
      </c>
      <c r="EN1" s="11" t="s">
        <v>57</v>
      </c>
      <c r="EO1" s="11" t="s">
        <v>56</v>
      </c>
      <c r="EP1" s="11" t="s">
        <v>58</v>
      </c>
      <c r="EQ1" s="11" t="s">
        <v>59</v>
      </c>
      <c r="ER1" s="16" t="s">
        <v>84</v>
      </c>
      <c r="ES1" s="9" t="s">
        <v>50</v>
      </c>
      <c r="ET1" s="11" t="s">
        <v>57</v>
      </c>
      <c r="EU1" s="11" t="s">
        <v>56</v>
      </c>
      <c r="EV1" s="11" t="s">
        <v>58</v>
      </c>
      <c r="EW1" s="11" t="s">
        <v>59</v>
      </c>
      <c r="EX1" s="16" t="s">
        <v>85</v>
      </c>
      <c r="EY1" s="9" t="s">
        <v>50</v>
      </c>
      <c r="EZ1" s="11" t="s">
        <v>57</v>
      </c>
      <c r="FA1" s="11" t="s">
        <v>56</v>
      </c>
      <c r="FB1" s="11" t="s">
        <v>58</v>
      </c>
      <c r="FC1" s="11" t="s">
        <v>59</v>
      </c>
      <c r="FD1" s="16" t="s">
        <v>86</v>
      </c>
      <c r="FE1" s="9" t="s">
        <v>50</v>
      </c>
      <c r="FF1" s="11" t="s">
        <v>57</v>
      </c>
      <c r="FG1" s="11" t="s">
        <v>56</v>
      </c>
      <c r="FH1" s="11" t="s">
        <v>58</v>
      </c>
      <c r="FI1" s="11" t="s">
        <v>59</v>
      </c>
      <c r="FJ1" s="16" t="s">
        <v>87</v>
      </c>
      <c r="FK1" s="9" t="s">
        <v>50</v>
      </c>
      <c r="FL1" s="11" t="s">
        <v>57</v>
      </c>
      <c r="FM1" s="11" t="s">
        <v>56</v>
      </c>
      <c r="FN1" s="11" t="s">
        <v>58</v>
      </c>
      <c r="FO1" s="11" t="s">
        <v>59</v>
      </c>
      <c r="FP1" s="16" t="s">
        <v>88</v>
      </c>
      <c r="FQ1" s="9" t="s">
        <v>50</v>
      </c>
      <c r="FR1" s="11" t="s">
        <v>57</v>
      </c>
      <c r="FS1" s="11" t="s">
        <v>56</v>
      </c>
      <c r="FT1" s="11" t="s">
        <v>58</v>
      </c>
      <c r="FU1" s="11" t="s">
        <v>59</v>
      </c>
      <c r="FV1" s="16" t="s">
        <v>89</v>
      </c>
      <c r="FW1" s="9" t="s">
        <v>50</v>
      </c>
      <c r="FX1" s="11" t="s">
        <v>57</v>
      </c>
      <c r="FY1" s="11" t="s">
        <v>56</v>
      </c>
      <c r="FZ1" s="11" t="s">
        <v>58</v>
      </c>
      <c r="GA1" s="11" t="s">
        <v>59</v>
      </c>
      <c r="GB1" s="16" t="s">
        <v>90</v>
      </c>
      <c r="GC1" s="9" t="s">
        <v>50</v>
      </c>
      <c r="GD1" s="11" t="s">
        <v>57</v>
      </c>
      <c r="GE1" s="11" t="s">
        <v>56</v>
      </c>
      <c r="GF1" s="11" t="s">
        <v>58</v>
      </c>
      <c r="GG1" s="11" t="s">
        <v>59</v>
      </c>
      <c r="GH1" s="16" t="s">
        <v>91</v>
      </c>
      <c r="GI1" s="9" t="s">
        <v>50</v>
      </c>
      <c r="GJ1" s="11" t="s">
        <v>57</v>
      </c>
      <c r="GK1" s="11" t="s">
        <v>56</v>
      </c>
      <c r="GL1" s="11" t="s">
        <v>58</v>
      </c>
      <c r="GM1" s="11" t="s">
        <v>59</v>
      </c>
      <c r="GN1" s="16" t="s">
        <v>92</v>
      </c>
      <c r="GO1" s="9" t="s">
        <v>50</v>
      </c>
      <c r="GP1" s="11" t="s">
        <v>57</v>
      </c>
      <c r="GQ1" s="11" t="s">
        <v>56</v>
      </c>
      <c r="GR1" s="11" t="s">
        <v>58</v>
      </c>
      <c r="GS1" s="11" t="s">
        <v>59</v>
      </c>
      <c r="GT1" s="16" t="s">
        <v>93</v>
      </c>
      <c r="GU1" s="9" t="s">
        <v>50</v>
      </c>
      <c r="GV1" s="11" t="s">
        <v>57</v>
      </c>
      <c r="GW1" s="11" t="s">
        <v>56</v>
      </c>
      <c r="GX1" s="11" t="s">
        <v>58</v>
      </c>
      <c r="GY1" s="11" t="s">
        <v>59</v>
      </c>
      <c r="GZ1" s="16" t="s">
        <v>94</v>
      </c>
      <c r="HA1" s="9" t="s">
        <v>50</v>
      </c>
      <c r="HB1" s="11" t="s">
        <v>57</v>
      </c>
      <c r="HC1" s="11" t="s">
        <v>56</v>
      </c>
      <c r="HD1" s="11" t="s">
        <v>58</v>
      </c>
      <c r="HE1" s="11" t="s">
        <v>59</v>
      </c>
      <c r="HF1" s="17" t="s">
        <v>53</v>
      </c>
      <c r="HG1" s="16" t="s">
        <v>60</v>
      </c>
      <c r="HH1" s="9" t="s">
        <v>50</v>
      </c>
      <c r="HI1" s="11" t="s">
        <v>51</v>
      </c>
      <c r="HJ1" s="11" t="s">
        <v>54</v>
      </c>
      <c r="HK1" s="11" t="s">
        <v>55</v>
      </c>
      <c r="HL1" s="11" t="s">
        <v>52</v>
      </c>
      <c r="HM1" s="16" t="s">
        <v>61</v>
      </c>
      <c r="HN1" s="9" t="s">
        <v>50</v>
      </c>
      <c r="HO1" s="11" t="s">
        <v>51</v>
      </c>
      <c r="HP1" s="11" t="s">
        <v>54</v>
      </c>
      <c r="HQ1" s="11" t="s">
        <v>55</v>
      </c>
      <c r="HR1" s="11" t="s">
        <v>52</v>
      </c>
      <c r="HS1" s="16" t="s">
        <v>62</v>
      </c>
      <c r="HT1" s="9" t="s">
        <v>50</v>
      </c>
      <c r="HU1" s="11" t="s">
        <v>51</v>
      </c>
      <c r="HV1" s="11" t="s">
        <v>54</v>
      </c>
      <c r="HW1" s="11" t="s">
        <v>55</v>
      </c>
      <c r="HX1" s="11" t="s">
        <v>52</v>
      </c>
      <c r="HY1" s="16" t="s">
        <v>63</v>
      </c>
      <c r="HZ1" s="9" t="s">
        <v>50</v>
      </c>
      <c r="IA1" s="11" t="s">
        <v>51</v>
      </c>
      <c r="IB1" s="11" t="s">
        <v>54</v>
      </c>
      <c r="IC1" s="11" t="s">
        <v>55</v>
      </c>
      <c r="ID1" s="11" t="s">
        <v>52</v>
      </c>
      <c r="IE1" s="16" t="s">
        <v>64</v>
      </c>
      <c r="IF1" s="9" t="s">
        <v>50</v>
      </c>
      <c r="IG1" s="11" t="s">
        <v>51</v>
      </c>
      <c r="IH1" s="11" t="s">
        <v>54</v>
      </c>
      <c r="II1" s="11" t="s">
        <v>55</v>
      </c>
      <c r="IJ1" s="11" t="s">
        <v>52</v>
      </c>
      <c r="IK1" s="16" t="s">
        <v>65</v>
      </c>
      <c r="IL1" s="9" t="s">
        <v>50</v>
      </c>
      <c r="IM1" s="11" t="s">
        <v>51</v>
      </c>
      <c r="IN1" s="11" t="s">
        <v>54</v>
      </c>
      <c r="IO1" s="11" t="s">
        <v>55</v>
      </c>
      <c r="IP1" s="11" t="s">
        <v>52</v>
      </c>
      <c r="IQ1" s="16" t="s">
        <v>66</v>
      </c>
      <c r="IR1" s="9" t="s">
        <v>50</v>
      </c>
      <c r="IS1" s="11" t="s">
        <v>51</v>
      </c>
      <c r="IT1" s="11" t="s">
        <v>54</v>
      </c>
      <c r="IU1" s="11" t="s">
        <v>55</v>
      </c>
      <c r="IV1" s="11" t="s">
        <v>52</v>
      </c>
      <c r="IW1" s="16" t="s">
        <v>67</v>
      </c>
      <c r="IX1" s="9" t="s">
        <v>50</v>
      </c>
      <c r="IY1" s="11" t="s">
        <v>51</v>
      </c>
      <c r="IZ1" s="11" t="s">
        <v>54</v>
      </c>
      <c r="JA1" s="11" t="s">
        <v>55</v>
      </c>
      <c r="JB1" s="11" t="s">
        <v>52</v>
      </c>
      <c r="JC1" s="16" t="s">
        <v>68</v>
      </c>
      <c r="JD1" s="9" t="s">
        <v>50</v>
      </c>
      <c r="JE1" s="11" t="s">
        <v>51</v>
      </c>
      <c r="JF1" s="11" t="s">
        <v>54</v>
      </c>
      <c r="JG1" s="11" t="s">
        <v>55</v>
      </c>
      <c r="JH1" s="11" t="s">
        <v>52</v>
      </c>
      <c r="JI1" s="16" t="s">
        <v>69</v>
      </c>
      <c r="JJ1" s="9" t="s">
        <v>50</v>
      </c>
      <c r="JK1" s="11" t="s">
        <v>51</v>
      </c>
      <c r="JL1" s="11" t="s">
        <v>54</v>
      </c>
      <c r="JM1" s="11" t="s">
        <v>55</v>
      </c>
      <c r="JN1" s="11" t="s">
        <v>52</v>
      </c>
      <c r="JO1" s="16" t="s">
        <v>70</v>
      </c>
      <c r="JP1" s="9" t="s">
        <v>50</v>
      </c>
      <c r="JQ1" s="11" t="s">
        <v>51</v>
      </c>
      <c r="JR1" s="11" t="s">
        <v>54</v>
      </c>
      <c r="JS1" s="11" t="s">
        <v>55</v>
      </c>
      <c r="JT1" s="11" t="s">
        <v>52</v>
      </c>
      <c r="JU1" s="16" t="s">
        <v>71</v>
      </c>
      <c r="JV1" s="9" t="s">
        <v>50</v>
      </c>
      <c r="JW1" s="11" t="s">
        <v>51</v>
      </c>
      <c r="JX1" s="11" t="s">
        <v>54</v>
      </c>
      <c r="JY1" s="11" t="s">
        <v>55</v>
      </c>
      <c r="JZ1" s="11" t="s">
        <v>52</v>
      </c>
      <c r="KA1" s="16" t="s">
        <v>72</v>
      </c>
      <c r="KB1" s="9" t="s">
        <v>50</v>
      </c>
      <c r="KC1" s="11" t="s">
        <v>51</v>
      </c>
      <c r="KD1" s="11" t="s">
        <v>54</v>
      </c>
      <c r="KE1" s="11" t="s">
        <v>55</v>
      </c>
      <c r="KF1" s="11" t="s">
        <v>52</v>
      </c>
      <c r="KG1" s="16" t="s">
        <v>73</v>
      </c>
      <c r="KH1" s="9" t="s">
        <v>50</v>
      </c>
      <c r="KI1" s="11" t="s">
        <v>51</v>
      </c>
      <c r="KJ1" s="11" t="s">
        <v>54</v>
      </c>
      <c r="KK1" s="11" t="s">
        <v>55</v>
      </c>
      <c r="KL1" s="11" t="s">
        <v>52</v>
      </c>
      <c r="KM1" s="16" t="s">
        <v>74</v>
      </c>
      <c r="KN1" s="9" t="s">
        <v>50</v>
      </c>
      <c r="KO1" s="11" t="s">
        <v>51</v>
      </c>
      <c r="KP1" s="11" t="s">
        <v>54</v>
      </c>
      <c r="KQ1" s="11" t="s">
        <v>55</v>
      </c>
      <c r="KR1" s="11" t="s">
        <v>52</v>
      </c>
      <c r="KS1" s="16" t="s">
        <v>75</v>
      </c>
      <c r="KT1" s="9" t="s">
        <v>50</v>
      </c>
      <c r="KU1" s="11" t="s">
        <v>51</v>
      </c>
      <c r="KV1" s="11" t="s">
        <v>54</v>
      </c>
      <c r="KW1" s="11" t="s">
        <v>55</v>
      </c>
      <c r="KX1" s="11" t="s">
        <v>52</v>
      </c>
      <c r="KY1" s="16" t="s">
        <v>76</v>
      </c>
      <c r="KZ1" s="9" t="s">
        <v>50</v>
      </c>
      <c r="LA1" s="11" t="s">
        <v>51</v>
      </c>
      <c r="LB1" s="11" t="s">
        <v>54</v>
      </c>
      <c r="LC1" s="11" t="s">
        <v>55</v>
      </c>
      <c r="LD1" s="11" t="s">
        <v>52</v>
      </c>
      <c r="LE1" s="16" t="s">
        <v>77</v>
      </c>
      <c r="LF1" s="9" t="s">
        <v>50</v>
      </c>
      <c r="LG1" s="11" t="s">
        <v>51</v>
      </c>
      <c r="LH1" s="11" t="s">
        <v>54</v>
      </c>
      <c r="LI1" s="11" t="s">
        <v>55</v>
      </c>
      <c r="LJ1" s="11" t="s">
        <v>52</v>
      </c>
      <c r="LK1" s="16" t="s">
        <v>78</v>
      </c>
      <c r="LL1" s="9" t="s">
        <v>50</v>
      </c>
      <c r="LM1" s="11" t="s">
        <v>51</v>
      </c>
      <c r="LN1" s="11" t="s">
        <v>54</v>
      </c>
      <c r="LO1" s="11" t="s">
        <v>55</v>
      </c>
      <c r="LP1" s="11" t="s">
        <v>52</v>
      </c>
      <c r="LQ1" s="16" t="s">
        <v>79</v>
      </c>
      <c r="LR1" s="9" t="s">
        <v>50</v>
      </c>
      <c r="LS1" s="11" t="s">
        <v>51</v>
      </c>
      <c r="LT1" s="11" t="s">
        <v>54</v>
      </c>
      <c r="LU1" s="11" t="s">
        <v>55</v>
      </c>
      <c r="LV1" s="11" t="s">
        <v>52</v>
      </c>
      <c r="LW1" s="16" t="s">
        <v>80</v>
      </c>
      <c r="LX1" s="9" t="s">
        <v>50</v>
      </c>
      <c r="LY1" s="11" t="s">
        <v>51</v>
      </c>
      <c r="LZ1" s="11" t="s">
        <v>54</v>
      </c>
      <c r="MA1" s="11" t="s">
        <v>55</v>
      </c>
      <c r="MB1" s="11" t="s">
        <v>52</v>
      </c>
      <c r="MC1" s="16" t="s">
        <v>81</v>
      </c>
      <c r="MD1" s="9" t="s">
        <v>50</v>
      </c>
      <c r="ME1" s="11" t="s">
        <v>51</v>
      </c>
      <c r="MF1" s="11" t="s">
        <v>54</v>
      </c>
      <c r="MG1" s="11" t="s">
        <v>55</v>
      </c>
      <c r="MH1" s="11" t="s">
        <v>52</v>
      </c>
      <c r="MI1" s="16" t="s">
        <v>82</v>
      </c>
      <c r="MJ1" s="9" t="s">
        <v>50</v>
      </c>
      <c r="MK1" s="11" t="s">
        <v>51</v>
      </c>
      <c r="ML1" s="11" t="s">
        <v>54</v>
      </c>
      <c r="MM1" s="11" t="s">
        <v>55</v>
      </c>
      <c r="MN1" s="11" t="s">
        <v>52</v>
      </c>
      <c r="MO1" s="16" t="s">
        <v>83</v>
      </c>
      <c r="MP1" s="9" t="s">
        <v>50</v>
      </c>
      <c r="MQ1" s="11" t="s">
        <v>51</v>
      </c>
      <c r="MR1" s="11" t="s">
        <v>54</v>
      </c>
      <c r="MS1" s="11" t="s">
        <v>55</v>
      </c>
      <c r="MT1" s="11" t="s">
        <v>52</v>
      </c>
      <c r="MU1" s="16" t="s">
        <v>84</v>
      </c>
      <c r="MV1" s="9" t="s">
        <v>50</v>
      </c>
      <c r="MW1" s="11" t="s">
        <v>51</v>
      </c>
      <c r="MX1" s="11" t="s">
        <v>54</v>
      </c>
      <c r="MY1" s="11" t="s">
        <v>55</v>
      </c>
      <c r="MZ1" s="11" t="s">
        <v>52</v>
      </c>
      <c r="NA1" s="16" t="s">
        <v>85</v>
      </c>
      <c r="NB1" s="9" t="s">
        <v>50</v>
      </c>
      <c r="NC1" s="11" t="s">
        <v>51</v>
      </c>
      <c r="ND1" s="11" t="s">
        <v>54</v>
      </c>
      <c r="NE1" s="11" t="s">
        <v>55</v>
      </c>
      <c r="NF1" s="11" t="s">
        <v>52</v>
      </c>
      <c r="NG1" s="16" t="s">
        <v>86</v>
      </c>
      <c r="NH1" s="9" t="s">
        <v>50</v>
      </c>
      <c r="NI1" s="11" t="s">
        <v>51</v>
      </c>
      <c r="NJ1" s="11" t="s">
        <v>54</v>
      </c>
      <c r="NK1" s="11" t="s">
        <v>55</v>
      </c>
      <c r="NL1" s="11" t="s">
        <v>52</v>
      </c>
      <c r="NM1" s="16" t="s">
        <v>87</v>
      </c>
      <c r="NN1" s="9" t="s">
        <v>50</v>
      </c>
      <c r="NO1" s="11" t="s">
        <v>51</v>
      </c>
      <c r="NP1" s="11" t="s">
        <v>54</v>
      </c>
      <c r="NQ1" s="11" t="s">
        <v>55</v>
      </c>
      <c r="NR1" s="11" t="s">
        <v>52</v>
      </c>
      <c r="NS1" s="16" t="s">
        <v>88</v>
      </c>
      <c r="NT1" s="9" t="s">
        <v>50</v>
      </c>
      <c r="NU1" s="11" t="s">
        <v>51</v>
      </c>
      <c r="NV1" s="11" t="s">
        <v>54</v>
      </c>
      <c r="NW1" s="11" t="s">
        <v>55</v>
      </c>
      <c r="NX1" s="11" t="s">
        <v>52</v>
      </c>
      <c r="NY1" s="16" t="s">
        <v>89</v>
      </c>
      <c r="NZ1" s="9" t="s">
        <v>50</v>
      </c>
      <c r="OA1" s="11" t="s">
        <v>51</v>
      </c>
      <c r="OB1" s="11" t="s">
        <v>54</v>
      </c>
      <c r="OC1" s="11" t="s">
        <v>55</v>
      </c>
      <c r="OD1" s="11" t="s">
        <v>52</v>
      </c>
      <c r="OE1" s="16" t="s">
        <v>90</v>
      </c>
      <c r="OF1" s="9" t="s">
        <v>50</v>
      </c>
      <c r="OG1" s="11" t="s">
        <v>51</v>
      </c>
      <c r="OH1" s="11" t="s">
        <v>54</v>
      </c>
      <c r="OI1" s="11" t="s">
        <v>55</v>
      </c>
      <c r="OJ1" s="11" t="s">
        <v>52</v>
      </c>
      <c r="OK1" s="16" t="s">
        <v>91</v>
      </c>
      <c r="OL1" s="9" t="s">
        <v>50</v>
      </c>
      <c r="OM1" s="11" t="s">
        <v>51</v>
      </c>
      <c r="ON1" s="11" t="s">
        <v>54</v>
      </c>
      <c r="OO1" s="11" t="s">
        <v>55</v>
      </c>
      <c r="OP1" s="11" t="s">
        <v>52</v>
      </c>
      <c r="OQ1" s="16" t="s">
        <v>92</v>
      </c>
      <c r="OR1" s="9" t="s">
        <v>50</v>
      </c>
      <c r="OS1" s="11" t="s">
        <v>51</v>
      </c>
      <c r="OT1" s="11" t="s">
        <v>54</v>
      </c>
      <c r="OU1" s="11" t="s">
        <v>55</v>
      </c>
      <c r="OV1" s="11" t="s">
        <v>52</v>
      </c>
      <c r="OW1" s="16" t="s">
        <v>93</v>
      </c>
      <c r="OX1" s="9" t="s">
        <v>50</v>
      </c>
      <c r="OY1" s="11" t="s">
        <v>51</v>
      </c>
      <c r="OZ1" s="11" t="s">
        <v>54</v>
      </c>
      <c r="PA1" s="11" t="s">
        <v>55</v>
      </c>
      <c r="PB1" s="11" t="s">
        <v>52</v>
      </c>
      <c r="PC1" s="16" t="s">
        <v>94</v>
      </c>
      <c r="PD1" s="9" t="s">
        <v>50</v>
      </c>
      <c r="PE1" s="11" t="s">
        <v>51</v>
      </c>
      <c r="PF1" s="11" t="s">
        <v>54</v>
      </c>
      <c r="PG1" s="11" t="s">
        <v>55</v>
      </c>
      <c r="PH1" s="11" t="s">
        <v>52</v>
      </c>
    </row>
    <row r="2" spans="1:424">
      <c r="A2" s="219" t="e">
        <f>#REF!</f>
        <v>#REF!</v>
      </c>
      <c r="B2" s="219" t="e">
        <f>#REF!</f>
        <v>#REF!</v>
      </c>
      <c r="C2" s="19"/>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17"/>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220"/>
      <c r="B3" s="220"/>
      <c r="C3" s="20"/>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4"/>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0" priority="74">
      <formula>#REF!="×"</formula>
    </cfRule>
  </conditionalFormatting>
  <conditionalFormatting sqref="HB1:HE1">
    <cfRule type="expression" dxfId="9" priority="73">
      <formula>#REF!="×"</formula>
    </cfRule>
  </conditionalFormatting>
  <conditionalFormatting sqref="HI1:HL1">
    <cfRule type="expression" dxfId="8" priority="2">
      <formula>#REF!="×"</formula>
    </cfRule>
  </conditionalFormatting>
  <conditionalFormatting sqref="PE1:PH1">
    <cfRule type="expression" dxfId="7"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60F1F-F448-4E9B-9031-46B4CB0E77FF}">
  <dimension ref="A1"/>
  <sheetViews>
    <sheetView tabSelected="1" view="pageBreakPreview" zoomScaleNormal="100" zoomScaleSheetLayoutView="100" workbookViewId="0">
      <selection activeCell="M51" sqref="M51"/>
    </sheetView>
  </sheetViews>
  <sheetFormatPr defaultRowHeight="13.5"/>
  <sheetData/>
  <phoneticPr fontId="34"/>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6C9A3-06E2-492A-B9C0-4551F133AAA7}">
  <sheetPr>
    <tabColor rgb="FFFFFF00"/>
    <pageSetUpPr fitToPage="1"/>
  </sheetPr>
  <dimension ref="A1:P47"/>
  <sheetViews>
    <sheetView view="pageBreakPreview" zoomScaleNormal="100" zoomScaleSheetLayoutView="100" workbookViewId="0">
      <selection activeCell="R25" sqref="R25"/>
    </sheetView>
  </sheetViews>
  <sheetFormatPr defaultRowHeight="13.5"/>
  <cols>
    <col min="1" max="1" width="4.75" customWidth="1"/>
    <col min="2" max="2" width="5.125" customWidth="1"/>
    <col min="3" max="3" width="10.125" customWidth="1"/>
    <col min="4" max="12" width="6.25" customWidth="1"/>
    <col min="13" max="14" width="11.875" customWidth="1"/>
  </cols>
  <sheetData>
    <row r="1" spans="1:16" ht="14.25">
      <c r="A1" s="30" t="s">
        <v>119</v>
      </c>
      <c r="M1" s="31" t="s">
        <v>120</v>
      </c>
      <c r="N1" s="30"/>
    </row>
    <row r="2" spans="1:16" ht="20.100000000000001" customHeight="1">
      <c r="M2" s="32" t="s">
        <v>121</v>
      </c>
      <c r="N2" s="33" t="s">
        <v>122</v>
      </c>
    </row>
    <row r="3" spans="1:16" ht="20.100000000000001" customHeight="1">
      <c r="M3" s="34"/>
      <c r="N3" s="35"/>
    </row>
    <row r="4" spans="1:16" ht="14.25">
      <c r="K4" s="30" t="s">
        <v>123</v>
      </c>
      <c r="M4" s="245"/>
      <c r="N4" s="245"/>
    </row>
    <row r="5" spans="1:16" ht="14.25">
      <c r="A5" s="30"/>
    </row>
    <row r="6" spans="1:16" ht="14.25">
      <c r="A6" s="30" t="s">
        <v>124</v>
      </c>
      <c r="B6" s="30"/>
      <c r="C6" s="36"/>
      <c r="D6" s="36"/>
      <c r="E6" s="36"/>
      <c r="F6" s="30"/>
      <c r="G6" s="30"/>
      <c r="H6" s="30"/>
      <c r="I6" s="30"/>
      <c r="J6" s="30"/>
      <c r="K6" s="30"/>
      <c r="L6" s="30"/>
      <c r="M6" s="30"/>
      <c r="N6" s="30"/>
    </row>
    <row r="7" spans="1:16" ht="14.25">
      <c r="A7" s="30"/>
      <c r="B7" s="30"/>
      <c r="C7" s="37"/>
      <c r="D7" s="37"/>
      <c r="E7" s="37"/>
      <c r="F7" s="30"/>
      <c r="G7" s="30"/>
      <c r="H7" s="30"/>
      <c r="I7" s="30"/>
      <c r="J7" s="30"/>
      <c r="K7" s="30"/>
      <c r="L7" s="30"/>
      <c r="M7" s="30"/>
      <c r="N7" s="30"/>
    </row>
    <row r="8" spans="1:16" ht="14.25">
      <c r="A8" s="30"/>
      <c r="B8" s="30"/>
      <c r="C8" s="37"/>
      <c r="D8" s="37"/>
      <c r="E8" s="37"/>
      <c r="F8" s="30"/>
      <c r="G8" s="30"/>
      <c r="H8" s="30"/>
      <c r="I8" s="30"/>
      <c r="J8" s="30"/>
      <c r="K8" s="30"/>
      <c r="L8" s="30"/>
      <c r="M8" s="30"/>
      <c r="N8" s="30"/>
    </row>
    <row r="9" spans="1:16" ht="30" customHeight="1">
      <c r="A9" s="246" t="s">
        <v>125</v>
      </c>
      <c r="B9" s="246"/>
      <c r="C9" s="246"/>
      <c r="D9" s="246"/>
      <c r="E9" s="246"/>
      <c r="F9" s="246"/>
      <c r="G9" s="246"/>
      <c r="H9" s="246"/>
      <c r="I9" s="246"/>
      <c r="J9" s="246"/>
      <c r="K9" s="246"/>
      <c r="L9" s="246"/>
      <c r="M9" s="246"/>
      <c r="N9" s="246"/>
    </row>
    <row r="10" spans="1:16" ht="14.25">
      <c r="A10" s="30"/>
      <c r="B10" s="30"/>
      <c r="C10" s="37"/>
      <c r="D10" s="37"/>
      <c r="H10" s="30"/>
      <c r="I10" s="30"/>
      <c r="J10" s="30"/>
      <c r="K10" s="30"/>
      <c r="L10" s="30"/>
      <c r="M10" s="30"/>
      <c r="N10" s="30"/>
    </row>
    <row r="11" spans="1:16" ht="14.25">
      <c r="B11" s="34"/>
      <c r="C11" s="30"/>
      <c r="D11" s="30"/>
      <c r="E11" s="247" t="s">
        <v>126</v>
      </c>
      <c r="F11" s="247"/>
      <c r="G11" s="247"/>
      <c r="I11" s="38"/>
      <c r="J11" s="34"/>
      <c r="K11" s="30"/>
      <c r="L11" s="30"/>
      <c r="M11" s="34"/>
      <c r="N11" s="247"/>
      <c r="O11" s="247"/>
      <c r="P11" s="247"/>
    </row>
    <row r="12" spans="1:16" ht="14.25">
      <c r="B12" s="30"/>
      <c r="C12" s="30"/>
      <c r="D12" s="30"/>
      <c r="E12" s="30"/>
      <c r="F12" s="30"/>
      <c r="G12" s="39" t="s">
        <v>127</v>
      </c>
      <c r="H12" s="248" t="s">
        <v>196</v>
      </c>
      <c r="I12" s="249"/>
      <c r="J12" s="249"/>
      <c r="K12" s="249"/>
      <c r="L12" s="249"/>
      <c r="M12" s="249"/>
      <c r="N12" s="222"/>
      <c r="O12" s="39"/>
      <c r="P12" s="40"/>
    </row>
    <row r="13" spans="1:16" ht="27.6" customHeight="1">
      <c r="B13" s="30"/>
      <c r="C13" s="30"/>
      <c r="D13" s="30"/>
      <c r="E13" s="240" t="s">
        <v>128</v>
      </c>
      <c r="F13" s="241"/>
      <c r="G13" s="242"/>
      <c r="H13" s="243" t="s">
        <v>195</v>
      </c>
      <c r="I13" s="244"/>
      <c r="J13" s="244"/>
      <c r="K13" s="244"/>
      <c r="L13" s="244"/>
      <c r="M13" s="244"/>
      <c r="N13" s="222"/>
      <c r="O13" s="41"/>
      <c r="P13" s="40"/>
    </row>
    <row r="14" spans="1:16" ht="23.1" customHeight="1">
      <c r="C14" s="30"/>
      <c r="D14" s="42"/>
      <c r="E14" s="43"/>
      <c r="F14" s="30"/>
      <c r="G14" s="30"/>
      <c r="H14" s="44" t="s">
        <v>129</v>
      </c>
      <c r="I14" s="136" t="s">
        <v>197</v>
      </c>
      <c r="J14" s="45" t="s">
        <v>130</v>
      </c>
      <c r="K14" s="225" t="s">
        <v>198</v>
      </c>
      <c r="L14" s="226"/>
      <c r="M14" s="46"/>
      <c r="N14" s="46"/>
      <c r="O14" s="30"/>
      <c r="P14" s="47"/>
    </row>
    <row r="15" spans="1:16" ht="28.5" customHeight="1">
      <c r="C15" s="30"/>
      <c r="D15" s="48"/>
      <c r="E15" s="48"/>
      <c r="F15" s="30"/>
      <c r="G15" s="49" t="s">
        <v>131</v>
      </c>
      <c r="H15" s="227" t="s">
        <v>199</v>
      </c>
      <c r="I15" s="228"/>
      <c r="J15" s="228"/>
      <c r="K15" s="228"/>
      <c r="L15" s="228"/>
      <c r="M15" s="228"/>
      <c r="N15" s="222"/>
      <c r="O15" s="50"/>
      <c r="P15" s="40"/>
    </row>
    <row r="16" spans="1:16" ht="16.5" customHeight="1">
      <c r="C16" s="51"/>
      <c r="D16" s="52"/>
      <c r="E16" s="229" t="s">
        <v>132</v>
      </c>
      <c r="F16" s="230"/>
      <c r="G16" s="231"/>
      <c r="H16" s="232" t="s">
        <v>184</v>
      </c>
      <c r="I16" s="233"/>
      <c r="J16" s="236" t="s">
        <v>133</v>
      </c>
      <c r="K16" s="238" t="s">
        <v>185</v>
      </c>
      <c r="L16" s="238"/>
      <c r="M16" s="238"/>
      <c r="N16" s="222"/>
      <c r="O16" s="39"/>
      <c r="P16" s="40"/>
    </row>
    <row r="17" spans="1:16" ht="16.5" customHeight="1">
      <c r="C17" s="30"/>
      <c r="D17" s="48"/>
      <c r="E17" s="230"/>
      <c r="F17" s="230"/>
      <c r="G17" s="231"/>
      <c r="H17" s="234"/>
      <c r="I17" s="235"/>
      <c r="J17" s="237"/>
      <c r="K17" s="239"/>
      <c r="L17" s="239"/>
      <c r="M17" s="239"/>
      <c r="N17" s="222"/>
      <c r="O17" s="54"/>
      <c r="P17" s="40"/>
    </row>
    <row r="18" spans="1:16" ht="21" customHeight="1">
      <c r="C18" s="30"/>
      <c r="D18" s="48"/>
      <c r="E18" s="48"/>
      <c r="F18" s="30"/>
      <c r="G18" s="53" t="s">
        <v>134</v>
      </c>
      <c r="H18" s="137" t="s">
        <v>200</v>
      </c>
      <c r="I18" s="55" t="s">
        <v>130</v>
      </c>
      <c r="J18" s="138" t="s">
        <v>201</v>
      </c>
      <c r="K18" s="55" t="s">
        <v>130</v>
      </c>
      <c r="L18" s="221" t="s">
        <v>202</v>
      </c>
      <c r="M18" s="222"/>
      <c r="N18" s="54"/>
      <c r="O18" s="54"/>
      <c r="P18" s="56"/>
    </row>
    <row r="19" spans="1:16" ht="14.25">
      <c r="C19" s="30"/>
    </row>
    <row r="20" spans="1:16" ht="14.25">
      <c r="B20" s="30"/>
      <c r="C20" s="30"/>
    </row>
    <row r="21" spans="1:16" ht="17.45" customHeight="1">
      <c r="C21" s="57"/>
    </row>
    <row r="22" spans="1:16" ht="97.5" customHeight="1">
      <c r="A22" s="223" t="s">
        <v>216</v>
      </c>
      <c r="B22" s="224"/>
      <c r="C22" s="224"/>
      <c r="D22" s="224"/>
      <c r="E22" s="224"/>
      <c r="F22" s="224"/>
      <c r="G22" s="224"/>
      <c r="H22" s="224"/>
      <c r="I22" s="224"/>
      <c r="J22" s="224"/>
      <c r="K22" s="224"/>
      <c r="L22" s="224"/>
      <c r="M22" s="224"/>
      <c r="N22" s="224"/>
    </row>
    <row r="23" spans="1:16" ht="23.1" customHeight="1">
      <c r="A23" s="58"/>
      <c r="B23" s="58"/>
      <c r="C23" s="58"/>
      <c r="D23" s="30"/>
      <c r="E23" s="30"/>
      <c r="F23" s="30"/>
      <c r="G23" s="58"/>
      <c r="H23" s="58"/>
      <c r="I23" s="58"/>
      <c r="J23" s="58"/>
      <c r="K23" s="58"/>
      <c r="L23" s="58"/>
      <c r="M23" s="58"/>
      <c r="N23" s="58"/>
    </row>
    <row r="24" spans="1:16" ht="23.1" customHeight="1" thickBot="1">
      <c r="A24" s="58"/>
      <c r="B24" s="30" t="s">
        <v>135</v>
      </c>
      <c r="C24" s="58"/>
      <c r="D24" s="30"/>
      <c r="E24" s="30"/>
      <c r="F24" s="30"/>
      <c r="G24" s="59"/>
      <c r="H24" s="30"/>
      <c r="I24" s="30"/>
      <c r="J24" s="30"/>
      <c r="K24" s="30"/>
      <c r="L24" s="30"/>
      <c r="M24" s="30"/>
      <c r="N24" s="30"/>
    </row>
    <row r="25" spans="1:16" ht="19.5" customHeight="1" thickBot="1">
      <c r="A25" s="58"/>
      <c r="B25" s="58"/>
      <c r="C25" s="167" t="s">
        <v>203</v>
      </c>
      <c r="D25" s="30" t="s">
        <v>136</v>
      </c>
      <c r="E25" s="30"/>
      <c r="F25" s="60"/>
      <c r="G25" s="59"/>
      <c r="H25" s="30"/>
      <c r="I25" s="30"/>
      <c r="J25" s="30"/>
      <c r="K25" s="30"/>
      <c r="L25" s="30"/>
      <c r="M25" s="30"/>
      <c r="N25" s="30"/>
    </row>
    <row r="26" spans="1:16">
      <c r="A26" s="58"/>
      <c r="B26" s="58"/>
      <c r="C26" s="58"/>
      <c r="D26" s="58"/>
      <c r="E26" s="58"/>
      <c r="F26" s="58"/>
      <c r="G26" s="58"/>
      <c r="H26" s="58"/>
      <c r="I26" s="58"/>
      <c r="J26" s="58"/>
      <c r="K26" s="58"/>
      <c r="L26" s="58"/>
      <c r="M26" s="58"/>
      <c r="N26" s="58"/>
    </row>
    <row r="27" spans="1:16">
      <c r="A27" s="58"/>
      <c r="B27" s="58"/>
      <c r="C27" s="58"/>
      <c r="D27" s="58"/>
      <c r="E27" s="58"/>
      <c r="F27" s="58"/>
      <c r="G27" s="58"/>
      <c r="H27" s="58"/>
      <c r="I27" s="58"/>
      <c r="J27" s="58"/>
      <c r="K27" s="58"/>
      <c r="L27" s="58"/>
      <c r="M27" s="58"/>
      <c r="N27" s="58"/>
    </row>
    <row r="28" spans="1:16" ht="29.25" thickBot="1">
      <c r="A28" s="58"/>
      <c r="B28" s="35" t="s">
        <v>137</v>
      </c>
      <c r="C28" s="61"/>
      <c r="D28" s="61"/>
      <c r="E28" s="61"/>
      <c r="F28" s="62"/>
      <c r="G28" s="62"/>
      <c r="H28" s="62"/>
      <c r="I28" s="62"/>
      <c r="J28" s="62"/>
      <c r="K28" s="62"/>
      <c r="L28" s="62"/>
      <c r="M28" s="62"/>
      <c r="N28" s="62"/>
    </row>
    <row r="29" spans="1:16" ht="19.5" thickBot="1">
      <c r="A29" s="58"/>
      <c r="B29" s="63"/>
      <c r="C29" s="167" t="s">
        <v>203</v>
      </c>
      <c r="D29" s="64" t="s">
        <v>138</v>
      </c>
      <c r="E29" s="61"/>
      <c r="F29" s="30"/>
      <c r="G29" s="30"/>
      <c r="H29" s="30"/>
      <c r="I29" s="30"/>
      <c r="J29" s="30"/>
      <c r="K29" s="30"/>
      <c r="L29" s="30"/>
      <c r="M29" s="30"/>
      <c r="N29" s="30"/>
    </row>
    <row r="30" spans="1:16" ht="14.25">
      <c r="B30" s="30"/>
      <c r="C30" s="30"/>
      <c r="D30" s="30"/>
      <c r="E30" s="30"/>
      <c r="F30" s="30"/>
      <c r="G30" s="30"/>
      <c r="H30" s="30"/>
      <c r="I30" s="30"/>
      <c r="J30" s="30"/>
      <c r="K30" s="30"/>
      <c r="L30" s="30"/>
      <c r="M30" s="30"/>
      <c r="N30" s="30"/>
    </row>
    <row r="31" spans="1:16" ht="14.25">
      <c r="B31" s="30"/>
      <c r="C31" s="30"/>
      <c r="D31" s="30"/>
      <c r="E31" s="30"/>
      <c r="F31" s="30"/>
      <c r="G31" s="30"/>
      <c r="H31" s="30"/>
      <c r="I31" s="30"/>
      <c r="J31" s="30"/>
      <c r="K31" s="30"/>
      <c r="L31" s="30"/>
      <c r="M31" s="30"/>
      <c r="N31" s="30"/>
    </row>
    <row r="32" spans="1:16" ht="14.25">
      <c r="B32" s="30"/>
      <c r="C32" s="34"/>
      <c r="D32" s="34"/>
      <c r="E32" s="34"/>
      <c r="F32" s="34"/>
      <c r="G32" s="34"/>
      <c r="H32" s="34"/>
      <c r="I32" s="34"/>
      <c r="J32" s="34"/>
      <c r="K32" s="34"/>
      <c r="L32" s="34"/>
      <c r="M32" s="34"/>
      <c r="N32" s="34"/>
    </row>
    <row r="34" spans="3:14" ht="23.1" customHeight="1">
      <c r="C34" s="30"/>
      <c r="D34" s="30"/>
      <c r="E34" s="30"/>
      <c r="F34" s="65"/>
      <c r="G34" s="65"/>
      <c r="H34" s="65"/>
      <c r="I34" s="66"/>
      <c r="J34" s="67"/>
      <c r="K34" s="67"/>
      <c r="L34" s="65"/>
      <c r="M34" s="65"/>
      <c r="N34" s="66"/>
    </row>
    <row r="35" spans="3:14" ht="23.1" customHeight="1">
      <c r="C35" s="30"/>
      <c r="D35" s="30"/>
      <c r="E35" s="30"/>
      <c r="F35" s="65"/>
      <c r="G35" s="65"/>
      <c r="H35" s="65"/>
      <c r="I35" s="66"/>
      <c r="J35" s="67"/>
      <c r="K35" s="67"/>
      <c r="L35" s="65"/>
      <c r="M35" s="65"/>
      <c r="N35" s="66"/>
    </row>
    <row r="36" spans="3:14" ht="30.95" customHeight="1">
      <c r="C36" s="30"/>
      <c r="D36" s="30"/>
      <c r="E36" s="30"/>
      <c r="F36" s="68"/>
      <c r="G36" s="68"/>
      <c r="H36" s="68"/>
      <c r="I36" s="68"/>
      <c r="J36" s="68"/>
      <c r="K36" s="68"/>
      <c r="L36" s="68"/>
      <c r="M36" s="68"/>
      <c r="N36" s="69"/>
    </row>
    <row r="37" spans="3:14" ht="30.95" customHeight="1">
      <c r="C37" s="30"/>
      <c r="D37" s="70"/>
      <c r="E37" s="70"/>
      <c r="F37" s="71"/>
      <c r="G37" s="71"/>
      <c r="H37" s="71"/>
      <c r="I37" s="71"/>
      <c r="J37" s="71"/>
      <c r="K37" s="71"/>
      <c r="L37" s="71"/>
      <c r="M37" s="71"/>
      <c r="N37" s="72"/>
    </row>
    <row r="38" spans="3:14" ht="23.1" customHeight="1"/>
    <row r="39" spans="3:14" ht="23.1" customHeight="1">
      <c r="D39" s="30"/>
      <c r="E39" s="30"/>
      <c r="F39" s="30"/>
    </row>
    <row r="40" spans="3:14" ht="23.1" customHeight="1">
      <c r="D40" s="30"/>
      <c r="E40" s="30"/>
      <c r="F40" s="30"/>
      <c r="G40" s="42"/>
      <c r="H40" s="73"/>
      <c r="I40" s="74"/>
      <c r="J40" s="73"/>
      <c r="K40" s="38"/>
      <c r="L40" s="38"/>
      <c r="M40" s="56"/>
    </row>
    <row r="41" spans="3:14" ht="29.1" customHeight="1">
      <c r="D41" s="30"/>
      <c r="E41" s="30"/>
      <c r="F41" s="30"/>
      <c r="G41" s="75"/>
      <c r="H41" s="75"/>
      <c r="I41" s="75"/>
      <c r="J41" s="75"/>
      <c r="K41" s="75"/>
      <c r="L41" s="75"/>
      <c r="M41" s="75"/>
      <c r="N41" s="76"/>
    </row>
    <row r="42" spans="3:14" ht="29.1" customHeight="1">
      <c r="D42" s="30"/>
      <c r="E42" s="30"/>
      <c r="F42" s="30"/>
      <c r="G42" s="75"/>
      <c r="H42" s="75"/>
      <c r="I42" s="75"/>
      <c r="J42" s="75"/>
      <c r="K42" s="75"/>
      <c r="L42" s="75"/>
      <c r="M42" s="75"/>
      <c r="N42" s="76"/>
    </row>
    <row r="43" spans="3:14" ht="29.1" customHeight="1">
      <c r="D43" s="30"/>
      <c r="E43" s="60"/>
      <c r="F43" s="60"/>
      <c r="G43" s="75"/>
      <c r="H43" s="75"/>
      <c r="I43" s="75"/>
      <c r="J43" s="75"/>
      <c r="K43" s="75"/>
      <c r="L43" s="75"/>
      <c r="M43" s="75"/>
      <c r="N43" s="76"/>
    </row>
    <row r="45" spans="3:14" ht="14.25">
      <c r="C45" s="58"/>
      <c r="D45" s="30"/>
      <c r="E45" s="30"/>
      <c r="F45" s="30"/>
      <c r="G45" s="30"/>
      <c r="H45" s="30"/>
      <c r="I45" s="30"/>
      <c r="J45" s="30"/>
      <c r="K45" s="30"/>
      <c r="L45" s="30"/>
      <c r="M45" s="30"/>
      <c r="N45" s="30"/>
    </row>
    <row r="46" spans="3:14" ht="28.5" customHeight="1">
      <c r="C46" s="77"/>
      <c r="D46" s="77"/>
      <c r="E46" s="77"/>
      <c r="F46" s="78"/>
      <c r="G46" s="78"/>
      <c r="H46" s="78"/>
      <c r="I46" s="78"/>
      <c r="J46" s="79"/>
      <c r="K46" s="79"/>
      <c r="L46" s="80"/>
      <c r="M46" s="80"/>
      <c r="N46" s="80"/>
    </row>
    <row r="47" spans="3:14" ht="28.5" customHeight="1">
      <c r="C47" s="77"/>
      <c r="D47" s="77"/>
      <c r="E47" s="77"/>
      <c r="F47" s="78"/>
      <c r="G47" s="78"/>
      <c r="H47" s="78"/>
      <c r="I47" s="78"/>
      <c r="J47" s="79"/>
      <c r="K47" s="79"/>
      <c r="L47" s="80"/>
      <c r="M47" s="80"/>
      <c r="N47" s="80"/>
    </row>
  </sheetData>
  <mergeCells count="15">
    <mergeCell ref="E13:G13"/>
    <mergeCell ref="H13:N13"/>
    <mergeCell ref="M4:N4"/>
    <mergeCell ref="A9:N9"/>
    <mergeCell ref="E11:G11"/>
    <mergeCell ref="N11:P11"/>
    <mergeCell ref="H12:N12"/>
    <mergeCell ref="L18:M18"/>
    <mergeCell ref="A22:N22"/>
    <mergeCell ref="K14:L14"/>
    <mergeCell ref="H15:N15"/>
    <mergeCell ref="E16:G17"/>
    <mergeCell ref="H16:I17"/>
    <mergeCell ref="J16:J17"/>
    <mergeCell ref="K16:N17"/>
  </mergeCells>
  <phoneticPr fontId="34"/>
  <dataValidations count="5">
    <dataValidation type="list" allowBlank="1" showInputMessage="1" showErrorMessage="1" sqref="C29 C25" xr:uid="{D872B7A3-CE6C-4EAD-8A04-FE58F5BF8EAF}">
      <formula1>"　,✓"</formula1>
    </dataValidation>
    <dataValidation imeMode="halfAlpha" allowBlank="1" showInputMessage="1" showErrorMessage="1" sqref="I14" xr:uid="{93A3AB50-782F-4FEF-BFEC-C45DFE4C923B}"/>
    <dataValidation imeMode="fullAlpha" allowBlank="1" showInputMessage="1" showErrorMessage="1" sqref="K14" xr:uid="{5F21AC7C-37CE-4E36-BEEF-A0B6E709C3A5}"/>
    <dataValidation imeMode="fullKatakana" allowBlank="1" showInputMessage="1" showErrorMessage="1" sqref="F37:N37 H12:M12" xr:uid="{77F65706-5162-4869-A15D-41478845EFAA}"/>
    <dataValidation imeMode="halfKatakana" allowBlank="1" showInputMessage="1" showErrorMessage="1" sqref="D16" xr:uid="{956C6ADB-73B3-41E5-8309-B992E906D2BC}"/>
  </dataValidations>
  <pageMargins left="0.70866141732283472" right="0.70866141732283472" top="0.74803149606299213" bottom="0.74803149606299213" header="0.31496062992125984" footer="0.31496062992125984"/>
  <pageSetup paperSize="9" scale="8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B1:S46"/>
  <sheetViews>
    <sheetView view="pageBreakPreview" zoomScale="70" zoomScaleNormal="85" zoomScaleSheetLayoutView="70" workbookViewId="0">
      <selection activeCell="C42" sqref="C42"/>
    </sheetView>
  </sheetViews>
  <sheetFormatPr defaultColWidth="9" defaultRowHeight="13.5"/>
  <cols>
    <col min="1" max="1" width="1.625" style="6" customWidth="1"/>
    <col min="2" max="2" width="40.625" style="6" customWidth="1"/>
    <col min="3" max="6" width="18.625" style="13" customWidth="1"/>
    <col min="7" max="13" width="18.625" style="6" customWidth="1"/>
    <col min="14" max="14" width="3.75" style="7" bestFit="1" customWidth="1"/>
    <col min="15" max="20" width="14.625" style="6" customWidth="1"/>
    <col min="21" max="21" width="18.875" style="6" customWidth="1"/>
    <col min="22" max="22" width="9" style="6"/>
    <col min="23" max="29" width="9" style="6" customWidth="1"/>
    <col min="30" max="16384" width="9" style="6"/>
  </cols>
  <sheetData>
    <row r="1" spans="2:19" ht="25.5" customHeight="1">
      <c r="B1" s="5" t="s">
        <v>143</v>
      </c>
      <c r="C1" s="12"/>
      <c r="D1" s="12"/>
      <c r="E1" s="12"/>
      <c r="F1" s="12"/>
      <c r="G1" s="5"/>
      <c r="H1" s="5"/>
      <c r="I1" s="5"/>
      <c r="J1" s="5"/>
      <c r="K1" s="5"/>
      <c r="L1" s="5"/>
      <c r="M1" s="21"/>
      <c r="S1" s="29"/>
    </row>
    <row r="2" spans="2:19" ht="39.950000000000003" customHeight="1" thickBot="1">
      <c r="B2" s="204" t="s">
        <v>176</v>
      </c>
      <c r="C2" s="202"/>
      <c r="D2" s="202"/>
      <c r="E2" s="202"/>
      <c r="F2" s="202"/>
      <c r="G2" s="202"/>
      <c r="H2" s="202"/>
      <c r="I2" s="202"/>
      <c r="J2" s="202"/>
      <c r="K2" s="202"/>
      <c r="L2" s="202"/>
      <c r="M2" s="202"/>
      <c r="N2" s="24"/>
      <c r="S2" s="29"/>
    </row>
    <row r="3" spans="2:19" ht="20.100000000000001" customHeight="1" thickBot="1">
      <c r="B3" s="82" t="s">
        <v>144</v>
      </c>
      <c r="C3" s="12"/>
      <c r="D3" s="12"/>
      <c r="E3" s="12"/>
      <c r="F3" s="12"/>
      <c r="G3" s="5"/>
      <c r="H3" s="5"/>
      <c r="I3" s="5"/>
      <c r="J3" s="5"/>
      <c r="K3" s="5"/>
      <c r="L3" s="186"/>
      <c r="M3" s="187"/>
      <c r="N3" s="24"/>
      <c r="S3" s="29" t="s">
        <v>163</v>
      </c>
    </row>
    <row r="4" spans="2:19" ht="20.100000000000001" customHeight="1">
      <c r="B4" s="82"/>
      <c r="C4" s="12"/>
      <c r="D4" s="12"/>
      <c r="E4" s="12"/>
      <c r="F4" s="12"/>
      <c r="G4" s="5"/>
      <c r="H4" s="5"/>
      <c r="I4" s="5"/>
      <c r="J4" s="5"/>
      <c r="K4" s="5"/>
      <c r="L4" s="12"/>
      <c r="M4" s="50"/>
      <c r="N4" s="24"/>
      <c r="S4" s="29" t="s">
        <v>162</v>
      </c>
    </row>
    <row r="5" spans="2:19" ht="20.100000000000001" customHeight="1" thickBot="1">
      <c r="B5" s="91" t="s">
        <v>139</v>
      </c>
      <c r="C5" s="12"/>
      <c r="D5" s="12"/>
      <c r="E5" s="12"/>
      <c r="F5" s="12"/>
      <c r="G5" s="202"/>
      <c r="H5" s="202"/>
      <c r="I5" s="202"/>
      <c r="J5" s="202"/>
      <c r="K5" s="202"/>
      <c r="L5" s="203"/>
      <c r="M5" s="12"/>
      <c r="N5" s="24"/>
    </row>
    <row r="6" spans="2:19" ht="39.950000000000003" customHeight="1" thickBot="1">
      <c r="B6" s="96" t="s">
        <v>140</v>
      </c>
      <c r="C6" s="197" t="s">
        <v>183</v>
      </c>
      <c r="D6" s="198"/>
      <c r="E6" s="199"/>
      <c r="F6" s="12"/>
      <c r="G6" s="202"/>
      <c r="H6" s="202"/>
      <c r="I6" s="202"/>
      <c r="J6" s="202"/>
      <c r="K6" s="202"/>
      <c r="L6" s="203"/>
      <c r="M6" s="12"/>
      <c r="N6" s="24"/>
    </row>
    <row r="7" spans="2:19" ht="39.950000000000003" customHeight="1" thickBot="1">
      <c r="B7" s="96" t="s">
        <v>141</v>
      </c>
      <c r="C7" s="160" t="s">
        <v>184</v>
      </c>
      <c r="D7" s="197" t="s">
        <v>185</v>
      </c>
      <c r="E7" s="199"/>
      <c r="F7" s="116" t="s">
        <v>147</v>
      </c>
      <c r="G7" s="191" t="s">
        <v>187</v>
      </c>
      <c r="H7" s="192"/>
      <c r="I7" s="193"/>
      <c r="J7" s="116" t="s">
        <v>148</v>
      </c>
      <c r="K7" s="194" t="s">
        <v>186</v>
      </c>
      <c r="L7" s="195"/>
      <c r="M7" s="196"/>
      <c r="N7" s="24"/>
    </row>
    <row r="8" spans="2:19" ht="39.950000000000003" customHeight="1" thickBot="1">
      <c r="B8" s="217" t="s">
        <v>142</v>
      </c>
      <c r="C8" s="118" t="s">
        <v>146</v>
      </c>
      <c r="D8" s="200" t="s">
        <v>188</v>
      </c>
      <c r="E8" s="201"/>
      <c r="F8" s="117" t="s">
        <v>151</v>
      </c>
      <c r="G8" s="194" t="s">
        <v>190</v>
      </c>
      <c r="H8" s="195"/>
      <c r="I8" s="196"/>
      <c r="J8" s="116" t="s">
        <v>149</v>
      </c>
      <c r="K8" s="191" t="s">
        <v>191</v>
      </c>
      <c r="L8" s="192"/>
      <c r="M8" s="193"/>
      <c r="N8" s="24"/>
    </row>
    <row r="9" spans="2:19" ht="39.950000000000003" customHeight="1" thickBot="1">
      <c r="B9" s="218"/>
      <c r="C9" s="97" t="s">
        <v>145</v>
      </c>
      <c r="D9" s="197" t="s">
        <v>189</v>
      </c>
      <c r="E9" s="198"/>
      <c r="F9" s="198"/>
      <c r="G9" s="198"/>
      <c r="H9" s="198"/>
      <c r="I9" s="199"/>
      <c r="J9" s="116" t="s">
        <v>150</v>
      </c>
      <c r="K9" s="188" t="s">
        <v>192</v>
      </c>
      <c r="L9" s="189"/>
      <c r="M9" s="190"/>
      <c r="N9" s="24"/>
    </row>
    <row r="10" spans="2:19" ht="24.95" customHeight="1">
      <c r="B10" s="87"/>
      <c r="C10" s="84"/>
      <c r="D10" s="84"/>
      <c r="E10" s="50"/>
      <c r="F10" s="50"/>
      <c r="G10" s="50"/>
      <c r="H10" s="50"/>
      <c r="I10" s="50"/>
      <c r="J10" s="84"/>
      <c r="K10" s="85"/>
      <c r="L10"/>
      <c r="M10"/>
      <c r="N10" s="24"/>
    </row>
    <row r="11" spans="2:19" ht="20.100000000000001" customHeight="1">
      <c r="B11" s="27" t="s">
        <v>152</v>
      </c>
      <c r="C11" s="12"/>
      <c r="D11" s="12"/>
      <c r="E11" s="12"/>
      <c r="F11" s="12"/>
      <c r="G11" s="202"/>
      <c r="H11" s="202"/>
      <c r="I11" s="202"/>
      <c r="J11" s="202"/>
      <c r="K11" s="202"/>
      <c r="L11" s="203"/>
      <c r="M11" s="12"/>
      <c r="N11" s="29"/>
    </row>
    <row r="12" spans="2:19" ht="9.9499999999999993" customHeight="1">
      <c r="B12" s="86"/>
      <c r="C12" s="12"/>
      <c r="D12" s="12"/>
      <c r="E12" s="12"/>
      <c r="F12" s="12"/>
      <c r="G12" s="12"/>
      <c r="H12" s="12"/>
      <c r="I12" s="12"/>
      <c r="J12" s="12"/>
      <c r="K12" s="12"/>
      <c r="L12" s="50"/>
      <c r="M12" s="12"/>
      <c r="N12" s="29"/>
    </row>
    <row r="13" spans="2:19" ht="30" customHeight="1" thickBot="1">
      <c r="B13" s="205" t="s">
        <v>168</v>
      </c>
      <c r="C13" s="206"/>
      <c r="D13" s="207"/>
      <c r="E13" s="132">
        <f>M16-M17</f>
        <v>290000</v>
      </c>
      <c r="G13" s="216" t="s">
        <v>107</v>
      </c>
      <c r="H13" s="216"/>
      <c r="I13" s="216"/>
      <c r="J13" s="216"/>
      <c r="K13" s="216"/>
      <c r="L13" s="215"/>
      <c r="M13" s="129">
        <f>SUM($M$21:$M$25)</f>
        <v>344000</v>
      </c>
      <c r="N13" s="29"/>
    </row>
    <row r="14" spans="2:19" ht="30" customHeight="1" thickBot="1">
      <c r="B14" s="208" t="s">
        <v>210</v>
      </c>
      <c r="C14" s="207"/>
      <c r="D14" s="209"/>
      <c r="E14" s="161" t="s">
        <v>163</v>
      </c>
      <c r="F14" s="81"/>
      <c r="G14" s="212" t="s">
        <v>206</v>
      </c>
      <c r="H14" s="212"/>
      <c r="I14" s="212"/>
      <c r="J14" s="212"/>
      <c r="K14" s="212"/>
      <c r="L14" s="213"/>
      <c r="M14" s="158">
        <v>50000</v>
      </c>
      <c r="N14" s="14"/>
    </row>
    <row r="15" spans="2:19" ht="30" customHeight="1" thickBot="1">
      <c r="B15" s="210" t="s">
        <v>178</v>
      </c>
      <c r="C15" s="211"/>
      <c r="D15" s="209"/>
      <c r="E15" s="161" t="s">
        <v>162</v>
      </c>
      <c r="F15" s="81"/>
      <c r="G15" s="214" t="s">
        <v>207</v>
      </c>
      <c r="H15" s="214"/>
      <c r="I15" s="214"/>
      <c r="J15" s="214"/>
      <c r="K15" s="214"/>
      <c r="L15" s="215"/>
      <c r="M15" s="130">
        <f>ROUNDDOWN(M13-M14,-3)</f>
        <v>294000</v>
      </c>
      <c r="N15" s="29"/>
    </row>
    <row r="16" spans="2:19" ht="30" customHeight="1">
      <c r="B16" s="205" t="s">
        <v>118</v>
      </c>
      <c r="C16" s="206"/>
      <c r="D16" s="207"/>
      <c r="E16" s="133">
        <f>'③（記載例）【第３号様式別紙】対象薬局報告シート'!A2</f>
        <v>2</v>
      </c>
      <c r="F16" s="90"/>
      <c r="G16" s="216" t="s">
        <v>208</v>
      </c>
      <c r="H16" s="216"/>
      <c r="I16" s="216"/>
      <c r="J16" s="216"/>
      <c r="K16" s="216"/>
      <c r="L16" s="215"/>
      <c r="M16" s="131">
        <f>'③（記載例）【第３号様式別紙】対象薬局報告シート'!C29</f>
        <v>290000</v>
      </c>
      <c r="N16" s="28"/>
    </row>
    <row r="17" spans="2:18" ht="30" customHeight="1">
      <c r="B17" s="83"/>
      <c r="C17" s="15"/>
      <c r="D17" s="15"/>
      <c r="E17" s="15"/>
      <c r="F17" s="89"/>
      <c r="G17" s="216" t="s">
        <v>209</v>
      </c>
      <c r="H17" s="216"/>
      <c r="I17" s="216"/>
      <c r="J17" s="216"/>
      <c r="K17" s="216"/>
      <c r="L17" s="215"/>
      <c r="M17" s="159">
        <f>IF(ROUNDDOWN(M16-M15,-3)&lt;=0,0,ROUNDDOWN(M16-M15,-3))</f>
        <v>0</v>
      </c>
      <c r="N17" s="28"/>
    </row>
    <row r="18" spans="2:18" ht="24.95" customHeight="1">
      <c r="B18" s="83"/>
      <c r="C18" s="15"/>
      <c r="D18" s="15"/>
      <c r="E18" s="15"/>
      <c r="F18" s="89"/>
      <c r="G18" s="99"/>
      <c r="H18" s="99"/>
      <c r="I18" s="99"/>
      <c r="J18" s="99"/>
      <c r="K18" s="99"/>
      <c r="L18" s="100"/>
      <c r="M18" s="101"/>
      <c r="N18" s="28"/>
    </row>
    <row r="19" spans="2:18" ht="39.950000000000003" customHeight="1">
      <c r="B19" s="98" t="s">
        <v>115</v>
      </c>
      <c r="C19" s="168" t="s">
        <v>179</v>
      </c>
      <c r="D19" s="169"/>
      <c r="E19" s="169"/>
      <c r="F19" s="170"/>
      <c r="G19" s="171" t="s">
        <v>110</v>
      </c>
      <c r="H19" s="171"/>
      <c r="I19" s="171"/>
      <c r="J19" s="171"/>
      <c r="K19" s="171"/>
      <c r="L19" s="171"/>
      <c r="M19" s="171"/>
      <c r="N19" s="8"/>
    </row>
    <row r="20" spans="2:18" s="23" customFormat="1" ht="79.5" customHeight="1" thickBot="1">
      <c r="B20" s="102" t="s">
        <v>111</v>
      </c>
      <c r="C20" s="111" t="s">
        <v>166</v>
      </c>
      <c r="D20" s="111" t="s">
        <v>205</v>
      </c>
      <c r="E20" s="112" t="s">
        <v>96</v>
      </c>
      <c r="F20" s="114" t="s">
        <v>153</v>
      </c>
      <c r="G20" s="177" t="s">
        <v>154</v>
      </c>
      <c r="H20" s="178"/>
      <c r="I20" s="178"/>
      <c r="J20" s="178"/>
      <c r="K20" s="178"/>
      <c r="L20" s="179"/>
      <c r="M20" s="111" t="s">
        <v>53</v>
      </c>
      <c r="N20" s="22"/>
    </row>
    <row r="21" spans="2:18" ht="60" customHeight="1" thickBot="1">
      <c r="B21" s="109" t="s">
        <v>113</v>
      </c>
      <c r="C21" s="149">
        <v>8.5</v>
      </c>
      <c r="D21" s="150">
        <f>IFERROR(M21/C21/E21,"")</f>
        <v>4000</v>
      </c>
      <c r="E21" s="151">
        <v>4</v>
      </c>
      <c r="F21" s="152">
        <v>4000</v>
      </c>
      <c r="G21" s="180" t="s">
        <v>156</v>
      </c>
      <c r="H21" s="176"/>
      <c r="I21" s="176"/>
      <c r="J21" s="176"/>
      <c r="K21" s="176"/>
      <c r="L21" s="176"/>
      <c r="M21" s="152">
        <v>136000</v>
      </c>
      <c r="N21" s="14"/>
    </row>
    <row r="22" spans="2:18" ht="60" customHeight="1" thickBot="1">
      <c r="B22" s="109" t="s">
        <v>116</v>
      </c>
      <c r="C22" s="149">
        <v>5</v>
      </c>
      <c r="D22" s="150">
        <f>IFERROR(M22/C22/E22,"")</f>
        <v>4400</v>
      </c>
      <c r="E22" s="151">
        <v>4</v>
      </c>
      <c r="F22" s="152">
        <v>4400</v>
      </c>
      <c r="G22" s="180" t="s">
        <v>161</v>
      </c>
      <c r="H22" s="176"/>
      <c r="I22" s="176"/>
      <c r="J22" s="176"/>
      <c r="K22" s="176"/>
      <c r="L22" s="176"/>
      <c r="M22" s="152">
        <v>88000</v>
      </c>
      <c r="N22" s="14"/>
    </row>
    <row r="23" spans="2:18" ht="60" customHeight="1" thickBot="1">
      <c r="B23" s="88" t="s">
        <v>159</v>
      </c>
      <c r="C23" s="153"/>
      <c r="D23" s="150" t="str">
        <f t="shared" ref="D23" si="0">IFERROR(M23/C23/E23,"")</f>
        <v/>
      </c>
      <c r="E23" s="151"/>
      <c r="F23" s="154"/>
      <c r="G23" s="175" t="s">
        <v>218</v>
      </c>
      <c r="H23" s="176"/>
      <c r="I23" s="176"/>
      <c r="J23" s="176"/>
      <c r="K23" s="176"/>
      <c r="L23" s="176"/>
      <c r="M23" s="152">
        <v>0</v>
      </c>
      <c r="N23" s="14"/>
    </row>
    <row r="24" spans="2:18" ht="60" customHeight="1" thickBot="1">
      <c r="B24" s="109" t="s">
        <v>114</v>
      </c>
      <c r="C24" s="149">
        <v>4</v>
      </c>
      <c r="D24" s="150">
        <f>IFERROR(M24/C24/E24,"")</f>
        <v>12000</v>
      </c>
      <c r="E24" s="155">
        <v>1</v>
      </c>
      <c r="F24" s="156"/>
      <c r="G24" s="175" t="s">
        <v>158</v>
      </c>
      <c r="H24" s="176"/>
      <c r="I24" s="176"/>
      <c r="J24" s="176"/>
      <c r="K24" s="176"/>
      <c r="L24" s="176"/>
      <c r="M24" s="152">
        <v>48000</v>
      </c>
      <c r="N24" s="14"/>
      <c r="O24" s="6">
        <v>4</v>
      </c>
      <c r="P24" s="6">
        <v>3</v>
      </c>
      <c r="Q24" s="6">
        <v>2</v>
      </c>
      <c r="R24" s="6">
        <v>1</v>
      </c>
    </row>
    <row r="25" spans="2:18" ht="60" customHeight="1">
      <c r="B25" s="92"/>
      <c r="C25" s="113"/>
      <c r="D25" s="92"/>
      <c r="E25" s="113"/>
      <c r="F25" s="92"/>
      <c r="G25" s="183" t="s">
        <v>204</v>
      </c>
      <c r="H25" s="184"/>
      <c r="I25" s="184"/>
      <c r="J25" s="184"/>
      <c r="K25" s="184"/>
      <c r="L25" s="184"/>
      <c r="M25" s="157">
        <f>'④（記載例）【第３号様式別紙】2.0％超部分算定シート'!I4+'④（記載例）【第３号様式別紙】2.0％超部分算定シート'!I5+'④（記載例）【第３号様式別紙】2.0％超部分算定シート'!I6</f>
        <v>72000</v>
      </c>
      <c r="N25" s="14"/>
    </row>
    <row r="26" spans="2:18" ht="35.1" customHeight="1">
      <c r="B26" s="182" t="s">
        <v>174</v>
      </c>
      <c r="C26" s="174"/>
      <c r="D26" s="174"/>
      <c r="E26" s="174"/>
      <c r="F26" s="174"/>
      <c r="G26" s="174"/>
      <c r="H26" s="174"/>
      <c r="I26" s="174"/>
      <c r="J26" s="174"/>
      <c r="K26" s="174"/>
      <c r="L26" s="174"/>
      <c r="M26" s="174"/>
      <c r="N26" s="14"/>
    </row>
    <row r="27" spans="2:18" ht="35.1" customHeight="1">
      <c r="B27" s="181" t="s">
        <v>167</v>
      </c>
      <c r="C27" s="173"/>
      <c r="D27" s="173"/>
      <c r="E27" s="173"/>
      <c r="F27" s="173"/>
      <c r="G27" s="173"/>
      <c r="H27" s="173"/>
      <c r="I27" s="173"/>
      <c r="J27" s="173"/>
      <c r="K27" s="173"/>
      <c r="L27" s="173"/>
      <c r="M27" s="173"/>
      <c r="N27" s="14"/>
    </row>
    <row r="28" spans="2:18" ht="41.25" customHeight="1">
      <c r="B28" s="185" t="s">
        <v>177</v>
      </c>
      <c r="C28" s="173"/>
      <c r="D28" s="105"/>
      <c r="E28" s="105"/>
      <c r="F28" s="105"/>
      <c r="G28" s="105"/>
      <c r="H28" s="105"/>
      <c r="I28" s="105"/>
      <c r="J28" s="105"/>
      <c r="K28" s="105"/>
      <c r="L28" s="105"/>
      <c r="M28" s="105"/>
      <c r="N28" s="14"/>
    </row>
    <row r="29" spans="2:18" ht="39.950000000000003" customHeight="1">
      <c r="B29" s="98" t="s">
        <v>115</v>
      </c>
      <c r="C29" s="168" t="s">
        <v>179</v>
      </c>
      <c r="D29" s="169"/>
      <c r="E29" s="169"/>
      <c r="F29" s="170"/>
      <c r="G29" s="171" t="s">
        <v>110</v>
      </c>
      <c r="H29" s="171"/>
      <c r="I29" s="171"/>
      <c r="J29" s="171"/>
      <c r="K29" s="171"/>
      <c r="L29" s="171"/>
      <c r="M29" s="171"/>
      <c r="N29" s="8"/>
    </row>
    <row r="30" spans="2:18" s="23" customFormat="1" ht="80.099999999999994" customHeight="1" thickBot="1">
      <c r="B30" s="104" t="s">
        <v>217</v>
      </c>
      <c r="C30" s="111" t="s">
        <v>166</v>
      </c>
      <c r="D30" s="112" t="s">
        <v>106</v>
      </c>
      <c r="E30" s="112" t="s">
        <v>96</v>
      </c>
      <c r="F30" s="114" t="s">
        <v>160</v>
      </c>
      <c r="G30" s="177" t="s">
        <v>154</v>
      </c>
      <c r="H30" s="178"/>
      <c r="I30" s="178"/>
      <c r="J30" s="178"/>
      <c r="K30" s="178"/>
      <c r="L30" s="179"/>
      <c r="M30" s="111" t="s">
        <v>164</v>
      </c>
      <c r="N30" s="22"/>
    </row>
    <row r="31" spans="2:18" ht="50.1" customHeight="1" thickBot="1">
      <c r="B31" s="109" t="s">
        <v>113</v>
      </c>
      <c r="C31" s="139"/>
      <c r="D31" s="147" t="str">
        <f>IFERROR(M31/C31/E31,"")</f>
        <v/>
      </c>
      <c r="E31" s="141"/>
      <c r="F31" s="140"/>
      <c r="G31" s="180" t="s">
        <v>156</v>
      </c>
      <c r="H31" s="176"/>
      <c r="I31" s="176"/>
      <c r="J31" s="176"/>
      <c r="K31" s="176"/>
      <c r="L31" s="176"/>
      <c r="M31" s="120"/>
      <c r="N31" s="14"/>
    </row>
    <row r="32" spans="2:18" ht="50.1" customHeight="1" thickBot="1">
      <c r="B32" s="88" t="s">
        <v>155</v>
      </c>
      <c r="C32" s="139"/>
      <c r="D32" s="147" t="str">
        <f>IFERROR(M32/C32/E32,"")</f>
        <v/>
      </c>
      <c r="E32" s="141"/>
      <c r="F32" s="140"/>
      <c r="G32" s="180" t="s">
        <v>173</v>
      </c>
      <c r="H32" s="176"/>
      <c r="I32" s="176"/>
      <c r="J32" s="176"/>
      <c r="K32" s="176"/>
      <c r="L32" s="176"/>
      <c r="M32" s="120"/>
      <c r="N32" s="14"/>
    </row>
    <row r="33" spans="2:18" ht="60" customHeight="1" thickBot="1">
      <c r="B33" s="88" t="s">
        <v>159</v>
      </c>
      <c r="C33" s="139"/>
      <c r="D33" s="147" t="str">
        <f t="shared" ref="D33" si="1">IFERROR(M33/C33/E33,"")</f>
        <v/>
      </c>
      <c r="E33" s="141"/>
      <c r="F33" s="115"/>
      <c r="G33" s="175" t="s">
        <v>172</v>
      </c>
      <c r="H33" s="176"/>
      <c r="I33" s="176"/>
      <c r="J33" s="176"/>
      <c r="K33" s="176"/>
      <c r="L33" s="176"/>
      <c r="M33" s="120"/>
      <c r="N33" s="14"/>
    </row>
    <row r="34" spans="2:18" ht="50.1" customHeight="1" thickBot="1">
      <c r="B34" s="109" t="s">
        <v>114</v>
      </c>
      <c r="C34" s="139"/>
      <c r="D34" s="147" t="str">
        <f>IFERROR(M34/C34/E34,"")</f>
        <v/>
      </c>
      <c r="E34" s="142"/>
      <c r="F34" s="110"/>
      <c r="G34" s="175" t="s">
        <v>158</v>
      </c>
      <c r="H34" s="176"/>
      <c r="I34" s="176"/>
      <c r="J34" s="176"/>
      <c r="K34" s="176"/>
      <c r="L34" s="176"/>
      <c r="M34" s="120"/>
      <c r="N34" s="14"/>
      <c r="O34" s="6">
        <v>4</v>
      </c>
      <c r="P34" s="6">
        <v>3</v>
      </c>
      <c r="Q34" s="6">
        <v>2</v>
      </c>
      <c r="R34" s="6">
        <v>1</v>
      </c>
    </row>
    <row r="35" spans="2:18" s="23" customFormat="1" ht="80.099999999999994" customHeight="1" thickBot="1">
      <c r="B35" s="104" t="s">
        <v>211</v>
      </c>
      <c r="C35" s="134" t="s">
        <v>97</v>
      </c>
      <c r="D35" s="134" t="s">
        <v>112</v>
      </c>
      <c r="E35" s="134" t="s">
        <v>96</v>
      </c>
      <c r="F35" s="114" t="s">
        <v>160</v>
      </c>
      <c r="G35" s="177" t="s">
        <v>154</v>
      </c>
      <c r="H35" s="178"/>
      <c r="I35" s="178"/>
      <c r="J35" s="178"/>
      <c r="K35" s="178"/>
      <c r="L35" s="179"/>
      <c r="M35" s="148" t="s">
        <v>164</v>
      </c>
      <c r="N35" s="22"/>
    </row>
    <row r="36" spans="2:18" ht="50.1" customHeight="1" thickBot="1">
      <c r="B36" s="109" t="s">
        <v>113</v>
      </c>
      <c r="C36" s="139"/>
      <c r="D36" s="147" t="str">
        <f>IFERROR(M36/C36/E36,"")</f>
        <v/>
      </c>
      <c r="E36" s="141"/>
      <c r="F36" s="140"/>
      <c r="G36" s="180" t="s">
        <v>156</v>
      </c>
      <c r="H36" s="176"/>
      <c r="I36" s="176"/>
      <c r="J36" s="176"/>
      <c r="K36" s="176"/>
      <c r="L36" s="176"/>
      <c r="M36" s="120"/>
      <c r="N36" s="14"/>
    </row>
    <row r="37" spans="2:18" ht="50.1" customHeight="1" thickBot="1">
      <c r="B37" s="109" t="s">
        <v>116</v>
      </c>
      <c r="C37" s="139"/>
      <c r="D37" s="147" t="str">
        <f>IFERROR(M37/C37/E37,"")</f>
        <v/>
      </c>
      <c r="E37" s="141"/>
      <c r="F37" s="140"/>
      <c r="G37" s="180" t="s">
        <v>173</v>
      </c>
      <c r="H37" s="176"/>
      <c r="I37" s="176"/>
      <c r="J37" s="176"/>
      <c r="K37" s="176"/>
      <c r="L37" s="176"/>
      <c r="M37" s="120"/>
      <c r="N37" s="14"/>
    </row>
    <row r="38" spans="2:18" ht="60" customHeight="1" thickBot="1">
      <c r="B38" s="88" t="s">
        <v>159</v>
      </c>
      <c r="C38" s="139"/>
      <c r="D38" s="147" t="str">
        <f t="shared" ref="D38" si="2">IFERROR(M38/C38/E38,"")</f>
        <v/>
      </c>
      <c r="E38" s="141"/>
      <c r="F38" s="115"/>
      <c r="G38" s="175" t="s">
        <v>172</v>
      </c>
      <c r="H38" s="176"/>
      <c r="I38" s="176"/>
      <c r="J38" s="176"/>
      <c r="K38" s="176"/>
      <c r="L38" s="176"/>
      <c r="M38" s="120"/>
      <c r="N38" s="14"/>
    </row>
    <row r="39" spans="2:18" ht="50.1" customHeight="1" thickBot="1">
      <c r="B39" s="109" t="s">
        <v>114</v>
      </c>
      <c r="C39" s="139"/>
      <c r="D39" s="147" t="str">
        <f>IFERROR(M39/C39/E39,"")</f>
        <v/>
      </c>
      <c r="E39" s="142"/>
      <c r="F39" s="110"/>
      <c r="G39" s="175" t="s">
        <v>158</v>
      </c>
      <c r="H39" s="176"/>
      <c r="I39" s="176"/>
      <c r="J39" s="176"/>
      <c r="K39" s="176"/>
      <c r="L39" s="176"/>
      <c r="M39" s="120"/>
      <c r="N39" s="14"/>
      <c r="O39" s="6">
        <v>4</v>
      </c>
      <c r="P39" s="6">
        <v>3</v>
      </c>
      <c r="Q39" s="6">
        <v>2</v>
      </c>
      <c r="R39" s="6">
        <v>1</v>
      </c>
    </row>
    <row r="40" spans="2:18" s="23" customFormat="1" ht="81.75" thickBot="1">
      <c r="B40" s="103" t="s">
        <v>175</v>
      </c>
      <c r="C40" s="134" t="s">
        <v>97</v>
      </c>
      <c r="D40" s="134" t="s">
        <v>112</v>
      </c>
      <c r="E40" s="134" t="s">
        <v>96</v>
      </c>
      <c r="F40" s="114" t="s">
        <v>160</v>
      </c>
      <c r="G40" s="177" t="s">
        <v>154</v>
      </c>
      <c r="H40" s="178"/>
      <c r="I40" s="178"/>
      <c r="J40" s="178"/>
      <c r="K40" s="178"/>
      <c r="L40" s="179"/>
      <c r="M40" s="148" t="s">
        <v>164</v>
      </c>
      <c r="N40" s="22"/>
    </row>
    <row r="41" spans="2:18" ht="50.1" customHeight="1" thickBot="1">
      <c r="B41" s="109" t="s">
        <v>113</v>
      </c>
      <c r="C41" s="119"/>
      <c r="D41" s="147" t="str">
        <f>IFERROR(M41/C41/E41,"")</f>
        <v/>
      </c>
      <c r="E41" s="121"/>
      <c r="F41" s="120"/>
      <c r="G41" s="180" t="s">
        <v>156</v>
      </c>
      <c r="H41" s="176"/>
      <c r="I41" s="176"/>
      <c r="J41" s="176"/>
      <c r="K41" s="176"/>
      <c r="L41" s="176"/>
      <c r="M41" s="120"/>
      <c r="N41" s="14"/>
    </row>
    <row r="42" spans="2:18" ht="50.1" customHeight="1" thickBot="1">
      <c r="B42" s="109" t="s">
        <v>116</v>
      </c>
      <c r="C42" s="119"/>
      <c r="D42" s="147" t="str">
        <f>IFERROR(M42/C42/E42,"")</f>
        <v/>
      </c>
      <c r="E42" s="121"/>
      <c r="F42" s="120"/>
      <c r="G42" s="180" t="s">
        <v>157</v>
      </c>
      <c r="H42" s="176"/>
      <c r="I42" s="176"/>
      <c r="J42" s="176"/>
      <c r="K42" s="176"/>
      <c r="L42" s="176"/>
      <c r="M42" s="120"/>
      <c r="N42" s="14"/>
    </row>
    <row r="43" spans="2:18" ht="60" customHeight="1" thickBot="1">
      <c r="B43" s="88" t="s">
        <v>159</v>
      </c>
      <c r="C43" s="119"/>
      <c r="D43" s="147" t="str">
        <f t="shared" ref="D43" si="3">IFERROR(M43/C43/E43,"")</f>
        <v/>
      </c>
      <c r="E43" s="121"/>
      <c r="F43" s="115"/>
      <c r="G43" s="175" t="s">
        <v>165</v>
      </c>
      <c r="H43" s="176"/>
      <c r="I43" s="176"/>
      <c r="J43" s="176"/>
      <c r="K43" s="176"/>
      <c r="L43" s="176"/>
      <c r="M43" s="120"/>
      <c r="N43" s="14"/>
    </row>
    <row r="44" spans="2:18" ht="50.1" customHeight="1" thickBot="1">
      <c r="B44" s="109" t="s">
        <v>114</v>
      </c>
      <c r="C44" s="119"/>
      <c r="D44" s="147" t="str">
        <f>IFERROR(M44/C44/E44,"")</f>
        <v/>
      </c>
      <c r="E44" s="122"/>
      <c r="F44" s="110"/>
      <c r="G44" s="175" t="s">
        <v>158</v>
      </c>
      <c r="H44" s="176"/>
      <c r="I44" s="176"/>
      <c r="J44" s="176"/>
      <c r="K44" s="176"/>
      <c r="L44" s="176"/>
      <c r="M44" s="120"/>
      <c r="N44" s="14"/>
      <c r="O44" s="6">
        <v>4</v>
      </c>
      <c r="P44" s="6">
        <v>3</v>
      </c>
      <c r="Q44" s="6">
        <v>2</v>
      </c>
      <c r="R44" s="6">
        <v>1</v>
      </c>
    </row>
    <row r="45" spans="2:18" ht="20.100000000000001" customHeight="1">
      <c r="B45" s="172" t="s">
        <v>169</v>
      </c>
      <c r="C45" s="173"/>
      <c r="D45" s="173"/>
      <c r="E45" s="173"/>
      <c r="F45" s="174"/>
      <c r="G45" s="174"/>
      <c r="H45" s="174"/>
      <c r="I45" s="174"/>
      <c r="J45" s="174"/>
      <c r="K45" s="174"/>
      <c r="L45" s="174"/>
      <c r="M45" s="173"/>
      <c r="N45" s="14"/>
    </row>
    <row r="46" spans="2:18" ht="39.950000000000003" customHeight="1">
      <c r="B46" s="29"/>
      <c r="C46"/>
      <c r="D46"/>
      <c r="E46"/>
      <c r="F46"/>
      <c r="G46"/>
      <c r="H46"/>
      <c r="I46"/>
      <c r="J46"/>
      <c r="K46"/>
      <c r="L46"/>
      <c r="M46"/>
    </row>
  </sheetData>
  <mergeCells count="53">
    <mergeCell ref="B2:M2"/>
    <mergeCell ref="G19:M19"/>
    <mergeCell ref="C19:F19"/>
    <mergeCell ref="B13:D13"/>
    <mergeCell ref="B14:D14"/>
    <mergeCell ref="B15:D15"/>
    <mergeCell ref="B16:D16"/>
    <mergeCell ref="G14:L14"/>
    <mergeCell ref="G15:L15"/>
    <mergeCell ref="G16:L16"/>
    <mergeCell ref="G17:L17"/>
    <mergeCell ref="C6:E6"/>
    <mergeCell ref="G6:L6"/>
    <mergeCell ref="G11:L11"/>
    <mergeCell ref="G13:L13"/>
    <mergeCell ref="B8:B9"/>
    <mergeCell ref="L3:M3"/>
    <mergeCell ref="K9:M9"/>
    <mergeCell ref="K8:M8"/>
    <mergeCell ref="K7:M7"/>
    <mergeCell ref="D9:I9"/>
    <mergeCell ref="D7:E7"/>
    <mergeCell ref="D8:E8"/>
    <mergeCell ref="G7:I7"/>
    <mergeCell ref="G8:I8"/>
    <mergeCell ref="G5:L5"/>
    <mergeCell ref="G20:L20"/>
    <mergeCell ref="B27:M27"/>
    <mergeCell ref="B26:M26"/>
    <mergeCell ref="G38:L38"/>
    <mergeCell ref="G39:L39"/>
    <mergeCell ref="G31:L31"/>
    <mergeCell ref="G32:L32"/>
    <mergeCell ref="G33:L33"/>
    <mergeCell ref="G34:L34"/>
    <mergeCell ref="G36:L36"/>
    <mergeCell ref="G25:L25"/>
    <mergeCell ref="G21:L21"/>
    <mergeCell ref="G22:L22"/>
    <mergeCell ref="G23:L23"/>
    <mergeCell ref="G24:L24"/>
    <mergeCell ref="B28:C28"/>
    <mergeCell ref="C29:F29"/>
    <mergeCell ref="G29:M29"/>
    <mergeCell ref="B45:M45"/>
    <mergeCell ref="G43:L43"/>
    <mergeCell ref="G44:L44"/>
    <mergeCell ref="G30:L30"/>
    <mergeCell ref="G35:L35"/>
    <mergeCell ref="G40:L40"/>
    <mergeCell ref="G37:L37"/>
    <mergeCell ref="G41:L41"/>
    <mergeCell ref="G42:L42"/>
  </mergeCells>
  <phoneticPr fontId="34"/>
  <conditionalFormatting sqref="B25:B28 B31:B33 G31:G34 B36:B38 G36:G39 B41:B43 G41:G44">
    <cfRule type="expression" dxfId="6" priority="58">
      <formula>#REF!="×"</formula>
    </cfRule>
  </conditionalFormatting>
  <conditionalFormatting sqref="E21:G22 B21:D24 E23 E24:F24 C31:C32 E31:F32 D31:D34 E33 B33:C34 E34:F34 C36:C37 E36:F37 D36:D39 E38 B38:C39 E39:F39 C41:C42 E41:F42 D41:D44 E43 B43:C44 E44:F44 B45">
    <cfRule type="expression" dxfId="5" priority="4">
      <formula>#REF!="×"</formula>
    </cfRule>
  </conditionalFormatting>
  <conditionalFormatting sqref="M21:M25 G23:G25">
    <cfRule type="expression" dxfId="4" priority="5">
      <formula>#REF!="×"</formula>
    </cfRule>
  </conditionalFormatting>
  <conditionalFormatting sqref="M31:M34">
    <cfRule type="expression" dxfId="3" priority="16">
      <formula>#REF!="×"</formula>
    </cfRule>
  </conditionalFormatting>
  <conditionalFormatting sqref="M36:M39">
    <cfRule type="expression" dxfId="2" priority="2">
      <formula>#REF!="×"</formula>
    </cfRule>
  </conditionalFormatting>
  <conditionalFormatting sqref="M41:M44">
    <cfRule type="expression" dxfId="1" priority="1">
      <formula>#REF!="×"</formula>
    </cfRule>
  </conditionalFormatting>
  <dataValidations count="2">
    <dataValidation type="list" allowBlank="1" showInputMessage="1" showErrorMessage="1" sqref="E24 E34 E39 E44" xr:uid="{D954CEB2-8904-4540-989E-62901C087A86}">
      <formula1>$O$24:$S$24</formula1>
    </dataValidation>
    <dataValidation type="list" allowBlank="1" showInputMessage="1" showErrorMessage="1" sqref="E14:E15" xr:uid="{6590E51B-8C1B-4BDF-8E32-729B319B9A8A}">
      <formula1>$S$2:$S$4</formula1>
    </dataValidation>
  </dataValidations>
  <hyperlinks>
    <hyperlink ref="K9" r:id="rId1" display="yakumu@pref.kumamoto.lg.jp" xr:uid="{6958E498-B008-4F52-89BC-776C025F1E6F}"/>
  </hyperlinks>
  <printOptions horizontalCentered="1"/>
  <pageMargins left="0.70866141732283472" right="0.70866141732283472" top="0.74803149606299213" bottom="0.55118110236220474" header="0.31496062992125984" footer="0.31496062992125984"/>
  <pageSetup paperSize="9" scale="54" fitToHeight="0" orientation="landscape" r:id="rId2"/>
  <rowBreaks count="1" manualBreakCount="1">
    <brk id="27" max="16383" man="1"/>
  </rowBreaks>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9"/>
  <sheetViews>
    <sheetView view="pageBreakPreview" zoomScaleNormal="100" zoomScaleSheetLayoutView="100" workbookViewId="0">
      <selection activeCell="E26" sqref="E26"/>
    </sheetView>
  </sheetViews>
  <sheetFormatPr defaultRowHeight="14.25"/>
  <cols>
    <col min="1" max="1" width="30.625" style="26" customWidth="1"/>
    <col min="2" max="2" width="60.625" style="26" customWidth="1"/>
    <col min="3" max="3" width="40.625" style="26" customWidth="1"/>
    <col min="4" max="16384" width="9" style="26"/>
  </cols>
  <sheetData>
    <row r="1" spans="1:3">
      <c r="A1" s="94" t="s">
        <v>117</v>
      </c>
      <c r="B1" s="95" t="s">
        <v>180</v>
      </c>
      <c r="C1" s="94" t="s">
        <v>181</v>
      </c>
    </row>
    <row r="2" spans="1:3" ht="18.75">
      <c r="A2" s="135">
        <f>COUNTA($B$2:$B$28)</f>
        <v>2</v>
      </c>
      <c r="B2" s="162" t="s">
        <v>193</v>
      </c>
      <c r="C2" s="163">
        <v>145000</v>
      </c>
    </row>
    <row r="3" spans="1:3" ht="18.75">
      <c r="B3" s="162" t="s">
        <v>194</v>
      </c>
      <c r="C3" s="163">
        <v>145000</v>
      </c>
    </row>
    <row r="4" spans="1:3" ht="18.75">
      <c r="B4" s="164"/>
      <c r="C4" s="165"/>
    </row>
    <row r="5" spans="1:3" ht="18.75">
      <c r="B5" s="164"/>
      <c r="C5" s="165"/>
    </row>
    <row r="6" spans="1:3" ht="18.75">
      <c r="B6" s="164"/>
      <c r="C6" s="165"/>
    </row>
    <row r="7" spans="1:3" ht="18.75">
      <c r="B7" s="164"/>
      <c r="C7" s="165"/>
    </row>
    <row r="8" spans="1:3" ht="18.75">
      <c r="B8" s="164"/>
      <c r="C8" s="165"/>
    </row>
    <row r="9" spans="1:3" ht="18.75">
      <c r="B9" s="164"/>
      <c r="C9" s="165"/>
    </row>
    <row r="10" spans="1:3" ht="18.75">
      <c r="B10" s="164"/>
      <c r="C10" s="165"/>
    </row>
    <row r="11" spans="1:3" ht="18.75">
      <c r="B11" s="164"/>
      <c r="C11" s="165"/>
    </row>
    <row r="12" spans="1:3" ht="18.75">
      <c r="B12" s="164"/>
      <c r="C12" s="165"/>
    </row>
    <row r="13" spans="1:3" ht="18.75">
      <c r="B13" s="164"/>
      <c r="C13" s="165"/>
    </row>
    <row r="14" spans="1:3" ht="18.75">
      <c r="B14" s="164"/>
      <c r="C14" s="165"/>
    </row>
    <row r="15" spans="1:3" ht="18.75">
      <c r="B15" s="164"/>
      <c r="C15" s="165"/>
    </row>
    <row r="16" spans="1:3" ht="18.75">
      <c r="B16" s="164"/>
      <c r="C16" s="165"/>
    </row>
    <row r="17" spans="2:3" ht="18.75">
      <c r="B17" s="164"/>
      <c r="C17" s="165"/>
    </row>
    <row r="18" spans="2:3" ht="18.75">
      <c r="B18" s="164"/>
      <c r="C18" s="165"/>
    </row>
    <row r="19" spans="2:3" ht="18.75">
      <c r="B19" s="164"/>
      <c r="C19" s="165"/>
    </row>
    <row r="20" spans="2:3" ht="18.75">
      <c r="B20" s="164"/>
      <c r="C20" s="165"/>
    </row>
    <row r="21" spans="2:3" ht="18.75">
      <c r="B21" s="164"/>
      <c r="C21" s="165"/>
    </row>
    <row r="22" spans="2:3" ht="18.75">
      <c r="B22" s="164"/>
      <c r="C22" s="165"/>
    </row>
    <row r="23" spans="2:3" ht="18.75">
      <c r="B23" s="164"/>
      <c r="C23" s="165"/>
    </row>
    <row r="24" spans="2:3" ht="18.75">
      <c r="B24" s="164"/>
      <c r="C24" s="165"/>
    </row>
    <row r="25" spans="2:3" ht="18.75">
      <c r="B25" s="164"/>
      <c r="C25" s="165"/>
    </row>
    <row r="26" spans="2:3" ht="18.75">
      <c r="B26" s="164"/>
      <c r="C26" s="165"/>
    </row>
    <row r="27" spans="2:3" ht="18.75">
      <c r="B27" s="164"/>
      <c r="C27" s="165"/>
    </row>
    <row r="28" spans="2:3" ht="19.5" thickBot="1">
      <c r="B28" s="164"/>
      <c r="C28" s="165"/>
    </row>
    <row r="29" spans="2:3" ht="15" thickBot="1">
      <c r="B29" s="93" t="s">
        <v>109</v>
      </c>
      <c r="C29" s="123">
        <f>SUM(C2:C28)</f>
        <v>290000</v>
      </c>
    </row>
  </sheetData>
  <phoneticPr fontId="34"/>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Normal="130" zoomScaleSheetLayoutView="100" workbookViewId="0">
      <selection activeCell="B6" sqref="B6:H6"/>
    </sheetView>
  </sheetViews>
  <sheetFormatPr defaultColWidth="9" defaultRowHeight="13.5"/>
  <cols>
    <col min="1" max="1" width="37.875" style="6" customWidth="1"/>
    <col min="2" max="5" width="15.125" style="13" customWidth="1"/>
    <col min="6" max="6" width="16.5" style="13" customWidth="1"/>
    <col min="7" max="7" width="24.25" style="13" customWidth="1"/>
    <col min="8" max="8" width="19.75" style="13"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69.95" customHeight="1">
      <c r="A1" s="260" t="s">
        <v>182</v>
      </c>
      <c r="B1" s="261"/>
      <c r="C1" s="261"/>
      <c r="D1" s="261"/>
      <c r="E1" s="261"/>
      <c r="F1" s="261"/>
      <c r="G1" s="261"/>
      <c r="H1" s="261"/>
      <c r="I1" s="261"/>
    </row>
    <row r="2" spans="1:10" ht="41.25" customHeight="1">
      <c r="A2" s="250" t="s">
        <v>171</v>
      </c>
      <c r="B2" s="251"/>
      <c r="C2" s="251"/>
      <c r="D2" s="251"/>
      <c r="E2" s="251"/>
      <c r="F2" s="251"/>
      <c r="G2" s="251"/>
      <c r="H2" s="251"/>
      <c r="I2" s="252" t="s">
        <v>53</v>
      </c>
      <c r="J2" s="8"/>
    </row>
    <row r="3" spans="1:10" ht="72.75" customHeight="1" thickBot="1">
      <c r="A3" s="107" t="s">
        <v>108</v>
      </c>
      <c r="B3" s="106" t="s">
        <v>100</v>
      </c>
      <c r="C3" s="106" t="s">
        <v>101</v>
      </c>
      <c r="D3" s="108" t="s">
        <v>99</v>
      </c>
      <c r="E3" s="108" t="s">
        <v>102</v>
      </c>
      <c r="F3" s="106" t="s">
        <v>103</v>
      </c>
      <c r="G3" s="106" t="s">
        <v>105</v>
      </c>
      <c r="H3" s="106" t="s">
        <v>104</v>
      </c>
      <c r="I3" s="253"/>
      <c r="J3" s="14"/>
    </row>
    <row r="4" spans="1:10" ht="84.75" customHeight="1" thickBot="1">
      <c r="A4" s="124" t="s">
        <v>212</v>
      </c>
      <c r="B4" s="143">
        <v>180000</v>
      </c>
      <c r="C4" s="143">
        <v>5000</v>
      </c>
      <c r="D4" s="125">
        <f>IFERROR(C4/B4,"")</f>
        <v>2.7777777777777776E-2</v>
      </c>
      <c r="E4" s="126">
        <f>IFERROR((D4-0.02)*B4,"")</f>
        <v>1399.9999999999995</v>
      </c>
      <c r="F4" s="144">
        <v>1400</v>
      </c>
      <c r="G4" s="145">
        <v>6</v>
      </c>
      <c r="H4" s="146">
        <v>2</v>
      </c>
      <c r="I4" s="127">
        <f>F4*G4*H4</f>
        <v>16800</v>
      </c>
      <c r="J4" s="14"/>
    </row>
    <row r="5" spans="1:10" ht="93.75" customHeight="1" thickBot="1">
      <c r="A5" s="124" t="s">
        <v>213</v>
      </c>
      <c r="B5" s="143">
        <v>20000</v>
      </c>
      <c r="C5" s="143">
        <v>5000</v>
      </c>
      <c r="D5" s="125">
        <f>IFERROR(C5/B5,"")</f>
        <v>0.25</v>
      </c>
      <c r="E5" s="126">
        <f>IFERROR((D5-0.02)*B5,"")</f>
        <v>4600</v>
      </c>
      <c r="F5" s="144">
        <v>4600</v>
      </c>
      <c r="G5" s="145">
        <v>6</v>
      </c>
      <c r="H5" s="146">
        <v>2</v>
      </c>
      <c r="I5" s="128">
        <f>F5*G5*H5</f>
        <v>55200</v>
      </c>
      <c r="J5" s="14"/>
    </row>
    <row r="6" spans="1:10" ht="90" customHeight="1" thickBot="1">
      <c r="A6" s="11" t="s">
        <v>214</v>
      </c>
      <c r="B6" s="254"/>
      <c r="C6" s="255"/>
      <c r="D6" s="256"/>
      <c r="E6" s="256"/>
      <c r="F6" s="255"/>
      <c r="G6" s="255"/>
      <c r="H6" s="255"/>
      <c r="I6" s="143">
        <v>0</v>
      </c>
      <c r="J6" s="14"/>
    </row>
    <row r="7" spans="1:10" ht="60.75" customHeight="1">
      <c r="A7" s="257" t="s">
        <v>170</v>
      </c>
      <c r="B7" s="258"/>
      <c r="C7" s="258"/>
      <c r="D7" s="258"/>
      <c r="E7" s="258"/>
      <c r="F7" s="258"/>
      <c r="G7" s="258"/>
      <c r="H7" s="258"/>
      <c r="I7" s="259"/>
    </row>
    <row r="9" spans="1:10">
      <c r="A9" s="25"/>
    </row>
  </sheetData>
  <mergeCells count="5">
    <mergeCell ref="A2:H2"/>
    <mergeCell ref="I2:I3"/>
    <mergeCell ref="B6:H6"/>
    <mergeCell ref="A7:I7"/>
    <mergeCell ref="A1:I1"/>
  </mergeCells>
  <phoneticPr fontId="34"/>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9CF6E-0C8D-41E1-A568-163284EC0F64}">
  <dimension ref="A1"/>
  <sheetViews>
    <sheetView workbookViewId="0">
      <selection activeCell="R14" sqref="R14"/>
    </sheetView>
  </sheetViews>
  <sheetFormatPr defaultRowHeight="13.5"/>
  <sheetData>
    <row r="1" spans="1:1" ht="18.75">
      <c r="A1" s="166" t="s">
        <v>215</v>
      </c>
    </row>
  </sheetData>
  <phoneticPr fontId="34"/>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85e6e18b-26c1-4122-9e79-e6c53ac26d53"/>
    <ds:schemaRef ds:uri="http://schemas.openxmlformats.org/package/2006/metadata/core-properties"/>
    <ds:schemaRef ds:uri="http://purl.org/dc/terms/"/>
    <ds:schemaRef ds:uri="9500c7e0-a8b4-4cc7-a7aa-d9d65591dd5a"/>
    <ds:schemaRef ds:uri="http://www.w3.org/XML/1998/namespace"/>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【参考】集計用シート（賃上げ支援事業）</vt:lpstr>
      <vt:lpstr>⓪記載例 説明事項</vt:lpstr>
      <vt:lpstr>①（記載例）【第３号様式】実績報告書</vt:lpstr>
      <vt:lpstr>②（記載例）【第３号様式別紙】賃金改善報告書</vt:lpstr>
      <vt:lpstr>③（記載例）【第３号様式別紙】対象薬局報告シート</vt:lpstr>
      <vt:lpstr>④（記載例）【第３号様式別紙】2.0％超部分算定シート</vt:lpstr>
      <vt:lpstr>⑤（参考）賃金改善のイメージについて　例６</vt:lpstr>
      <vt:lpstr>都道府県リスト</vt:lpstr>
      <vt:lpstr>'①（記載例）【第３号様式】実績報告書'!Print_Area</vt:lpstr>
      <vt:lpstr>'②（記載例）【第３号様式別紙】賃金改善報告書'!Print_Area</vt:lpstr>
      <vt:lpstr>'④（記載例）【第３号様式別紙】2.0％超部分算定シート'!Print_Area</vt:lpstr>
      <vt:lpstr>'④（記載例）【第３号様式別紙】2.0％超部分算定シート'!Print_Titles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1200586</dc:creator>
  <cp:lastModifiedBy>1200586</cp:lastModifiedBy>
  <cp:lastPrinted>2026-07-08T04:58:12Z</cp:lastPrinted>
  <dcterms:modified xsi:type="dcterms:W3CDTF">2026-07-08T04:58:18Z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