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4\share3\R7（2025）\01　高齢者支援課\102　企画班\01 班共有\201　外国人介護人材受入環境整備事業\03_外国人材住居借上支援事業（補助）\R7\00_要領等\03_熊本県外国人介護人材住居借上支援事業費補助金交付要領\"/>
    </mc:Choice>
  </mc:AlternateContent>
  <xr:revisionPtr revIDLastSave="0" documentId="13_ncr:1_{F108895C-779F-412D-8CC5-0ACDF8DDF55A}" xr6:coauthVersionLast="47" xr6:coauthVersionMax="47" xr10:uidLastSave="{00000000-0000-0000-0000-000000000000}"/>
  <bookViews>
    <workbookView xWindow="-110" yWindow="-110" windowWidth="19420" windowHeight="10300" activeTab="2" xr2:uid="{00000000-000D-0000-FFFF-FFFF00000000}"/>
  </bookViews>
  <sheets>
    <sheet name="01_事業実績書" sheetId="1" r:id="rId1"/>
    <sheet name="02_精算調書" sheetId="2" r:id="rId2"/>
    <sheet name="03_補助対象外国人介護人材一覧" sheetId="3" r:id="rId3"/>
    <sheet name="03-2_1人あたり家賃等・日割り計算表" sheetId="4" r:id="rId4"/>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'01_事業実績書'!$A$1:$H$34</definedName>
    <definedName name="_xlnm.Print_Area" localSheetId="1">'02_精算調書'!$A$1:$J$24</definedName>
    <definedName name="_xlnm.Print_Area" localSheetId="2">'03_補助対象外国人介護人材一覧'!$A$1:$F$109</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5" i="3" l="1"/>
  <c r="F86" i="3"/>
  <c r="E86" i="3"/>
  <c r="F65" i="3"/>
  <c r="E65" i="3"/>
  <c r="F44" i="3"/>
  <c r="E44" i="3"/>
  <c r="F23" i="3"/>
  <c r="E23" i="3"/>
  <c r="A12" i="2" l="1"/>
  <c r="A13" i="2"/>
  <c r="A14" i="2"/>
  <c r="A15" i="2"/>
  <c r="A16" i="2"/>
  <c r="A17" i="2"/>
  <c r="A18" i="2"/>
  <c r="A11" i="2"/>
  <c r="D4" i="3"/>
  <c r="H6" i="2"/>
  <c r="H16" i="3" l="1"/>
  <c r="G16" i="3"/>
  <c r="G10" i="3"/>
  <c r="H15" i="3"/>
  <c r="G15" i="3"/>
  <c r="H14" i="3"/>
  <c r="G14" i="3"/>
  <c r="H13" i="3"/>
  <c r="G13" i="3"/>
  <c r="H12" i="3"/>
  <c r="G12" i="3"/>
  <c r="H11" i="3"/>
  <c r="G11" i="3"/>
  <c r="H10" i="3"/>
  <c r="G8" i="4" l="1"/>
  <c r="H8" i="4"/>
  <c r="L8" i="4"/>
  <c r="M8" i="4"/>
  <c r="N8" i="4" s="1"/>
  <c r="O8" i="4"/>
  <c r="P8" i="4"/>
  <c r="Q8" i="4" s="1"/>
  <c r="R8" i="4"/>
  <c r="S8" i="4"/>
  <c r="G9" i="4"/>
  <c r="H9" i="4"/>
  <c r="L9" i="4"/>
  <c r="M9" i="4"/>
  <c r="N9" i="4" s="1"/>
  <c r="O9" i="4"/>
  <c r="P9" i="4" s="1"/>
  <c r="Q9" i="4" s="1"/>
  <c r="Y9" i="4" s="1"/>
  <c r="S9" i="4"/>
  <c r="G10" i="4"/>
  <c r="W10" i="4" s="1"/>
  <c r="H10" i="4"/>
  <c r="X10" i="4" s="1"/>
  <c r="L10" i="4"/>
  <c r="M10" i="4"/>
  <c r="N10" i="4" s="1"/>
  <c r="O10" i="4"/>
  <c r="P10" i="4"/>
  <c r="Q10" i="4"/>
  <c r="Y10" i="4" s="1"/>
  <c r="R10" i="4"/>
  <c r="S10" i="4"/>
  <c r="G11" i="4"/>
  <c r="H11" i="4"/>
  <c r="L11" i="4"/>
  <c r="M11" i="4"/>
  <c r="N11" i="4" s="1"/>
  <c r="O11" i="4"/>
  <c r="P11" i="4"/>
  <c r="Q11" i="4"/>
  <c r="R11" i="4"/>
  <c r="S11" i="4"/>
  <c r="W11" i="4"/>
  <c r="X11" i="4"/>
  <c r="Y11" i="4"/>
  <c r="G12" i="4"/>
  <c r="H12" i="4"/>
  <c r="L12" i="4"/>
  <c r="M12" i="4"/>
  <c r="N12" i="4" s="1"/>
  <c r="O12" i="4"/>
  <c r="P12" i="4"/>
  <c r="Q12" i="4" s="1"/>
  <c r="R12" i="4"/>
  <c r="S12" i="4"/>
  <c r="G13" i="4"/>
  <c r="H13" i="4"/>
  <c r="L13" i="4"/>
  <c r="M13" i="4"/>
  <c r="N13" i="4" s="1"/>
  <c r="O13" i="4"/>
  <c r="P13" i="4" s="1"/>
  <c r="Q13" i="4" s="1"/>
  <c r="Y13" i="4" s="1"/>
  <c r="S13" i="4"/>
  <c r="G14" i="4"/>
  <c r="W14" i="4" s="1"/>
  <c r="H14" i="4"/>
  <c r="X14" i="4" s="1"/>
  <c r="L14" i="4"/>
  <c r="M14" i="4"/>
  <c r="N14" i="4" s="1"/>
  <c r="O14" i="4"/>
  <c r="P14" i="4"/>
  <c r="Q14" i="4"/>
  <c r="Y14" i="4" s="1"/>
  <c r="R14" i="4"/>
  <c r="S14" i="4"/>
  <c r="G15" i="4"/>
  <c r="H15" i="4"/>
  <c r="L15" i="4"/>
  <c r="M15" i="4"/>
  <c r="N15" i="4" s="1"/>
  <c r="O15" i="4"/>
  <c r="P15" i="4"/>
  <c r="Q15" i="4"/>
  <c r="R15" i="4"/>
  <c r="S15" i="4"/>
  <c r="W15" i="4"/>
  <c r="X15" i="4"/>
  <c r="Y15" i="4"/>
  <c r="G16" i="4"/>
  <c r="H16" i="4"/>
  <c r="L16" i="4"/>
  <c r="M16" i="4"/>
  <c r="N16" i="4" s="1"/>
  <c r="O16" i="4"/>
  <c r="P16" i="4"/>
  <c r="Q16" i="4" s="1"/>
  <c r="R16" i="4"/>
  <c r="S16" i="4"/>
  <c r="G17" i="4"/>
  <c r="W17" i="4" s="1"/>
  <c r="H17" i="4"/>
  <c r="X17" i="4" s="1"/>
  <c r="L17" i="4"/>
  <c r="M17" i="4"/>
  <c r="N17" i="4" s="1"/>
  <c r="O17" i="4"/>
  <c r="P17" i="4" s="1"/>
  <c r="Q17" i="4" s="1"/>
  <c r="Y17" i="4" s="1"/>
  <c r="S17" i="4"/>
  <c r="G18" i="4"/>
  <c r="W18" i="4" s="1"/>
  <c r="H18" i="4"/>
  <c r="X18" i="4" s="1"/>
  <c r="L18" i="4"/>
  <c r="M18" i="4"/>
  <c r="N18" i="4" s="1"/>
  <c r="O18" i="4"/>
  <c r="P18" i="4"/>
  <c r="Q18" i="4"/>
  <c r="Y18" i="4" s="1"/>
  <c r="R18" i="4"/>
  <c r="S18" i="4"/>
  <c r="D27" i="3"/>
  <c r="F27" i="3" s="1"/>
  <c r="D28" i="3"/>
  <c r="F28" i="3" s="1"/>
  <c r="D29" i="3"/>
  <c r="F29" i="3" s="1"/>
  <c r="D30" i="3"/>
  <c r="F30" i="3" s="1"/>
  <c r="D31" i="3"/>
  <c r="F31" i="3" s="1"/>
  <c r="D32" i="3"/>
  <c r="F32" i="3"/>
  <c r="D33" i="3"/>
  <c r="F33" i="3"/>
  <c r="D34" i="3"/>
  <c r="F34" i="3" s="1"/>
  <c r="D35" i="3"/>
  <c r="F35" i="3" s="1"/>
  <c r="D36" i="3"/>
  <c r="F36" i="3" s="1"/>
  <c r="D37" i="3"/>
  <c r="F37" i="3"/>
  <c r="D38" i="3"/>
  <c r="F38" i="3" s="1"/>
  <c r="B39" i="3"/>
  <c r="C39" i="3"/>
  <c r="E39" i="3"/>
  <c r="D48" i="3"/>
  <c r="F48" i="3" s="1"/>
  <c r="D49" i="3"/>
  <c r="F49" i="3" s="1"/>
  <c r="D50" i="3"/>
  <c r="F50" i="3"/>
  <c r="D51" i="3"/>
  <c r="F51" i="3" s="1"/>
  <c r="D52" i="3"/>
  <c r="F52" i="3" s="1"/>
  <c r="D53" i="3"/>
  <c r="F53" i="3" s="1"/>
  <c r="D54" i="3"/>
  <c r="F54" i="3" s="1"/>
  <c r="D55" i="3"/>
  <c r="F55" i="3" s="1"/>
  <c r="D56" i="3"/>
  <c r="F56" i="3" s="1"/>
  <c r="D57" i="3"/>
  <c r="F57" i="3" s="1"/>
  <c r="D58" i="3"/>
  <c r="F58" i="3" s="1"/>
  <c r="D59" i="3"/>
  <c r="F59" i="3" s="1"/>
  <c r="B60" i="3"/>
  <c r="C60" i="3"/>
  <c r="E60" i="3"/>
  <c r="D69" i="3"/>
  <c r="F69" i="3" s="1"/>
  <c r="D70" i="3"/>
  <c r="F70" i="3" s="1"/>
  <c r="D71" i="3"/>
  <c r="F71" i="3" s="1"/>
  <c r="D72" i="3"/>
  <c r="F72" i="3" s="1"/>
  <c r="D73" i="3"/>
  <c r="F73" i="3"/>
  <c r="D74" i="3"/>
  <c r="F74" i="3" s="1"/>
  <c r="D75" i="3"/>
  <c r="D76" i="3"/>
  <c r="F76" i="3" s="1"/>
  <c r="D77" i="3"/>
  <c r="F77" i="3" s="1"/>
  <c r="D78" i="3"/>
  <c r="F78" i="3" s="1"/>
  <c r="D79" i="3"/>
  <c r="F79" i="3"/>
  <c r="D80" i="3"/>
  <c r="F80" i="3" s="1"/>
  <c r="B81" i="3"/>
  <c r="C81" i="3"/>
  <c r="E81" i="3"/>
  <c r="D90" i="3"/>
  <c r="F90" i="3" s="1"/>
  <c r="D91" i="3"/>
  <c r="F91" i="3" s="1"/>
  <c r="D92" i="3"/>
  <c r="F92" i="3" s="1"/>
  <c r="D93" i="3"/>
  <c r="F93" i="3" s="1"/>
  <c r="D94" i="3"/>
  <c r="F94" i="3" s="1"/>
  <c r="D95" i="3"/>
  <c r="F95" i="3" s="1"/>
  <c r="D96" i="3"/>
  <c r="F96" i="3"/>
  <c r="D97" i="3"/>
  <c r="F97" i="3" s="1"/>
  <c r="D98" i="3"/>
  <c r="F98" i="3" s="1"/>
  <c r="D99" i="3"/>
  <c r="F99" i="3" s="1"/>
  <c r="D100" i="3"/>
  <c r="F100" i="3" s="1"/>
  <c r="D101" i="3"/>
  <c r="F101" i="3"/>
  <c r="B102" i="3"/>
  <c r="C102" i="3"/>
  <c r="E102" i="3"/>
  <c r="F27" i="1"/>
  <c r="F28" i="1"/>
  <c r="F29" i="1"/>
  <c r="F30" i="1"/>
  <c r="D16" i="2"/>
  <c r="E16" i="2"/>
  <c r="G16" i="2" s="1"/>
  <c r="H16" i="2" s="1"/>
  <c r="I16" i="2" s="1"/>
  <c r="G30" i="1" s="1"/>
  <c r="D14" i="2"/>
  <c r="E14" i="2" s="1"/>
  <c r="G14" i="2" s="1"/>
  <c r="D15" i="2"/>
  <c r="E15" i="2" s="1"/>
  <c r="G15" i="2" s="1"/>
  <c r="H15" i="2" s="1"/>
  <c r="I15" i="2" s="1"/>
  <c r="G29" i="1" s="1"/>
  <c r="E12" i="2"/>
  <c r="G12" i="2" s="1"/>
  <c r="E17" i="2"/>
  <c r="G17" i="2" s="1"/>
  <c r="E11" i="2"/>
  <c r="G11" i="2" s="1"/>
  <c r="D13" i="2"/>
  <c r="E13" i="2" s="1"/>
  <c r="G13" i="2" s="1"/>
  <c r="H13" i="2" s="1"/>
  <c r="I13" i="2" s="1"/>
  <c r="G27" i="1" s="1"/>
  <c r="F19" i="2"/>
  <c r="C19" i="2"/>
  <c r="B19" i="2"/>
  <c r="D18" i="2"/>
  <c r="E18" i="2" s="1"/>
  <c r="G18" i="2" s="1"/>
  <c r="D17" i="2"/>
  <c r="D12" i="2"/>
  <c r="D11" i="2"/>
  <c r="F32" i="1"/>
  <c r="F26" i="1"/>
  <c r="F31" i="1"/>
  <c r="F25" i="1"/>
  <c r="C33" i="1"/>
  <c r="D33" i="1"/>
  <c r="E33" i="1"/>
  <c r="B33" i="1"/>
  <c r="E105" i="3" l="1"/>
  <c r="D60" i="3"/>
  <c r="D81" i="3"/>
  <c r="D39" i="3"/>
  <c r="F75" i="3"/>
  <c r="Y16" i="4"/>
  <c r="X16" i="4"/>
  <c r="W16" i="4"/>
  <c r="W13" i="4"/>
  <c r="X9" i="4"/>
  <c r="Y12" i="4"/>
  <c r="X12" i="4"/>
  <c r="W12" i="4"/>
  <c r="W8" i="4"/>
  <c r="X8" i="4"/>
  <c r="Y8" i="4"/>
  <c r="W9" i="4"/>
  <c r="X13" i="4"/>
  <c r="R17" i="4"/>
  <c r="U17" i="4" s="1"/>
  <c r="R9" i="4"/>
  <c r="T9" i="4" s="1"/>
  <c r="R13" i="4"/>
  <c r="U13" i="4" s="1"/>
  <c r="U18" i="4"/>
  <c r="T18" i="4"/>
  <c r="V18" i="4"/>
  <c r="T14" i="4"/>
  <c r="V14" i="4"/>
  <c r="U14" i="4"/>
  <c r="U15" i="4"/>
  <c r="V15" i="4"/>
  <c r="T15" i="4"/>
  <c r="T10" i="4"/>
  <c r="V10" i="4"/>
  <c r="U10" i="4"/>
  <c r="V11" i="4"/>
  <c r="T11" i="4"/>
  <c r="U11" i="4"/>
  <c r="U12" i="4"/>
  <c r="V12" i="4"/>
  <c r="T12" i="4"/>
  <c r="U16" i="4"/>
  <c r="T16" i="4"/>
  <c r="V16" i="4"/>
  <c r="T8" i="4"/>
  <c r="U8" i="4"/>
  <c r="V8" i="4"/>
  <c r="F60" i="3"/>
  <c r="F81" i="3"/>
  <c r="F39" i="3"/>
  <c r="F102" i="3"/>
  <c r="D102" i="3"/>
  <c r="H14" i="2"/>
  <c r="I14" i="2" s="1"/>
  <c r="G28" i="1" s="1"/>
  <c r="E19" i="2"/>
  <c r="H18" i="2"/>
  <c r="I18" i="2" s="1"/>
  <c r="G32" i="1" s="1"/>
  <c r="H17" i="2"/>
  <c r="I17" i="2" s="1"/>
  <c r="G31" i="1" s="1"/>
  <c r="G19" i="2"/>
  <c r="D19" i="2"/>
  <c r="H11" i="2"/>
  <c r="I11" i="2" s="1"/>
  <c r="G25" i="1" s="1"/>
  <c r="H12" i="2"/>
  <c r="I12" i="2" s="1"/>
  <c r="G26" i="1" s="1"/>
  <c r="F33" i="1"/>
  <c r="G33" i="1" l="1"/>
  <c r="D105" i="3"/>
  <c r="T13" i="4"/>
  <c r="T17" i="4"/>
  <c r="U9" i="4"/>
  <c r="V9" i="4"/>
  <c r="V13" i="4"/>
  <c r="V17" i="4"/>
  <c r="I19" i="2"/>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3" authorId="0" shapeId="0" xr:uid="{3B61A3F4-4679-4797-9412-78E126D6EFE0}">
      <text>
        <r>
          <rPr>
            <b/>
            <sz val="9"/>
            <color indexed="81"/>
            <rFont val="MS P ゴシック"/>
            <family val="3"/>
            <charset val="128"/>
          </rPr>
          <t>別記第２号様式
「所要額調書」の
補助所要額から自動転記されます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0B1DFF9-CA32-41BF-B392-5DE580E6F93A}">
      <text>
        <r>
          <rPr>
            <b/>
            <sz val="9"/>
            <color indexed="81"/>
            <rFont val="MS P ゴシック"/>
            <family val="3"/>
            <charset val="128"/>
          </rPr>
          <t>別記第１号様式
「事業計画書」の
事業所名から自動転記されます</t>
        </r>
      </text>
    </comment>
    <comment ref="F9" authorId="0" shapeId="0" xr:uid="{5B0A1EB1-4165-4657-AD35-B9B2921F9C6B}">
      <text>
        <r>
          <rPr>
            <b/>
            <sz val="9"/>
            <color indexed="81"/>
            <rFont val="MS P ゴシック"/>
            <family val="3"/>
            <charset val="128"/>
          </rPr>
          <t>別記第７号様式「補助対象外国人介護人材一覧」の補助基準額を記入してください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3" authorId="0" shapeId="0" xr:uid="{32D01886-0F36-4D4F-988B-670CB610A030}">
      <text>
        <r>
          <rPr>
            <b/>
            <sz val="9"/>
            <color indexed="81"/>
            <rFont val="MS P ゴシック"/>
            <family val="3"/>
            <charset val="128"/>
          </rPr>
          <t>リストから選択</t>
        </r>
      </text>
    </comment>
    <comment ref="E23" authorId="0" shapeId="0" xr:uid="{3DB1E6CB-1751-4769-9D0D-F502C647E26C}">
      <text>
        <r>
          <rPr>
            <b/>
            <sz val="9"/>
            <color indexed="81"/>
            <rFont val="MS P ゴシック"/>
            <family val="3"/>
            <charset val="128"/>
          </rPr>
          <t>入居年月日と採用年月日のどちらか遅い日（自動計算）</t>
        </r>
      </text>
    </comment>
    <comment ref="A44" authorId="0" shapeId="0" xr:uid="{0867FBA8-106B-4874-B442-24324D12B1C7}">
      <text>
        <r>
          <rPr>
            <b/>
            <sz val="9"/>
            <color indexed="81"/>
            <rFont val="MS P ゴシック"/>
            <family val="3"/>
            <charset val="128"/>
          </rPr>
          <t>リストから選択</t>
        </r>
      </text>
    </comment>
    <comment ref="E44" authorId="0" shapeId="0" xr:uid="{EC8EB67C-A7D9-4E14-88B2-8E80EE6896C0}">
      <text>
        <r>
          <rPr>
            <b/>
            <sz val="9"/>
            <color indexed="81"/>
            <rFont val="MS P ゴシック"/>
            <family val="3"/>
            <charset val="128"/>
          </rPr>
          <t>入居年月日と採用年月日のどちらか遅い日（自動計算）</t>
        </r>
      </text>
    </comment>
    <comment ref="A65" authorId="0" shapeId="0" xr:uid="{A65CC449-9B6E-442E-B86F-4FEC3531366C}">
      <text>
        <r>
          <rPr>
            <b/>
            <sz val="9"/>
            <color indexed="81"/>
            <rFont val="MS P ゴシック"/>
            <family val="3"/>
            <charset val="128"/>
          </rPr>
          <t>リストから選択</t>
        </r>
      </text>
    </comment>
    <comment ref="E65" authorId="0" shapeId="0" xr:uid="{30205610-E3A6-469C-9F3F-90F842555377}">
      <text>
        <r>
          <rPr>
            <b/>
            <sz val="9"/>
            <color indexed="81"/>
            <rFont val="MS P ゴシック"/>
            <family val="3"/>
            <charset val="128"/>
          </rPr>
          <t>入居年月日と採用年月日のどちらか遅い日（自動計算）</t>
        </r>
      </text>
    </comment>
    <comment ref="A86" authorId="0" shapeId="0" xr:uid="{1EFC5FBA-ACF0-4F1E-8BDC-45A4CB748A80}">
      <text>
        <r>
          <rPr>
            <b/>
            <sz val="9"/>
            <color indexed="81"/>
            <rFont val="MS P ゴシック"/>
            <family val="3"/>
            <charset val="128"/>
          </rPr>
          <t>リストから選択</t>
        </r>
      </text>
    </comment>
    <comment ref="E86" authorId="0" shapeId="0" xr:uid="{97E79A32-BF95-4411-AA3E-07ADB27461B6}">
      <text>
        <r>
          <rPr>
            <b/>
            <sz val="9"/>
            <color indexed="81"/>
            <rFont val="MS P ゴシック"/>
            <family val="3"/>
            <charset val="128"/>
          </rPr>
          <t>入居年月日と採用年月日のどちらか遅い日（自動計算）</t>
        </r>
      </text>
    </comment>
  </commentList>
</comments>
</file>

<file path=xl/sharedStrings.xml><?xml version="1.0" encoding="utf-8"?>
<sst xmlns="http://schemas.openxmlformats.org/spreadsheetml/2006/main" count="259" uniqueCount="150">
  <si>
    <t>１　基本事項</t>
  </si>
  <si>
    <t>法人名</t>
    <phoneticPr fontId="1"/>
  </si>
  <si>
    <t>主たる事務所の所在地</t>
  </si>
  <si>
    <t>担当者氏名及び連絡先</t>
    <phoneticPr fontId="1"/>
  </si>
  <si>
    <t>住　 所</t>
    <phoneticPr fontId="1"/>
  </si>
  <si>
    <t>郵便番号</t>
    <rPh sb="0" eb="2">
      <t>ユウビン</t>
    </rPh>
    <rPh sb="2" eb="4">
      <t>バンゴウ</t>
    </rPh>
    <phoneticPr fontId="1"/>
  </si>
  <si>
    <t>２　外国介護人材への住居借上支援に係る計画</t>
    <rPh sb="2" eb="4">
      <t>ガイコク</t>
    </rPh>
    <rPh sb="4" eb="6">
      <t>カイゴ</t>
    </rPh>
    <rPh sb="6" eb="8">
      <t>ジンザイ</t>
    </rPh>
    <rPh sb="10" eb="12">
      <t>ジュウキョ</t>
    </rPh>
    <rPh sb="12" eb="14">
      <t>カリア</t>
    </rPh>
    <rPh sb="14" eb="16">
      <t>シエン</t>
    </rPh>
    <phoneticPr fontId="1"/>
  </si>
  <si>
    <t>事業所名</t>
    <rPh sb="0" eb="3">
      <t>ジギョウショ</t>
    </rPh>
    <rPh sb="3" eb="4">
      <t>メイ</t>
    </rPh>
    <phoneticPr fontId="1"/>
  </si>
  <si>
    <t>対象者数</t>
    <rPh sb="0" eb="3">
      <t>タイショウシャ</t>
    </rPh>
    <rPh sb="3" eb="4">
      <t>スウ</t>
    </rPh>
    <phoneticPr fontId="1"/>
  </si>
  <si>
    <t>介護</t>
    <rPh sb="0" eb="2">
      <t>カイゴ</t>
    </rPh>
    <phoneticPr fontId="1"/>
  </si>
  <si>
    <t>申請額</t>
    <rPh sb="0" eb="3">
      <t>シンセイガク</t>
    </rPh>
    <phoneticPr fontId="1"/>
  </si>
  <si>
    <t>計</t>
    <rPh sb="0" eb="1">
      <t>ケイ</t>
    </rPh>
    <phoneticPr fontId="1"/>
  </si>
  <si>
    <t>事業概要（計画）</t>
    <rPh sb="0" eb="2">
      <t>ジギョウ</t>
    </rPh>
    <rPh sb="2" eb="4">
      <t>ガイヨウ</t>
    </rPh>
    <rPh sb="5" eb="7">
      <t>ケイカク</t>
    </rPh>
    <phoneticPr fontId="1"/>
  </si>
  <si>
    <t>特定活動</t>
    <rPh sb="0" eb="2">
      <t>トクテイ</t>
    </rPh>
    <rPh sb="2" eb="4">
      <t>カツドウ</t>
    </rPh>
    <phoneticPr fontId="1"/>
  </si>
  <si>
    <t>技能実習</t>
    <phoneticPr fontId="1"/>
  </si>
  <si>
    <t>特定技能
１号</t>
    <rPh sb="0" eb="2">
      <t>トクテイ</t>
    </rPh>
    <rPh sb="2" eb="4">
      <t>ギノウ</t>
    </rPh>
    <rPh sb="6" eb="7">
      <t>ゴウ</t>
    </rPh>
    <phoneticPr fontId="1"/>
  </si>
  <si>
    <t>〒</t>
    <phoneticPr fontId="1"/>
  </si>
  <si>
    <t>電　話</t>
    <phoneticPr fontId="1"/>
  </si>
  <si>
    <t>E-mail</t>
    <phoneticPr fontId="1"/>
  </si>
  <si>
    <t>FAX</t>
    <phoneticPr fontId="1"/>
  </si>
  <si>
    <t>職名</t>
    <rPh sb="0" eb="2">
      <t>ショクメイ</t>
    </rPh>
    <phoneticPr fontId="1"/>
  </si>
  <si>
    <t>代表者</t>
    <phoneticPr fontId="1"/>
  </si>
  <si>
    <t>氏名</t>
    <rPh sb="0" eb="2">
      <t>シメイ</t>
    </rPh>
    <phoneticPr fontId="1"/>
  </si>
  <si>
    <t>補助事業者名</t>
    <phoneticPr fontId="1"/>
  </si>
  <si>
    <t>（単位：円）</t>
    <rPh sb="1" eb="3">
      <t>タンイ</t>
    </rPh>
    <rPh sb="4" eb="5">
      <t>エン</t>
    </rPh>
    <phoneticPr fontId="1"/>
  </si>
  <si>
    <t>総事業費</t>
    <rPh sb="0" eb="4">
      <t>ソウジギョウヒ</t>
    </rPh>
    <phoneticPr fontId="1"/>
  </si>
  <si>
    <t>寄附金その他の収入額</t>
    <rPh sb="0" eb="3">
      <t>キフキン</t>
    </rPh>
    <rPh sb="5" eb="6">
      <t>タ</t>
    </rPh>
    <rPh sb="7" eb="9">
      <t>シュウニュウ</t>
    </rPh>
    <rPh sb="9" eb="10">
      <t>ガク</t>
    </rPh>
    <phoneticPr fontId="1"/>
  </si>
  <si>
    <t>差引額
(Ａ)－(Ｂ)</t>
    <rPh sb="0" eb="2">
      <t>サシヒキ</t>
    </rPh>
    <rPh sb="2" eb="3">
      <t>ガク</t>
    </rPh>
    <phoneticPr fontId="1"/>
  </si>
  <si>
    <t>対象経費の
支出予定額</t>
    <rPh sb="0" eb="2">
      <t>タイショウ</t>
    </rPh>
    <rPh sb="2" eb="4">
      <t>ケイヒ</t>
    </rPh>
    <rPh sb="6" eb="8">
      <t>シシュツ</t>
    </rPh>
    <rPh sb="8" eb="10">
      <t>ヨテイ</t>
    </rPh>
    <rPh sb="10" eb="11">
      <t>ガク</t>
    </rPh>
    <phoneticPr fontId="1"/>
  </si>
  <si>
    <t>基準額</t>
    <rPh sb="0" eb="2">
      <t>キジュン</t>
    </rPh>
    <rPh sb="2" eb="3">
      <t>ガク</t>
    </rPh>
    <phoneticPr fontId="1"/>
  </si>
  <si>
    <t>選定額</t>
    <rPh sb="0" eb="2">
      <t>センテイ</t>
    </rPh>
    <rPh sb="2" eb="3">
      <t>ガク</t>
    </rPh>
    <phoneticPr fontId="1"/>
  </si>
  <si>
    <t>補助基本額</t>
    <rPh sb="0" eb="2">
      <t>ホジョ</t>
    </rPh>
    <rPh sb="2" eb="4">
      <t>キホン</t>
    </rPh>
    <rPh sb="4" eb="5">
      <t>ガク</t>
    </rPh>
    <phoneticPr fontId="1"/>
  </si>
  <si>
    <t>補助所要額</t>
    <rPh sb="0" eb="2">
      <t>ホジョ</t>
    </rPh>
    <rPh sb="2" eb="4">
      <t>ショヨウ</t>
    </rPh>
    <rPh sb="4" eb="5">
      <t>ガク</t>
    </rPh>
    <phoneticPr fontId="1"/>
  </si>
  <si>
    <t>備　考</t>
    <rPh sb="0" eb="1">
      <t>ソナエ</t>
    </rPh>
    <rPh sb="2" eb="3">
      <t>コウ</t>
    </rPh>
    <phoneticPr fontId="1"/>
  </si>
  <si>
    <t>(Ａ)</t>
    <phoneticPr fontId="1"/>
  </si>
  <si>
    <t>(Ｂ)</t>
    <phoneticPr fontId="1"/>
  </si>
  <si>
    <t>(Ｃ)</t>
    <phoneticPr fontId="1"/>
  </si>
  <si>
    <t>(Ｄ)</t>
    <phoneticPr fontId="1"/>
  </si>
  <si>
    <t>(Ｅ)</t>
    <phoneticPr fontId="1"/>
  </si>
  <si>
    <t>(Ｆ)</t>
    <phoneticPr fontId="1"/>
  </si>
  <si>
    <t>(G)</t>
    <phoneticPr fontId="1"/>
  </si>
  <si>
    <t>(H)</t>
    <phoneticPr fontId="1"/>
  </si>
  <si>
    <t>（注）１　事業所名欄には、交付の対象となる介護事業所等の名称を記載してください。</t>
    <rPh sb="1" eb="2">
      <t>チュウ</t>
    </rPh>
    <rPh sb="5" eb="8">
      <t>ジギョウショ</t>
    </rPh>
    <rPh sb="8" eb="9">
      <t>メイ</t>
    </rPh>
    <rPh sb="9" eb="10">
      <t>ラン</t>
    </rPh>
    <rPh sb="13" eb="15">
      <t>コウフ</t>
    </rPh>
    <rPh sb="16" eb="18">
      <t>タイショウ</t>
    </rPh>
    <rPh sb="21" eb="23">
      <t>カイゴ</t>
    </rPh>
    <rPh sb="23" eb="26">
      <t>ジギョウショ</t>
    </rPh>
    <rPh sb="26" eb="27">
      <t>トウ</t>
    </rPh>
    <rPh sb="28" eb="30">
      <t>メイショウ</t>
    </rPh>
    <rPh sb="31" eb="33">
      <t>キサイ</t>
    </rPh>
    <phoneticPr fontId="1"/>
  </si>
  <si>
    <t>　　　２　「基準額(Ｅ)」欄には、事業計画書（別記第１号様式）の補助基準額の合計額（１事業所当たり200,000円を上限）を記入してください。</t>
    <rPh sb="6" eb="8">
      <t>キジュン</t>
    </rPh>
    <rPh sb="8" eb="9">
      <t>ガク</t>
    </rPh>
    <rPh sb="13" eb="14">
      <t>ラン</t>
    </rPh>
    <rPh sb="17" eb="19">
      <t>ジギョウ</t>
    </rPh>
    <rPh sb="19" eb="22">
      <t>ケイカクショ</t>
    </rPh>
    <rPh sb="23" eb="25">
      <t>ベッキ</t>
    </rPh>
    <rPh sb="25" eb="26">
      <t>ダイ</t>
    </rPh>
    <rPh sb="27" eb="28">
      <t>ゴウ</t>
    </rPh>
    <rPh sb="28" eb="30">
      <t>ヨウシキ</t>
    </rPh>
    <rPh sb="32" eb="34">
      <t>ホジョ</t>
    </rPh>
    <rPh sb="34" eb="36">
      <t>キジュン</t>
    </rPh>
    <rPh sb="36" eb="37">
      <t>ガク</t>
    </rPh>
    <rPh sb="38" eb="40">
      <t>ゴウケイ</t>
    </rPh>
    <rPh sb="40" eb="41">
      <t>ガク</t>
    </rPh>
    <rPh sb="43" eb="46">
      <t>ジギョウショ</t>
    </rPh>
    <rPh sb="46" eb="47">
      <t>ア</t>
    </rPh>
    <rPh sb="56" eb="57">
      <t>エン</t>
    </rPh>
    <rPh sb="58" eb="60">
      <t>ジョウゲン</t>
    </rPh>
    <rPh sb="62" eb="64">
      <t>キニュウ</t>
    </rPh>
    <phoneticPr fontId="1"/>
  </si>
  <si>
    <t>　　　２　「選定額(Ｆ)」欄には、(Ｄ)と(Ｅ)とを比較して少ない方の額を記入してください。</t>
    <rPh sb="6" eb="8">
      <t>センテイ</t>
    </rPh>
    <rPh sb="8" eb="9">
      <t>ガク</t>
    </rPh>
    <rPh sb="13" eb="14">
      <t>ラン</t>
    </rPh>
    <rPh sb="26" eb="28">
      <t>ヒカク</t>
    </rPh>
    <rPh sb="30" eb="31">
      <t>スク</t>
    </rPh>
    <rPh sb="33" eb="34">
      <t>ホウ</t>
    </rPh>
    <rPh sb="35" eb="36">
      <t>ガク</t>
    </rPh>
    <rPh sb="37" eb="39">
      <t>キニュウ</t>
    </rPh>
    <phoneticPr fontId="1"/>
  </si>
  <si>
    <t>　　　３　「補助基本額(Ｇ)」欄には、(Ｃ)と(Ｆ)とを比較して少ない方の額を記入してください。</t>
    <rPh sb="6" eb="8">
      <t>ホジョ</t>
    </rPh>
    <rPh sb="8" eb="10">
      <t>キホン</t>
    </rPh>
    <rPh sb="10" eb="11">
      <t>ガク</t>
    </rPh>
    <rPh sb="15" eb="16">
      <t>ラン</t>
    </rPh>
    <rPh sb="28" eb="30">
      <t>ヒカク</t>
    </rPh>
    <rPh sb="32" eb="33">
      <t>スク</t>
    </rPh>
    <rPh sb="35" eb="36">
      <t>ホウ</t>
    </rPh>
    <rPh sb="37" eb="38">
      <t>ガク</t>
    </rPh>
    <rPh sb="39" eb="41">
      <t>キニュウ</t>
    </rPh>
    <phoneticPr fontId="1"/>
  </si>
  <si>
    <t>氏　名</t>
    <phoneticPr fontId="1"/>
  </si>
  <si>
    <t>所属名</t>
    <rPh sb="0" eb="2">
      <t>ショゾク</t>
    </rPh>
    <rPh sb="2" eb="3">
      <t>メイ</t>
    </rPh>
    <phoneticPr fontId="1"/>
  </si>
  <si>
    <t>←事業所名等を記入してください。</t>
    <rPh sb="1" eb="5">
      <t>ジギョウショメイ</t>
    </rPh>
    <rPh sb="5" eb="6">
      <t>トウ</t>
    </rPh>
    <rPh sb="7" eb="9">
      <t>キニュウ</t>
    </rPh>
    <phoneticPr fontId="1"/>
  </si>
  <si>
    <t>←FAXがない場合等は、空欄でも構いません。</t>
    <rPh sb="7" eb="9">
      <t>バアイ</t>
    </rPh>
    <rPh sb="9" eb="10">
      <t>トウ</t>
    </rPh>
    <rPh sb="12" eb="14">
      <t>クウラン</t>
    </rPh>
    <rPh sb="16" eb="17">
      <t>カマ</t>
    </rPh>
    <phoneticPr fontId="1"/>
  </si>
  <si>
    <t>★着色セルを記入してください。</t>
    <rPh sb="1" eb="3">
      <t>チャクショク</t>
    </rPh>
    <rPh sb="6" eb="8">
      <t>キニュウ</t>
    </rPh>
    <phoneticPr fontId="1"/>
  </si>
  <si>
    <t>←申請する事業所が８つ以上ある場合は、行を追加してください。</t>
    <rPh sb="1" eb="3">
      <t>シンセイ</t>
    </rPh>
    <rPh sb="5" eb="8">
      <t>ジギョウショ</t>
    </rPh>
    <rPh sb="11" eb="13">
      <t>イジョウ</t>
    </rPh>
    <rPh sb="15" eb="17">
      <t>バアイ</t>
    </rPh>
    <rPh sb="19" eb="20">
      <t>ギョウ</t>
    </rPh>
    <rPh sb="21" eb="23">
      <t>ツイカ</t>
    </rPh>
    <phoneticPr fontId="1"/>
  </si>
  <si>
    <t>←事業所名は事業計画書から転記されます。</t>
    <rPh sb="1" eb="5">
      <t>ジギョウショメイ</t>
    </rPh>
    <rPh sb="6" eb="11">
      <t>ジギョウケイカクショ</t>
    </rPh>
    <rPh sb="13" eb="15">
      <t>テンキ</t>
    </rPh>
    <phoneticPr fontId="1"/>
  </si>
  <si>
    <t>補助基準額合計</t>
    <rPh sb="0" eb="2">
      <t>ホジョ</t>
    </rPh>
    <rPh sb="2" eb="4">
      <t>キジュン</t>
    </rPh>
    <rPh sb="4" eb="5">
      <t>ガク</t>
    </rPh>
    <rPh sb="5" eb="7">
      <t>ゴウケイ</t>
    </rPh>
    <phoneticPr fontId="11"/>
  </si>
  <si>
    <t>居住者負担額合計</t>
    <rPh sb="0" eb="3">
      <t>キョジュウシャ</t>
    </rPh>
    <rPh sb="3" eb="6">
      <t>フタンガク</t>
    </rPh>
    <rPh sb="6" eb="8">
      <t>ゴウケイ</t>
    </rPh>
    <phoneticPr fontId="11"/>
  </si>
  <si>
    <t>総事業費</t>
    <rPh sb="0" eb="4">
      <t>ソウジギョウヒ</t>
    </rPh>
    <phoneticPr fontId="11"/>
  </si>
  <si>
    <t>合計</t>
    <rPh sb="0" eb="2">
      <t>ゴウケイ</t>
    </rPh>
    <phoneticPr fontId="11"/>
  </si>
  <si>
    <t>３月分</t>
    <rPh sb="1" eb="2">
      <t>ガツ</t>
    </rPh>
    <rPh sb="2" eb="3">
      <t>ブン</t>
    </rPh>
    <phoneticPr fontId="11"/>
  </si>
  <si>
    <t>２月分</t>
    <rPh sb="1" eb="2">
      <t>ガツ</t>
    </rPh>
    <rPh sb="2" eb="3">
      <t>ブン</t>
    </rPh>
    <phoneticPr fontId="11"/>
  </si>
  <si>
    <t>１月分</t>
    <rPh sb="1" eb="2">
      <t>ガツ</t>
    </rPh>
    <rPh sb="2" eb="3">
      <t>ブン</t>
    </rPh>
    <phoneticPr fontId="11"/>
  </si>
  <si>
    <t>12月分</t>
    <rPh sb="2" eb="3">
      <t>ガツ</t>
    </rPh>
    <rPh sb="3" eb="4">
      <t>ブン</t>
    </rPh>
    <phoneticPr fontId="11"/>
  </si>
  <si>
    <t>11月分</t>
    <rPh sb="2" eb="4">
      <t>ガツブン</t>
    </rPh>
    <phoneticPr fontId="11"/>
  </si>
  <si>
    <t>10月分</t>
    <rPh sb="2" eb="3">
      <t>ガツ</t>
    </rPh>
    <rPh sb="3" eb="4">
      <t>ブン</t>
    </rPh>
    <phoneticPr fontId="11"/>
  </si>
  <si>
    <t>９月分</t>
    <rPh sb="1" eb="3">
      <t>ガツブン</t>
    </rPh>
    <phoneticPr fontId="11"/>
  </si>
  <si>
    <t>８月分</t>
    <rPh sb="1" eb="2">
      <t>ガツ</t>
    </rPh>
    <rPh sb="2" eb="3">
      <t>ブン</t>
    </rPh>
    <phoneticPr fontId="11"/>
  </si>
  <si>
    <t>７月分</t>
    <rPh sb="1" eb="3">
      <t>ガツブン</t>
    </rPh>
    <phoneticPr fontId="11"/>
  </si>
  <si>
    <t>６月分</t>
    <rPh sb="1" eb="2">
      <t>ガツ</t>
    </rPh>
    <rPh sb="2" eb="3">
      <t>ブン</t>
    </rPh>
    <phoneticPr fontId="11"/>
  </si>
  <si>
    <t>５月分</t>
    <rPh sb="1" eb="3">
      <t>ガツブン</t>
    </rPh>
    <phoneticPr fontId="11"/>
  </si>
  <si>
    <t>４月分</t>
    <rPh sb="1" eb="2">
      <t>ガツ</t>
    </rPh>
    <rPh sb="2" eb="3">
      <t>ブン</t>
    </rPh>
    <phoneticPr fontId="11"/>
  </si>
  <si>
    <t>補助基準額
((a)-(b))/2</t>
    <phoneticPr fontId="11"/>
  </si>
  <si>
    <t>居住者負担額
(b)</t>
    <rPh sb="0" eb="3">
      <t>キョジュウシャ</t>
    </rPh>
    <rPh sb="3" eb="5">
      <t>フタン</t>
    </rPh>
    <rPh sb="5" eb="6">
      <t>ガク</t>
    </rPh>
    <phoneticPr fontId="11"/>
  </si>
  <si>
    <t>計
(a)</t>
    <rPh sb="0" eb="1">
      <t>ケイ</t>
    </rPh>
    <phoneticPr fontId="11"/>
  </si>
  <si>
    <t>共益費</t>
    <rPh sb="0" eb="3">
      <t>キョウエキヒ</t>
    </rPh>
    <phoneticPr fontId="11"/>
  </si>
  <si>
    <t>賃借料</t>
    <rPh sb="0" eb="3">
      <t>チンシャクリョウ</t>
    </rPh>
    <phoneticPr fontId="11"/>
  </si>
  <si>
    <t>年　　月　　日</t>
    <rPh sb="0" eb="1">
      <t>ネン</t>
    </rPh>
    <rPh sb="3" eb="4">
      <t>ツキ</t>
    </rPh>
    <rPh sb="6" eb="7">
      <t>ヒ</t>
    </rPh>
    <phoneticPr fontId="1"/>
  </si>
  <si>
    <t>補助終了年月日</t>
    <rPh sb="0" eb="2">
      <t>ホジョ</t>
    </rPh>
    <rPh sb="2" eb="4">
      <t>シュウリョウ</t>
    </rPh>
    <rPh sb="4" eb="7">
      <t>ネンガッピ</t>
    </rPh>
    <phoneticPr fontId="11"/>
  </si>
  <si>
    <t>入居先</t>
    <rPh sb="0" eb="2">
      <t>ニュウキョ</t>
    </rPh>
    <rPh sb="2" eb="3">
      <t>サキ</t>
    </rPh>
    <phoneticPr fontId="11"/>
  </si>
  <si>
    <t>補助開始年月日</t>
    <rPh sb="0" eb="4">
      <t>ホジョカイシ</t>
    </rPh>
    <rPh sb="4" eb="7">
      <t>ネンガッピ</t>
    </rPh>
    <phoneticPr fontId="1"/>
  </si>
  <si>
    <t>在留資格</t>
    <rPh sb="0" eb="2">
      <t>ザイリュウ</t>
    </rPh>
    <rPh sb="2" eb="4">
      <t>シカク</t>
    </rPh>
    <phoneticPr fontId="11"/>
  </si>
  <si>
    <t>採用年月日</t>
    <rPh sb="0" eb="2">
      <t>サイヨウ</t>
    </rPh>
    <rPh sb="2" eb="5">
      <t>ネンガッピ</t>
    </rPh>
    <phoneticPr fontId="11"/>
  </si>
  <si>
    <t>国籍</t>
    <rPh sb="0" eb="2">
      <t>コクセキ</t>
    </rPh>
    <phoneticPr fontId="11"/>
  </si>
  <si>
    <t>入居年月日</t>
    <rPh sb="0" eb="2">
      <t>ニュウキョ</t>
    </rPh>
    <rPh sb="2" eb="5">
      <t>ネンガッピ</t>
    </rPh>
    <phoneticPr fontId="11"/>
  </si>
  <si>
    <t>氏名</t>
    <rPh sb="0" eb="2">
      <t>シメイ</t>
    </rPh>
    <phoneticPr fontId="11"/>
  </si>
  <si>
    <t>【４人目】</t>
    <rPh sb="2" eb="3">
      <t>ニン</t>
    </rPh>
    <rPh sb="3" eb="4">
      <t>メ</t>
    </rPh>
    <phoneticPr fontId="11"/>
  </si>
  <si>
    <t>【３人目】</t>
    <rPh sb="2" eb="3">
      <t>ニン</t>
    </rPh>
    <rPh sb="3" eb="4">
      <t>メ</t>
    </rPh>
    <phoneticPr fontId="11"/>
  </si>
  <si>
    <t>【２人目】</t>
    <rPh sb="2" eb="3">
      <t>ニン</t>
    </rPh>
    <rPh sb="3" eb="4">
      <t>メ</t>
    </rPh>
    <phoneticPr fontId="11"/>
  </si>
  <si>
    <t>【１人目】</t>
    <rPh sb="2" eb="3">
      <t>ニン</t>
    </rPh>
    <rPh sb="3" eb="4">
      <t>メ</t>
    </rPh>
    <phoneticPr fontId="11"/>
  </si>
  <si>
    <t>法人名</t>
    <rPh sb="0" eb="3">
      <t>ホウジンメイ</t>
    </rPh>
    <phoneticPr fontId="1"/>
  </si>
  <si>
    <t>特定活動（EPA）,介護,技能実習（１号）,技能実習（２号）,技能実習（３号）,特定技能１号</t>
  </si>
  <si>
    <t>月の途中で退去する場合</t>
    <rPh sb="0" eb="1">
      <t>ツキ</t>
    </rPh>
    <rPh sb="2" eb="4">
      <t>トチュウ</t>
    </rPh>
    <rPh sb="5" eb="7">
      <t>タイキョ</t>
    </rPh>
    <rPh sb="9" eb="11">
      <t>バアイ</t>
    </rPh>
    <phoneticPr fontId="11"/>
  </si>
  <si>
    <t>月の途中から入居する場合</t>
    <rPh sb="0" eb="1">
      <t>ツキ</t>
    </rPh>
    <rPh sb="2" eb="4">
      <t>トチュウ</t>
    </rPh>
    <rPh sb="6" eb="8">
      <t>ニュウキョ</t>
    </rPh>
    <rPh sb="10" eb="12">
      <t>バアイ</t>
    </rPh>
    <phoneticPr fontId="11"/>
  </si>
  <si>
    <t>○○ハイツ　A棟　101号室</t>
    <rPh sb="7" eb="8">
      <t>トウ</t>
    </rPh>
    <rPh sb="12" eb="14">
      <t>ゴウシツ</t>
    </rPh>
    <phoneticPr fontId="11"/>
  </si>
  <si>
    <t>特養　○○苑</t>
    <rPh sb="0" eb="2">
      <t>トクヨウ</t>
    </rPh>
    <rPh sb="5" eb="6">
      <t>エン</t>
    </rPh>
    <phoneticPr fontId="11"/>
  </si>
  <si>
    <t>（例）</t>
    <rPh sb="1" eb="2">
      <t>レイ</t>
    </rPh>
    <phoneticPr fontId="11"/>
  </si>
  <si>
    <t>日割り計算後
居住者負担額</t>
    <rPh sb="0" eb="2">
      <t>ヒワ</t>
    </rPh>
    <rPh sb="3" eb="6">
      <t>ケイサンゴ</t>
    </rPh>
    <rPh sb="7" eb="10">
      <t>キョジュウシャ</t>
    </rPh>
    <rPh sb="10" eb="13">
      <t>フタンガク</t>
    </rPh>
    <phoneticPr fontId="1"/>
  </si>
  <si>
    <t>日割り計算後の共益費</t>
    <rPh sb="0" eb="2">
      <t>ヒワ</t>
    </rPh>
    <rPh sb="3" eb="5">
      <t>ケイサン</t>
    </rPh>
    <rPh sb="5" eb="6">
      <t>アト</t>
    </rPh>
    <rPh sb="7" eb="10">
      <t>キョウエキヒ</t>
    </rPh>
    <phoneticPr fontId="11"/>
  </si>
  <si>
    <t>日割り計算後の賃借料</t>
    <rPh sb="0" eb="2">
      <t>ヒワ</t>
    </rPh>
    <rPh sb="3" eb="6">
      <t>ケイサンゴ</t>
    </rPh>
    <rPh sb="7" eb="10">
      <t>チンシャクリョウ</t>
    </rPh>
    <phoneticPr fontId="11"/>
  </si>
  <si>
    <t>日割り計算となる日数（退去）</t>
    <rPh sb="0" eb="2">
      <t>ヒワ</t>
    </rPh>
    <rPh sb="3" eb="5">
      <t>ケイサン</t>
    </rPh>
    <rPh sb="8" eb="10">
      <t>ニッスウ</t>
    </rPh>
    <rPh sb="11" eb="13">
      <t>タイキョ</t>
    </rPh>
    <phoneticPr fontId="11"/>
  </si>
  <si>
    <t>日割り計算となる日数(入居)</t>
    <rPh sb="0" eb="2">
      <t>ヒワ</t>
    </rPh>
    <rPh sb="3" eb="5">
      <t>ケイサン</t>
    </rPh>
    <rPh sb="8" eb="10">
      <t>ニッスウ</t>
    </rPh>
    <rPh sb="11" eb="13">
      <t>ニュウキョ</t>
    </rPh>
    <phoneticPr fontId="11"/>
  </si>
  <si>
    <t>該当月の日数
（退去）</t>
    <rPh sb="0" eb="3">
      <t>ガイトウツキ</t>
    </rPh>
    <rPh sb="4" eb="6">
      <t>ニッスウ</t>
    </rPh>
    <rPh sb="8" eb="10">
      <t>タイキョ</t>
    </rPh>
    <phoneticPr fontId="11"/>
  </si>
  <si>
    <t>退去月の
最終日</t>
    <rPh sb="0" eb="2">
      <t>タイキョ</t>
    </rPh>
    <rPh sb="2" eb="3">
      <t>ツキ</t>
    </rPh>
    <rPh sb="5" eb="8">
      <t>サイシュウビ</t>
    </rPh>
    <phoneticPr fontId="11"/>
  </si>
  <si>
    <t>退去月の初日</t>
    <rPh sb="0" eb="2">
      <t>タイキョ</t>
    </rPh>
    <rPh sb="2" eb="3">
      <t>ツキ</t>
    </rPh>
    <rPh sb="4" eb="6">
      <t>ショニチ</t>
    </rPh>
    <phoneticPr fontId="11"/>
  </si>
  <si>
    <t>該当月の日数
（入居）</t>
    <rPh sb="0" eb="3">
      <t>ガイトウツキ</t>
    </rPh>
    <rPh sb="4" eb="6">
      <t>ニッスウ</t>
    </rPh>
    <rPh sb="8" eb="10">
      <t>ニュウキョ</t>
    </rPh>
    <phoneticPr fontId="11"/>
  </si>
  <si>
    <t>入居月の
最終日</t>
    <rPh sb="0" eb="2">
      <t>ニュウキョ</t>
    </rPh>
    <rPh sb="2" eb="3">
      <t>ツキ</t>
    </rPh>
    <rPh sb="5" eb="8">
      <t>サイシュウビ</t>
    </rPh>
    <phoneticPr fontId="11"/>
  </si>
  <si>
    <t>入居月の初日</t>
    <rPh sb="0" eb="3">
      <t>ニュウキョツキ</t>
    </rPh>
    <rPh sb="4" eb="6">
      <t>ショニチ</t>
    </rPh>
    <phoneticPr fontId="11"/>
  </si>
  <si>
    <t>退去日</t>
    <rPh sb="0" eb="3">
      <t>タイキョビ</t>
    </rPh>
    <phoneticPr fontId="11"/>
  </si>
  <si>
    <t>入居開始日</t>
    <rPh sb="0" eb="4">
      <t>ニュウキョカイシ</t>
    </rPh>
    <rPh sb="4" eb="5">
      <t>ビ</t>
    </rPh>
    <phoneticPr fontId="11"/>
  </si>
  <si>
    <t>居住者負担額</t>
    <rPh sb="0" eb="3">
      <t>キョジュウシャ</t>
    </rPh>
    <rPh sb="3" eb="6">
      <t>フタンガク</t>
    </rPh>
    <phoneticPr fontId="1"/>
  </si>
  <si>
    <t>共益費
(1人あたり)</t>
    <rPh sb="0" eb="3">
      <t>キョウエキヒ</t>
    </rPh>
    <rPh sb="6" eb="7">
      <t>ニン</t>
    </rPh>
    <phoneticPr fontId="11"/>
  </si>
  <si>
    <t>賃借料
(1人あたり)</t>
    <rPh sb="0" eb="3">
      <t>チンシャクリョウ</t>
    </rPh>
    <rPh sb="6" eb="7">
      <t>ニン</t>
    </rPh>
    <phoneticPr fontId="11"/>
  </si>
  <si>
    <t>入居人数</t>
    <rPh sb="0" eb="2">
      <t>ニュウキョ</t>
    </rPh>
    <rPh sb="2" eb="4">
      <t>ニンズウ</t>
    </rPh>
    <phoneticPr fontId="11"/>
  </si>
  <si>
    <t>共益費
(1部屋あたり)</t>
    <rPh sb="0" eb="3">
      <t>キョウエキヒ</t>
    </rPh>
    <rPh sb="6" eb="8">
      <t>ヘヤ</t>
    </rPh>
    <phoneticPr fontId="11"/>
  </si>
  <si>
    <t>賃借料
(1部屋あたり)</t>
    <rPh sb="0" eb="3">
      <t>チンシャクリョウ</t>
    </rPh>
    <rPh sb="6" eb="8">
      <t>ヘヤ</t>
    </rPh>
    <phoneticPr fontId="11"/>
  </si>
  <si>
    <t>物件名</t>
    <rPh sb="0" eb="3">
      <t>ブッケンメイ</t>
    </rPh>
    <phoneticPr fontId="11"/>
  </si>
  <si>
    <t>受入施設名等</t>
    <rPh sb="0" eb="2">
      <t>ウケイレ</t>
    </rPh>
    <rPh sb="2" eb="5">
      <t>シセツメイ</t>
    </rPh>
    <rPh sb="5" eb="6">
      <t>トウ</t>
    </rPh>
    <phoneticPr fontId="11"/>
  </si>
  <si>
    <t>入力不要</t>
    <rPh sb="0" eb="4">
      <t>ニュウリョクフヨウ</t>
    </rPh>
    <phoneticPr fontId="11"/>
  </si>
  <si>
    <t>（G)</t>
    <phoneticPr fontId="11"/>
  </si>
  <si>
    <t>（F)</t>
    <phoneticPr fontId="11"/>
  </si>
  <si>
    <t>（E)</t>
    <phoneticPr fontId="11"/>
  </si>
  <si>
    <t>（D）</t>
    <phoneticPr fontId="11"/>
  </si>
  <si>
    <t>（C）</t>
    <phoneticPr fontId="11"/>
  </si>
  <si>
    <t>（B）</t>
    <phoneticPr fontId="11"/>
  </si>
  <si>
    <t>（A）</t>
    <phoneticPr fontId="11"/>
  </si>
  <si>
    <t>★太枠の日割り計算後の賃借料、共益費、居住者負担額をそれぞれ別記第３号様式又は第７号様式の該当箇所に記入してください。</t>
    <rPh sb="1" eb="3">
      <t>フトワク</t>
    </rPh>
    <rPh sb="4" eb="6">
      <t>ヒワ</t>
    </rPh>
    <rPh sb="7" eb="9">
      <t>ケイサン</t>
    </rPh>
    <rPh sb="9" eb="10">
      <t>ゴ</t>
    </rPh>
    <rPh sb="11" eb="14">
      <t>チンシャクリョウ</t>
    </rPh>
    <rPh sb="15" eb="18">
      <t>キョウエキヒ</t>
    </rPh>
    <rPh sb="19" eb="21">
      <t>キョジュウ</t>
    </rPh>
    <rPh sb="21" eb="22">
      <t>シャ</t>
    </rPh>
    <rPh sb="22" eb="25">
      <t>フタンガク</t>
    </rPh>
    <rPh sb="30" eb="32">
      <t>ベッキ</t>
    </rPh>
    <rPh sb="32" eb="33">
      <t>ダイ</t>
    </rPh>
    <rPh sb="34" eb="37">
      <t>ゴウヨウシキ</t>
    </rPh>
    <rPh sb="37" eb="38">
      <t>マタ</t>
    </rPh>
    <rPh sb="39" eb="40">
      <t>ダイ</t>
    </rPh>
    <rPh sb="41" eb="42">
      <t>ゴウ</t>
    </rPh>
    <rPh sb="42" eb="44">
      <t>ヨウシキ</t>
    </rPh>
    <rPh sb="45" eb="49">
      <t>ガイトウカショ</t>
    </rPh>
    <rPh sb="50" eb="52">
      <t>キニュウ</t>
    </rPh>
    <phoneticPr fontId="11"/>
  </si>
  <si>
    <t>★着色セルにそれぞれ記入すると、日割り金額を計算します（小数点以下切り捨て）。</t>
    <rPh sb="1" eb="3">
      <t>チャクショク</t>
    </rPh>
    <rPh sb="10" eb="12">
      <t>キニュウ</t>
    </rPh>
    <rPh sb="16" eb="18">
      <t>ヒワ</t>
    </rPh>
    <rPh sb="19" eb="21">
      <t>キンガク</t>
    </rPh>
    <rPh sb="22" eb="24">
      <t>ケイサン</t>
    </rPh>
    <rPh sb="28" eb="31">
      <t>ショウスウテン</t>
    </rPh>
    <rPh sb="31" eb="33">
      <t>イカ</t>
    </rPh>
    <rPh sb="33" eb="34">
      <t>キ</t>
    </rPh>
    <rPh sb="35" eb="36">
      <t>ス</t>
    </rPh>
    <phoneticPr fontId="1"/>
  </si>
  <si>
    <t>1人あたり家賃等計算表</t>
    <rPh sb="0" eb="2">
      <t>ヒトリ</t>
    </rPh>
    <rPh sb="1" eb="2">
      <t>ニン</t>
    </rPh>
    <rPh sb="5" eb="7">
      <t>ヤチン</t>
    </rPh>
    <rPh sb="7" eb="8">
      <t>トウ</t>
    </rPh>
    <rPh sb="8" eb="11">
      <t>ケイサンヒョウ</t>
    </rPh>
    <phoneticPr fontId="11"/>
  </si>
  <si>
    <t>（別記第３号様式関係）</t>
    <rPh sb="1" eb="3">
      <t>ベッキ</t>
    </rPh>
    <rPh sb="3" eb="4">
      <t>ダイ</t>
    </rPh>
    <rPh sb="5" eb="6">
      <t>ゴウ</t>
    </rPh>
    <rPh sb="6" eb="8">
      <t>ヨウシキ</t>
    </rPh>
    <rPh sb="8" eb="10">
      <t>カンケイ</t>
    </rPh>
    <phoneticPr fontId="1"/>
  </si>
  <si>
    <t>【居住地情報】</t>
    <rPh sb="1" eb="4">
      <t>キョジュウチ</t>
    </rPh>
    <rPh sb="4" eb="6">
      <t>ジョウホウ</t>
    </rPh>
    <phoneticPr fontId="1"/>
  </si>
  <si>
    <t>居住人数</t>
    <rPh sb="0" eb="4">
      <t>キョジュウニンスウ</t>
    </rPh>
    <phoneticPr fontId="1"/>
  </si>
  <si>
    <t>賃借料</t>
    <rPh sb="0" eb="3">
      <t>チンシャクリョウ</t>
    </rPh>
    <phoneticPr fontId="1"/>
  </si>
  <si>
    <t>共益費</t>
    <rPh sb="0" eb="3">
      <t>キョウエキヒ</t>
    </rPh>
    <phoneticPr fontId="1"/>
  </si>
  <si>
    <t>１人あたり賃借料</t>
    <rPh sb="1" eb="2">
      <t>ニン</t>
    </rPh>
    <rPh sb="5" eb="8">
      <t>チンシャクリョウ</t>
    </rPh>
    <phoneticPr fontId="1"/>
  </si>
  <si>
    <t>１人あたり共益費</t>
    <rPh sb="1" eb="2">
      <t>ニン</t>
    </rPh>
    <rPh sb="5" eb="8">
      <t>キョウエキヒ</t>
    </rPh>
    <phoneticPr fontId="1"/>
  </si>
  <si>
    <t>補助対象外国人介護人材の居住地に関するものはすべて記入してください。</t>
    <rPh sb="0" eb="7">
      <t>ホジョタイショウガイコクジン</t>
    </rPh>
    <rPh sb="7" eb="11">
      <t>カイゴジンザイ</t>
    </rPh>
    <rPh sb="12" eb="15">
      <t>キョジュウチ</t>
    </rPh>
    <rPh sb="16" eb="17">
      <t>カン</t>
    </rPh>
    <rPh sb="25" eb="27">
      <t>キニュウ</t>
    </rPh>
    <phoneticPr fontId="1"/>
  </si>
  <si>
    <t>令和　年度（　　　　年度）</t>
    <rPh sb="0" eb="2">
      <t>レイワ</t>
    </rPh>
    <rPh sb="3" eb="5">
      <t>ネンド</t>
    </rPh>
    <rPh sb="10" eb="12">
      <t>ネンド</t>
    </rPh>
    <phoneticPr fontId="1"/>
  </si>
  <si>
    <t>熊本県外国人介護人材住居借上支援事業費補助金</t>
    <rPh sb="0" eb="3">
      <t>クマモトケン</t>
    </rPh>
    <rPh sb="3" eb="6">
      <t>ガイコクジン</t>
    </rPh>
    <rPh sb="6" eb="10">
      <t>カイゴジンザイ</t>
    </rPh>
    <rPh sb="10" eb="12">
      <t>ジュウキョ</t>
    </rPh>
    <rPh sb="12" eb="14">
      <t>カリア</t>
    </rPh>
    <rPh sb="14" eb="16">
      <t>シエン</t>
    </rPh>
    <rPh sb="16" eb="19">
      <t>ジギョウヒ</t>
    </rPh>
    <rPh sb="19" eb="22">
      <t>ホジョキン</t>
    </rPh>
    <phoneticPr fontId="1"/>
  </si>
  <si>
    <t>★着色セルを記入してください</t>
    <rPh sb="1" eb="3">
      <t>チャクショク</t>
    </rPh>
    <rPh sb="6" eb="8">
      <t>キニュウ</t>
    </rPh>
    <phoneticPr fontId="1"/>
  </si>
  <si>
    <t>アパート名等</t>
    <rPh sb="4" eb="5">
      <t>メイ</t>
    </rPh>
    <rPh sb="5" eb="6">
      <t>トウ</t>
    </rPh>
    <phoneticPr fontId="1"/>
  </si>
  <si>
    <t>事業所名</t>
    <rPh sb="0" eb="3">
      <t>ジギョウショ</t>
    </rPh>
    <rPh sb="3" eb="4">
      <t>メイ</t>
    </rPh>
    <phoneticPr fontId="11"/>
  </si>
  <si>
    <t>【事業所ごとに作成が必要】</t>
    <rPh sb="1" eb="4">
      <t>ジギョウショ</t>
    </rPh>
    <rPh sb="7" eb="9">
      <t>サクセイ</t>
    </rPh>
    <rPh sb="10" eb="12">
      <t>ヒツヨウ</t>
    </rPh>
    <phoneticPr fontId="1"/>
  </si>
  <si>
    <t>※行が不足する場合は、行を追加してください。</t>
    <rPh sb="1" eb="2">
      <t>ギョウ</t>
    </rPh>
    <rPh sb="3" eb="5">
      <t>フソク</t>
    </rPh>
    <rPh sb="7" eb="9">
      <t>バアイ</t>
    </rPh>
    <rPh sb="11" eb="12">
      <t>ギョウ</t>
    </rPh>
    <rPh sb="13" eb="15">
      <t>ツイカ</t>
    </rPh>
    <phoneticPr fontId="1"/>
  </si>
  <si>
    <t>※賃借料及び共益費に光熱水費やインターネット回線使用料等は含みません。</t>
    <rPh sb="29" eb="30">
      <t>フク</t>
    </rPh>
    <phoneticPr fontId="1"/>
  </si>
  <si>
    <t>【記載上の留意事項】
①事業所毎に計画書を作成してください。
②補助基準額は、１戸当たりの賃借料及び共益費の合計（税込み）月額から居住者負担額を引いた額の1/2（1万5千円を上限）。１戸に複数人で入居する場合は、賃借料及び共益費の合計額を入居人数で除した額から入居者毎の居住者負担額及び他の補助金制度による収入を引いた額の1/2（1万5千円を上限）。
③賃借料及び共益費に光熱水費やインターネット回線使用料等が含まれている場合は、それらの額を除いた額を記入してください。
④１施設（事業所）あたりの補助上限額は20万円です。</t>
    <rPh sb="1" eb="3">
      <t>キサイ</t>
    </rPh>
    <rPh sb="3" eb="4">
      <t>ジョウ</t>
    </rPh>
    <rPh sb="5" eb="7">
      <t>リュウイ</t>
    </rPh>
    <rPh sb="7" eb="9">
      <t>ジコウ</t>
    </rPh>
    <rPh sb="12" eb="15">
      <t>ジギョウショ</t>
    </rPh>
    <rPh sb="15" eb="16">
      <t>ゴト</t>
    </rPh>
    <rPh sb="17" eb="20">
      <t>ケイカクショ</t>
    </rPh>
    <rPh sb="21" eb="23">
      <t>サクセイ</t>
    </rPh>
    <rPh sb="48" eb="49">
      <t>オヨ</t>
    </rPh>
    <rPh sb="109" eb="110">
      <t>オヨ</t>
    </rPh>
    <rPh sb="115" eb="117">
      <t>ゴウケイ</t>
    </rPh>
    <rPh sb="141" eb="142">
      <t>オヨ</t>
    </rPh>
    <rPh sb="143" eb="144">
      <t>ホカ</t>
    </rPh>
    <rPh sb="145" eb="148">
      <t>ホジョキン</t>
    </rPh>
    <rPh sb="148" eb="150">
      <t>セイド</t>
    </rPh>
    <rPh sb="153" eb="155">
      <t>シュウニュウ</t>
    </rPh>
    <rPh sb="156" eb="157">
      <t>ヒ</t>
    </rPh>
    <rPh sb="177" eb="180">
      <t>チンシャクリョウ</t>
    </rPh>
    <rPh sb="180" eb="181">
      <t>オヨ</t>
    </rPh>
    <rPh sb="182" eb="184">
      <t>キョウエキ</t>
    </rPh>
    <rPh sb="184" eb="185">
      <t>ヒ</t>
    </rPh>
    <rPh sb="186" eb="190">
      <t>コウネツスイヒ</t>
    </rPh>
    <rPh sb="198" eb="200">
      <t>カイセン</t>
    </rPh>
    <rPh sb="200" eb="203">
      <t>シヨウリョウ</t>
    </rPh>
    <rPh sb="203" eb="204">
      <t>トウ</t>
    </rPh>
    <rPh sb="205" eb="206">
      <t>フク</t>
    </rPh>
    <rPh sb="211" eb="213">
      <t>バアイ</t>
    </rPh>
    <rPh sb="219" eb="220">
      <t>ガク</t>
    </rPh>
    <rPh sb="221" eb="222">
      <t>ノゾ</t>
    </rPh>
    <rPh sb="224" eb="225">
      <t>ガク</t>
    </rPh>
    <rPh sb="226" eb="228">
      <t>キニュウ</t>
    </rPh>
    <rPh sb="238" eb="240">
      <t>シセツ</t>
    </rPh>
    <rPh sb="241" eb="244">
      <t>ジギョウショ</t>
    </rPh>
    <rPh sb="249" eb="251">
      <t>ホジョ</t>
    </rPh>
    <rPh sb="251" eb="253">
      <t>ジョウゲン</t>
    </rPh>
    <rPh sb="253" eb="254">
      <t>ガク</t>
    </rPh>
    <rPh sb="257" eb="259">
      <t>マンエン</t>
    </rPh>
    <phoneticPr fontId="11"/>
  </si>
  <si>
    <t>事業実績書</t>
    <rPh sb="0" eb="2">
      <t>ジギョウ</t>
    </rPh>
    <rPh sb="2" eb="4">
      <t>ジッセキ</t>
    </rPh>
    <rPh sb="4" eb="5">
      <t>ショ</t>
    </rPh>
    <phoneticPr fontId="1"/>
  </si>
  <si>
    <t>（別記第５号様式）</t>
    <rPh sb="1" eb="3">
      <t>ベッキ</t>
    </rPh>
    <rPh sb="3" eb="4">
      <t>ダイ</t>
    </rPh>
    <rPh sb="5" eb="6">
      <t>ゴウ</t>
    </rPh>
    <rPh sb="6" eb="8">
      <t>ヨウシキ</t>
    </rPh>
    <phoneticPr fontId="1"/>
  </si>
  <si>
    <t>精算調書</t>
    <rPh sb="0" eb="2">
      <t>セイサン</t>
    </rPh>
    <rPh sb="2" eb="4">
      <t>チョウショ</t>
    </rPh>
    <phoneticPr fontId="1"/>
  </si>
  <si>
    <t>補助対象外国人介護人材一覧（実績）</t>
    <rPh sb="0" eb="2">
      <t>ホジョ</t>
    </rPh>
    <rPh sb="2" eb="4">
      <t>タイショウ</t>
    </rPh>
    <rPh sb="4" eb="6">
      <t>ガイコク</t>
    </rPh>
    <rPh sb="6" eb="7">
      <t>ジン</t>
    </rPh>
    <rPh sb="7" eb="9">
      <t>カイゴ</t>
    </rPh>
    <rPh sb="9" eb="11">
      <t>ジンザイ</t>
    </rPh>
    <rPh sb="11" eb="13">
      <t>イチラン</t>
    </rPh>
    <rPh sb="14" eb="16">
      <t>ジッセキ</t>
    </rPh>
    <phoneticPr fontId="11"/>
  </si>
  <si>
    <t>（別記第７号様式）</t>
    <rPh sb="1" eb="3">
      <t>ベッキ</t>
    </rPh>
    <rPh sb="3" eb="4">
      <t>ダイ</t>
    </rPh>
    <rPh sb="5" eb="6">
      <t>ゴウ</t>
    </rPh>
    <rPh sb="6" eb="8">
      <t>ヨウシキ</t>
    </rPh>
    <phoneticPr fontId="11"/>
  </si>
  <si>
    <t>（別記第６号様式）</t>
    <rPh sb="1" eb="3">
      <t>ベッキ</t>
    </rPh>
    <rPh sb="3" eb="4">
      <t>ダイ</t>
    </rPh>
    <rPh sb="5" eb="6">
      <t>ゴウ</t>
    </rPh>
    <rPh sb="6" eb="8">
      <t>ヨウシキ</t>
    </rPh>
    <phoneticPr fontId="1"/>
  </si>
  <si>
    <t>(※補助上限額は20万円)</t>
    <rPh sb="2" eb="4">
      <t>ホジョ</t>
    </rPh>
    <rPh sb="4" eb="7">
      <t>ジョウゲンガク</t>
    </rPh>
    <rPh sb="10" eb="12">
      <t>マンエン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</si>
</sst>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quot;円&quot;"/>
    <numFmt numFmtId="178" formatCode="0&quot;人&quot;"/>
    <numFmt numFmtId="179" formatCode="[$-F800]dddd\,\ mmmm\ dd\,\ yyyy"/>
    <numFmt numFmtId="180" formatCode="#,##0&quot;円&quot;"/>
  </numFmts>
  <fonts count="28">
    <font>
      <sz val="11"/>
      <name val="ＭＳ Ｐ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1"/>
      <color rgb="FF000000"/>
      <name val="ＭＳ ゴシック"/>
      <family val="3"/>
      <charset val="128"/>
    </font>
    <font>
      <sz val="10"/>
      <name val="ＭＳ ゴシック"/>
      <family val="3"/>
      <charset val="128"/>
    </font>
    <font>
      <sz val="10.5"/>
      <name val="ＭＳ ゴシック"/>
      <family val="3"/>
      <charset val="128"/>
    </font>
    <font>
      <sz val="11"/>
      <name val="ＭＳ Ｐゴシック"/>
      <family val="3"/>
      <charset val="128"/>
    </font>
    <font>
      <sz val="11"/>
      <color theme="1"/>
      <name val="游ゴシック"/>
      <family val="2"/>
      <scheme val="minor"/>
    </font>
    <font>
      <sz val="11"/>
      <color rgb="FFFFFF00"/>
      <name val="ＭＳ ゴシック"/>
      <family val="3"/>
      <charset val="128"/>
    </font>
    <font>
      <sz val="11"/>
      <color theme="1"/>
      <name val="ＭＳ ゴシック"/>
      <family val="3"/>
      <charset val="128"/>
    </font>
    <font>
      <sz val="6"/>
      <name val="游ゴシック"/>
      <family val="3"/>
      <charset val="128"/>
      <scheme val="minor"/>
    </font>
    <font>
      <sz val="8"/>
      <color theme="1"/>
      <name val="ＭＳ ゴシック"/>
      <family val="3"/>
      <charset val="128"/>
    </font>
    <font>
      <b/>
      <sz val="11"/>
      <color theme="1"/>
      <name val="ＭＳ ゴシック"/>
      <family val="3"/>
      <charset val="128"/>
    </font>
    <font>
      <sz val="10"/>
      <color theme="1"/>
      <name val="ＭＳ ゴシック"/>
      <family val="3"/>
      <charset val="128"/>
    </font>
    <font>
      <b/>
      <sz val="12"/>
      <color theme="1"/>
      <name val="ＭＳ ゴシック"/>
      <family val="3"/>
      <charset val="128"/>
    </font>
    <font>
      <sz val="14"/>
      <name val="ＭＳ ゴシック"/>
      <family val="3"/>
      <charset val="128"/>
    </font>
    <font>
      <b/>
      <sz val="9"/>
      <color indexed="81"/>
      <name val="MS P ゴシック"/>
      <family val="3"/>
      <charset val="128"/>
    </font>
    <font>
      <sz val="11"/>
      <color theme="1"/>
      <name val="ＭＳ Ｐゴシック"/>
      <family val="3"/>
      <charset val="128"/>
    </font>
    <font>
      <b/>
      <sz val="11"/>
      <color theme="0"/>
      <name val="ＭＳ Ｐゴシック"/>
      <family val="3"/>
      <charset val="128"/>
    </font>
    <font>
      <sz val="11"/>
      <color rgb="FFFF0000"/>
      <name val="ＭＳ Ｐゴシック"/>
      <family val="3"/>
      <charset val="128"/>
    </font>
    <font>
      <b/>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FF00"/>
      <name val="ＭＳ ゴシック"/>
      <family val="3"/>
      <charset val="128"/>
    </font>
    <font>
      <b/>
      <sz val="11"/>
      <name val="ＭＳ ゴシック"/>
      <family val="3"/>
      <charset val="128"/>
    </font>
    <font>
      <b/>
      <sz val="10"/>
      <name val="ＭＳ ゴシック"/>
      <family val="3"/>
      <charset val="128"/>
    </font>
    <font>
      <b/>
      <sz val="16"/>
      <name val="ＭＳ ゴシック"/>
      <family val="3"/>
      <charset val="128"/>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189">
    <xf numFmtId="0" fontId="0" fillId="0" borderId="0" xfId="0">
      <alignment vertical="center"/>
    </xf>
    <xf numFmtId="0" fontId="2" fillId="2" borderId="0" xfId="0" applyFont="1" applyFill="1" applyAlignment="1">
      <alignment vertical="top"/>
    </xf>
    <xf numFmtId="0" fontId="2" fillId="0" borderId="0" xfId="0" applyFont="1">
      <alignment vertical="center"/>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2" fillId="0" borderId="15" xfId="0" applyFont="1" applyBorder="1" applyAlignment="1">
      <alignment horizontal="center" vertical="center"/>
    </xf>
    <xf numFmtId="0" fontId="4" fillId="3" borderId="7" xfId="0" applyFont="1" applyFill="1" applyBorder="1" applyAlignment="1">
      <alignment vertical="center" wrapText="1"/>
    </xf>
    <xf numFmtId="0" fontId="2" fillId="0" borderId="16" xfId="0" applyFont="1" applyBorder="1" applyAlignment="1">
      <alignment horizontal="center" vertical="center"/>
    </xf>
    <xf numFmtId="0" fontId="4" fillId="3" borderId="8" xfId="0"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78" fontId="2" fillId="0" borderId="1" xfId="0" applyNumberFormat="1" applyFont="1" applyBorder="1">
      <alignmen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2" fillId="0" borderId="2" xfId="0" applyFont="1" applyBorder="1">
      <alignment vertical="center"/>
    </xf>
    <xf numFmtId="0" fontId="2" fillId="0" borderId="0" xfId="0" applyFont="1" applyAlignment="1">
      <alignment horizontal="justify"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9" fillId="0" borderId="0" xfId="0" applyFont="1">
      <alignment vertical="center"/>
    </xf>
    <xf numFmtId="0" fontId="10" fillId="0" borderId="0" xfId="2" applyFont="1"/>
    <xf numFmtId="0" fontId="10" fillId="0" borderId="0" xfId="2" applyFont="1" applyAlignment="1">
      <alignment vertical="center"/>
    </xf>
    <xf numFmtId="0" fontId="12" fillId="0" borderId="0" xfId="2" applyFont="1" applyAlignment="1">
      <alignment vertical="center"/>
    </xf>
    <xf numFmtId="1" fontId="10" fillId="0" borderId="0" xfId="2" applyNumberFormat="1" applyFont="1" applyAlignment="1">
      <alignment vertical="center"/>
    </xf>
    <xf numFmtId="0" fontId="14" fillId="0" borderId="0" xfId="2" applyFont="1" applyAlignment="1">
      <alignment vertical="center"/>
    </xf>
    <xf numFmtId="38" fontId="2" fillId="0" borderId="39" xfId="3" applyFont="1" applyBorder="1" applyAlignment="1">
      <alignment vertical="center"/>
    </xf>
    <xf numFmtId="38" fontId="2" fillId="0" borderId="37" xfId="3" applyFont="1" applyBorder="1" applyAlignment="1">
      <alignment vertical="center"/>
    </xf>
    <xf numFmtId="0" fontId="10" fillId="0" borderId="40" xfId="2" applyFont="1" applyBorder="1" applyAlignment="1">
      <alignment vertical="center"/>
    </xf>
    <xf numFmtId="38" fontId="2" fillId="0" borderId="41" xfId="3" applyFont="1" applyBorder="1" applyAlignment="1">
      <alignment vertical="center"/>
    </xf>
    <xf numFmtId="38" fontId="2" fillId="4" borderId="2" xfId="3" applyFont="1" applyFill="1" applyBorder="1" applyAlignment="1">
      <alignment vertical="center"/>
    </xf>
    <xf numFmtId="38" fontId="2" fillId="0" borderId="42" xfId="3" applyFont="1" applyBorder="1" applyAlignment="1">
      <alignment vertical="center"/>
    </xf>
    <xf numFmtId="38" fontId="2" fillId="4" borderId="6" xfId="3" applyFont="1" applyFill="1" applyBorder="1" applyAlignment="1">
      <alignment vertical="center"/>
    </xf>
    <xf numFmtId="38" fontId="2" fillId="4" borderId="1" xfId="3" applyFont="1" applyFill="1" applyBorder="1" applyAlignment="1">
      <alignment vertical="center"/>
    </xf>
    <xf numFmtId="0" fontId="10" fillId="0" borderId="6" xfId="2" applyFont="1" applyBorder="1" applyAlignment="1">
      <alignment vertical="center"/>
    </xf>
    <xf numFmtId="38" fontId="2" fillId="4" borderId="4" xfId="3" applyFont="1" applyFill="1" applyBorder="1" applyAlignment="1">
      <alignment vertical="center"/>
    </xf>
    <xf numFmtId="0" fontId="10" fillId="0" borderId="1" xfId="2" applyFont="1" applyBorder="1" applyAlignment="1">
      <alignment vertical="center"/>
    </xf>
    <xf numFmtId="0" fontId="10" fillId="0" borderId="4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xf>
    <xf numFmtId="0" fontId="10" fillId="0" borderId="3" xfId="2" applyFont="1" applyBorder="1" applyAlignment="1">
      <alignment vertical="center"/>
    </xf>
    <xf numFmtId="0" fontId="10" fillId="0" borderId="3" xfId="2" applyFont="1" applyBorder="1" applyAlignment="1">
      <alignment vertical="center" shrinkToFit="1"/>
    </xf>
    <xf numFmtId="0" fontId="10" fillId="0" borderId="9" xfId="2" applyFont="1" applyBorder="1" applyAlignment="1">
      <alignment vertical="center"/>
    </xf>
    <xf numFmtId="0" fontId="15" fillId="0" borderId="0" xfId="2" applyFont="1" applyAlignment="1">
      <alignment vertical="center"/>
    </xf>
    <xf numFmtId="0" fontId="2" fillId="0" borderId="0" xfId="2" applyFont="1" applyAlignment="1">
      <alignment vertical="center"/>
    </xf>
    <xf numFmtId="0" fontId="2" fillId="0" borderId="0" xfId="2" applyFont="1" applyAlignment="1">
      <alignment horizontal="center" vertical="center"/>
    </xf>
    <xf numFmtId="0" fontId="16" fillId="0" borderId="0" xfId="2" applyFont="1" applyAlignment="1">
      <alignment horizontal="center" vertical="center"/>
    </xf>
    <xf numFmtId="0" fontId="2" fillId="0" borderId="1" xfId="2" applyFont="1" applyBorder="1" applyAlignment="1">
      <alignment horizontal="left" vertical="center"/>
    </xf>
    <xf numFmtId="0" fontId="18" fillId="0" borderId="0" xfId="2" applyFont="1" applyAlignment="1">
      <alignment vertical="center"/>
    </xf>
    <xf numFmtId="0" fontId="19" fillId="5" borderId="0" xfId="2" applyFont="1" applyFill="1" applyAlignment="1">
      <alignment horizontal="centerContinuous" vertical="center"/>
    </xf>
    <xf numFmtId="0" fontId="19" fillId="6" borderId="0" xfId="2" applyFont="1" applyFill="1" applyAlignment="1">
      <alignment horizontal="centerContinuous" vertical="center"/>
    </xf>
    <xf numFmtId="38" fontId="20" fillId="0" borderId="44" xfId="1" applyFont="1" applyBorder="1" applyAlignment="1">
      <alignment vertical="center"/>
    </xf>
    <xf numFmtId="38" fontId="20" fillId="0" borderId="1" xfId="1" applyFont="1" applyBorder="1" applyAlignment="1">
      <alignment vertical="center"/>
    </xf>
    <xf numFmtId="38" fontId="20" fillId="0" borderId="45" xfId="1" applyFont="1" applyBorder="1" applyAlignment="1">
      <alignment vertical="center"/>
    </xf>
    <xf numFmtId="0" fontId="18" fillId="0" borderId="3" xfId="2" applyFont="1" applyBorder="1" applyAlignment="1">
      <alignment vertical="center"/>
    </xf>
    <xf numFmtId="0" fontId="18" fillId="0" borderId="1" xfId="2" applyFont="1" applyBorder="1" applyAlignment="1">
      <alignment vertical="center"/>
    </xf>
    <xf numFmtId="14" fontId="7" fillId="0" borderId="1" xfId="2" applyNumberFormat="1" applyFont="1" applyBorder="1" applyAlignment="1">
      <alignment vertical="center"/>
    </xf>
    <xf numFmtId="14" fontId="18" fillId="0" borderId="1" xfId="2" applyNumberFormat="1" applyFont="1" applyBorder="1" applyAlignment="1">
      <alignment vertical="center"/>
    </xf>
    <xf numFmtId="14" fontId="18" fillId="4" borderId="1" xfId="2" applyNumberFormat="1" applyFont="1" applyFill="1" applyBorder="1" applyAlignment="1">
      <alignment vertical="center"/>
    </xf>
    <xf numFmtId="0" fontId="18" fillId="4" borderId="1" xfId="2" applyFont="1" applyFill="1" applyBorder="1" applyAlignment="1">
      <alignment vertical="center"/>
    </xf>
    <xf numFmtId="38" fontId="18" fillId="0" borderId="1" xfId="3" applyFont="1" applyBorder="1" applyAlignment="1">
      <alignment vertical="center"/>
    </xf>
    <xf numFmtId="38" fontId="18" fillId="4" borderId="1" xfId="3" applyFont="1" applyFill="1" applyBorder="1" applyAlignment="1">
      <alignment vertical="center"/>
    </xf>
    <xf numFmtId="0" fontId="7" fillId="0" borderId="0" xfId="2" applyFont="1" applyAlignment="1">
      <alignment horizontal="right" vertical="center"/>
    </xf>
    <xf numFmtId="0" fontId="7" fillId="0" borderId="1" xfId="2" applyFont="1" applyBorder="1" applyAlignment="1">
      <alignment vertical="center"/>
    </xf>
    <xf numFmtId="14" fontId="20" fillId="4" borderId="1" xfId="2" applyNumberFormat="1" applyFont="1" applyFill="1" applyBorder="1" applyAlignment="1">
      <alignment vertical="center"/>
    </xf>
    <xf numFmtId="0" fontId="20" fillId="4" borderId="1" xfId="2" applyFont="1" applyFill="1" applyBorder="1" applyAlignment="1">
      <alignment vertical="center"/>
    </xf>
    <xf numFmtId="38" fontId="20" fillId="4" borderId="1" xfId="3" applyFont="1" applyFill="1" applyBorder="1" applyAlignment="1">
      <alignment vertical="center"/>
    </xf>
    <xf numFmtId="0" fontId="20" fillId="0" borderId="0" xfId="2" applyFont="1" applyAlignment="1">
      <alignment horizontal="right" vertical="center"/>
    </xf>
    <xf numFmtId="0" fontId="18" fillId="0" borderId="46" xfId="2" applyFont="1" applyBorder="1" applyAlignment="1">
      <alignment horizontal="center" vertical="center" wrapText="1"/>
    </xf>
    <xf numFmtId="0" fontId="18" fillId="0" borderId="47" xfId="2" applyFont="1" applyBorder="1" applyAlignment="1">
      <alignment horizontal="center" vertical="center" wrapText="1" shrinkToFit="1"/>
    </xf>
    <xf numFmtId="0" fontId="18" fillId="0" borderId="48" xfId="2" applyFont="1" applyBorder="1" applyAlignment="1">
      <alignment horizontal="center" vertical="center" wrapText="1" shrinkToFit="1"/>
    </xf>
    <xf numFmtId="0" fontId="18" fillId="0" borderId="3" xfId="2" applyFont="1" applyBorder="1" applyAlignment="1">
      <alignment horizontal="center" vertical="center" wrapText="1" shrinkToFit="1"/>
    </xf>
    <xf numFmtId="0" fontId="18" fillId="0" borderId="1" xfId="2" applyFont="1" applyBorder="1" applyAlignment="1">
      <alignment horizontal="center" vertical="center" wrapText="1"/>
    </xf>
    <xf numFmtId="0" fontId="18" fillId="0" borderId="1" xfId="2" applyFont="1" applyBorder="1" applyAlignment="1">
      <alignment horizontal="center" vertical="center" wrapText="1" shrinkToFit="1"/>
    </xf>
    <xf numFmtId="0" fontId="18" fillId="0" borderId="1" xfId="2" applyFont="1" applyBorder="1" applyAlignment="1">
      <alignment horizontal="center" vertical="center"/>
    </xf>
    <xf numFmtId="0" fontId="21" fillId="0" borderId="1" xfId="2" applyFont="1" applyBorder="1" applyAlignment="1">
      <alignment horizontal="center" vertical="center" wrapText="1"/>
    </xf>
    <xf numFmtId="0" fontId="22" fillId="0" borderId="0" xfId="2" applyFont="1" applyAlignment="1">
      <alignment horizontal="center"/>
    </xf>
    <xf numFmtId="0" fontId="18" fillId="0" borderId="0" xfId="2" applyFont="1" applyAlignment="1">
      <alignment horizontal="center" vertical="center"/>
    </xf>
    <xf numFmtId="0" fontId="18" fillId="0" borderId="0" xfId="2" applyFont="1" applyAlignment="1">
      <alignment horizontal="left" vertical="center"/>
    </xf>
    <xf numFmtId="0" fontId="23" fillId="0" borderId="0" xfId="2" applyFont="1" applyAlignment="1">
      <alignment vertical="center"/>
    </xf>
    <xf numFmtId="0" fontId="2" fillId="0" borderId="1" xfId="2" applyFont="1" applyBorder="1" applyAlignment="1">
      <alignment horizontal="center" vertical="center"/>
    </xf>
    <xf numFmtId="178" fontId="2" fillId="4" borderId="1" xfId="2" applyNumberFormat="1" applyFont="1" applyFill="1" applyBorder="1" applyAlignment="1">
      <alignment horizontal="right" vertical="center"/>
    </xf>
    <xf numFmtId="177" fontId="2" fillId="4" borderId="1" xfId="2" applyNumberFormat="1" applyFont="1" applyFill="1" applyBorder="1" applyAlignment="1">
      <alignment horizontal="right" vertical="center"/>
    </xf>
    <xf numFmtId="0" fontId="2" fillId="0" borderId="1" xfId="0" applyFont="1" applyBorder="1" applyAlignment="1">
      <alignment vertical="center" wrapText="1"/>
    </xf>
    <xf numFmtId="180" fontId="2" fillId="0" borderId="1" xfId="0" applyNumberFormat="1" applyFont="1" applyBorder="1">
      <alignment vertical="center"/>
    </xf>
    <xf numFmtId="0" fontId="2" fillId="0" borderId="3" xfId="2" applyFont="1" applyBorder="1" applyAlignment="1">
      <alignment vertical="center"/>
    </xf>
    <xf numFmtId="0" fontId="24" fillId="0" borderId="0" xfId="0" applyFont="1">
      <alignmen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xf>
    <xf numFmtId="178" fontId="2" fillId="4" borderId="1" xfId="0" applyNumberFormat="1" applyFont="1" applyFill="1" applyBorder="1" applyAlignment="1">
      <alignment horizontal="right" vertical="center"/>
    </xf>
    <xf numFmtId="180" fontId="2" fillId="0" borderId="0" xfId="0" applyNumberFormat="1" applyFont="1">
      <alignment vertical="center"/>
    </xf>
    <xf numFmtId="178" fontId="2" fillId="0" borderId="0" xfId="2" applyNumberFormat="1" applyFont="1" applyAlignment="1">
      <alignment horizontal="right" vertical="center"/>
    </xf>
    <xf numFmtId="177" fontId="2" fillId="0" borderId="0" xfId="2" applyNumberFormat="1" applyFont="1" applyAlignment="1">
      <alignment horizontal="right" vertical="center"/>
    </xf>
    <xf numFmtId="0" fontId="2" fillId="0" borderId="0" xfId="2" applyFont="1" applyAlignment="1">
      <alignment horizontal="left" vertical="center"/>
    </xf>
    <xf numFmtId="0" fontId="13" fillId="0" borderId="0" xfId="2" applyFont="1" applyAlignment="1">
      <alignment horizontal="right" vertical="center"/>
    </xf>
    <xf numFmtId="0" fontId="2" fillId="0" borderId="3" xfId="2" applyFont="1" applyBorder="1" applyAlignment="1">
      <alignment vertical="center" shrinkToFit="1"/>
    </xf>
    <xf numFmtId="0" fontId="25" fillId="0" borderId="38" xfId="2" applyFont="1" applyBorder="1" applyAlignment="1">
      <alignment horizontal="center" vertical="center"/>
    </xf>
    <xf numFmtId="0" fontId="25" fillId="0" borderId="38" xfId="2" applyFont="1" applyBorder="1" applyAlignment="1">
      <alignment horizontal="center" vertical="center" shrinkToFit="1"/>
    </xf>
    <xf numFmtId="0" fontId="25" fillId="0" borderId="37" xfId="2" applyFont="1" applyBorder="1" applyAlignment="1">
      <alignment horizontal="center" vertical="center"/>
    </xf>
    <xf numFmtId="38" fontId="25" fillId="0" borderId="37" xfId="2" applyNumberFormat="1" applyFont="1" applyBorder="1" applyAlignment="1">
      <alignment vertical="center"/>
    </xf>
    <xf numFmtId="38" fontId="26" fillId="0" borderId="37" xfId="2" applyNumberFormat="1" applyFont="1" applyBorder="1" applyAlignment="1">
      <alignment vertical="center"/>
    </xf>
    <xf numFmtId="1" fontId="2" fillId="0" borderId="36" xfId="2" applyNumberFormat="1" applyFont="1" applyBorder="1" applyAlignment="1">
      <alignment horizontal="right" vertical="center"/>
    </xf>
    <xf numFmtId="0" fontId="16"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8" xfId="0" applyFont="1" applyBorder="1" applyAlignment="1">
      <alignment horizontal="right" vertical="center"/>
    </xf>
    <xf numFmtId="0" fontId="5" fillId="0" borderId="28" xfId="0" applyFont="1" applyBorder="1" applyAlignment="1">
      <alignment horizontal="left" vertical="center" wrapText="1"/>
    </xf>
    <xf numFmtId="38" fontId="2" fillId="4" borderId="28" xfId="1" applyFont="1" applyFill="1" applyBorder="1">
      <alignment vertical="center"/>
    </xf>
    <xf numFmtId="38" fontId="2" fillId="0" borderId="28" xfId="1" applyFont="1" applyBorder="1">
      <alignment vertical="center"/>
    </xf>
    <xf numFmtId="38" fontId="2" fillId="4" borderId="28" xfId="1" applyFont="1" applyFill="1" applyBorder="1" applyAlignment="1">
      <alignment horizontal="right" vertical="center"/>
    </xf>
    <xf numFmtId="0" fontId="2" fillId="0" borderId="28" xfId="0" applyFont="1" applyBorder="1">
      <alignment vertical="center"/>
    </xf>
    <xf numFmtId="0" fontId="5" fillId="0" borderId="29" xfId="0" applyFont="1" applyBorder="1" applyAlignment="1">
      <alignment horizontal="left" vertical="center" wrapText="1"/>
    </xf>
    <xf numFmtId="38" fontId="2" fillId="4" borderId="29" xfId="1" applyFont="1" applyFill="1" applyBorder="1">
      <alignment vertical="center"/>
    </xf>
    <xf numFmtId="38" fontId="2" fillId="0" borderId="29" xfId="1" applyFont="1" applyBorder="1">
      <alignment vertical="center"/>
    </xf>
    <xf numFmtId="38" fontId="2" fillId="4" borderId="29" xfId="1" applyFont="1" applyFill="1" applyBorder="1" applyAlignment="1">
      <alignment horizontal="right" vertical="center"/>
    </xf>
    <xf numFmtId="0" fontId="2" fillId="0" borderId="29" xfId="0" applyFont="1" applyBorder="1">
      <alignment vertical="center"/>
    </xf>
    <xf numFmtId="0" fontId="5" fillId="0" borderId="30" xfId="0" applyFont="1" applyBorder="1" applyAlignment="1">
      <alignment horizontal="left" vertical="center" wrapText="1"/>
    </xf>
    <xf numFmtId="38" fontId="2" fillId="4" borderId="30" xfId="1" applyFont="1" applyFill="1" applyBorder="1">
      <alignment vertical="center"/>
    </xf>
    <xf numFmtId="38" fontId="2" fillId="0" borderId="30" xfId="1" applyFont="1" applyBorder="1">
      <alignment vertical="center"/>
    </xf>
    <xf numFmtId="38" fontId="2" fillId="4" borderId="30" xfId="1" applyFont="1" applyFill="1" applyBorder="1" applyAlignment="1">
      <alignment horizontal="right" vertical="center"/>
    </xf>
    <xf numFmtId="0" fontId="2" fillId="0" borderId="30" xfId="0" applyFont="1" applyBorder="1">
      <alignment vertical="center"/>
    </xf>
    <xf numFmtId="0" fontId="5" fillId="0" borderId="1" xfId="0" applyFont="1" applyBorder="1" applyAlignment="1">
      <alignment vertical="center" wrapText="1"/>
    </xf>
    <xf numFmtId="38" fontId="2" fillId="0" borderId="1" xfId="1" applyFont="1" applyBorder="1">
      <alignment vertical="center"/>
    </xf>
    <xf numFmtId="0" fontId="2" fillId="0" borderId="1" xfId="0" applyFont="1" applyBorder="1">
      <alignment vertical="center"/>
    </xf>
    <xf numFmtId="0" fontId="5" fillId="0" borderId="49" xfId="0" applyFont="1" applyBorder="1" applyAlignment="1">
      <alignment horizontal="left" vertical="center" wrapText="1"/>
    </xf>
    <xf numFmtId="0" fontId="5" fillId="0" borderId="7" xfId="0" applyFont="1" applyBorder="1" applyAlignment="1">
      <alignment horizontal="left" vertical="center" wrapText="1"/>
    </xf>
    <xf numFmtId="177" fontId="2" fillId="0" borderId="1" xfId="0" applyNumberFormat="1" applyFont="1" applyBorder="1" applyAlignment="1">
      <alignment horizontal="righ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35" xfId="0" applyFont="1" applyFill="1" applyBorder="1" applyAlignment="1">
      <alignment horizontal="left" vertical="center"/>
    </xf>
    <xf numFmtId="0" fontId="2" fillId="4" borderId="3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3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 xfId="0" applyFont="1" applyFill="1" applyBorder="1" applyAlignment="1">
      <alignment horizontal="left" vertical="center" wrapText="1"/>
    </xf>
    <xf numFmtId="0" fontId="3" fillId="4" borderId="0" xfId="0" applyFont="1" applyFill="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23" xfId="0" applyNumberFormat="1" applyFont="1" applyFill="1" applyBorder="1" applyAlignment="1">
      <alignment horizontal="left" vertical="center"/>
    </xf>
    <xf numFmtId="176" fontId="2" fillId="4" borderId="11" xfId="0" applyNumberFormat="1" applyFont="1" applyFill="1" applyBorder="1" applyAlignment="1">
      <alignment horizontal="left" vertical="center"/>
    </xf>
    <xf numFmtId="176" fontId="2" fillId="4" borderId="12" xfId="0" applyNumberFormat="1"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4" borderId="0" xfId="0" applyFont="1" applyFill="1" applyAlignment="1">
      <alignment horizontal="right" vertical="center"/>
    </xf>
    <xf numFmtId="0" fontId="2" fillId="0" borderId="1" xfId="0" applyFont="1" applyBorder="1" applyAlignment="1">
      <alignment horizontal="center" vertical="center" shrinkToFit="1"/>
    </xf>
    <xf numFmtId="0" fontId="10" fillId="0" borderId="0" xfId="2" applyFont="1" applyAlignment="1">
      <alignment vertical="center" wrapText="1"/>
    </xf>
    <xf numFmtId="0" fontId="10" fillId="4" borderId="1" xfId="2" applyFont="1" applyFill="1" applyBorder="1" applyAlignment="1">
      <alignment horizontal="center" vertical="center" shrinkToFit="1"/>
    </xf>
    <xf numFmtId="0" fontId="10" fillId="4" borderId="1" xfId="2" applyFont="1" applyFill="1" applyBorder="1" applyAlignment="1">
      <alignment horizontal="center" vertical="center"/>
    </xf>
    <xf numFmtId="179" fontId="10" fillId="4" borderId="3" xfId="2" applyNumberFormat="1" applyFont="1" applyFill="1" applyBorder="1" applyAlignment="1">
      <alignment horizontal="center" vertical="center"/>
    </xf>
    <xf numFmtId="179" fontId="10" fillId="4" borderId="5" xfId="2" applyNumberFormat="1" applyFont="1" applyFill="1" applyBorder="1" applyAlignment="1">
      <alignment horizontal="center" vertical="center"/>
    </xf>
    <xf numFmtId="179" fontId="10" fillId="0" borderId="3" xfId="2" applyNumberFormat="1" applyFont="1" applyBorder="1" applyAlignment="1">
      <alignment horizontal="center" vertical="center"/>
    </xf>
    <xf numFmtId="179" fontId="10" fillId="0" borderId="5" xfId="2" applyNumberFormat="1" applyFont="1" applyBorder="1" applyAlignment="1">
      <alignment horizontal="center" vertical="center"/>
    </xf>
    <xf numFmtId="0" fontId="2" fillId="4" borderId="1" xfId="2" applyFont="1" applyFill="1" applyBorder="1" applyAlignment="1">
      <alignment horizontal="center" vertical="center"/>
    </xf>
    <xf numFmtId="0" fontId="15" fillId="0" borderId="0" xfId="2" applyFont="1" applyAlignment="1">
      <alignment horizontal="center" vertical="center"/>
    </xf>
    <xf numFmtId="0" fontId="2" fillId="0" borderId="1" xfId="2" applyFont="1" applyBorder="1" applyAlignment="1">
      <alignment horizontal="center" vertical="center"/>
    </xf>
  </cellXfs>
  <cellStyles count="4">
    <cellStyle name="桁区切り" xfId="1" builtinId="6"/>
    <cellStyle name="桁区切り 2" xfId="3" xr:uid="{86938D27-C0E8-40D9-9ADB-D3ECE11CBDDA}"/>
    <cellStyle name="標準" xfId="0" builtinId="0"/>
    <cellStyle name="標準 2" xfId="2" xr:uid="{1C56C86E-99CA-4F74-8D4F-C42E3EF68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314325</xdr:colOff>
      <xdr:row>16</xdr:row>
      <xdr:rowOff>76200</xdr:rowOff>
    </xdr:from>
    <xdr:to>
      <xdr:col>11</xdr:col>
      <xdr:colOff>228600</xdr:colOff>
      <xdr:row>23</xdr:row>
      <xdr:rowOff>158750</xdr:rowOff>
    </xdr:to>
    <xdr:sp macro="" textlink="">
      <xdr:nvSpPr>
        <xdr:cNvPr id="2" name="吹き出し: 角を丸めた四角形 1">
          <a:extLst>
            <a:ext uri="{FF2B5EF4-FFF2-40B4-BE49-F238E27FC236}">
              <a16:creationId xmlns:a16="http://schemas.microsoft.com/office/drawing/2014/main" id="{C923A4C2-7CA0-AED6-0825-5395D06AE6B1}"/>
            </a:ext>
          </a:extLst>
        </xdr:cNvPr>
        <xdr:cNvSpPr/>
      </xdr:nvSpPr>
      <xdr:spPr>
        <a:xfrm>
          <a:off x="6886575" y="3790950"/>
          <a:ext cx="4314825" cy="1749425"/>
        </a:xfrm>
        <a:prstGeom prst="wedgeRoundRectCallout">
          <a:avLst>
            <a:gd name="adj1" fmla="val -54415"/>
            <a:gd name="adj2" fmla="val 23569"/>
            <a:gd name="adj3" fmla="val 16667"/>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入居月や退去月に日割り料金が発生する場合は、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03-2_1</a:t>
          </a:r>
          <a:r>
            <a:rPr kumimoji="1" lang="ja-JP" altLang="en-US" sz="1400">
              <a:solidFill>
                <a:srgbClr val="FF0000"/>
              </a:solidFill>
              <a:latin typeface="BIZ UDPゴシック" panose="020B0400000000000000" pitchFamily="50" charset="-128"/>
              <a:ea typeface="BIZ UDPゴシック" panose="020B0400000000000000" pitchFamily="50" charset="-128"/>
            </a:rPr>
            <a:t>人あたり家賃等・日割り計算表」を活用し、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日割り料金を算出してください。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また、１部屋当たりに２人以上入居している場合は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その人数で除した賃借料・共益費が補助対象経費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となりますので、御注意ください。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65"/>
  <sheetViews>
    <sheetView view="pageBreakPreview" zoomScaleNormal="100" zoomScaleSheetLayoutView="100" workbookViewId="0">
      <selection activeCell="A2" sqref="A2:B2"/>
    </sheetView>
  </sheetViews>
  <sheetFormatPr defaultColWidth="9" defaultRowHeight="13"/>
  <cols>
    <col min="1" max="1" width="29.08984375" style="2" customWidth="1"/>
    <col min="2" max="2" width="9.7265625" style="2" customWidth="1"/>
    <col min="3" max="7" width="9" style="2"/>
    <col min="8" max="8" width="15.08984375" style="2" customWidth="1"/>
    <col min="9" max="16384" width="9" style="2"/>
  </cols>
  <sheetData>
    <row r="1" spans="1:9">
      <c r="A1" s="1" t="s">
        <v>144</v>
      </c>
    </row>
    <row r="2" spans="1:9" ht="20" customHeight="1">
      <c r="A2" s="150" t="s">
        <v>134</v>
      </c>
      <c r="B2" s="150"/>
      <c r="C2" s="151" t="s">
        <v>135</v>
      </c>
      <c r="D2" s="151"/>
      <c r="E2" s="151"/>
      <c r="F2" s="151"/>
      <c r="G2" s="151"/>
      <c r="H2" s="151"/>
      <c r="I2" s="90" t="s">
        <v>50</v>
      </c>
    </row>
    <row r="3" spans="1:9" ht="20" customHeight="1">
      <c r="A3" s="152" t="s">
        <v>143</v>
      </c>
      <c r="B3" s="152"/>
      <c r="C3" s="152"/>
      <c r="D3" s="152"/>
      <c r="E3" s="152"/>
      <c r="F3" s="152"/>
      <c r="G3" s="152"/>
      <c r="H3" s="152"/>
      <c r="I3" s="24"/>
    </row>
    <row r="4" spans="1:9" ht="18.75" customHeight="1">
      <c r="A4" s="2" t="s">
        <v>0</v>
      </c>
    </row>
    <row r="5" spans="1:9" ht="25" customHeight="1">
      <c r="A5" s="3" t="s">
        <v>1</v>
      </c>
      <c r="B5" s="153"/>
      <c r="C5" s="154"/>
      <c r="D5" s="154"/>
      <c r="E5" s="154"/>
      <c r="F5" s="154"/>
      <c r="G5" s="154"/>
      <c r="H5" s="155"/>
    </row>
    <row r="6" spans="1:9" ht="25" customHeight="1">
      <c r="A6" s="165" t="s">
        <v>21</v>
      </c>
      <c r="B6" s="5" t="s">
        <v>20</v>
      </c>
      <c r="C6" s="134"/>
      <c r="D6" s="135"/>
      <c r="E6" s="135"/>
      <c r="F6" s="135"/>
      <c r="G6" s="135"/>
      <c r="H6" s="136"/>
    </row>
    <row r="7" spans="1:9" ht="25" customHeight="1">
      <c r="A7" s="166"/>
      <c r="B7" s="21" t="s">
        <v>22</v>
      </c>
      <c r="C7" s="167"/>
      <c r="D7" s="168"/>
      <c r="E7" s="168"/>
      <c r="F7" s="168"/>
      <c r="G7" s="168"/>
      <c r="H7" s="169"/>
    </row>
    <row r="8" spans="1:9" ht="25" customHeight="1">
      <c r="A8" s="4" t="s">
        <v>2</v>
      </c>
      <c r="B8" s="5" t="s">
        <v>5</v>
      </c>
      <c r="C8" s="156" t="s">
        <v>16</v>
      </c>
      <c r="D8" s="157"/>
      <c r="E8" s="157"/>
      <c r="F8" s="157"/>
      <c r="G8" s="157"/>
      <c r="H8" s="158"/>
    </row>
    <row r="9" spans="1:9" ht="25" customHeight="1">
      <c r="A9" s="6"/>
      <c r="B9" s="171" t="s">
        <v>4</v>
      </c>
      <c r="C9" s="159"/>
      <c r="D9" s="160"/>
      <c r="E9" s="160"/>
      <c r="F9" s="160"/>
      <c r="G9" s="160"/>
      <c r="H9" s="161"/>
    </row>
    <row r="10" spans="1:9" ht="25" customHeight="1">
      <c r="A10" s="6"/>
      <c r="B10" s="172"/>
      <c r="C10" s="162"/>
      <c r="D10" s="163"/>
      <c r="E10" s="163"/>
      <c r="F10" s="163"/>
      <c r="G10" s="163"/>
      <c r="H10" s="164"/>
    </row>
    <row r="11" spans="1:9" ht="25" customHeight="1">
      <c r="A11" s="4" t="s">
        <v>3</v>
      </c>
      <c r="B11" s="5" t="s">
        <v>46</v>
      </c>
      <c r="C11" s="134"/>
      <c r="D11" s="135"/>
      <c r="E11" s="135"/>
      <c r="F11" s="135"/>
      <c r="G11" s="135"/>
      <c r="H11" s="136"/>
    </row>
    <row r="12" spans="1:9" ht="25" customHeight="1">
      <c r="A12" s="6"/>
      <c r="B12" s="7" t="s">
        <v>47</v>
      </c>
      <c r="C12" s="146"/>
      <c r="D12" s="147"/>
      <c r="E12" s="147"/>
      <c r="F12" s="147"/>
      <c r="G12" s="147"/>
      <c r="H12" s="148"/>
      <c r="I12" s="2" t="s">
        <v>48</v>
      </c>
    </row>
    <row r="13" spans="1:9" ht="25" customHeight="1">
      <c r="A13" s="6"/>
      <c r="B13" s="22" t="s">
        <v>17</v>
      </c>
      <c r="C13" s="137"/>
      <c r="D13" s="138"/>
      <c r="E13" s="138"/>
      <c r="F13" s="138"/>
      <c r="G13" s="138"/>
      <c r="H13" s="139"/>
    </row>
    <row r="14" spans="1:9" ht="25" customHeight="1">
      <c r="A14" s="6"/>
      <c r="B14" s="23" t="s">
        <v>19</v>
      </c>
      <c r="C14" s="140"/>
      <c r="D14" s="141"/>
      <c r="E14" s="141"/>
      <c r="F14" s="141"/>
      <c r="G14" s="141"/>
      <c r="H14" s="142"/>
      <c r="I14" s="2" t="s">
        <v>49</v>
      </c>
    </row>
    <row r="15" spans="1:9" ht="25" customHeight="1">
      <c r="A15" s="8"/>
      <c r="B15" s="20" t="s">
        <v>18</v>
      </c>
      <c r="C15" s="143"/>
      <c r="D15" s="144"/>
      <c r="E15" s="144"/>
      <c r="F15" s="144"/>
      <c r="G15" s="144"/>
      <c r="H15" s="145"/>
    </row>
    <row r="16" spans="1:9" ht="10" customHeight="1">
      <c r="A16" s="9"/>
    </row>
    <row r="17" spans="1:9" ht="21" customHeight="1">
      <c r="A17" s="2" t="s">
        <v>6</v>
      </c>
      <c r="B17" s="10"/>
      <c r="C17" s="10"/>
      <c r="D17" s="10"/>
      <c r="E17" s="10"/>
      <c r="F17" s="10"/>
      <c r="G17" s="10"/>
      <c r="H17" s="10"/>
    </row>
    <row r="18" spans="1:9" ht="21" customHeight="1">
      <c r="A18" s="170" t="s">
        <v>12</v>
      </c>
      <c r="B18" s="149"/>
      <c r="C18" s="149"/>
      <c r="D18" s="149"/>
      <c r="E18" s="149"/>
      <c r="F18" s="149"/>
      <c r="G18" s="149"/>
      <c r="H18" s="149"/>
    </row>
    <row r="19" spans="1:9" ht="21" customHeight="1">
      <c r="A19" s="170"/>
      <c r="B19" s="149"/>
      <c r="C19" s="149"/>
      <c r="D19" s="149"/>
      <c r="E19" s="149"/>
      <c r="F19" s="149"/>
      <c r="G19" s="149"/>
      <c r="H19" s="149"/>
    </row>
    <row r="20" spans="1:9" ht="21" customHeight="1">
      <c r="A20" s="170"/>
      <c r="B20" s="149"/>
      <c r="C20" s="149"/>
      <c r="D20" s="149"/>
      <c r="E20" s="149"/>
      <c r="F20" s="149"/>
      <c r="G20" s="149"/>
      <c r="H20" s="149"/>
    </row>
    <row r="21" spans="1:9" ht="21" customHeight="1">
      <c r="A21" s="170"/>
      <c r="B21" s="149"/>
      <c r="C21" s="149"/>
      <c r="D21" s="149"/>
      <c r="E21" s="149"/>
      <c r="F21" s="149"/>
      <c r="G21" s="149"/>
      <c r="H21" s="149"/>
    </row>
    <row r="22" spans="1:9" ht="10" customHeight="1">
      <c r="A22" s="11"/>
      <c r="B22" s="12"/>
      <c r="C22" s="12"/>
      <c r="D22" s="12"/>
      <c r="E22" s="12"/>
      <c r="F22" s="12"/>
      <c r="G22" s="12"/>
      <c r="H22" s="12"/>
    </row>
    <row r="23" spans="1:9" ht="21" customHeight="1">
      <c r="A23" s="170" t="s">
        <v>7</v>
      </c>
      <c r="B23" s="131" t="s">
        <v>8</v>
      </c>
      <c r="C23" s="132"/>
      <c r="D23" s="132"/>
      <c r="E23" s="132"/>
      <c r="F23" s="133"/>
      <c r="G23" s="170" t="s">
        <v>10</v>
      </c>
      <c r="H23" s="170"/>
    </row>
    <row r="24" spans="1:9" ht="30.75" customHeight="1">
      <c r="A24" s="170"/>
      <c r="B24" s="13" t="s">
        <v>13</v>
      </c>
      <c r="C24" s="13" t="s">
        <v>9</v>
      </c>
      <c r="D24" s="14" t="s">
        <v>14</v>
      </c>
      <c r="E24" s="14" t="s">
        <v>15</v>
      </c>
      <c r="F24" s="13" t="s">
        <v>11</v>
      </c>
      <c r="G24" s="170"/>
      <c r="H24" s="170"/>
    </row>
    <row r="25" spans="1:9" ht="34" customHeight="1">
      <c r="A25" s="91"/>
      <c r="B25" s="93"/>
      <c r="C25" s="93"/>
      <c r="D25" s="93"/>
      <c r="E25" s="93"/>
      <c r="F25" s="15">
        <f>SUM(B25:E25)</f>
        <v>0</v>
      </c>
      <c r="G25" s="130">
        <f>'02_精算調書'!I11</f>
        <v>0</v>
      </c>
      <c r="H25" s="130"/>
      <c r="I25" s="2" t="s">
        <v>51</v>
      </c>
    </row>
    <row r="26" spans="1:9" ht="34" customHeight="1">
      <c r="A26" s="91"/>
      <c r="B26" s="93"/>
      <c r="C26" s="93"/>
      <c r="D26" s="93"/>
      <c r="E26" s="93"/>
      <c r="F26" s="15">
        <f t="shared" ref="F26:F31" si="0">SUM(B26:E26)</f>
        <v>0</v>
      </c>
      <c r="G26" s="130">
        <f>'02_精算調書'!I12</f>
        <v>0</v>
      </c>
      <c r="H26" s="130"/>
    </row>
    <row r="27" spans="1:9" ht="34" customHeight="1">
      <c r="A27" s="91"/>
      <c r="B27" s="93"/>
      <c r="C27" s="93"/>
      <c r="D27" s="93"/>
      <c r="E27" s="93"/>
      <c r="F27" s="15">
        <f t="shared" si="0"/>
        <v>0</v>
      </c>
      <c r="G27" s="130">
        <f>'02_精算調書'!I13</f>
        <v>0</v>
      </c>
      <c r="H27" s="130"/>
    </row>
    <row r="28" spans="1:9" ht="34" customHeight="1">
      <c r="A28" s="91"/>
      <c r="B28" s="93"/>
      <c r="C28" s="93"/>
      <c r="D28" s="93"/>
      <c r="E28" s="93"/>
      <c r="F28" s="15">
        <f t="shared" si="0"/>
        <v>0</v>
      </c>
      <c r="G28" s="130">
        <f>'02_精算調書'!I14</f>
        <v>0</v>
      </c>
      <c r="H28" s="130"/>
    </row>
    <row r="29" spans="1:9" ht="34" customHeight="1">
      <c r="A29" s="91"/>
      <c r="B29" s="93"/>
      <c r="C29" s="93"/>
      <c r="D29" s="93"/>
      <c r="E29" s="93"/>
      <c r="F29" s="15">
        <f t="shared" si="0"/>
        <v>0</v>
      </c>
      <c r="G29" s="130">
        <f>'02_精算調書'!I15</f>
        <v>0</v>
      </c>
      <c r="H29" s="130"/>
    </row>
    <row r="30" spans="1:9" ht="34" customHeight="1">
      <c r="A30" s="91"/>
      <c r="B30" s="93"/>
      <c r="C30" s="93"/>
      <c r="D30" s="93"/>
      <c r="E30" s="93"/>
      <c r="F30" s="15">
        <f t="shared" si="0"/>
        <v>0</v>
      </c>
      <c r="G30" s="130">
        <f>'02_精算調書'!I16</f>
        <v>0</v>
      </c>
      <c r="H30" s="130"/>
    </row>
    <row r="31" spans="1:9" ht="34" customHeight="1">
      <c r="A31" s="91"/>
      <c r="B31" s="93"/>
      <c r="C31" s="93"/>
      <c r="D31" s="93"/>
      <c r="E31" s="93"/>
      <c r="F31" s="15">
        <f t="shared" si="0"/>
        <v>0</v>
      </c>
      <c r="G31" s="130">
        <f>'02_精算調書'!I17</f>
        <v>0</v>
      </c>
      <c r="H31" s="130"/>
    </row>
    <row r="32" spans="1:9" ht="34" customHeight="1">
      <c r="A32" s="92"/>
      <c r="B32" s="93"/>
      <c r="C32" s="93"/>
      <c r="D32" s="93"/>
      <c r="E32" s="93"/>
      <c r="F32" s="15">
        <f>SUM(B32:E32)</f>
        <v>0</v>
      </c>
      <c r="G32" s="130">
        <f>'02_精算調書'!I18</f>
        <v>0</v>
      </c>
      <c r="H32" s="130"/>
    </row>
    <row r="33" spans="1:8" ht="34" customHeight="1">
      <c r="A33" s="16" t="s">
        <v>11</v>
      </c>
      <c r="B33" s="17">
        <f>SUM(B25:B32)</f>
        <v>0</v>
      </c>
      <c r="C33" s="17">
        <f t="shared" ref="C33:E33" si="1">SUM(C25:C32)</f>
        <v>0</v>
      </c>
      <c r="D33" s="17">
        <f t="shared" si="1"/>
        <v>0</v>
      </c>
      <c r="E33" s="17">
        <f t="shared" si="1"/>
        <v>0</v>
      </c>
      <c r="F33" s="17">
        <f>SUM(F25:F32)</f>
        <v>0</v>
      </c>
      <c r="G33" s="130">
        <f>SUM(G25:H32)</f>
        <v>0</v>
      </c>
      <c r="H33" s="130"/>
    </row>
    <row r="34" spans="1:8" ht="13.5" customHeight="1">
      <c r="A34" s="18"/>
    </row>
    <row r="62" ht="174.75" customHeight="1"/>
    <row r="65" spans="9:9">
      <c r="I65" s="19"/>
    </row>
  </sheetData>
  <mergeCells count="29">
    <mergeCell ref="A2:B2"/>
    <mergeCell ref="C2:H2"/>
    <mergeCell ref="A3:H3"/>
    <mergeCell ref="G31:H31"/>
    <mergeCell ref="G32:H32"/>
    <mergeCell ref="B5:H5"/>
    <mergeCell ref="C8:H8"/>
    <mergeCell ref="C9:H10"/>
    <mergeCell ref="A6:A7"/>
    <mergeCell ref="C6:H6"/>
    <mergeCell ref="C7:H7"/>
    <mergeCell ref="A23:A24"/>
    <mergeCell ref="G23:H24"/>
    <mergeCell ref="G25:H25"/>
    <mergeCell ref="B9:B10"/>
    <mergeCell ref="A18:A21"/>
    <mergeCell ref="G33:H33"/>
    <mergeCell ref="B23:F23"/>
    <mergeCell ref="C11:H11"/>
    <mergeCell ref="G26:H26"/>
    <mergeCell ref="G30:H30"/>
    <mergeCell ref="C13:H13"/>
    <mergeCell ref="C14:H14"/>
    <mergeCell ref="C15:H15"/>
    <mergeCell ref="G27:H27"/>
    <mergeCell ref="G28:H28"/>
    <mergeCell ref="G29:H29"/>
    <mergeCell ref="C12:H12"/>
    <mergeCell ref="B18:H21"/>
  </mergeCells>
  <phoneticPr fontId="1"/>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4DFB-5C58-4A6E-9A01-128763A1D61D}">
  <sheetPr>
    <tabColor theme="7" tint="0.59999389629810485"/>
    <pageSetUpPr fitToPage="1"/>
  </sheetPr>
  <dimension ref="A1:K24"/>
  <sheetViews>
    <sheetView view="pageBreakPreview" zoomScaleNormal="100" zoomScaleSheetLayoutView="100" workbookViewId="0">
      <selection activeCell="H8" sqref="H8"/>
    </sheetView>
  </sheetViews>
  <sheetFormatPr defaultColWidth="9" defaultRowHeight="13"/>
  <cols>
    <col min="1" max="1" width="26.6328125" style="2" customWidth="1"/>
    <col min="2" max="9" width="13" style="2" customWidth="1"/>
    <col min="10" max="10" width="18.453125" style="2" customWidth="1"/>
    <col min="11" max="16384" width="9" style="2"/>
  </cols>
  <sheetData>
    <row r="1" spans="1:11" ht="18.75" customHeight="1">
      <c r="A1" s="2" t="s">
        <v>148</v>
      </c>
    </row>
    <row r="2" spans="1:11" ht="16.5" customHeight="1">
      <c r="K2" s="90" t="s">
        <v>136</v>
      </c>
    </row>
    <row r="3" spans="1:11" ht="18.75" customHeight="1">
      <c r="A3" s="177" t="s">
        <v>134</v>
      </c>
      <c r="B3" s="177"/>
      <c r="C3" s="177"/>
      <c r="D3" s="177"/>
      <c r="E3" s="176" t="s">
        <v>135</v>
      </c>
      <c r="F3" s="176"/>
      <c r="G3" s="176"/>
      <c r="H3" s="176"/>
      <c r="I3" s="176"/>
      <c r="J3" s="176"/>
    </row>
    <row r="4" spans="1:11" ht="18.75" customHeight="1">
      <c r="A4" s="175" t="s">
        <v>145</v>
      </c>
      <c r="B4" s="175"/>
      <c r="C4" s="175"/>
      <c r="D4" s="175"/>
      <c r="E4" s="175"/>
      <c r="F4" s="175"/>
      <c r="G4" s="175"/>
      <c r="H4" s="175"/>
      <c r="I4" s="175"/>
      <c r="J4" s="175"/>
    </row>
    <row r="5" spans="1:11" ht="16.5" customHeight="1">
      <c r="A5" s="106"/>
      <c r="B5" s="106"/>
      <c r="C5" s="106"/>
      <c r="D5" s="106"/>
      <c r="E5" s="106"/>
      <c r="F5" s="106"/>
      <c r="G5" s="106"/>
      <c r="H5" s="106"/>
      <c r="I5" s="106"/>
      <c r="J5" s="106"/>
    </row>
    <row r="6" spans="1:11" ht="18.75" customHeight="1">
      <c r="F6" s="178" t="s">
        <v>23</v>
      </c>
      <c r="G6" s="178"/>
      <c r="H6" s="178" t="str">
        <f>IF('01_事業実績書'!B5="","",'01_事業実績書'!B5)</f>
        <v/>
      </c>
      <c r="I6" s="178"/>
      <c r="J6" s="178"/>
    </row>
    <row r="7" spans="1:11" ht="18.75" customHeight="1">
      <c r="J7" s="107"/>
    </row>
    <row r="8" spans="1:11" ht="16.5" customHeight="1">
      <c r="J8" s="107" t="s">
        <v>24</v>
      </c>
    </row>
    <row r="9" spans="1:11" ht="26">
      <c r="A9" s="173" t="s">
        <v>7</v>
      </c>
      <c r="B9" s="108" t="s">
        <v>25</v>
      </c>
      <c r="C9" s="108" t="s">
        <v>26</v>
      </c>
      <c r="D9" s="108" t="s">
        <v>27</v>
      </c>
      <c r="E9" s="108" t="s">
        <v>28</v>
      </c>
      <c r="F9" s="108" t="s">
        <v>29</v>
      </c>
      <c r="G9" s="108" t="s">
        <v>30</v>
      </c>
      <c r="H9" s="108" t="s">
        <v>31</v>
      </c>
      <c r="I9" s="108" t="s">
        <v>32</v>
      </c>
      <c r="J9" s="173" t="s">
        <v>33</v>
      </c>
    </row>
    <row r="10" spans="1:11" ht="16.5" customHeight="1">
      <c r="A10" s="174"/>
      <c r="B10" s="109" t="s">
        <v>34</v>
      </c>
      <c r="C10" s="109" t="s">
        <v>35</v>
      </c>
      <c r="D10" s="109" t="s">
        <v>36</v>
      </c>
      <c r="E10" s="109" t="s">
        <v>37</v>
      </c>
      <c r="F10" s="109" t="s">
        <v>38</v>
      </c>
      <c r="G10" s="109" t="s">
        <v>39</v>
      </c>
      <c r="H10" s="109" t="s">
        <v>40</v>
      </c>
      <c r="I10" s="109" t="s">
        <v>41</v>
      </c>
      <c r="J10" s="174"/>
    </row>
    <row r="11" spans="1:11" ht="24" customHeight="1">
      <c r="A11" s="110" t="str">
        <f>IF('01_事業実績書'!A25="","",'01_事業実績書'!A25)</f>
        <v/>
      </c>
      <c r="B11" s="111"/>
      <c r="C11" s="111"/>
      <c r="D11" s="112">
        <f>B11-C11</f>
        <v>0</v>
      </c>
      <c r="E11" s="112">
        <f>D11</f>
        <v>0</v>
      </c>
      <c r="F11" s="113"/>
      <c r="G11" s="112">
        <f>MIN(E11:F11)</f>
        <v>0</v>
      </c>
      <c r="H11" s="112">
        <f>MIN(D11,G11)</f>
        <v>0</v>
      </c>
      <c r="I11" s="112">
        <f>H11</f>
        <v>0</v>
      </c>
      <c r="J11" s="114"/>
      <c r="K11" s="2" t="s">
        <v>52</v>
      </c>
    </row>
    <row r="12" spans="1:11" ht="24" customHeight="1">
      <c r="A12" s="115" t="str">
        <f>IF('01_事業実績書'!A26="","",'01_事業実績書'!A26)</f>
        <v/>
      </c>
      <c r="B12" s="116"/>
      <c r="C12" s="116"/>
      <c r="D12" s="117">
        <f>B12-C12</f>
        <v>0</v>
      </c>
      <c r="E12" s="117">
        <f t="shared" ref="E12:E17" si="0">D12</f>
        <v>0</v>
      </c>
      <c r="F12" s="118"/>
      <c r="G12" s="117">
        <f>MIN(E12:F12)</f>
        <v>0</v>
      </c>
      <c r="H12" s="117">
        <f>MIN(D12,G12)</f>
        <v>0</v>
      </c>
      <c r="I12" s="117">
        <f t="shared" ref="I12:I17" si="1">H12</f>
        <v>0</v>
      </c>
      <c r="J12" s="119"/>
    </row>
    <row r="13" spans="1:11" ht="24" customHeight="1">
      <c r="A13" s="115" t="str">
        <f>IF('01_事業実績書'!A27="","",'01_事業実績書'!A27)</f>
        <v/>
      </c>
      <c r="B13" s="116"/>
      <c r="C13" s="116"/>
      <c r="D13" s="117">
        <f>B13-C13</f>
        <v>0</v>
      </c>
      <c r="E13" s="117">
        <f t="shared" si="0"/>
        <v>0</v>
      </c>
      <c r="F13" s="118"/>
      <c r="G13" s="117">
        <f>MIN(E13:F13)</f>
        <v>0</v>
      </c>
      <c r="H13" s="117">
        <f>MIN(D13,G13)</f>
        <v>0</v>
      </c>
      <c r="I13" s="117">
        <f t="shared" si="1"/>
        <v>0</v>
      </c>
      <c r="J13" s="119"/>
    </row>
    <row r="14" spans="1:11" ht="24" customHeight="1">
      <c r="A14" s="129" t="str">
        <f>IF('01_事業実績書'!A28="","",'01_事業実績書'!A28)</f>
        <v/>
      </c>
      <c r="B14" s="116"/>
      <c r="C14" s="116"/>
      <c r="D14" s="117">
        <f t="shared" ref="D14:D15" si="2">B14-C14</f>
        <v>0</v>
      </c>
      <c r="E14" s="117">
        <f t="shared" si="0"/>
        <v>0</v>
      </c>
      <c r="F14" s="118"/>
      <c r="G14" s="117">
        <f t="shared" ref="G14:G15" si="3">MIN(E14:F14)</f>
        <v>0</v>
      </c>
      <c r="H14" s="117">
        <f t="shared" ref="H14:H15" si="4">MIN(D14,G14)</f>
        <v>0</v>
      </c>
      <c r="I14" s="117">
        <f t="shared" si="1"/>
        <v>0</v>
      </c>
      <c r="J14" s="119"/>
    </row>
    <row r="15" spans="1:11" ht="24" customHeight="1">
      <c r="A15" s="120" t="str">
        <f>IF('01_事業実績書'!A29="","",'01_事業実績書'!A29)</f>
        <v/>
      </c>
      <c r="B15" s="116"/>
      <c r="C15" s="116"/>
      <c r="D15" s="117">
        <f t="shared" si="2"/>
        <v>0</v>
      </c>
      <c r="E15" s="117">
        <f t="shared" si="0"/>
        <v>0</v>
      </c>
      <c r="F15" s="118"/>
      <c r="G15" s="117">
        <f t="shared" si="3"/>
        <v>0</v>
      </c>
      <c r="H15" s="117">
        <f t="shared" si="4"/>
        <v>0</v>
      </c>
      <c r="I15" s="117">
        <f t="shared" si="1"/>
        <v>0</v>
      </c>
      <c r="J15" s="119"/>
    </row>
    <row r="16" spans="1:11" ht="24" customHeight="1">
      <c r="A16" s="120" t="str">
        <f>IF('01_事業実績書'!A30="","",'01_事業実績書'!A30)</f>
        <v/>
      </c>
      <c r="B16" s="116"/>
      <c r="C16" s="116"/>
      <c r="D16" s="117">
        <f t="shared" ref="D16" si="5">B16-C16</f>
        <v>0</v>
      </c>
      <c r="E16" s="117">
        <f t="shared" si="0"/>
        <v>0</v>
      </c>
      <c r="F16" s="118"/>
      <c r="G16" s="117">
        <f t="shared" ref="G16" si="6">MIN(E16:F16)</f>
        <v>0</v>
      </c>
      <c r="H16" s="117">
        <f t="shared" ref="H16" si="7">MIN(D16,G16)</f>
        <v>0</v>
      </c>
      <c r="I16" s="117">
        <f t="shared" si="1"/>
        <v>0</v>
      </c>
      <c r="J16" s="119"/>
    </row>
    <row r="17" spans="1:10" ht="24" customHeight="1">
      <c r="A17" s="115" t="str">
        <f>IF('01_事業実績書'!A31="","",'01_事業実績書'!A31)</f>
        <v/>
      </c>
      <c r="B17" s="116"/>
      <c r="C17" s="116"/>
      <c r="D17" s="117">
        <f>B17-C17</f>
        <v>0</v>
      </c>
      <c r="E17" s="117">
        <f t="shared" si="0"/>
        <v>0</v>
      </c>
      <c r="F17" s="118"/>
      <c r="G17" s="117">
        <f>MIN(E17:F17)</f>
        <v>0</v>
      </c>
      <c r="H17" s="117">
        <f>MIN(D17,G17)</f>
        <v>0</v>
      </c>
      <c r="I17" s="117">
        <f t="shared" si="1"/>
        <v>0</v>
      </c>
      <c r="J17" s="119"/>
    </row>
    <row r="18" spans="1:10" ht="24" customHeight="1">
      <c r="A18" s="128" t="str">
        <f>IF('01_事業実績書'!A32="","",'01_事業実績書'!A32)</f>
        <v/>
      </c>
      <c r="B18" s="121"/>
      <c r="C18" s="121"/>
      <c r="D18" s="122">
        <f>B18-C18</f>
        <v>0</v>
      </c>
      <c r="E18" s="122">
        <f>D18</f>
        <v>0</v>
      </c>
      <c r="F18" s="123"/>
      <c r="G18" s="122">
        <f>MIN(E18:F18)</f>
        <v>0</v>
      </c>
      <c r="H18" s="122">
        <f>MIN(D18,G18)</f>
        <v>0</v>
      </c>
      <c r="I18" s="122">
        <f>H18</f>
        <v>0</v>
      </c>
      <c r="J18" s="124"/>
    </row>
    <row r="19" spans="1:10" ht="24" customHeight="1">
      <c r="A19" s="125"/>
      <c r="B19" s="126">
        <f>SUM(B11:B18)</f>
        <v>0</v>
      </c>
      <c r="C19" s="126">
        <f t="shared" ref="C19:I19" si="8">SUM(C11:C18)</f>
        <v>0</v>
      </c>
      <c r="D19" s="126">
        <f t="shared" si="8"/>
        <v>0</v>
      </c>
      <c r="E19" s="126">
        <f t="shared" si="8"/>
        <v>0</v>
      </c>
      <c r="F19" s="126">
        <f t="shared" si="8"/>
        <v>0</v>
      </c>
      <c r="G19" s="126">
        <f t="shared" si="8"/>
        <v>0</v>
      </c>
      <c r="H19" s="126">
        <f t="shared" si="8"/>
        <v>0</v>
      </c>
      <c r="I19" s="126">
        <f t="shared" si="8"/>
        <v>0</v>
      </c>
      <c r="J19" s="127"/>
    </row>
    <row r="20" spans="1:10" ht="16.5" customHeight="1"/>
    <row r="21" spans="1:10" ht="18.75" customHeight="1">
      <c r="A21" s="2" t="s">
        <v>42</v>
      </c>
    </row>
    <row r="22" spans="1:10" ht="18.75" customHeight="1">
      <c r="A22" s="2" t="s">
        <v>43</v>
      </c>
    </row>
    <row r="23" spans="1:10" ht="18.75" customHeight="1">
      <c r="A23" s="2" t="s">
        <v>44</v>
      </c>
    </row>
    <row r="24" spans="1:10" ht="18.75" customHeight="1">
      <c r="A24" s="2" t="s">
        <v>45</v>
      </c>
    </row>
  </sheetData>
  <mergeCells count="7">
    <mergeCell ref="A9:A10"/>
    <mergeCell ref="J9:J10"/>
    <mergeCell ref="A4:J4"/>
    <mergeCell ref="E3:J3"/>
    <mergeCell ref="A3:D3"/>
    <mergeCell ref="H6:J6"/>
    <mergeCell ref="F6:G6"/>
  </mergeCells>
  <phoneticPr fontId="1"/>
  <printOptions horizontalCentered="1"/>
  <pageMargins left="0.59055118110236227" right="0.59055118110236227" top="0.98425196850393704" bottom="0.98425196850393704" header="0.51181102362204722" footer="0.51181102362204722"/>
  <pageSetup paperSize="9" scale="9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C99-698C-4394-8838-D09407D941F1}">
  <sheetPr>
    <tabColor theme="7" tint="0.59999389629810485"/>
    <pageSetUpPr fitToPage="1"/>
  </sheetPr>
  <dimension ref="A1:J109"/>
  <sheetViews>
    <sheetView tabSelected="1" view="pageBreakPreview" zoomScaleNormal="100" zoomScaleSheetLayoutView="100" workbookViewId="0">
      <selection activeCell="A2" sqref="A2:F2"/>
    </sheetView>
  </sheetViews>
  <sheetFormatPr defaultRowHeight="20" customHeight="1"/>
  <cols>
    <col min="1" max="6" width="15.6328125" style="25" customWidth="1"/>
    <col min="7" max="8" width="18.453125" style="25" customWidth="1"/>
    <col min="9" max="16384" width="8.7265625" style="25"/>
  </cols>
  <sheetData>
    <row r="1" spans="1:10" ht="20" customHeight="1">
      <c r="A1" s="25" t="s">
        <v>147</v>
      </c>
      <c r="F1" s="98" t="s">
        <v>139</v>
      </c>
    </row>
    <row r="2" spans="1:10" ht="20" customHeight="1">
      <c r="A2" s="187" t="s">
        <v>146</v>
      </c>
      <c r="B2" s="187"/>
      <c r="C2" s="187"/>
      <c r="D2" s="187"/>
      <c r="E2" s="187"/>
      <c r="F2" s="187"/>
      <c r="J2" s="48" t="s">
        <v>88</v>
      </c>
    </row>
    <row r="3" spans="1:10" ht="10" customHeight="1"/>
    <row r="4" spans="1:10" s="48" customFormat="1" ht="20" customHeight="1">
      <c r="A4" s="50"/>
      <c r="B4" s="50"/>
      <c r="C4" s="51" t="s">
        <v>87</v>
      </c>
      <c r="D4" s="188" t="str">
        <f>IF('01_事業実績書'!B5="","",'01_事業実績書'!B5)</f>
        <v/>
      </c>
      <c r="E4" s="188"/>
      <c r="F4" s="188"/>
    </row>
    <row r="5" spans="1:10" s="48" customFormat="1" ht="10" customHeight="1">
      <c r="D5" s="49"/>
      <c r="E5" s="49"/>
      <c r="F5" s="49"/>
    </row>
    <row r="6" spans="1:10" s="48" customFormat="1" ht="20" customHeight="1">
      <c r="A6" s="188" t="s">
        <v>138</v>
      </c>
      <c r="B6" s="188"/>
      <c r="C6" s="186"/>
      <c r="D6" s="186"/>
      <c r="E6" s="186"/>
      <c r="F6" s="186"/>
    </row>
    <row r="7" spans="1:10" s="48" customFormat="1" ht="10" customHeight="1">
      <c r="A7" s="49"/>
      <c r="B7" s="49"/>
      <c r="D7" s="49"/>
      <c r="E7" s="49"/>
      <c r="F7" s="49"/>
    </row>
    <row r="8" spans="1:10" s="48" customFormat="1" ht="20" customHeight="1">
      <c r="A8" s="97" t="s">
        <v>127</v>
      </c>
      <c r="B8" s="97" t="s">
        <v>133</v>
      </c>
      <c r="D8" s="49"/>
      <c r="E8" s="49"/>
      <c r="F8" s="49"/>
    </row>
    <row r="9" spans="1:10" s="48" customFormat="1" ht="20" customHeight="1">
      <c r="A9" s="188" t="s">
        <v>137</v>
      </c>
      <c r="B9" s="188"/>
      <c r="C9" s="188"/>
      <c r="D9" s="84" t="s">
        <v>128</v>
      </c>
      <c r="E9" s="84" t="s">
        <v>129</v>
      </c>
      <c r="F9" s="84" t="s">
        <v>130</v>
      </c>
      <c r="G9" s="87" t="s">
        <v>131</v>
      </c>
      <c r="H9" s="87" t="s">
        <v>132</v>
      </c>
    </row>
    <row r="10" spans="1:10" s="48" customFormat="1" ht="20" customHeight="1">
      <c r="A10" s="186"/>
      <c r="B10" s="186"/>
      <c r="C10" s="186"/>
      <c r="D10" s="85"/>
      <c r="E10" s="86"/>
      <c r="F10" s="86"/>
      <c r="G10" s="88" t="e">
        <f>ROUNDDOWN(E10/D10,0)</f>
        <v>#DIV/0!</v>
      </c>
      <c r="H10" s="88" t="e">
        <f t="shared" ref="H10:H15" si="0">ROUNDDOWN(F10/D10,0)</f>
        <v>#DIV/0!</v>
      </c>
    </row>
    <row r="11" spans="1:10" s="48" customFormat="1" ht="20" customHeight="1">
      <c r="A11" s="186"/>
      <c r="B11" s="186"/>
      <c r="C11" s="186"/>
      <c r="D11" s="85"/>
      <c r="E11" s="86"/>
      <c r="F11" s="86"/>
      <c r="G11" s="88" t="e">
        <f t="shared" ref="G11:G15" si="1">ROUNDDOWN(E11/D11,0)</f>
        <v>#DIV/0!</v>
      </c>
      <c r="H11" s="88" t="e">
        <f t="shared" si="0"/>
        <v>#DIV/0!</v>
      </c>
    </row>
    <row r="12" spans="1:10" s="48" customFormat="1" ht="20" customHeight="1">
      <c r="A12" s="186"/>
      <c r="B12" s="186"/>
      <c r="C12" s="186"/>
      <c r="D12" s="85"/>
      <c r="E12" s="86"/>
      <c r="F12" s="86"/>
      <c r="G12" s="88" t="e">
        <f t="shared" si="1"/>
        <v>#DIV/0!</v>
      </c>
      <c r="H12" s="88" t="e">
        <f t="shared" si="0"/>
        <v>#DIV/0!</v>
      </c>
    </row>
    <row r="13" spans="1:10" s="48" customFormat="1" ht="20" customHeight="1">
      <c r="A13" s="186"/>
      <c r="B13" s="186"/>
      <c r="C13" s="186"/>
      <c r="D13" s="85"/>
      <c r="E13" s="86"/>
      <c r="F13" s="86"/>
      <c r="G13" s="88" t="e">
        <f t="shared" si="1"/>
        <v>#DIV/0!</v>
      </c>
      <c r="H13" s="88" t="e">
        <f t="shared" si="0"/>
        <v>#DIV/0!</v>
      </c>
    </row>
    <row r="14" spans="1:10" s="48" customFormat="1" ht="20" customHeight="1">
      <c r="A14" s="186"/>
      <c r="B14" s="186"/>
      <c r="C14" s="186"/>
      <c r="D14" s="85"/>
      <c r="E14" s="86"/>
      <c r="F14" s="86"/>
      <c r="G14" s="88" t="e">
        <f t="shared" si="1"/>
        <v>#DIV/0!</v>
      </c>
      <c r="H14" s="88" t="e">
        <f t="shared" si="0"/>
        <v>#DIV/0!</v>
      </c>
    </row>
    <row r="15" spans="1:10" s="48" customFormat="1" ht="20" customHeight="1">
      <c r="A15" s="186"/>
      <c r="B15" s="186"/>
      <c r="C15" s="186"/>
      <c r="D15" s="85"/>
      <c r="E15" s="86"/>
      <c r="F15" s="86"/>
      <c r="G15" s="88" t="e">
        <f t="shared" si="1"/>
        <v>#DIV/0!</v>
      </c>
      <c r="H15" s="88" t="e">
        <f t="shared" si="0"/>
        <v>#DIV/0!</v>
      </c>
    </row>
    <row r="16" spans="1:10" s="48" customFormat="1" ht="20" customHeight="1">
      <c r="A16" s="186"/>
      <c r="B16" s="186"/>
      <c r="C16" s="186"/>
      <c r="D16" s="85"/>
      <c r="E16" s="86"/>
      <c r="F16" s="86"/>
      <c r="G16" s="88" t="e">
        <f t="shared" ref="G16" si="2">ROUNDDOWN(E16/D16,0)</f>
        <v>#DIV/0!</v>
      </c>
      <c r="H16" s="88" t="e">
        <f>ROUNDDOWN(F16/D16,0)</f>
        <v>#DIV/0!</v>
      </c>
    </row>
    <row r="17" spans="1:8" s="48" customFormat="1" ht="15" customHeight="1">
      <c r="A17" s="97" t="s">
        <v>140</v>
      </c>
      <c r="B17" s="49"/>
      <c r="C17" s="49"/>
      <c r="D17" s="95"/>
      <c r="E17" s="96"/>
      <c r="F17" s="96"/>
      <c r="G17" s="94"/>
      <c r="H17" s="94"/>
    </row>
    <row r="18" spans="1:8" s="48" customFormat="1" ht="15" customHeight="1">
      <c r="A18" s="97" t="s">
        <v>141</v>
      </c>
      <c r="B18" s="49"/>
      <c r="C18" s="49"/>
      <c r="D18" s="95"/>
      <c r="E18" s="96"/>
      <c r="F18" s="96"/>
      <c r="G18" s="94"/>
      <c r="H18" s="94"/>
    </row>
    <row r="19" spans="1:8" s="48" customFormat="1" ht="20" customHeight="1">
      <c r="A19" s="49"/>
      <c r="B19" s="49"/>
      <c r="D19" s="49"/>
      <c r="E19" s="49"/>
      <c r="F19" s="49"/>
    </row>
    <row r="20" spans="1:8" ht="20" customHeight="1">
      <c r="A20" s="25" t="s">
        <v>86</v>
      </c>
    </row>
    <row r="21" spans="1:8" ht="20" customHeight="1">
      <c r="A21" s="89" t="s">
        <v>82</v>
      </c>
      <c r="B21" s="186"/>
      <c r="C21" s="186"/>
      <c r="D21" s="99" t="s">
        <v>81</v>
      </c>
      <c r="E21" s="182" t="s">
        <v>74</v>
      </c>
      <c r="F21" s="183"/>
    </row>
    <row r="22" spans="1:8" ht="20" customHeight="1">
      <c r="A22" s="89" t="s">
        <v>80</v>
      </c>
      <c r="B22" s="186"/>
      <c r="C22" s="186"/>
      <c r="D22" s="89" t="s">
        <v>79</v>
      </c>
      <c r="E22" s="182" t="s">
        <v>74</v>
      </c>
      <c r="F22" s="183"/>
    </row>
    <row r="23" spans="1:8" ht="20" customHeight="1">
      <c r="A23" s="44" t="s">
        <v>78</v>
      </c>
      <c r="B23" s="181"/>
      <c r="C23" s="181"/>
      <c r="D23" s="89" t="s">
        <v>77</v>
      </c>
      <c r="E23" s="184" t="str">
        <f>IF(AND(E21="年　　月　　日",E22="年　　月　　日"),"年　　月　　日",MAX(E21,E22,DATE(2025,4,1)))</f>
        <v>年　　月　　日</v>
      </c>
      <c r="F23" s="185">
        <f>MAX(F21,F22)</f>
        <v>0</v>
      </c>
    </row>
    <row r="24" spans="1:8" s="26" customFormat="1" ht="20" customHeight="1">
      <c r="A24" s="45" t="s">
        <v>76</v>
      </c>
      <c r="B24" s="180"/>
      <c r="C24" s="180"/>
      <c r="D24" s="89" t="s">
        <v>75</v>
      </c>
      <c r="E24" s="182" t="s">
        <v>74</v>
      </c>
      <c r="F24" s="183"/>
    </row>
    <row r="25" spans="1:8" s="26" customFormat="1" ht="20" customHeight="1" thickBot="1">
      <c r="G25" s="47"/>
    </row>
    <row r="26" spans="1:8" s="26" customFormat="1" ht="30" customHeight="1">
      <c r="A26" s="40"/>
      <c r="B26" s="43" t="s">
        <v>73</v>
      </c>
      <c r="C26" s="43" t="s">
        <v>72</v>
      </c>
      <c r="D26" s="41" t="s">
        <v>71</v>
      </c>
      <c r="E26" s="42" t="s">
        <v>70</v>
      </c>
      <c r="F26" s="41" t="s">
        <v>69</v>
      </c>
    </row>
    <row r="27" spans="1:8" s="26" customFormat="1" ht="20" customHeight="1">
      <c r="A27" s="40" t="s">
        <v>68</v>
      </c>
      <c r="B27" s="37"/>
      <c r="C27" s="37"/>
      <c r="D27" s="33">
        <f t="shared" ref="D27:D38" si="3">SUM(B27:C27)</f>
        <v>0</v>
      </c>
      <c r="E27" s="39"/>
      <c r="F27" s="33">
        <f t="shared" ref="F27:F38" si="4">IF((D27-E27)&gt;=30000,15000,ROUNDDOWN((D27-E27)/2,0))</f>
        <v>0</v>
      </c>
    </row>
    <row r="28" spans="1:8" s="26" customFormat="1" ht="20" customHeight="1">
      <c r="A28" s="40" t="s">
        <v>67</v>
      </c>
      <c r="B28" s="37"/>
      <c r="C28" s="37"/>
      <c r="D28" s="33">
        <f t="shared" si="3"/>
        <v>0</v>
      </c>
      <c r="E28" s="39"/>
      <c r="F28" s="33">
        <f t="shared" si="4"/>
        <v>0</v>
      </c>
    </row>
    <row r="29" spans="1:8" s="26" customFormat="1" ht="20" customHeight="1">
      <c r="A29" s="40" t="s">
        <v>66</v>
      </c>
      <c r="B29" s="37"/>
      <c r="C29" s="37"/>
      <c r="D29" s="33">
        <f t="shared" si="3"/>
        <v>0</v>
      </c>
      <c r="E29" s="39"/>
      <c r="F29" s="33">
        <f t="shared" si="4"/>
        <v>0</v>
      </c>
    </row>
    <row r="30" spans="1:8" s="26" customFormat="1" ht="20" customHeight="1">
      <c r="A30" s="40" t="s">
        <v>65</v>
      </c>
      <c r="B30" s="37"/>
      <c r="C30" s="37"/>
      <c r="D30" s="33">
        <f t="shared" si="3"/>
        <v>0</v>
      </c>
      <c r="E30" s="39"/>
      <c r="F30" s="33">
        <f t="shared" si="4"/>
        <v>0</v>
      </c>
    </row>
    <row r="31" spans="1:8" s="26" customFormat="1" ht="20" customHeight="1">
      <c r="A31" s="40" t="s">
        <v>64</v>
      </c>
      <c r="B31" s="37"/>
      <c r="C31" s="37"/>
      <c r="D31" s="33">
        <f t="shared" si="3"/>
        <v>0</v>
      </c>
      <c r="E31" s="39"/>
      <c r="F31" s="33">
        <f t="shared" si="4"/>
        <v>0</v>
      </c>
    </row>
    <row r="32" spans="1:8" s="26" customFormat="1" ht="20" customHeight="1">
      <c r="A32" s="40" t="s">
        <v>63</v>
      </c>
      <c r="B32" s="37"/>
      <c r="C32" s="37"/>
      <c r="D32" s="33">
        <f t="shared" si="3"/>
        <v>0</v>
      </c>
      <c r="E32" s="39"/>
      <c r="F32" s="33">
        <f t="shared" si="4"/>
        <v>0</v>
      </c>
    </row>
    <row r="33" spans="1:6" s="26" customFormat="1" ht="20" customHeight="1">
      <c r="A33" s="40" t="s">
        <v>62</v>
      </c>
      <c r="B33" s="37"/>
      <c r="C33" s="37"/>
      <c r="D33" s="33">
        <f t="shared" si="3"/>
        <v>0</v>
      </c>
      <c r="E33" s="39"/>
      <c r="F33" s="33">
        <f t="shared" si="4"/>
        <v>0</v>
      </c>
    </row>
    <row r="34" spans="1:6" s="26" customFormat="1" ht="20" customHeight="1">
      <c r="A34" s="40" t="s">
        <v>61</v>
      </c>
      <c r="B34" s="37"/>
      <c r="C34" s="37"/>
      <c r="D34" s="33">
        <f t="shared" si="3"/>
        <v>0</v>
      </c>
      <c r="E34" s="39"/>
      <c r="F34" s="33">
        <f t="shared" si="4"/>
        <v>0</v>
      </c>
    </row>
    <row r="35" spans="1:6" s="26" customFormat="1" ht="20" customHeight="1">
      <c r="A35" s="40" t="s">
        <v>60</v>
      </c>
      <c r="B35" s="37"/>
      <c r="C35" s="37"/>
      <c r="D35" s="33">
        <f t="shared" si="3"/>
        <v>0</v>
      </c>
      <c r="E35" s="39"/>
      <c r="F35" s="33">
        <f t="shared" si="4"/>
        <v>0</v>
      </c>
    </row>
    <row r="36" spans="1:6" s="26" customFormat="1" ht="20" customHeight="1">
      <c r="A36" s="40" t="s">
        <v>59</v>
      </c>
      <c r="B36" s="37"/>
      <c r="C36" s="37"/>
      <c r="D36" s="33">
        <f t="shared" si="3"/>
        <v>0</v>
      </c>
      <c r="E36" s="39"/>
      <c r="F36" s="33">
        <f t="shared" si="4"/>
        <v>0</v>
      </c>
    </row>
    <row r="37" spans="1:6" s="26" customFormat="1" ht="20" customHeight="1">
      <c r="A37" s="40" t="s">
        <v>58</v>
      </c>
      <c r="B37" s="37"/>
      <c r="C37" s="37"/>
      <c r="D37" s="33">
        <f t="shared" si="3"/>
        <v>0</v>
      </c>
      <c r="E37" s="39"/>
      <c r="F37" s="33">
        <f t="shared" si="4"/>
        <v>0</v>
      </c>
    </row>
    <row r="38" spans="1:6" s="26" customFormat="1" ht="20" customHeight="1" thickBot="1">
      <c r="A38" s="38" t="s">
        <v>57</v>
      </c>
      <c r="B38" s="37"/>
      <c r="C38" s="36"/>
      <c r="D38" s="35">
        <f t="shared" si="3"/>
        <v>0</v>
      </c>
      <c r="E38" s="34"/>
      <c r="F38" s="33">
        <f t="shared" si="4"/>
        <v>0</v>
      </c>
    </row>
    <row r="39" spans="1:6" s="26" customFormat="1" ht="20" customHeight="1" thickBot="1">
      <c r="A39" s="32" t="s">
        <v>56</v>
      </c>
      <c r="B39" s="31">
        <f>SUM(B27:B38)</f>
        <v>0</v>
      </c>
      <c r="C39" s="31">
        <f>SUM(C27:C38)</f>
        <v>0</v>
      </c>
      <c r="D39" s="31">
        <f>SUM(D27:D38)</f>
        <v>0</v>
      </c>
      <c r="E39" s="31">
        <f>SUM(E27:E38)</f>
        <v>0</v>
      </c>
      <c r="F39" s="30">
        <f>SUM(F27:F38)</f>
        <v>0</v>
      </c>
    </row>
    <row r="40" spans="1:6" s="26" customFormat="1" ht="20" customHeight="1">
      <c r="E40" s="29"/>
      <c r="F40" s="28"/>
    </row>
    <row r="41" spans="1:6" s="26" customFormat="1" ht="20" customHeight="1">
      <c r="A41" s="26" t="s">
        <v>85</v>
      </c>
      <c r="D41" s="46"/>
      <c r="E41" s="46"/>
      <c r="F41" s="46"/>
    </row>
    <row r="42" spans="1:6" s="26" customFormat="1" ht="20" customHeight="1">
      <c r="A42" s="44" t="s">
        <v>82</v>
      </c>
      <c r="B42" s="181"/>
      <c r="C42" s="181"/>
      <c r="D42" s="45" t="s">
        <v>81</v>
      </c>
      <c r="E42" s="182" t="s">
        <v>74</v>
      </c>
      <c r="F42" s="183"/>
    </row>
    <row r="43" spans="1:6" s="26" customFormat="1" ht="20" customHeight="1">
      <c r="A43" s="44" t="s">
        <v>80</v>
      </c>
      <c r="B43" s="181"/>
      <c r="C43" s="181"/>
      <c r="D43" s="44" t="s">
        <v>79</v>
      </c>
      <c r="E43" s="182" t="s">
        <v>74</v>
      </c>
      <c r="F43" s="183"/>
    </row>
    <row r="44" spans="1:6" s="26" customFormat="1" ht="20" customHeight="1">
      <c r="A44" s="44" t="s">
        <v>78</v>
      </c>
      <c r="B44" s="181"/>
      <c r="C44" s="181"/>
      <c r="D44" s="44" t="s">
        <v>77</v>
      </c>
      <c r="E44" s="184" t="str">
        <f>IF(AND(E42="年　　月　　日",E43="年　　月　　日"),"年　　月　　日",MAX(E42,E43,DATE(2025,4,1)))</f>
        <v>年　　月　　日</v>
      </c>
      <c r="F44" s="185">
        <f>MAX(F42,F43)</f>
        <v>0</v>
      </c>
    </row>
    <row r="45" spans="1:6" s="26" customFormat="1" ht="20" customHeight="1">
      <c r="A45" s="45" t="s">
        <v>76</v>
      </c>
      <c r="B45" s="180"/>
      <c r="C45" s="180"/>
      <c r="D45" s="44" t="s">
        <v>75</v>
      </c>
      <c r="E45" s="182" t="s">
        <v>74</v>
      </c>
      <c r="F45" s="183"/>
    </row>
    <row r="46" spans="1:6" s="26" customFormat="1" ht="20" customHeight="1" thickBot="1"/>
    <row r="47" spans="1:6" s="26" customFormat="1" ht="30" customHeight="1">
      <c r="A47" s="40"/>
      <c r="B47" s="43" t="s">
        <v>73</v>
      </c>
      <c r="C47" s="43" t="s">
        <v>72</v>
      </c>
      <c r="D47" s="41" t="s">
        <v>71</v>
      </c>
      <c r="E47" s="42" t="s">
        <v>70</v>
      </c>
      <c r="F47" s="41" t="s">
        <v>69</v>
      </c>
    </row>
    <row r="48" spans="1:6" s="26" customFormat="1" ht="20" customHeight="1">
      <c r="A48" s="40" t="s">
        <v>68</v>
      </c>
      <c r="B48" s="37"/>
      <c r="C48" s="37"/>
      <c r="D48" s="33">
        <f t="shared" ref="D48:D59" si="5">SUM(B48:C48)</f>
        <v>0</v>
      </c>
      <c r="E48" s="39"/>
      <c r="F48" s="33">
        <f t="shared" ref="F48:F59" si="6">IF((D48-E48)&gt;=30000,15000,ROUNDDOWN((D48-E48)/2,0))</f>
        <v>0</v>
      </c>
    </row>
    <row r="49" spans="1:6" s="26" customFormat="1" ht="20" customHeight="1">
      <c r="A49" s="40" t="s">
        <v>67</v>
      </c>
      <c r="B49" s="37"/>
      <c r="C49" s="37"/>
      <c r="D49" s="33">
        <f t="shared" si="5"/>
        <v>0</v>
      </c>
      <c r="E49" s="39"/>
      <c r="F49" s="33">
        <f t="shared" si="6"/>
        <v>0</v>
      </c>
    </row>
    <row r="50" spans="1:6" s="26" customFormat="1" ht="20" customHeight="1">
      <c r="A50" s="40" t="s">
        <v>66</v>
      </c>
      <c r="B50" s="37"/>
      <c r="C50" s="37"/>
      <c r="D50" s="33">
        <f t="shared" si="5"/>
        <v>0</v>
      </c>
      <c r="E50" s="39"/>
      <c r="F50" s="33">
        <f t="shared" si="6"/>
        <v>0</v>
      </c>
    </row>
    <row r="51" spans="1:6" s="26" customFormat="1" ht="20" customHeight="1">
      <c r="A51" s="40" t="s">
        <v>65</v>
      </c>
      <c r="B51" s="37"/>
      <c r="C51" s="37"/>
      <c r="D51" s="33">
        <f t="shared" si="5"/>
        <v>0</v>
      </c>
      <c r="E51" s="39"/>
      <c r="F51" s="33">
        <f t="shared" si="6"/>
        <v>0</v>
      </c>
    </row>
    <row r="52" spans="1:6" s="26" customFormat="1" ht="20" customHeight="1">
      <c r="A52" s="40" t="s">
        <v>64</v>
      </c>
      <c r="B52" s="37"/>
      <c r="C52" s="37"/>
      <c r="D52" s="33">
        <f t="shared" si="5"/>
        <v>0</v>
      </c>
      <c r="E52" s="39"/>
      <c r="F52" s="33">
        <f t="shared" si="6"/>
        <v>0</v>
      </c>
    </row>
    <row r="53" spans="1:6" s="26" customFormat="1" ht="20" customHeight="1">
      <c r="A53" s="40" t="s">
        <v>63</v>
      </c>
      <c r="B53" s="37"/>
      <c r="C53" s="37"/>
      <c r="D53" s="33">
        <f t="shared" si="5"/>
        <v>0</v>
      </c>
      <c r="E53" s="39"/>
      <c r="F53" s="33">
        <f t="shared" si="6"/>
        <v>0</v>
      </c>
    </row>
    <row r="54" spans="1:6" s="26" customFormat="1" ht="20" customHeight="1">
      <c r="A54" s="40" t="s">
        <v>62</v>
      </c>
      <c r="B54" s="37"/>
      <c r="C54" s="37"/>
      <c r="D54" s="33">
        <f t="shared" si="5"/>
        <v>0</v>
      </c>
      <c r="E54" s="39"/>
      <c r="F54" s="33">
        <f t="shared" si="6"/>
        <v>0</v>
      </c>
    </row>
    <row r="55" spans="1:6" s="26" customFormat="1" ht="20" customHeight="1">
      <c r="A55" s="40" t="s">
        <v>61</v>
      </c>
      <c r="B55" s="37"/>
      <c r="C55" s="37"/>
      <c r="D55" s="33">
        <f t="shared" si="5"/>
        <v>0</v>
      </c>
      <c r="E55" s="39"/>
      <c r="F55" s="33">
        <f t="shared" si="6"/>
        <v>0</v>
      </c>
    </row>
    <row r="56" spans="1:6" s="26" customFormat="1" ht="20" customHeight="1">
      <c r="A56" s="40" t="s">
        <v>60</v>
      </c>
      <c r="B56" s="37"/>
      <c r="C56" s="37"/>
      <c r="D56" s="33">
        <f t="shared" si="5"/>
        <v>0</v>
      </c>
      <c r="E56" s="39"/>
      <c r="F56" s="33">
        <f t="shared" si="6"/>
        <v>0</v>
      </c>
    </row>
    <row r="57" spans="1:6" s="26" customFormat="1" ht="20" customHeight="1">
      <c r="A57" s="40" t="s">
        <v>59</v>
      </c>
      <c r="B57" s="37"/>
      <c r="C57" s="37"/>
      <c r="D57" s="33">
        <f t="shared" si="5"/>
        <v>0</v>
      </c>
      <c r="E57" s="39"/>
      <c r="F57" s="33">
        <f t="shared" si="6"/>
        <v>0</v>
      </c>
    </row>
    <row r="58" spans="1:6" s="26" customFormat="1" ht="20" customHeight="1">
      <c r="A58" s="40" t="s">
        <v>58</v>
      </c>
      <c r="B58" s="37"/>
      <c r="C58" s="37"/>
      <c r="D58" s="33">
        <f t="shared" si="5"/>
        <v>0</v>
      </c>
      <c r="E58" s="39"/>
      <c r="F58" s="33">
        <f t="shared" si="6"/>
        <v>0</v>
      </c>
    </row>
    <row r="59" spans="1:6" s="26" customFormat="1" ht="20" customHeight="1" thickBot="1">
      <c r="A59" s="38" t="s">
        <v>57</v>
      </c>
      <c r="B59" s="37"/>
      <c r="C59" s="36"/>
      <c r="D59" s="35">
        <f t="shared" si="5"/>
        <v>0</v>
      </c>
      <c r="E59" s="34"/>
      <c r="F59" s="33">
        <f t="shared" si="6"/>
        <v>0</v>
      </c>
    </row>
    <row r="60" spans="1:6" s="26" customFormat="1" ht="20" customHeight="1" thickBot="1">
      <c r="A60" s="32" t="s">
        <v>56</v>
      </c>
      <c r="B60" s="31">
        <f>SUM(B48:B59)</f>
        <v>0</v>
      </c>
      <c r="C60" s="31">
        <f>SUM(C48:C59)</f>
        <v>0</v>
      </c>
      <c r="D60" s="31">
        <f>SUM(D48:D59)</f>
        <v>0</v>
      </c>
      <c r="E60" s="31">
        <f>SUM(E48:E59)</f>
        <v>0</v>
      </c>
      <c r="F60" s="30">
        <f>SUM(F48:F59)</f>
        <v>0</v>
      </c>
    </row>
    <row r="61" spans="1:6" s="26" customFormat="1" ht="20" customHeight="1">
      <c r="E61" s="29"/>
      <c r="F61" s="28"/>
    </row>
    <row r="62" spans="1:6" s="26" customFormat="1" ht="20" customHeight="1">
      <c r="A62" s="26" t="s">
        <v>84</v>
      </c>
      <c r="D62" s="46"/>
      <c r="E62" s="46"/>
      <c r="F62" s="46"/>
    </row>
    <row r="63" spans="1:6" s="26" customFormat="1" ht="20" customHeight="1">
      <c r="A63" s="44" t="s">
        <v>82</v>
      </c>
      <c r="B63" s="181"/>
      <c r="C63" s="181"/>
      <c r="D63" s="45" t="s">
        <v>81</v>
      </c>
      <c r="E63" s="182" t="s">
        <v>74</v>
      </c>
      <c r="F63" s="183"/>
    </row>
    <row r="64" spans="1:6" s="26" customFormat="1" ht="20" customHeight="1">
      <c r="A64" s="44" t="s">
        <v>80</v>
      </c>
      <c r="B64" s="181"/>
      <c r="C64" s="181"/>
      <c r="D64" s="44" t="s">
        <v>79</v>
      </c>
      <c r="E64" s="182" t="s">
        <v>74</v>
      </c>
      <c r="F64" s="183"/>
    </row>
    <row r="65" spans="1:6" s="26" customFormat="1" ht="20" customHeight="1">
      <c r="A65" s="44" t="s">
        <v>78</v>
      </c>
      <c r="B65" s="181"/>
      <c r="C65" s="181"/>
      <c r="D65" s="44" t="s">
        <v>77</v>
      </c>
      <c r="E65" s="184" t="str">
        <f>IF(AND(E63="年　　月　　日",E64="年　　月　　日"),"年　　月　　日",MAX(E63,E64,DATE(2025,4,1)))</f>
        <v>年　　月　　日</v>
      </c>
      <c r="F65" s="185">
        <f>MAX(F63,F64)</f>
        <v>0</v>
      </c>
    </row>
    <row r="66" spans="1:6" s="26" customFormat="1" ht="20" customHeight="1">
      <c r="A66" s="45" t="s">
        <v>76</v>
      </c>
      <c r="B66" s="180"/>
      <c r="C66" s="180"/>
      <c r="D66" s="44" t="s">
        <v>75</v>
      </c>
      <c r="E66" s="182" t="s">
        <v>74</v>
      </c>
      <c r="F66" s="183"/>
    </row>
    <row r="67" spans="1:6" s="26" customFormat="1" ht="20" customHeight="1" thickBot="1"/>
    <row r="68" spans="1:6" s="26" customFormat="1" ht="30" customHeight="1">
      <c r="A68" s="40"/>
      <c r="B68" s="43" t="s">
        <v>73</v>
      </c>
      <c r="C68" s="43" t="s">
        <v>72</v>
      </c>
      <c r="D68" s="41" t="s">
        <v>71</v>
      </c>
      <c r="E68" s="42" t="s">
        <v>70</v>
      </c>
      <c r="F68" s="41" t="s">
        <v>69</v>
      </c>
    </row>
    <row r="69" spans="1:6" s="26" customFormat="1" ht="20" customHeight="1">
      <c r="A69" s="40" t="s">
        <v>68</v>
      </c>
      <c r="B69" s="37"/>
      <c r="C69" s="37"/>
      <c r="D69" s="33">
        <f t="shared" ref="D69:D80" si="7">SUM(B69:C69)</f>
        <v>0</v>
      </c>
      <c r="E69" s="39"/>
      <c r="F69" s="33">
        <f t="shared" ref="F69:F80" si="8">IF((D69-E69)&gt;=30000,15000,ROUNDDOWN((D69-E69)/2,0))</f>
        <v>0</v>
      </c>
    </row>
    <row r="70" spans="1:6" s="26" customFormat="1" ht="20" customHeight="1">
      <c r="A70" s="40" t="s">
        <v>67</v>
      </c>
      <c r="B70" s="37"/>
      <c r="C70" s="37"/>
      <c r="D70" s="33">
        <f t="shared" si="7"/>
        <v>0</v>
      </c>
      <c r="E70" s="39"/>
      <c r="F70" s="33">
        <f t="shared" si="8"/>
        <v>0</v>
      </c>
    </row>
    <row r="71" spans="1:6" s="26" customFormat="1" ht="20" customHeight="1">
      <c r="A71" s="40" t="s">
        <v>66</v>
      </c>
      <c r="B71" s="37"/>
      <c r="C71" s="37"/>
      <c r="D71" s="33">
        <f t="shared" si="7"/>
        <v>0</v>
      </c>
      <c r="E71" s="39"/>
      <c r="F71" s="33">
        <f t="shared" si="8"/>
        <v>0</v>
      </c>
    </row>
    <row r="72" spans="1:6" s="26" customFormat="1" ht="20" customHeight="1">
      <c r="A72" s="40" t="s">
        <v>65</v>
      </c>
      <c r="B72" s="37"/>
      <c r="C72" s="37"/>
      <c r="D72" s="33">
        <f t="shared" si="7"/>
        <v>0</v>
      </c>
      <c r="E72" s="39"/>
      <c r="F72" s="33">
        <f t="shared" si="8"/>
        <v>0</v>
      </c>
    </row>
    <row r="73" spans="1:6" s="26" customFormat="1" ht="20" customHeight="1">
      <c r="A73" s="40" t="s">
        <v>64</v>
      </c>
      <c r="B73" s="37"/>
      <c r="C73" s="37"/>
      <c r="D73" s="33">
        <f t="shared" si="7"/>
        <v>0</v>
      </c>
      <c r="E73" s="39"/>
      <c r="F73" s="33">
        <f t="shared" si="8"/>
        <v>0</v>
      </c>
    </row>
    <row r="74" spans="1:6" s="26" customFormat="1" ht="20" customHeight="1">
      <c r="A74" s="40" t="s">
        <v>63</v>
      </c>
      <c r="B74" s="37"/>
      <c r="C74" s="37"/>
      <c r="D74" s="33">
        <f t="shared" si="7"/>
        <v>0</v>
      </c>
      <c r="E74" s="39"/>
      <c r="F74" s="33">
        <f t="shared" si="8"/>
        <v>0</v>
      </c>
    </row>
    <row r="75" spans="1:6" s="26" customFormat="1" ht="20" customHeight="1">
      <c r="A75" s="40" t="s">
        <v>62</v>
      </c>
      <c r="B75" s="37"/>
      <c r="C75" s="37"/>
      <c r="D75" s="33">
        <f t="shared" si="7"/>
        <v>0</v>
      </c>
      <c r="E75" s="39"/>
      <c r="F75" s="33">
        <f t="shared" si="8"/>
        <v>0</v>
      </c>
    </row>
    <row r="76" spans="1:6" s="26" customFormat="1" ht="20" customHeight="1">
      <c r="A76" s="40" t="s">
        <v>61</v>
      </c>
      <c r="B76" s="37"/>
      <c r="C76" s="37"/>
      <c r="D76" s="33">
        <f t="shared" si="7"/>
        <v>0</v>
      </c>
      <c r="E76" s="39"/>
      <c r="F76" s="33">
        <f t="shared" si="8"/>
        <v>0</v>
      </c>
    </row>
    <row r="77" spans="1:6" s="26" customFormat="1" ht="20" customHeight="1">
      <c r="A77" s="40" t="s">
        <v>60</v>
      </c>
      <c r="B77" s="37"/>
      <c r="C77" s="37"/>
      <c r="D77" s="33">
        <f t="shared" si="7"/>
        <v>0</v>
      </c>
      <c r="E77" s="39"/>
      <c r="F77" s="33">
        <f t="shared" si="8"/>
        <v>0</v>
      </c>
    </row>
    <row r="78" spans="1:6" s="26" customFormat="1" ht="20" customHeight="1">
      <c r="A78" s="40" t="s">
        <v>59</v>
      </c>
      <c r="B78" s="37"/>
      <c r="C78" s="37"/>
      <c r="D78" s="33">
        <f t="shared" si="7"/>
        <v>0</v>
      </c>
      <c r="E78" s="39"/>
      <c r="F78" s="33">
        <f t="shared" si="8"/>
        <v>0</v>
      </c>
    </row>
    <row r="79" spans="1:6" s="26" customFormat="1" ht="20" customHeight="1">
      <c r="A79" s="40" t="s">
        <v>58</v>
      </c>
      <c r="B79" s="37"/>
      <c r="C79" s="37"/>
      <c r="D79" s="33">
        <f t="shared" si="7"/>
        <v>0</v>
      </c>
      <c r="E79" s="39"/>
      <c r="F79" s="33">
        <f t="shared" si="8"/>
        <v>0</v>
      </c>
    </row>
    <row r="80" spans="1:6" s="26" customFormat="1" ht="20" customHeight="1" thickBot="1">
      <c r="A80" s="38" t="s">
        <v>57</v>
      </c>
      <c r="B80" s="37"/>
      <c r="C80" s="36"/>
      <c r="D80" s="35">
        <f t="shared" si="7"/>
        <v>0</v>
      </c>
      <c r="E80" s="34"/>
      <c r="F80" s="33">
        <f t="shared" si="8"/>
        <v>0</v>
      </c>
    </row>
    <row r="81" spans="1:6" s="26" customFormat="1" ht="20" customHeight="1" thickBot="1">
      <c r="A81" s="32" t="s">
        <v>56</v>
      </c>
      <c r="B81" s="31">
        <f>SUM(B69:B80)</f>
        <v>0</v>
      </c>
      <c r="C81" s="31">
        <f>SUM(C69:C80)</f>
        <v>0</v>
      </c>
      <c r="D81" s="31">
        <f>SUM(D69:D80)</f>
        <v>0</v>
      </c>
      <c r="E81" s="31">
        <f>SUM(E69:E80)</f>
        <v>0</v>
      </c>
      <c r="F81" s="30">
        <f>SUM(F69:F80)</f>
        <v>0</v>
      </c>
    </row>
    <row r="82" spans="1:6" s="26" customFormat="1" ht="20" customHeight="1">
      <c r="E82" s="29"/>
      <c r="F82" s="28"/>
    </row>
    <row r="83" spans="1:6" s="26" customFormat="1" ht="20" customHeight="1">
      <c r="A83" s="26" t="s">
        <v>83</v>
      </c>
      <c r="D83" s="46"/>
      <c r="E83" s="46"/>
      <c r="F83" s="46"/>
    </row>
    <row r="84" spans="1:6" s="26" customFormat="1" ht="20" customHeight="1">
      <c r="A84" s="44" t="s">
        <v>82</v>
      </c>
      <c r="B84" s="181"/>
      <c r="C84" s="181"/>
      <c r="D84" s="45" t="s">
        <v>81</v>
      </c>
      <c r="E84" s="182" t="s">
        <v>74</v>
      </c>
      <c r="F84" s="183"/>
    </row>
    <row r="85" spans="1:6" s="26" customFormat="1" ht="20" customHeight="1">
      <c r="A85" s="44" t="s">
        <v>80</v>
      </c>
      <c r="B85" s="181"/>
      <c r="C85" s="181"/>
      <c r="D85" s="44" t="s">
        <v>79</v>
      </c>
      <c r="E85" s="182" t="s">
        <v>74</v>
      </c>
      <c r="F85" s="183"/>
    </row>
    <row r="86" spans="1:6" s="26" customFormat="1" ht="20" customHeight="1">
      <c r="A86" s="44" t="s">
        <v>78</v>
      </c>
      <c r="B86" s="181"/>
      <c r="C86" s="181"/>
      <c r="D86" s="44" t="s">
        <v>77</v>
      </c>
      <c r="E86" s="184" t="str">
        <f>IF(AND(E84="年　　月　　日",E85="年　　月　　日"),"年　　月　　日",MAX(E84,E85,DATE(2025,4,1)))</f>
        <v>年　　月　　日</v>
      </c>
      <c r="F86" s="185">
        <f>MAX(F84,F85)</f>
        <v>0</v>
      </c>
    </row>
    <row r="87" spans="1:6" s="26" customFormat="1" ht="20" customHeight="1">
      <c r="A87" s="45" t="s">
        <v>76</v>
      </c>
      <c r="B87" s="180"/>
      <c r="C87" s="180"/>
      <c r="D87" s="44" t="s">
        <v>75</v>
      </c>
      <c r="E87" s="182" t="s">
        <v>74</v>
      </c>
      <c r="F87" s="183"/>
    </row>
    <row r="88" spans="1:6" s="26" customFormat="1" ht="20" customHeight="1" thickBot="1"/>
    <row r="89" spans="1:6" s="26" customFormat="1" ht="30" customHeight="1">
      <c r="A89" s="40"/>
      <c r="B89" s="43" t="s">
        <v>73</v>
      </c>
      <c r="C89" s="43" t="s">
        <v>72</v>
      </c>
      <c r="D89" s="41" t="s">
        <v>71</v>
      </c>
      <c r="E89" s="42" t="s">
        <v>70</v>
      </c>
      <c r="F89" s="41" t="s">
        <v>69</v>
      </c>
    </row>
    <row r="90" spans="1:6" s="26" customFormat="1" ht="20" customHeight="1">
      <c r="A90" s="40" t="s">
        <v>68</v>
      </c>
      <c r="B90" s="37"/>
      <c r="C90" s="37"/>
      <c r="D90" s="33">
        <f t="shared" ref="D90:D101" si="9">SUM(B90:C90)</f>
        <v>0</v>
      </c>
      <c r="E90" s="39"/>
      <c r="F90" s="33">
        <f t="shared" ref="F90:F101" si="10">IF((D90-E90)&gt;=30000,15000,ROUNDDOWN((D90-E90)/2,0))</f>
        <v>0</v>
      </c>
    </row>
    <row r="91" spans="1:6" s="26" customFormat="1" ht="20" customHeight="1">
      <c r="A91" s="40" t="s">
        <v>67</v>
      </c>
      <c r="B91" s="37"/>
      <c r="C91" s="37"/>
      <c r="D91" s="33">
        <f t="shared" si="9"/>
        <v>0</v>
      </c>
      <c r="E91" s="39"/>
      <c r="F91" s="33">
        <f t="shared" si="10"/>
        <v>0</v>
      </c>
    </row>
    <row r="92" spans="1:6" s="26" customFormat="1" ht="20" customHeight="1">
      <c r="A92" s="40" t="s">
        <v>66</v>
      </c>
      <c r="B92" s="37"/>
      <c r="C92" s="37"/>
      <c r="D92" s="33">
        <f t="shared" si="9"/>
        <v>0</v>
      </c>
      <c r="E92" s="39"/>
      <c r="F92" s="33">
        <f t="shared" si="10"/>
        <v>0</v>
      </c>
    </row>
    <row r="93" spans="1:6" s="26" customFormat="1" ht="20" customHeight="1">
      <c r="A93" s="40" t="s">
        <v>65</v>
      </c>
      <c r="B93" s="37"/>
      <c r="C93" s="37"/>
      <c r="D93" s="33">
        <f t="shared" si="9"/>
        <v>0</v>
      </c>
      <c r="E93" s="39"/>
      <c r="F93" s="33">
        <f t="shared" si="10"/>
        <v>0</v>
      </c>
    </row>
    <row r="94" spans="1:6" s="26" customFormat="1" ht="20" customHeight="1">
      <c r="A94" s="40" t="s">
        <v>64</v>
      </c>
      <c r="B94" s="37"/>
      <c r="C94" s="37"/>
      <c r="D94" s="33">
        <f t="shared" si="9"/>
        <v>0</v>
      </c>
      <c r="E94" s="39"/>
      <c r="F94" s="33">
        <f t="shared" si="10"/>
        <v>0</v>
      </c>
    </row>
    <row r="95" spans="1:6" s="26" customFormat="1" ht="20" customHeight="1">
      <c r="A95" s="40" t="s">
        <v>63</v>
      </c>
      <c r="B95" s="37"/>
      <c r="C95" s="37"/>
      <c r="D95" s="33">
        <f t="shared" si="9"/>
        <v>0</v>
      </c>
      <c r="E95" s="39"/>
      <c r="F95" s="33">
        <f t="shared" si="10"/>
        <v>0</v>
      </c>
    </row>
    <row r="96" spans="1:6" s="26" customFormat="1" ht="20" customHeight="1">
      <c r="A96" s="40" t="s">
        <v>62</v>
      </c>
      <c r="B96" s="37"/>
      <c r="C96" s="37"/>
      <c r="D96" s="33">
        <f t="shared" si="9"/>
        <v>0</v>
      </c>
      <c r="E96" s="39"/>
      <c r="F96" s="33">
        <f t="shared" si="10"/>
        <v>0</v>
      </c>
    </row>
    <row r="97" spans="1:6" s="26" customFormat="1" ht="20" customHeight="1">
      <c r="A97" s="40" t="s">
        <v>61</v>
      </c>
      <c r="B97" s="37"/>
      <c r="C97" s="37"/>
      <c r="D97" s="33">
        <f t="shared" si="9"/>
        <v>0</v>
      </c>
      <c r="E97" s="39"/>
      <c r="F97" s="33">
        <f t="shared" si="10"/>
        <v>0</v>
      </c>
    </row>
    <row r="98" spans="1:6" s="26" customFormat="1" ht="20" customHeight="1">
      <c r="A98" s="40" t="s">
        <v>60</v>
      </c>
      <c r="B98" s="37"/>
      <c r="C98" s="37"/>
      <c r="D98" s="33">
        <f t="shared" si="9"/>
        <v>0</v>
      </c>
      <c r="E98" s="39"/>
      <c r="F98" s="33">
        <f t="shared" si="10"/>
        <v>0</v>
      </c>
    </row>
    <row r="99" spans="1:6" s="26" customFormat="1" ht="20" customHeight="1">
      <c r="A99" s="40" t="s">
        <v>59</v>
      </c>
      <c r="B99" s="37"/>
      <c r="C99" s="37"/>
      <c r="D99" s="33">
        <f t="shared" si="9"/>
        <v>0</v>
      </c>
      <c r="E99" s="39"/>
      <c r="F99" s="33">
        <f t="shared" si="10"/>
        <v>0</v>
      </c>
    </row>
    <row r="100" spans="1:6" s="26" customFormat="1" ht="20" customHeight="1">
      <c r="A100" s="40" t="s">
        <v>58</v>
      </c>
      <c r="B100" s="37"/>
      <c r="C100" s="37"/>
      <c r="D100" s="33">
        <f t="shared" si="9"/>
        <v>0</v>
      </c>
      <c r="E100" s="39"/>
      <c r="F100" s="33">
        <f t="shared" si="10"/>
        <v>0</v>
      </c>
    </row>
    <row r="101" spans="1:6" s="26" customFormat="1" ht="20" customHeight="1" thickBot="1">
      <c r="A101" s="38" t="s">
        <v>57</v>
      </c>
      <c r="B101" s="37"/>
      <c r="C101" s="36"/>
      <c r="D101" s="35">
        <f t="shared" si="9"/>
        <v>0</v>
      </c>
      <c r="E101" s="34"/>
      <c r="F101" s="33">
        <f t="shared" si="10"/>
        <v>0</v>
      </c>
    </row>
    <row r="102" spans="1:6" s="26" customFormat="1" ht="20" customHeight="1" thickBot="1">
      <c r="A102" s="32" t="s">
        <v>56</v>
      </c>
      <c r="B102" s="31">
        <f>SUM(B90:B101)</f>
        <v>0</v>
      </c>
      <c r="C102" s="31">
        <f>SUM(C90:C101)</f>
        <v>0</v>
      </c>
      <c r="D102" s="31">
        <f>SUM(D90:D101)</f>
        <v>0</v>
      </c>
      <c r="E102" s="31">
        <f>SUM(E90:E101)</f>
        <v>0</v>
      </c>
      <c r="F102" s="30">
        <f>SUM(F90:F101)</f>
        <v>0</v>
      </c>
    </row>
    <row r="103" spans="1:6" s="26" customFormat="1" ht="20" customHeight="1" thickBot="1">
      <c r="E103" s="29"/>
      <c r="F103" s="28"/>
    </row>
    <row r="104" spans="1:6" s="26" customFormat="1" ht="20" customHeight="1" thickBot="1">
      <c r="A104" s="27"/>
      <c r="B104" s="27"/>
      <c r="C104" s="27"/>
      <c r="D104" s="100" t="s">
        <v>55</v>
      </c>
      <c r="E104" s="101" t="s">
        <v>54</v>
      </c>
      <c r="F104" s="102" t="s">
        <v>53</v>
      </c>
    </row>
    <row r="105" spans="1:6" s="26" customFormat="1" ht="20" customHeight="1" thickBot="1">
      <c r="A105" s="27"/>
      <c r="B105" s="27"/>
      <c r="C105" s="27"/>
      <c r="D105" s="103">
        <f>D39+D60+D81+D102</f>
        <v>0</v>
      </c>
      <c r="E105" s="103">
        <f>E39+E60+E81+E102</f>
        <v>0</v>
      </c>
      <c r="F105" s="104">
        <f>IF((F39+F60+F81+F102)&gt;=200000,200000,(F39+F60+F81+F102))</f>
        <v>0</v>
      </c>
    </row>
    <row r="106" spans="1:6" s="26" customFormat="1" ht="20" customHeight="1">
      <c r="D106" s="48"/>
      <c r="E106" s="48"/>
      <c r="F106" s="105" t="s">
        <v>149</v>
      </c>
    </row>
    <row r="107" spans="1:6" s="26" customFormat="1" ht="20" customHeight="1">
      <c r="A107" s="179" t="s">
        <v>142</v>
      </c>
      <c r="B107" s="179"/>
      <c r="C107" s="179"/>
      <c r="D107" s="179"/>
      <c r="E107" s="179"/>
      <c r="F107" s="179"/>
    </row>
    <row r="108" spans="1:6" s="26" customFormat="1" ht="20" customHeight="1">
      <c r="A108" s="179"/>
      <c r="B108" s="179"/>
      <c r="C108" s="179"/>
      <c r="D108" s="179"/>
      <c r="E108" s="179"/>
      <c r="F108" s="179"/>
    </row>
    <row r="109" spans="1:6" s="26" customFormat="1" ht="83" customHeight="1">
      <c r="A109" s="179"/>
      <c r="B109" s="179"/>
      <c r="C109" s="179"/>
      <c r="D109" s="179"/>
      <c r="E109" s="179"/>
      <c r="F109" s="179"/>
    </row>
  </sheetData>
  <mergeCells count="45">
    <mergeCell ref="B21:C21"/>
    <mergeCell ref="B24:C24"/>
    <mergeCell ref="B42:C42"/>
    <mergeCell ref="E22:F22"/>
    <mergeCell ref="E23:F23"/>
    <mergeCell ref="E24:F24"/>
    <mergeCell ref="B23:C23"/>
    <mergeCell ref="B22:C22"/>
    <mergeCell ref="A2:F2"/>
    <mergeCell ref="D4:F4"/>
    <mergeCell ref="A6:B6"/>
    <mergeCell ref="C6:F6"/>
    <mergeCell ref="A9:C9"/>
    <mergeCell ref="E65:F65"/>
    <mergeCell ref="E44:F44"/>
    <mergeCell ref="E45:F45"/>
    <mergeCell ref="B63:C63"/>
    <mergeCell ref="A10:C10"/>
    <mergeCell ref="A13:C13"/>
    <mergeCell ref="A14:C14"/>
    <mergeCell ref="A15:C15"/>
    <mergeCell ref="A16:C16"/>
    <mergeCell ref="A11:C11"/>
    <mergeCell ref="A12:C12"/>
    <mergeCell ref="E42:F42"/>
    <mergeCell ref="B43:C43"/>
    <mergeCell ref="E43:F43"/>
    <mergeCell ref="B44:C44"/>
    <mergeCell ref="E21:F21"/>
    <mergeCell ref="A107:F109"/>
    <mergeCell ref="B45:C45"/>
    <mergeCell ref="B84:C84"/>
    <mergeCell ref="E84:F84"/>
    <mergeCell ref="B85:C85"/>
    <mergeCell ref="E85:F85"/>
    <mergeCell ref="E66:F66"/>
    <mergeCell ref="B86:C86"/>
    <mergeCell ref="E86:F86"/>
    <mergeCell ref="B87:C87"/>
    <mergeCell ref="E87:F87"/>
    <mergeCell ref="E63:F63"/>
    <mergeCell ref="B66:C66"/>
    <mergeCell ref="B64:C64"/>
    <mergeCell ref="E64:F64"/>
    <mergeCell ref="B65:C65"/>
  </mergeCells>
  <phoneticPr fontId="1"/>
  <dataValidations count="1">
    <dataValidation type="list" allowBlank="1" showInputMessage="1" showErrorMessage="1" sqref="B65 B23 B44 B86" xr:uid="{FC67A957-61F6-49E9-934C-1F0C169B487B}">
      <formula1>"特定活動（EPA）,介護,技能実習（１号）,技能実習（２号）,技能実習（３号）,特定技能１号"</formula1>
    </dataValidation>
  </dataValidations>
  <printOptions horizontalCentered="1"/>
  <pageMargins left="0.70866141732283472" right="0.70866141732283472" top="0.74803149606299213" bottom="0.35433070866141736" header="0.31496062992125984" footer="0.31496062992125984"/>
  <pageSetup paperSize="9" scale="95" fitToHeight="0" orientation="portrait" r:id="rId1"/>
  <rowBreaks count="2" manualBreakCount="2">
    <brk id="40" max="5" man="1"/>
    <brk id="8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FF35-503C-4D4C-9208-9D473EE9E87F}">
  <sheetPr>
    <tabColor theme="7" tint="0.59999389629810485"/>
  </sheetPr>
  <dimension ref="A1:Y19"/>
  <sheetViews>
    <sheetView zoomScale="90" zoomScaleNormal="90" workbookViewId="0">
      <selection activeCell="D22" sqref="D22"/>
    </sheetView>
  </sheetViews>
  <sheetFormatPr defaultRowHeight="20" customHeight="1" outlineLevelCol="1"/>
  <cols>
    <col min="1" max="1" width="5.54296875" style="52" customWidth="1"/>
    <col min="2" max="2" width="16.90625" style="52" customWidth="1"/>
    <col min="3" max="3" width="25.26953125" style="52" customWidth="1"/>
    <col min="4" max="5" width="12.90625" style="52" bestFit="1" customWidth="1"/>
    <col min="6" max="11" width="12.90625" style="52" customWidth="1"/>
    <col min="12" max="17" width="12.90625" style="52" customWidth="1" outlineLevel="1"/>
    <col min="18" max="19" width="13.90625" style="52" customWidth="1" outlineLevel="1"/>
    <col min="20" max="25" width="12.6328125" style="52" customWidth="1"/>
    <col min="26" max="16384" width="8.7265625" style="52"/>
  </cols>
  <sheetData>
    <row r="1" spans="1:25" ht="20" customHeight="1">
      <c r="A1" s="52" t="s">
        <v>126</v>
      </c>
    </row>
    <row r="2" spans="1:25" ht="20" customHeight="1">
      <c r="B2" s="83" t="s">
        <v>125</v>
      </c>
    </row>
    <row r="3" spans="1:25" ht="20" customHeight="1">
      <c r="B3" s="82" t="s">
        <v>124</v>
      </c>
    </row>
    <row r="4" spans="1:25" ht="20" customHeight="1">
      <c r="B4" s="82" t="s">
        <v>123</v>
      </c>
    </row>
    <row r="5" spans="1:25" ht="8" customHeight="1"/>
    <row r="6" spans="1:25" ht="20" customHeight="1" thickBot="1">
      <c r="B6" s="81" t="s">
        <v>122</v>
      </c>
      <c r="C6" s="81" t="s">
        <v>121</v>
      </c>
      <c r="D6" s="81" t="s">
        <v>120</v>
      </c>
      <c r="E6" s="81" t="s">
        <v>119</v>
      </c>
      <c r="F6" s="81" t="s">
        <v>118</v>
      </c>
      <c r="G6" s="81" t="s">
        <v>117</v>
      </c>
      <c r="H6" s="81" t="s">
        <v>116</v>
      </c>
      <c r="L6" s="80" t="s">
        <v>115</v>
      </c>
      <c r="M6" s="80" t="s">
        <v>115</v>
      </c>
      <c r="N6" s="80" t="s">
        <v>115</v>
      </c>
      <c r="O6" s="80" t="s">
        <v>115</v>
      </c>
      <c r="P6" s="80" t="s">
        <v>115</v>
      </c>
      <c r="Q6" s="80" t="s">
        <v>115</v>
      </c>
      <c r="R6" s="80" t="s">
        <v>115</v>
      </c>
      <c r="S6" s="80" t="s">
        <v>115</v>
      </c>
      <c r="T6" s="80" t="s">
        <v>115</v>
      </c>
      <c r="U6" s="80" t="s">
        <v>115</v>
      </c>
      <c r="V6" s="80" t="s">
        <v>115</v>
      </c>
      <c r="W6" s="80" t="s">
        <v>115</v>
      </c>
      <c r="X6" s="80" t="s">
        <v>115</v>
      </c>
      <c r="Y6" s="80" t="s">
        <v>115</v>
      </c>
    </row>
    <row r="7" spans="1:25" ht="30" customHeight="1">
      <c r="B7" s="78" t="s">
        <v>114</v>
      </c>
      <c r="C7" s="78" t="s">
        <v>113</v>
      </c>
      <c r="D7" s="76" t="s">
        <v>112</v>
      </c>
      <c r="E7" s="76" t="s">
        <v>111</v>
      </c>
      <c r="F7" s="76" t="s">
        <v>110</v>
      </c>
      <c r="G7" s="79" t="s">
        <v>109</v>
      </c>
      <c r="H7" s="79" t="s">
        <v>108</v>
      </c>
      <c r="I7" s="59" t="s">
        <v>107</v>
      </c>
      <c r="J7" s="78" t="s">
        <v>106</v>
      </c>
      <c r="K7" s="78" t="s">
        <v>105</v>
      </c>
      <c r="L7" s="78" t="s">
        <v>104</v>
      </c>
      <c r="M7" s="77" t="s">
        <v>103</v>
      </c>
      <c r="N7" s="76" t="s">
        <v>102</v>
      </c>
      <c r="O7" s="76" t="s">
        <v>101</v>
      </c>
      <c r="P7" s="76" t="s">
        <v>100</v>
      </c>
      <c r="Q7" s="76" t="s">
        <v>99</v>
      </c>
      <c r="R7" s="75" t="s">
        <v>98</v>
      </c>
      <c r="S7" s="75" t="s">
        <v>97</v>
      </c>
      <c r="T7" s="74" t="s">
        <v>96</v>
      </c>
      <c r="U7" s="73" t="s">
        <v>95</v>
      </c>
      <c r="V7" s="72" t="s">
        <v>94</v>
      </c>
      <c r="W7" s="74" t="s">
        <v>96</v>
      </c>
      <c r="X7" s="73" t="s">
        <v>95</v>
      </c>
      <c r="Y7" s="72" t="s">
        <v>94</v>
      </c>
    </row>
    <row r="8" spans="1:25" ht="20" customHeight="1">
      <c r="A8" s="71" t="s">
        <v>93</v>
      </c>
      <c r="B8" s="69" t="s">
        <v>92</v>
      </c>
      <c r="C8" s="69" t="s">
        <v>91</v>
      </c>
      <c r="D8" s="70">
        <v>50000</v>
      </c>
      <c r="E8" s="70">
        <v>3000</v>
      </c>
      <c r="F8" s="69">
        <v>2</v>
      </c>
      <c r="G8" s="64">
        <f t="shared" ref="G8:G18" si="0">ROUNDDOWN(D8/F8,0)</f>
        <v>25000</v>
      </c>
      <c r="H8" s="64">
        <f t="shared" ref="H8:H18" si="1">ROUNDDOWN(E8/F8,0)</f>
        <v>1500</v>
      </c>
      <c r="I8" s="69">
        <v>3000</v>
      </c>
      <c r="J8" s="68">
        <v>45748</v>
      </c>
      <c r="K8" s="68">
        <v>46109</v>
      </c>
      <c r="L8" s="60">
        <f t="shared" ref="L8:L18" si="2">J8-DAY(J8)+1</f>
        <v>45748</v>
      </c>
      <c r="M8" s="60">
        <f t="shared" ref="M8:M18" si="3">EOMONTH(J8,0)</f>
        <v>45777</v>
      </c>
      <c r="N8" s="67">
        <f t="shared" ref="N8:N18" si="4">_xlfn.DAYS(M8,L8)+1</f>
        <v>30</v>
      </c>
      <c r="O8" s="60">
        <f t="shared" ref="O8:O18" si="5">K8-DAY(K8)+1</f>
        <v>46082</v>
      </c>
      <c r="P8" s="60">
        <f t="shared" ref="P8:P18" si="6">EOMONTH(O8,0)</f>
        <v>46112</v>
      </c>
      <c r="Q8" s="59">
        <f t="shared" ref="Q8:Q18" si="7">_xlfn.DAYS(P8,O8)+1</f>
        <v>31</v>
      </c>
      <c r="R8" s="58">
        <f t="shared" ref="R8:R18" si="8">DATEDIF(J8,M8,"d")+1</f>
        <v>30</v>
      </c>
      <c r="S8" s="58">
        <f t="shared" ref="S8:S18" si="9">DAY(K8)</f>
        <v>28</v>
      </c>
      <c r="T8" s="57">
        <f t="shared" ref="T8:T18" si="10">ROUNDDOWN(G8/N8*R8,0)</f>
        <v>25000</v>
      </c>
      <c r="U8" s="56">
        <f t="shared" ref="U8:U18" si="11">ROUNDDOWN(H8/N8*R8,0)</f>
        <v>1500</v>
      </c>
      <c r="V8" s="55">
        <f t="shared" ref="V8:V18" si="12">ROUNDDOWN(I8/N8*R8,0)</f>
        <v>3000</v>
      </c>
      <c r="W8" s="57">
        <f t="shared" ref="W8:W18" si="13">ROUNDDOWN(G8/Q8*S8,0)</f>
        <v>22580</v>
      </c>
      <c r="X8" s="56">
        <f t="shared" ref="X8:X18" si="14">ROUNDDOWN(H8/Q8*S8,0)</f>
        <v>1354</v>
      </c>
      <c r="Y8" s="55">
        <f t="shared" ref="Y8:Y18" si="15">ROUNDDOWN(I8/Q8*S8,0)</f>
        <v>2709</v>
      </c>
    </row>
    <row r="9" spans="1:25" ht="20" customHeight="1">
      <c r="A9" s="66">
        <v>1</v>
      </c>
      <c r="B9" s="69"/>
      <c r="C9" s="69"/>
      <c r="D9" s="70"/>
      <c r="E9" s="70"/>
      <c r="F9" s="69"/>
      <c r="G9" s="64" t="e">
        <f t="shared" si="0"/>
        <v>#DIV/0!</v>
      </c>
      <c r="H9" s="64" t="e">
        <f t="shared" si="1"/>
        <v>#DIV/0!</v>
      </c>
      <c r="I9" s="69"/>
      <c r="J9" s="68"/>
      <c r="K9" s="68"/>
      <c r="L9" s="60">
        <f t="shared" si="2"/>
        <v>1</v>
      </c>
      <c r="M9" s="60">
        <f t="shared" si="3"/>
        <v>31</v>
      </c>
      <c r="N9" s="67">
        <f t="shared" si="4"/>
        <v>31</v>
      </c>
      <c r="O9" s="60">
        <f t="shared" si="5"/>
        <v>1</v>
      </c>
      <c r="P9" s="60">
        <f t="shared" si="6"/>
        <v>31</v>
      </c>
      <c r="Q9" s="59">
        <f t="shared" si="7"/>
        <v>31</v>
      </c>
      <c r="R9" s="58">
        <f t="shared" si="8"/>
        <v>32</v>
      </c>
      <c r="S9" s="58">
        <f t="shared" si="9"/>
        <v>0</v>
      </c>
      <c r="T9" s="57" t="e">
        <f t="shared" si="10"/>
        <v>#DIV/0!</v>
      </c>
      <c r="U9" s="56" t="e">
        <f t="shared" si="11"/>
        <v>#DIV/0!</v>
      </c>
      <c r="V9" s="55">
        <f t="shared" si="12"/>
        <v>0</v>
      </c>
      <c r="W9" s="57" t="e">
        <f t="shared" si="13"/>
        <v>#DIV/0!</v>
      </c>
      <c r="X9" s="56" t="e">
        <f t="shared" si="14"/>
        <v>#DIV/0!</v>
      </c>
      <c r="Y9" s="55">
        <f t="shared" si="15"/>
        <v>0</v>
      </c>
    </row>
    <row r="10" spans="1:25" ht="20" customHeight="1">
      <c r="A10" s="66">
        <v>2</v>
      </c>
      <c r="B10" s="69"/>
      <c r="C10" s="69"/>
      <c r="D10" s="70"/>
      <c r="E10" s="70"/>
      <c r="F10" s="69"/>
      <c r="G10" s="64" t="e">
        <f t="shared" si="0"/>
        <v>#DIV/0!</v>
      </c>
      <c r="H10" s="64" t="e">
        <f t="shared" si="1"/>
        <v>#DIV/0!</v>
      </c>
      <c r="I10" s="69"/>
      <c r="J10" s="68"/>
      <c r="K10" s="68"/>
      <c r="L10" s="60">
        <f t="shared" si="2"/>
        <v>1</v>
      </c>
      <c r="M10" s="60">
        <f t="shared" si="3"/>
        <v>31</v>
      </c>
      <c r="N10" s="67">
        <f t="shared" si="4"/>
        <v>31</v>
      </c>
      <c r="O10" s="60">
        <f t="shared" si="5"/>
        <v>1</v>
      </c>
      <c r="P10" s="60">
        <f t="shared" si="6"/>
        <v>31</v>
      </c>
      <c r="Q10" s="59">
        <f t="shared" si="7"/>
        <v>31</v>
      </c>
      <c r="R10" s="58">
        <f t="shared" si="8"/>
        <v>32</v>
      </c>
      <c r="S10" s="58">
        <f t="shared" si="9"/>
        <v>0</v>
      </c>
      <c r="T10" s="57" t="e">
        <f t="shared" si="10"/>
        <v>#DIV/0!</v>
      </c>
      <c r="U10" s="56" t="e">
        <f t="shared" si="11"/>
        <v>#DIV/0!</v>
      </c>
      <c r="V10" s="55">
        <f t="shared" si="12"/>
        <v>0</v>
      </c>
      <c r="W10" s="57" t="e">
        <f t="shared" si="13"/>
        <v>#DIV/0!</v>
      </c>
      <c r="X10" s="56" t="e">
        <f t="shared" si="14"/>
        <v>#DIV/0!</v>
      </c>
      <c r="Y10" s="55">
        <f t="shared" si="15"/>
        <v>0</v>
      </c>
    </row>
    <row r="11" spans="1:25" ht="20" customHeight="1">
      <c r="A11" s="66">
        <v>3</v>
      </c>
      <c r="B11" s="69"/>
      <c r="C11" s="69"/>
      <c r="D11" s="70"/>
      <c r="E11" s="70"/>
      <c r="F11" s="69"/>
      <c r="G11" s="64" t="e">
        <f t="shared" si="0"/>
        <v>#DIV/0!</v>
      </c>
      <c r="H11" s="64" t="e">
        <f t="shared" si="1"/>
        <v>#DIV/0!</v>
      </c>
      <c r="I11" s="69"/>
      <c r="J11" s="68"/>
      <c r="K11" s="68"/>
      <c r="L11" s="60">
        <f t="shared" si="2"/>
        <v>1</v>
      </c>
      <c r="M11" s="60">
        <f t="shared" si="3"/>
        <v>31</v>
      </c>
      <c r="N11" s="67">
        <f t="shared" si="4"/>
        <v>31</v>
      </c>
      <c r="O11" s="60">
        <f t="shared" si="5"/>
        <v>1</v>
      </c>
      <c r="P11" s="60">
        <f t="shared" si="6"/>
        <v>31</v>
      </c>
      <c r="Q11" s="59">
        <f t="shared" si="7"/>
        <v>31</v>
      </c>
      <c r="R11" s="58">
        <f t="shared" si="8"/>
        <v>32</v>
      </c>
      <c r="S11" s="58">
        <f t="shared" si="9"/>
        <v>0</v>
      </c>
      <c r="T11" s="57" t="e">
        <f t="shared" si="10"/>
        <v>#DIV/0!</v>
      </c>
      <c r="U11" s="56" t="e">
        <f t="shared" si="11"/>
        <v>#DIV/0!</v>
      </c>
      <c r="V11" s="55">
        <f t="shared" si="12"/>
        <v>0</v>
      </c>
      <c r="W11" s="57" t="e">
        <f t="shared" si="13"/>
        <v>#DIV/0!</v>
      </c>
      <c r="X11" s="56" t="e">
        <f t="shared" si="14"/>
        <v>#DIV/0!</v>
      </c>
      <c r="Y11" s="55">
        <f t="shared" si="15"/>
        <v>0</v>
      </c>
    </row>
    <row r="12" spans="1:25" ht="20" customHeight="1">
      <c r="A12" s="66">
        <v>4</v>
      </c>
      <c r="B12" s="69"/>
      <c r="C12" s="69"/>
      <c r="D12" s="70"/>
      <c r="E12" s="70"/>
      <c r="F12" s="69"/>
      <c r="G12" s="64" t="e">
        <f t="shared" si="0"/>
        <v>#DIV/0!</v>
      </c>
      <c r="H12" s="64" t="e">
        <f t="shared" si="1"/>
        <v>#DIV/0!</v>
      </c>
      <c r="I12" s="69"/>
      <c r="J12" s="68"/>
      <c r="K12" s="68"/>
      <c r="L12" s="60">
        <f t="shared" si="2"/>
        <v>1</v>
      </c>
      <c r="M12" s="60">
        <f t="shared" si="3"/>
        <v>31</v>
      </c>
      <c r="N12" s="67">
        <f t="shared" si="4"/>
        <v>31</v>
      </c>
      <c r="O12" s="60">
        <f t="shared" si="5"/>
        <v>1</v>
      </c>
      <c r="P12" s="60">
        <f t="shared" si="6"/>
        <v>31</v>
      </c>
      <c r="Q12" s="59">
        <f t="shared" si="7"/>
        <v>31</v>
      </c>
      <c r="R12" s="58">
        <f t="shared" si="8"/>
        <v>32</v>
      </c>
      <c r="S12" s="58">
        <f t="shared" si="9"/>
        <v>0</v>
      </c>
      <c r="T12" s="57" t="e">
        <f t="shared" si="10"/>
        <v>#DIV/0!</v>
      </c>
      <c r="U12" s="56" t="e">
        <f t="shared" si="11"/>
        <v>#DIV/0!</v>
      </c>
      <c r="V12" s="55">
        <f t="shared" si="12"/>
        <v>0</v>
      </c>
      <c r="W12" s="57" t="e">
        <f t="shared" si="13"/>
        <v>#DIV/0!</v>
      </c>
      <c r="X12" s="56" t="e">
        <f t="shared" si="14"/>
        <v>#DIV/0!</v>
      </c>
      <c r="Y12" s="55">
        <f t="shared" si="15"/>
        <v>0</v>
      </c>
    </row>
    <row r="13" spans="1:25" ht="20" customHeight="1">
      <c r="A13" s="66">
        <v>5</v>
      </c>
      <c r="B13" s="69"/>
      <c r="C13" s="69"/>
      <c r="D13" s="70"/>
      <c r="E13" s="70"/>
      <c r="F13" s="69"/>
      <c r="G13" s="64" t="e">
        <f t="shared" si="0"/>
        <v>#DIV/0!</v>
      </c>
      <c r="H13" s="64" t="e">
        <f t="shared" si="1"/>
        <v>#DIV/0!</v>
      </c>
      <c r="I13" s="69"/>
      <c r="J13" s="68"/>
      <c r="K13" s="68"/>
      <c r="L13" s="60">
        <f t="shared" si="2"/>
        <v>1</v>
      </c>
      <c r="M13" s="60">
        <f t="shared" si="3"/>
        <v>31</v>
      </c>
      <c r="N13" s="67">
        <f t="shared" si="4"/>
        <v>31</v>
      </c>
      <c r="O13" s="60">
        <f t="shared" si="5"/>
        <v>1</v>
      </c>
      <c r="P13" s="60">
        <f t="shared" si="6"/>
        <v>31</v>
      </c>
      <c r="Q13" s="59">
        <f t="shared" si="7"/>
        <v>31</v>
      </c>
      <c r="R13" s="58">
        <f t="shared" si="8"/>
        <v>32</v>
      </c>
      <c r="S13" s="58">
        <f t="shared" si="9"/>
        <v>0</v>
      </c>
      <c r="T13" s="57" t="e">
        <f t="shared" si="10"/>
        <v>#DIV/0!</v>
      </c>
      <c r="U13" s="56" t="e">
        <f t="shared" si="11"/>
        <v>#DIV/0!</v>
      </c>
      <c r="V13" s="55">
        <f t="shared" si="12"/>
        <v>0</v>
      </c>
      <c r="W13" s="57" t="e">
        <f t="shared" si="13"/>
        <v>#DIV/0!</v>
      </c>
      <c r="X13" s="56" t="e">
        <f t="shared" si="14"/>
        <v>#DIV/0!</v>
      </c>
      <c r="Y13" s="55">
        <f t="shared" si="15"/>
        <v>0</v>
      </c>
    </row>
    <row r="14" spans="1:25" ht="20" customHeight="1">
      <c r="A14" s="66">
        <v>6</v>
      </c>
      <c r="B14" s="69"/>
      <c r="C14" s="69"/>
      <c r="D14" s="70"/>
      <c r="E14" s="70"/>
      <c r="F14" s="69"/>
      <c r="G14" s="64" t="e">
        <f t="shared" si="0"/>
        <v>#DIV/0!</v>
      </c>
      <c r="H14" s="64" t="e">
        <f t="shared" si="1"/>
        <v>#DIV/0!</v>
      </c>
      <c r="I14" s="69"/>
      <c r="J14" s="68"/>
      <c r="K14" s="68"/>
      <c r="L14" s="60">
        <f t="shared" si="2"/>
        <v>1</v>
      </c>
      <c r="M14" s="60">
        <f t="shared" si="3"/>
        <v>31</v>
      </c>
      <c r="N14" s="67">
        <f t="shared" si="4"/>
        <v>31</v>
      </c>
      <c r="O14" s="60">
        <f t="shared" si="5"/>
        <v>1</v>
      </c>
      <c r="P14" s="60">
        <f t="shared" si="6"/>
        <v>31</v>
      </c>
      <c r="Q14" s="59">
        <f t="shared" si="7"/>
        <v>31</v>
      </c>
      <c r="R14" s="58">
        <f t="shared" si="8"/>
        <v>32</v>
      </c>
      <c r="S14" s="58">
        <f t="shared" si="9"/>
        <v>0</v>
      </c>
      <c r="T14" s="57" t="e">
        <f t="shared" si="10"/>
        <v>#DIV/0!</v>
      </c>
      <c r="U14" s="56" t="e">
        <f t="shared" si="11"/>
        <v>#DIV/0!</v>
      </c>
      <c r="V14" s="55">
        <f t="shared" si="12"/>
        <v>0</v>
      </c>
      <c r="W14" s="57" t="e">
        <f t="shared" si="13"/>
        <v>#DIV/0!</v>
      </c>
      <c r="X14" s="56" t="e">
        <f t="shared" si="14"/>
        <v>#DIV/0!</v>
      </c>
      <c r="Y14" s="55">
        <f t="shared" si="15"/>
        <v>0</v>
      </c>
    </row>
    <row r="15" spans="1:25" ht="20" customHeight="1">
      <c r="A15" s="66">
        <v>7</v>
      </c>
      <c r="B15" s="69"/>
      <c r="C15" s="69"/>
      <c r="D15" s="70"/>
      <c r="E15" s="70"/>
      <c r="F15" s="69"/>
      <c r="G15" s="64" t="e">
        <f t="shared" si="0"/>
        <v>#DIV/0!</v>
      </c>
      <c r="H15" s="64" t="e">
        <f t="shared" si="1"/>
        <v>#DIV/0!</v>
      </c>
      <c r="I15" s="69"/>
      <c r="J15" s="68"/>
      <c r="K15" s="68"/>
      <c r="L15" s="60">
        <f t="shared" si="2"/>
        <v>1</v>
      </c>
      <c r="M15" s="60">
        <f t="shared" si="3"/>
        <v>31</v>
      </c>
      <c r="N15" s="67">
        <f t="shared" si="4"/>
        <v>31</v>
      </c>
      <c r="O15" s="60">
        <f t="shared" si="5"/>
        <v>1</v>
      </c>
      <c r="P15" s="60">
        <f t="shared" si="6"/>
        <v>31</v>
      </c>
      <c r="Q15" s="59">
        <f t="shared" si="7"/>
        <v>31</v>
      </c>
      <c r="R15" s="58">
        <f t="shared" si="8"/>
        <v>32</v>
      </c>
      <c r="S15" s="58">
        <f t="shared" si="9"/>
        <v>0</v>
      </c>
      <c r="T15" s="57" t="e">
        <f t="shared" si="10"/>
        <v>#DIV/0!</v>
      </c>
      <c r="U15" s="56" t="e">
        <f t="shared" si="11"/>
        <v>#DIV/0!</v>
      </c>
      <c r="V15" s="55">
        <f t="shared" si="12"/>
        <v>0</v>
      </c>
      <c r="W15" s="57" t="e">
        <f t="shared" si="13"/>
        <v>#DIV/0!</v>
      </c>
      <c r="X15" s="56" t="e">
        <f t="shared" si="14"/>
        <v>#DIV/0!</v>
      </c>
      <c r="Y15" s="55">
        <f t="shared" si="15"/>
        <v>0</v>
      </c>
    </row>
    <row r="16" spans="1:25" ht="20" customHeight="1">
      <c r="A16" s="66">
        <v>8</v>
      </c>
      <c r="B16" s="63"/>
      <c r="C16" s="63"/>
      <c r="D16" s="65"/>
      <c r="E16" s="65"/>
      <c r="F16" s="63"/>
      <c r="G16" s="64" t="e">
        <f t="shared" si="0"/>
        <v>#DIV/0!</v>
      </c>
      <c r="H16" s="64" t="e">
        <f t="shared" si="1"/>
        <v>#DIV/0!</v>
      </c>
      <c r="I16" s="63"/>
      <c r="J16" s="62"/>
      <c r="K16" s="62"/>
      <c r="L16" s="61">
        <f t="shared" si="2"/>
        <v>1</v>
      </c>
      <c r="M16" s="61">
        <f t="shared" si="3"/>
        <v>31</v>
      </c>
      <c r="N16" s="59">
        <f t="shared" si="4"/>
        <v>31</v>
      </c>
      <c r="O16" s="60">
        <f t="shared" si="5"/>
        <v>1</v>
      </c>
      <c r="P16" s="60">
        <f t="shared" si="6"/>
        <v>31</v>
      </c>
      <c r="Q16" s="59">
        <f t="shared" si="7"/>
        <v>31</v>
      </c>
      <c r="R16" s="58">
        <f t="shared" si="8"/>
        <v>32</v>
      </c>
      <c r="S16" s="58">
        <f t="shared" si="9"/>
        <v>0</v>
      </c>
      <c r="T16" s="57" t="e">
        <f t="shared" si="10"/>
        <v>#DIV/0!</v>
      </c>
      <c r="U16" s="56" t="e">
        <f t="shared" si="11"/>
        <v>#DIV/0!</v>
      </c>
      <c r="V16" s="55">
        <f t="shared" si="12"/>
        <v>0</v>
      </c>
      <c r="W16" s="57" t="e">
        <f t="shared" si="13"/>
        <v>#DIV/0!</v>
      </c>
      <c r="X16" s="56" t="e">
        <f t="shared" si="14"/>
        <v>#DIV/0!</v>
      </c>
      <c r="Y16" s="55">
        <f t="shared" si="15"/>
        <v>0</v>
      </c>
    </row>
    <row r="17" spans="1:25" ht="20" customHeight="1">
      <c r="A17" s="66">
        <v>9</v>
      </c>
      <c r="B17" s="63"/>
      <c r="C17" s="63"/>
      <c r="D17" s="65"/>
      <c r="E17" s="65"/>
      <c r="F17" s="63"/>
      <c r="G17" s="64" t="e">
        <f t="shared" si="0"/>
        <v>#DIV/0!</v>
      </c>
      <c r="H17" s="64" t="e">
        <f t="shared" si="1"/>
        <v>#DIV/0!</v>
      </c>
      <c r="I17" s="63"/>
      <c r="J17" s="62"/>
      <c r="K17" s="62"/>
      <c r="L17" s="61">
        <f t="shared" si="2"/>
        <v>1</v>
      </c>
      <c r="M17" s="61">
        <f t="shared" si="3"/>
        <v>31</v>
      </c>
      <c r="N17" s="59">
        <f t="shared" si="4"/>
        <v>31</v>
      </c>
      <c r="O17" s="60">
        <f t="shared" si="5"/>
        <v>1</v>
      </c>
      <c r="P17" s="60">
        <f t="shared" si="6"/>
        <v>31</v>
      </c>
      <c r="Q17" s="59">
        <f t="shared" si="7"/>
        <v>31</v>
      </c>
      <c r="R17" s="58">
        <f t="shared" si="8"/>
        <v>32</v>
      </c>
      <c r="S17" s="58">
        <f t="shared" si="9"/>
        <v>0</v>
      </c>
      <c r="T17" s="57" t="e">
        <f t="shared" si="10"/>
        <v>#DIV/0!</v>
      </c>
      <c r="U17" s="56" t="e">
        <f t="shared" si="11"/>
        <v>#DIV/0!</v>
      </c>
      <c r="V17" s="55">
        <f t="shared" si="12"/>
        <v>0</v>
      </c>
      <c r="W17" s="57" t="e">
        <f t="shared" si="13"/>
        <v>#DIV/0!</v>
      </c>
      <c r="X17" s="56" t="e">
        <f t="shared" si="14"/>
        <v>#DIV/0!</v>
      </c>
      <c r="Y17" s="55">
        <f t="shared" si="15"/>
        <v>0</v>
      </c>
    </row>
    <row r="18" spans="1:25" ht="20" customHeight="1">
      <c r="A18" s="66">
        <v>10</v>
      </c>
      <c r="B18" s="63"/>
      <c r="C18" s="63"/>
      <c r="D18" s="65"/>
      <c r="E18" s="65"/>
      <c r="F18" s="63"/>
      <c r="G18" s="64" t="e">
        <f t="shared" si="0"/>
        <v>#DIV/0!</v>
      </c>
      <c r="H18" s="64" t="e">
        <f t="shared" si="1"/>
        <v>#DIV/0!</v>
      </c>
      <c r="I18" s="63"/>
      <c r="J18" s="62"/>
      <c r="K18" s="62"/>
      <c r="L18" s="61">
        <f t="shared" si="2"/>
        <v>1</v>
      </c>
      <c r="M18" s="61">
        <f t="shared" si="3"/>
        <v>31</v>
      </c>
      <c r="N18" s="59">
        <f t="shared" si="4"/>
        <v>31</v>
      </c>
      <c r="O18" s="60">
        <f t="shared" si="5"/>
        <v>1</v>
      </c>
      <c r="P18" s="60">
        <f t="shared" si="6"/>
        <v>31</v>
      </c>
      <c r="Q18" s="59">
        <f t="shared" si="7"/>
        <v>31</v>
      </c>
      <c r="R18" s="58">
        <f t="shared" si="8"/>
        <v>32</v>
      </c>
      <c r="S18" s="58">
        <f t="shared" si="9"/>
        <v>0</v>
      </c>
      <c r="T18" s="57" t="e">
        <f t="shared" si="10"/>
        <v>#DIV/0!</v>
      </c>
      <c r="U18" s="56" t="e">
        <f t="shared" si="11"/>
        <v>#DIV/0!</v>
      </c>
      <c r="V18" s="55">
        <f t="shared" si="12"/>
        <v>0</v>
      </c>
      <c r="W18" s="57" t="e">
        <f t="shared" si="13"/>
        <v>#DIV/0!</v>
      </c>
      <c r="X18" s="56" t="e">
        <f t="shared" si="14"/>
        <v>#DIV/0!</v>
      </c>
      <c r="Y18" s="55">
        <f t="shared" si="15"/>
        <v>0</v>
      </c>
    </row>
    <row r="19" spans="1:25" ht="20" customHeight="1">
      <c r="T19" s="54" t="s">
        <v>90</v>
      </c>
      <c r="U19" s="54"/>
      <c r="V19" s="54"/>
      <c r="W19" s="53" t="s">
        <v>89</v>
      </c>
      <c r="X19" s="53"/>
      <c r="Y19" s="5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01_事業実績書</vt:lpstr>
      <vt:lpstr>02_精算調書</vt:lpstr>
      <vt:lpstr>03_補助対象外国人介護人材一覧</vt:lpstr>
      <vt:lpstr>03-2_1人あたり家賃等・日割り計算表</vt:lpstr>
      <vt:lpstr>'01_事業実績書'!Print_Area</vt:lpstr>
      <vt:lpstr>'02_精算調書'!Print_Area</vt:lpstr>
      <vt:lpstr>'03_補助対象外国人介護人材一覧'!Print_Area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1550067</dc:creator>
  <cp:lastModifiedBy>2350022</cp:lastModifiedBy>
  <cp:lastPrinted>2025-11-27T11:13:14Z</cp:lastPrinted>
  <dcterms:created xsi:type="dcterms:W3CDTF">2024-12-02T10:20:06Z</dcterms:created>
  <dcterms:modified xsi:type="dcterms:W3CDTF">2026-01-20T01:30:01Z</dcterms:modified>
</cp:coreProperties>
</file>