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11.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1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3.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C:\Users\1950555\Desktop\"/>
    </mc:Choice>
  </mc:AlternateContent>
  <xr:revisionPtr revIDLastSave="0" documentId="13_ncr:1_{9B16C15F-0D7A-4A6A-B863-24F28AA45E42}" xr6:coauthVersionLast="47" xr6:coauthVersionMax="47" xr10:uidLastSave="{00000000-0000-0000-0000-000000000000}"/>
  <bookViews>
    <workbookView xWindow="2868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地域連携周産期支援事業（分娩取扱施設）　" sheetId="70" r:id="rId11"/>
    <sheet name="第１号様式_別表６別紙１計画書（地域連携周産期（分娩））" sheetId="85" state="hidden" r:id="rId12"/>
    <sheet name="第１号様式_別表６別紙２計画書地域連携周産期（分娩））" sheetId="86" state="hidden" r:id="rId13"/>
    <sheet name="第１号様式_別表７　事業計画書地域連携周産期（産科施設)施設" sheetId="80" r:id="rId14"/>
    <sheet name="第１号様式_別表８　事業計画書地域連携周産期（産科施設 )設備" sheetId="100"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 name="都道府県" sheetId="110" r:id="rId21"/>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5">【参考】診療所・訪看ＳＴ→都道府県への申請書!$A$1:$H$44</definedName>
    <definedName name="_xlnm.Print_Area" localSheetId="16">【参考】病院・有床診→都道府県の実績報告書!$A$1:$H$45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1">'第１号様式_別表６別紙１計画書（地域連携周産期（分娩））'!$A$1:$D$44</definedName>
    <definedName name="_xlnm.Print_Area" localSheetId="12">'第１号様式_別表６別紙２計画書地域連携周産期（分娩））'!$A$1:$D$43</definedName>
    <definedName name="_xlnm.Print_Area" localSheetId="13">'第１号様式_別表７　事業計画書地域連携周産期（産科施設)施設'!$A$1:$S$23</definedName>
    <definedName name="_xlnm.Print_Area" localSheetId="14">'第１号様式_別表８　事業計画書地域連携周産期（産科施設 )設備'!$A$1:$V$23</definedName>
    <definedName name="_xlnm.Print_Area" localSheetId="15">'第１号様式_別表９（案）事業計画書（事務経費）'!$A$1:$L$51</definedName>
    <definedName name="_xlnm.Print_Area" localSheetId="10">'地域連携周産期支援事業（分娩取扱施設）　'!$A$1:$P$35</definedName>
    <definedName name="_xlnm.Print_Area" localSheetId="9">分娩取扱施設支援事業!$A$1:$S$33</definedName>
    <definedName name="_xlnm.Print_Area" localSheetId="17">'別紙（病院・有床診）'!$B$1:$C$10</definedName>
    <definedName name="_xlnm.Print_Area" localSheetId="19">'別紙（無床診療所・訪問看護事業者）'!$B$1:$C$8</definedName>
    <definedName name="_xlnm.Print_Area">#REF!</definedName>
    <definedName name="_xlnm.Print_Titles" localSheetId="11">'第１号様式_別表６別紙１計画書（地域連携周産期（分娩））'!$1:$3</definedName>
    <definedName name="_xlnm.Print_Titles" localSheetId="12">'第１号様式_別表６別紙２計画書地域連携周産期（分娩））'!#REF!</definedName>
    <definedName name="_xlnm.Print_Titles" localSheetId="13">'第１号様式_別表７　事業計画書地域連携周産期（産科施設)施設'!$1:$3</definedName>
    <definedName name="_xlnm.Print_Titles" localSheetId="14">'第１号様式_別表８　事業計画書地域連携周産期（産科施設 )設備'!$1:$3</definedName>
    <definedName name="_xlnm.Print_Titles" localSheetId="15">'第１号様式_別表９（案）事業計画書（事務経費）'!$1:$3</definedName>
    <definedName name="_xlnm.Print_Titles" localSheetId="10">'地域連携周産期支援事業（分娩取扱施設）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1">#REF!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0">#REF!</definedName>
    <definedName name="病床確保料" localSheetId="17">#REF!</definedName>
    <definedName name="病床確保料" localSheetId="19">#REF!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 i="70" l="1"/>
  <c r="N14" i="80"/>
  <c r="Q14" i="100"/>
  <c r="K13" i="68" l="1"/>
  <c r="H13" i="68"/>
  <c r="H12" i="100" l="1"/>
  <c r="L12" i="100" s="1"/>
  <c r="H14" i="100"/>
  <c r="L14" i="100" s="1"/>
  <c r="H13" i="100"/>
  <c r="L13" i="100" s="1"/>
  <c r="I15" i="70"/>
  <c r="I16" i="70"/>
  <c r="I14" i="70"/>
  <c r="F14" i="70"/>
  <c r="J14" i="70" s="1"/>
  <c r="L14" i="70" s="1"/>
  <c r="K14" i="68"/>
  <c r="K15" i="68"/>
  <c r="M15" i="68"/>
  <c r="H14" i="68"/>
  <c r="H15" i="68"/>
  <c r="M14" i="68"/>
  <c r="M13" i="68"/>
  <c r="N13" i="68" s="1"/>
  <c r="P13" i="68" s="1"/>
  <c r="Q13" i="68" s="1"/>
  <c r="N15" i="68" l="1"/>
  <c r="O15" i="68" s="1"/>
  <c r="N14" i="68"/>
  <c r="P14" i="68" s="1"/>
  <c r="Q14" i="68"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2" i="80" l="1"/>
  <c r="K12" i="80" s="1"/>
  <c r="M12" i="80" s="1"/>
  <c r="O12" i="80" s="1"/>
  <c r="F16" i="70"/>
  <c r="F15" i="70"/>
  <c r="J16" i="70" l="1"/>
  <c r="L16" i="70" s="1"/>
  <c r="M16" i="70" s="1"/>
  <c r="J15" i="70"/>
  <c r="L15" i="70" s="1"/>
  <c r="M15" i="70" s="1"/>
  <c r="M17"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5" i="100" s="1"/>
  <c r="H14" i="80"/>
  <c r="K14" i="80" s="1"/>
  <c r="M14" i="80"/>
  <c r="O14" i="80" s="1"/>
  <c r="O15" i="80" s="1"/>
  <c r="M14" i="70" l="1"/>
  <c r="N41" i="64"/>
  <c r="S3" i="65" s="1"/>
  <c r="N40" i="64"/>
  <c r="R3" i="65" s="1"/>
  <c r="N42" i="64"/>
  <c r="T3" i="65" s="1"/>
  <c r="N43" i="64"/>
  <c r="N47" i="64"/>
  <c r="N45" i="64"/>
  <c r="W3" i="65" s="1"/>
  <c r="N46" i="64"/>
  <c r="N44" i="64"/>
  <c r="V3" i="65" s="1"/>
  <c r="U3" i="65" l="1"/>
  <c r="N48" i="64" a="1"/>
  <c r="N48" i="64" s="1"/>
  <c r="X3" i="65" s="1"/>
  <c r="P15" i="68"/>
  <c r="Q15" i="6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<sst xmlns="http://schemas.openxmlformats.org/spreadsheetml/2006/main" count="785" uniqueCount="443">
  <si>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</si>
  <si>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</si>
  <si>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</si>
  <si>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</si>
  <si>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</si>
  <si>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</si>
  <si>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</si>
  <si>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</si>
  <si>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</si>
  <si>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</si>
  <si>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</si>
  <si>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</si>
  <si>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</si>
  <si>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</si>
  <si>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</si>
  <si>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</si>
  <si>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</si>
  <si>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</si>
  <si>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</si>
  <si>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</si>
  <si>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</si>
  <si>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</si>
  <si>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</si>
  <si>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</si>
  <si>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</si>
  <si>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</si>
  <si>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</si>
  <si>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</si>
  <si>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</si>
  <si>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</si>
  <si>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</si>
  <si>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</si>
  <si>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</si>
  <si>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</si>
  <si>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</si>
  <si>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</si>
  <si>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</si>
  <si>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</si>
  <si>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</si>
  <si>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</si>
  <si>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</si>
  <si>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</si>
  <si>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</si>
  <si>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</si>
  <si>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</si>
  <si>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</si>
  <si>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</si>
  <si>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</si>
  <si>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</si>
  <si>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</si>
  <si>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</si>
  <si>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</si>
  <si>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</si>
  <si>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</si>
  <si>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</si>
  <si>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</si>
  <si>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</si>
  <si>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</si>
  <si>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</si>
  <si>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</si>
  <si>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</si>
  <si>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</si>
  <si>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</si>
  <si>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</si>
  <si>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</si>
  <si>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</si>
  <si>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</si>
  <si>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</si>
  <si>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</si>
  <si>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</si>
  <si>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</si>
  <si>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</si>
  <si>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</si>
  <si>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</si>
  <si>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</si>
  <si>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</si>
  <si>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</si>
  <si>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</si>
  <si>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</si>
  <si>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</si>
  <si>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</si>
  <si>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</si>
  <si>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</si>
  <si>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</si>
  <si>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</si>
  <si>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</si>
  <si>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</si>
  <si>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</si>
  <si>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</si>
  <si>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</si>
  <si>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</si>
  <si>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</si>
  <si>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</si>
  <si>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</si>
  <si>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</si>
  <si>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</si>
  <si>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</si>
  <si>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</si>
  <si>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</si>
  <si>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</si>
  <si>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</si>
  <si>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</si>
  <si>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</si>
  <si>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</si>
  <si>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</si>
  <si>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</si>
  <si>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</si>
  <si>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</si>
  <si>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</si>
  <si>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</si>
  <si>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</si>
  <si>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</si>
  <si>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</si>
  <si>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</si>
  <si>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</si>
  <si>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</si>
  <si>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</si>
  <si>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</si>
  <si>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</si>
  <si>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</si>
  <si>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</si>
  <si>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</si>
  <si>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</si>
  <si>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</si>
  <si>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</si>
  <si>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</si>
  <si>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</si>
  <si>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</si>
  <si>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</si>
  <si>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</si>
  <si>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</si>
  <si>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</si>
  <si>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</si>
  <si>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</si>
  <si>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</si>
  <si>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</si>
  <si>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</si>
  <si>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</si>
  <si>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</si>
  <si>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</si>
  <si>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</si>
  <si>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</si>
  <si>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</si>
  <si>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</si>
  <si>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</si>
  <si>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</si>
  <si>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</si>
  <si>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</si>
  <si>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</si>
  <si>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</si>
  <si>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</si>
  <si>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</si>
  <si>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</si>
  <si>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</si>
  <si>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</si>
  <si>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</si>
  <si>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</si>
  <si>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</si>
  <si>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</si>
  <si>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</si>
  <si>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</si>
  <si>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</si>
  <si>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</si>
  <si>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</si>
  <si>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</si>
  <si>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</si>
  <si>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</si>
  <si>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</si>
  <si>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</si>
  <si>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</si>
  <si>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</si>
  <si>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</si>
  <si>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</si>
  <si>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</si>
  <si>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</si>
  <si>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</si>
  <si>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</si>
  <si>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</si>
  <si>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</si>
  <si>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</si>
  <si>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</si>
  <si>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</si>
  <si>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</si>
  <si>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</si>
  <si>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</si>
  <si>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</si>
  <si>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</si>
  <si>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</si>
  <si>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</si>
  <si>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</si>
  <si>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</si>
  <si>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</si>
  <si>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</si>
  <si>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</si>
  <si>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</si>
  <si>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</si>
  <si>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</si>
  <si>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</si>
  <si>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</si>
  <si>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</si>
  <si>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</si>
  <si>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</si>
  <si>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</si>
  <si>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</si>
  <si>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</si>
  <si>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</si>
  <si>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</si>
  <si>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</si>
  <si>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</si>
  <si>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</si>
  <si>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</si>
  <si>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</si>
  <si>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</si>
  <si>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</si>
  <si>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</si>
  <si>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</si>
  <si>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</si>
  <si>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</si>
  <si>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</si>
  <si>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</si>
  <si>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</si>
  <si>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</si>
  <si>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</si>
  <si>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</si>
  <si>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</si>
  <si>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</si>
  <si>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</si>
  <si>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</si>
  <si>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</si>
  <si>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</si>
  <si>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</si>
  <si>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</si>
  <si>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</si>
  <si>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</si>
  <si>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</si>
  <si>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</si>
  <si>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</si>
  <si>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</si>
  <si>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</si>
  <si>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</si>
  <si>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</si>
  <si>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</si>
  <si>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</si>
  <si>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</si>
  <si>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</si>
  <si>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</si>
  <si>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</si>
  <si>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</si>
  <si>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</si>
  <si>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</si>
  <si>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</si>
  <si>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</si>
  <si>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</si>
  <si>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</si>
  <si>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</si>
  <si>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</si>
  <si>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</si>
  <si>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</si>
  <si>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</si>
  <si>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</si>
  <si>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</si>
  <si>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</si>
  <si>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</si>
  <si>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</si>
  <si>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</si>
  <si>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</si>
  <si>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</si>
  <si>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</si>
  <si>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</si>
  <si>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</si>
  <si>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</si>
  <si>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</si>
  <si>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</si>
  <si>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</si>
  <si>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</si>
  <si>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</si>
  <si>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</si>
  <si>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</si>
  <si>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</si>
  <si>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</si>
  <si>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</si>
  <si>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</si>
  <si>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</si>
  <si>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</si>
  <si>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</si>
  <si>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</si>
  <si>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</si>
  <si>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</si>
  <si>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</si>
  <si>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</si>
  <si>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</si>
  <si>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</si>
  <si>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</si>
  <si>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</si>
  <si>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</si>
  <si>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</si>
  <si>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</si>
  <si>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</si>
  <si>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</si>
  <si>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</si>
  <si>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</si>
  <si>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</si>
  <si>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</si>
  <si>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</si>
  <si>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</si>
  <si>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</si>
  <si>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</si>
  <si>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</si>
  <si>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</si>
  <si>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</si>
  <si>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</si>
  <si>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</si>
  <si>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</si>
  <si>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</si>
  <si>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</si>
  <si>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</si>
  <si>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</si>
  <si>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</si>
  <si>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</si>
  <si>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</si>
  <si>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</si>
  <si>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</si>
  <si>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</si>
  <si>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</si>
  <si>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</si>
  <si>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</si>
  <si>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</si>
  <si>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</si>
  <si>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</si>
  <si>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</si>
  <si>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</si>
  <si>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</si>
  <si>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</si>
  <si>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</si>
  <si>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</si>
  <si>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</si>
  <si>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</si>
  <si>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</si>
  <si>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</si>
  <si>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</si>
  <si>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</si>
  <si>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</si>
  <si>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</si>
  <si>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</si>
  <si>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</si>
  <si>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</si>
  <si>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</si>
  <si>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</si>
  <si>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</si>
  <si>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</si>
  <si>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</si>
  <si>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</si>
  <si>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</si>
  <si>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</si>
  <si>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</si>
  <si>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</si>
  <si>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</si>
  <si>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</si>
  <si>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</si>
  <si>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</si>
  <si>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</si>
  <si>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</si>
  <si>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</si>
  <si>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</si>
  <si>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</si>
  <si>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</si>
  <si>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</si>
  <si>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</si>
  <si>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</si>
  <si>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</si>
  <si>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</si>
  <si>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</si>
  <si>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</si>
  <si>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</si>
  <si>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</si>
  <si>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</si>
  <si>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</si>
  <si>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</si>
  <si>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</si>
  <si>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</si>
  <si>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</si>
  <si>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</si>
  <si>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</si>
  <si>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</si>
  <si>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</si>
  <si>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</si>
  <si>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</si>
  <si>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</si>
  <si>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</si>
  <si>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</si>
  <si>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</si>
  <si>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</si>
  <si>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</si>
  <si>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</si>
  <si>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</si>
  <si>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</si>
  <si>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</si>
  <si>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</si>
  <si>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</si>
  <si>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</si>
  <si>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</si>
  <si>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</si>
  <si>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</si>
  <si>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</si>
  <si>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</si>
  <si>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</si>
  <si>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</si>
  <si>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</si>
  <si>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</si>
  <si>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</si>
  <si>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</si>
  <si>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</si>
  <si>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</si>
  <si>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</si>
  <si>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</si>
  <si>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</si>
  <si>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</si>
  <si>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</si>
  <si>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</si>
  <si>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</si>
  <si>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国庫補助
所要額
(千円未満切り捨て)</t>
    <rPh sb="10" eb="11">
      <t>セン</t>
    </rPh>
    <rPh sb="11" eb="14">
      <t>エンミマン</t>
    </rPh>
    <rPh sb="14" eb="15">
      <t>キ</t>
    </rPh>
    <rPh sb="16" eb="17">
      <t>ス</t>
    </rPh>
    <phoneticPr fontId="39"/>
  </si>
  <si>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</si>
  <si>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</si>
  <si>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</si>
  <si>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</si>
  <si>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</si>
  <si>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</si>
  <si>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</si>
  <si>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</si>
  <si>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</si>
  <si>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</si>
  <si>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</si>
  <si>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</si>
  <si>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</si>
  <si>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</si>
  <si>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</si>
  <si>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</si>
  <si>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H=(F×1/2),,Gの最少額</t>
    <rPh sb="13" eb="14">
      <t>サイ</t>
    </rPh>
    <rPh sb="14" eb="16">
      <t>ショウガク</t>
    </rPh>
    <phoneticPr fontId="39"/>
  </si>
  <si>
    <t>I＝J(千円未満切り捨てた額)</t>
    <phoneticPr fontId="39"/>
  </si>
  <si>
    <t>産科部門の収入額及び寄付金
その他の収入額</t>
    <rPh sb="10" eb="13">
      <t>キフキン</t>
    </rPh>
    <rPh sb="16" eb="17">
      <t>タ</t>
    </rPh>
    <rPh sb="18" eb="21">
      <t>シュウニュウガク</t>
    </rPh>
    <phoneticPr fontId="13"/>
  </si>
  <si>
    <r>
      <t xml:space="preserve">分娩取扱施設の運営に必要な医師・看護師・助産師に係る下記の経費
・職員基本給
・職員諸手当
・諸謝金
・社会保険料
</t>
    </r>
    <r>
      <rPr>
        <b/>
        <sz val="11"/>
        <color rgb="FFFF0000"/>
        <rFont val="メイリオ"/>
        <family val="3"/>
        <charset val="128"/>
      </rPr>
      <t>※見込み額</t>
    </r>
    <rPh sb="59" eb="61">
      <t>ミコ</t>
    </rPh>
    <rPh sb="62" eb="63">
      <t>ガク</t>
    </rPh>
    <phoneticPr fontId="39"/>
  </si>
  <si>
    <t>都道府県に入力頂く箇所（入力不要）</t>
    <rPh sb="0" eb="4">
      <t>トドウフケン</t>
    </rPh>
    <rPh sb="5" eb="7">
      <t>ニュウリョク</t>
    </rPh>
    <rPh sb="6" eb="7">
      <t>キニュウ</t>
    </rPh>
    <rPh sb="7" eb="8">
      <t>イタダ</t>
    </rPh>
    <rPh sb="9" eb="11">
      <t>カショ</t>
    </rPh>
    <rPh sb="12" eb="14">
      <t>ニュウリョク</t>
    </rPh>
    <rPh sb="14" eb="16">
      <t>フヨウ</t>
    </rPh>
    <phoneticPr fontId="40"/>
  </si>
  <si>
    <t>都道府県に入力頂く箇所（入力不要）</t>
    <rPh sb="0" eb="4">
      <t>トドウフケン</t>
    </rPh>
    <rPh sb="5" eb="7">
      <t>ニュウリョク</t>
    </rPh>
    <rPh sb="6" eb="7">
      <t>キニュウ</t>
    </rPh>
    <rPh sb="7" eb="8">
      <t>イタダ</t>
    </rPh>
    <rPh sb="9" eb="11">
      <t>カショ</t>
    </rPh>
    <rPh sb="12" eb="16">
      <t>ニュウリョクフヨウ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</si>
</sst>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1"/>
      <name val="メイリオ"/>
      <family val="3"/>
    </font>
    <font>
      <sz val="11"/>
      <color rgb="FFFF0000"/>
      <name val="メイリオ"/>
      <family val="3"/>
      <charset val="128"/>
    </font>
    <font>
      <b/>
      <sz val="11"/>
      <color rgb="FFFF0000"/>
      <name val="メイリオ"/>
      <family val="3"/>
      <charset val="128"/>
    </font>
    <font>
      <b/>
      <sz val="12"/>
      <color theme="1"/>
      <name val="メイリオ"/>
      <family val="3"/>
      <charset val="128"/>
    </font>
    <font>
      <b/>
      <sz val="12"/>
      <color rgb="FFFF0000"/>
      <name val="メイリオ"/>
      <family val="3"/>
      <charset val="128"/>
    </font>
    <font>
      <b/>
      <sz val="10"/>
      <color theme="1"/>
      <name val="メイリオ"/>
      <family val="3"/>
      <charset val="128"/>
    </font>
    <font>
      <b/>
      <sz val="10"/>
      <color rgb="FFFF0000"/>
      <name val="メイリオ"/>
      <family val="3"/>
      <charset val="128"/>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s>
  <borders count="21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left/>
      <right style="hair">
        <color indexed="64"/>
      </right>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5" fillId="0" borderId="0"/>
    <xf numFmtId="38" fontId="95" fillId="0" borderId="0" applyFont="0" applyFill="0" applyBorder="0" applyAlignment="0" applyProtection="0"/>
  </cellStyleXfs>
  <cellXfs count="819">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3" xfId="61" applyFont="1" applyFill="1" applyBorder="1">
      <alignment vertical="center"/>
    </xf>
    <xf numFmtId="0" fontId="67" fillId="38" borderId="114" xfId="61" applyFont="1" applyFill="1" applyBorder="1">
      <alignment vertical="center"/>
    </xf>
    <xf numFmtId="0" fontId="16" fillId="38" borderId="115" xfId="61" applyFont="1" applyFill="1" applyBorder="1">
      <alignment vertical="center"/>
    </xf>
    <xf numFmtId="0" fontId="7" fillId="39" borderId="113" xfId="61" applyFill="1" applyBorder="1">
      <alignment vertical="center"/>
    </xf>
    <xf numFmtId="0" fontId="7" fillId="39" borderId="114" xfId="61" applyFill="1" applyBorder="1">
      <alignment vertical="center"/>
    </xf>
    <xf numFmtId="0" fontId="7" fillId="40" borderId="114" xfId="61" applyFill="1" applyBorder="1">
      <alignment vertical="center"/>
    </xf>
    <xf numFmtId="0" fontId="7" fillId="35" borderId="114" xfId="61" applyFill="1" applyBorder="1">
      <alignment vertical="center"/>
    </xf>
    <xf numFmtId="0" fontId="7" fillId="35" borderId="115" xfId="61" applyFill="1" applyBorder="1">
      <alignment vertical="center"/>
    </xf>
    <xf numFmtId="0" fontId="7" fillId="0" borderId="0" xfId="61">
      <alignment vertical="center"/>
    </xf>
    <xf numFmtId="0" fontId="16" fillId="38" borderId="116" xfId="61" applyFont="1" applyFill="1" applyBorder="1">
      <alignment vertical="center"/>
    </xf>
    <xf numFmtId="0" fontId="16" fillId="38" borderId="117" xfId="61" applyFont="1" applyFill="1" applyBorder="1">
      <alignment vertical="center"/>
    </xf>
    <xf numFmtId="0" fontId="16" fillId="38" borderId="118" xfId="61" applyFont="1" applyFill="1" applyBorder="1">
      <alignment vertical="center"/>
    </xf>
    <xf numFmtId="0" fontId="7" fillId="39" borderId="116" xfId="61" applyFill="1" applyBorder="1">
      <alignment vertical="center"/>
    </xf>
    <xf numFmtId="0" fontId="7" fillId="39" borderId="117" xfId="61" applyFill="1" applyBorder="1">
      <alignment vertical="center"/>
    </xf>
    <xf numFmtId="0" fontId="7" fillId="40" borderId="117" xfId="61" applyFill="1" applyBorder="1">
      <alignment vertical="center"/>
    </xf>
    <xf numFmtId="0" fontId="7" fillId="35" borderId="117" xfId="61" applyFill="1" applyBorder="1">
      <alignment vertical="center"/>
    </xf>
    <xf numFmtId="0" fontId="7" fillId="35" borderId="118" xfId="61" applyFill="1" applyBorder="1">
      <alignment vertical="center"/>
    </xf>
    <xf numFmtId="0" fontId="7" fillId="0" borderId="119" xfId="6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0" xfId="61" applyBorder="1" applyAlignment="1">
      <alignment horizontal="right" vertical="center"/>
    </xf>
    <xf numFmtId="180" fontId="7" fillId="0" borderId="120" xfId="61" applyNumberFormat="1" applyBorder="1" applyAlignment="1">
      <alignment horizontal="right" vertical="center"/>
    </xf>
    <xf numFmtId="181" fontId="7" fillId="0" borderId="120" xfId="61" applyNumberFormat="1" applyBorder="1">
      <alignment vertical="center"/>
    </xf>
    <xf numFmtId="38" fontId="7" fillId="0" borderId="120" xfId="61" applyNumberFormat="1" applyBorder="1">
      <alignment vertical="center"/>
    </xf>
    <xf numFmtId="14" fontId="7" fillId="0" borderId="0" xfId="61" applyNumberFormat="1">
      <alignment vertical="center"/>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7"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wrapText="1"/>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xf>
    <xf numFmtId="0" fontId="58" fillId="0" borderId="62" xfId="64" applyFont="1" applyBorder="1" applyAlignment="1">
      <alignment horizontal="center" vertical="center"/>
    </xf>
    <xf numFmtId="0" fontId="58" fillId="0" borderId="102"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2" xfId="64" applyNumberFormat="1" applyFont="1" applyBorder="1">
      <alignment vertical="center"/>
    </xf>
    <xf numFmtId="179" fontId="58" fillId="0" borderId="21" xfId="64" applyNumberFormat="1" applyFont="1" applyBorder="1">
      <alignment vertical="center"/>
    </xf>
    <xf numFmtId="179" fontId="58" fillId="34" borderId="102" xfId="64" applyNumberFormat="1" applyFont="1" applyFill="1" applyBorder="1">
      <alignment vertical="center"/>
    </xf>
    <xf numFmtId="179" fontId="58" fillId="34" borderId="21" xfId="64" applyNumberFormat="1" applyFont="1" applyFill="1" applyBorder="1">
      <alignment vertical="center"/>
    </xf>
    <xf numFmtId="177" fontId="58" fillId="34" borderId="104"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5" xfId="64" applyNumberFormat="1" applyFont="1" applyFill="1" applyBorder="1">
      <alignment vertical="center"/>
    </xf>
    <xf numFmtId="38" fontId="62" fillId="37" borderId="104"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4" xfId="64" applyNumberFormat="1" applyFont="1" applyBorder="1">
      <alignment vertical="center"/>
    </xf>
    <xf numFmtId="179" fontId="58" fillId="0" borderId="112" xfId="64" applyNumberFormat="1" applyFont="1" applyBorder="1">
      <alignment vertical="center"/>
    </xf>
    <xf numFmtId="179" fontId="63" fillId="0" borderId="94" xfId="64" applyNumberFormat="1" applyFont="1" applyBorder="1">
      <alignment vertical="center"/>
    </xf>
    <xf numFmtId="179" fontId="58" fillId="0" borderId="106"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5" xfId="64" applyNumberFormat="1" applyFont="1" applyBorder="1">
      <alignment vertical="center"/>
    </xf>
    <xf numFmtId="179" fontId="58" fillId="0" borderId="107" xfId="64" applyNumberFormat="1" applyFont="1" applyBorder="1">
      <alignment vertical="center"/>
    </xf>
    <xf numFmtId="38" fontId="58" fillId="0" borderId="108" xfId="64" applyNumberFormat="1" applyFont="1" applyBorder="1">
      <alignment vertical="center"/>
    </xf>
    <xf numFmtId="38" fontId="58" fillId="0" borderId="68" xfId="64" applyNumberFormat="1" applyFont="1" applyBorder="1">
      <alignment vertical="center"/>
    </xf>
    <xf numFmtId="179" fontId="58" fillId="0" borderId="109" xfId="64" applyNumberFormat="1" applyFont="1" applyBorder="1">
      <alignment vertical="center"/>
    </xf>
    <xf numFmtId="38" fontId="62" fillId="37" borderId="110"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58" fillId="0" borderId="0" xfId="0" applyFont="1">
      <alignment vertical="center"/>
    </xf>
    <xf numFmtId="0" fontId="68" fillId="34" borderId="26" xfId="0" applyFont="1" applyFill="1" applyBorder="1" applyAlignment="1">
      <alignment horizontal="center" vertical="center" wrapText="1"/>
    </xf>
    <xf numFmtId="0" fontId="74"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6" fillId="0" borderId="0" xfId="67" applyFont="1" applyAlignment="1">
      <alignment horizontal="left" vertical="top"/>
    </xf>
    <xf numFmtId="0" fontId="75" fillId="0" borderId="0" xfId="67" applyFont="1" applyAlignment="1">
      <alignment horizontal="left" vertical="top" wrapText="1"/>
    </xf>
    <xf numFmtId="0" fontId="77" fillId="0" borderId="0" xfId="0" applyFont="1">
      <alignment vertical="center"/>
    </xf>
    <xf numFmtId="0" fontId="44" fillId="0" borderId="102"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1" fillId="0" borderId="21" xfId="67" applyFont="1" applyBorder="1" applyAlignment="1">
      <alignment horizontal="center" vertical="center"/>
    </xf>
    <xf numFmtId="0" fontId="44" fillId="0" borderId="103"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4" xfId="67" applyFont="1" applyBorder="1" applyAlignment="1" applyProtection="1">
      <alignment horizontal="right" vertical="center"/>
      <protection locked="0"/>
    </xf>
    <xf numFmtId="3" fontId="82" fillId="0" borderId="0" xfId="67" applyNumberFormat="1" applyFont="1" applyAlignment="1" applyProtection="1">
      <alignment vertical="center"/>
      <protection locked="0"/>
    </xf>
    <xf numFmtId="0" fontId="82"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2" fillId="0" borderId="0" xfId="67" applyNumberFormat="1" applyFont="1" applyAlignment="1">
      <alignment vertical="center"/>
    </xf>
    <xf numFmtId="0" fontId="82"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5"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5"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6" xfId="67" applyFont="1" applyFill="1" applyBorder="1" applyAlignment="1" applyProtection="1">
      <alignment vertical="center" wrapText="1" shrinkToFit="1"/>
      <protection locked="0"/>
    </xf>
    <xf numFmtId="3" fontId="44" fillId="34" borderId="147" xfId="67" applyNumberFormat="1" applyFont="1" applyFill="1" applyBorder="1" applyAlignment="1" applyProtection="1">
      <alignment vertical="center"/>
      <protection locked="0"/>
    </xf>
    <xf numFmtId="3" fontId="44" fillId="43" borderId="147" xfId="67"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0" fontId="44" fillId="42" borderId="149" xfId="67" applyFont="1" applyFill="1" applyBorder="1" applyAlignment="1" applyProtection="1">
      <alignment vertical="center" wrapText="1"/>
      <protection locked="0"/>
    </xf>
    <xf numFmtId="3" fontId="44" fillId="34" borderId="150" xfId="67" applyNumberFormat="1" applyFont="1" applyFill="1" applyBorder="1" applyAlignment="1" applyProtection="1">
      <alignment vertical="center"/>
      <protection locked="0"/>
    </xf>
    <xf numFmtId="3" fontId="44" fillId="43" borderId="150" xfId="67" applyNumberFormat="1" applyFont="1" applyFill="1" applyBorder="1" applyAlignment="1">
      <alignment vertical="center"/>
    </xf>
    <xf numFmtId="182" fontId="44" fillId="43" borderId="151"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2" xfId="67" applyFont="1" applyBorder="1" applyAlignment="1">
      <alignment vertical="center" wrapText="1"/>
    </xf>
    <xf numFmtId="176" fontId="44" fillId="0" borderId="152" xfId="67" applyNumberFormat="1" applyFont="1" applyBorder="1" applyAlignment="1">
      <alignment vertical="center"/>
    </xf>
    <xf numFmtId="182" fontId="44" fillId="0" borderId="152"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4"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1"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5" fillId="43" borderId="57" xfId="0" applyNumberFormat="1" applyFont="1" applyFill="1" applyBorder="1" applyAlignment="1">
      <alignment vertical="center" shrinkToFit="1"/>
    </xf>
    <xf numFmtId="12" fontId="32" fillId="43" borderId="162" xfId="0" applyNumberFormat="1" applyFont="1" applyFill="1" applyBorder="1" applyAlignment="1">
      <alignment vertical="center" shrinkToFit="1"/>
    </xf>
    <xf numFmtId="56" fontId="33" fillId="0" borderId="0" xfId="0" applyNumberFormat="1" applyFont="1">
      <alignment vertical="center"/>
    </xf>
    <xf numFmtId="0" fontId="32" fillId="0" borderId="50" xfId="0" applyFont="1" applyBorder="1" applyAlignment="1">
      <alignment horizontal="right" vertical="center" shrinkToFit="1"/>
    </xf>
    <xf numFmtId="176" fontId="32" fillId="0" borderId="163" xfId="0" applyNumberFormat="1" applyFont="1" applyBorder="1" applyAlignment="1">
      <alignment vertical="center" shrinkToFit="1"/>
    </xf>
    <xf numFmtId="176" fontId="32" fillId="0" borderId="164" xfId="0" applyNumberFormat="1" applyFont="1" applyBorder="1" applyAlignment="1">
      <alignment vertical="center" shrinkToFit="1"/>
    </xf>
    <xf numFmtId="176" fontId="32" fillId="0" borderId="165" xfId="0" applyNumberFormat="1" applyFont="1" applyBorder="1" applyAlignment="1">
      <alignment vertical="center" shrinkToFit="1"/>
    </xf>
    <xf numFmtId="0" fontId="32" fillId="0" borderId="0" xfId="0" applyFont="1" applyAlignment="1">
      <alignment horizontal="left" vertical="center"/>
    </xf>
    <xf numFmtId="0" fontId="86"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1"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8" fillId="0" borderId="0" xfId="0" applyFont="1">
      <alignment vertical="center"/>
    </xf>
    <xf numFmtId="0" fontId="88"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89" fillId="0" borderId="0" xfId="68" applyFont="1" applyProtection="1">
      <alignment vertical="center"/>
      <protection locked="0"/>
    </xf>
    <xf numFmtId="0" fontId="89" fillId="0" borderId="0" xfId="68" applyFont="1" applyAlignment="1" applyProtection="1">
      <alignment horizontal="center" vertical="center"/>
      <protection locked="0"/>
    </xf>
    <xf numFmtId="0" fontId="90" fillId="0" borderId="0" xfId="68" applyFont="1" applyProtection="1">
      <alignment vertical="center"/>
      <protection locked="0"/>
    </xf>
    <xf numFmtId="0" fontId="90" fillId="45" borderId="0" xfId="68" applyFont="1" applyFill="1" applyAlignment="1" applyProtection="1">
      <alignment horizontal="right" vertical="center"/>
      <protection locked="0"/>
    </xf>
    <xf numFmtId="0" fontId="91" fillId="0" borderId="0" xfId="68" applyFont="1" applyProtection="1">
      <alignment vertical="center"/>
      <protection locked="0"/>
    </xf>
    <xf numFmtId="0" fontId="89" fillId="0" borderId="26" xfId="68" applyFont="1" applyBorder="1" applyAlignment="1" applyProtection="1">
      <alignment horizontal="center" vertical="center"/>
      <protection locked="0"/>
    </xf>
    <xf numFmtId="184" fontId="89" fillId="45" borderId="26" xfId="68" applyNumberFormat="1" applyFont="1" applyFill="1" applyBorder="1" applyProtection="1">
      <alignment vertical="center"/>
      <protection locked="0"/>
    </xf>
    <xf numFmtId="185" fontId="89" fillId="0" borderId="26" xfId="68" applyNumberFormat="1" applyFont="1" applyBorder="1">
      <alignment vertical="center"/>
    </xf>
    <xf numFmtId="185" fontId="89" fillId="0" borderId="26" xfId="68" applyNumberFormat="1" applyFont="1" applyBorder="1" applyProtection="1">
      <alignment vertical="center"/>
      <protection locked="0"/>
    </xf>
    <xf numFmtId="0" fontId="89" fillId="0" borderId="0" xfId="68" applyFont="1" applyAlignment="1" applyProtection="1">
      <alignment horizontal="left" vertical="center" wrapText="1"/>
      <protection locked="0"/>
    </xf>
    <xf numFmtId="185" fontId="89" fillId="45" borderId="26" xfId="68" applyNumberFormat="1" applyFont="1" applyFill="1" applyBorder="1" applyProtection="1">
      <alignment vertical="center"/>
      <protection locked="0"/>
    </xf>
    <xf numFmtId="185" fontId="89" fillId="0" borderId="26" xfId="69" applyNumberFormat="1" applyFont="1" applyBorder="1" applyProtection="1">
      <alignment vertical="center"/>
      <protection locked="0"/>
    </xf>
    <xf numFmtId="0" fontId="89" fillId="0" borderId="0" xfId="68" applyFont="1" applyAlignment="1" applyProtection="1">
      <alignment vertical="center" wrapText="1"/>
      <protection locked="0"/>
    </xf>
    <xf numFmtId="0" fontId="89" fillId="0" borderId="26" xfId="68" applyFont="1" applyBorder="1" applyAlignment="1" applyProtection="1">
      <alignment vertical="center" wrapText="1"/>
      <protection locked="0"/>
    </xf>
    <xf numFmtId="185" fontId="89" fillId="0" borderId="0" xfId="68" applyNumberFormat="1" applyFont="1" applyProtection="1">
      <alignment vertical="center"/>
      <protection locked="0"/>
    </xf>
    <xf numFmtId="0" fontId="89" fillId="0" borderId="26" xfId="68" applyFont="1" applyBorder="1" applyProtection="1">
      <alignment vertical="center"/>
      <protection locked="0"/>
    </xf>
    <xf numFmtId="0" fontId="89" fillId="0" borderId="0" xfId="68" applyFont="1" applyAlignment="1" applyProtection="1">
      <alignment horizontal="right" vertical="center"/>
      <protection locked="0"/>
    </xf>
    <xf numFmtId="185" fontId="89" fillId="0" borderId="0" xfId="68" applyNumberFormat="1" applyFont="1" applyAlignment="1" applyProtection="1">
      <alignment horizontal="right" vertical="center"/>
      <protection locked="0"/>
    </xf>
    <xf numFmtId="0" fontId="87" fillId="0" borderId="0" xfId="68" applyFont="1">
      <alignment vertical="center"/>
    </xf>
    <xf numFmtId="0" fontId="92" fillId="0" borderId="0" xfId="68" applyFont="1" applyAlignment="1">
      <alignment horizontal="right" vertical="center"/>
    </xf>
    <xf numFmtId="0" fontId="87" fillId="0" borderId="0" xfId="68" applyFont="1" applyAlignment="1">
      <alignment horizontal="left" vertical="center"/>
    </xf>
    <xf numFmtId="0" fontId="87" fillId="0" borderId="26" xfId="68" applyFont="1" applyBorder="1" applyAlignment="1">
      <alignment horizontal="center" vertical="center"/>
    </xf>
    <xf numFmtId="0" fontId="87" fillId="0" borderId="26" xfId="68" applyFont="1" applyBorder="1">
      <alignment vertical="center"/>
    </xf>
    <xf numFmtId="184" fontId="89" fillId="0" borderId="0" xfId="68" applyNumberFormat="1" applyFont="1" applyProtection="1">
      <alignment vertical="center"/>
      <protection locked="0"/>
    </xf>
    <xf numFmtId="0" fontId="89" fillId="0" borderId="0" xfId="68" applyFont="1">
      <alignment vertical="center"/>
    </xf>
    <xf numFmtId="0" fontId="89" fillId="0" borderId="0" xfId="68" applyFont="1" applyAlignment="1">
      <alignment horizontal="center" vertical="center"/>
    </xf>
    <xf numFmtId="0" fontId="90" fillId="0" borderId="0" xfId="68" applyFont="1">
      <alignment vertical="center"/>
    </xf>
    <xf numFmtId="0" fontId="90" fillId="45" borderId="0" xfId="68" applyFont="1" applyFill="1" applyAlignment="1">
      <alignment horizontal="right" vertical="center"/>
    </xf>
    <xf numFmtId="0" fontId="91" fillId="0" borderId="0" xfId="68" applyFont="1">
      <alignment vertical="center"/>
    </xf>
    <xf numFmtId="0" fontId="89" fillId="0" borderId="26" xfId="68" applyFont="1" applyBorder="1" applyAlignment="1">
      <alignment horizontal="center" vertical="center"/>
    </xf>
    <xf numFmtId="184" fontId="89" fillId="0" borderId="0" xfId="68" applyNumberFormat="1" applyFont="1">
      <alignment vertical="center"/>
    </xf>
    <xf numFmtId="185" fontId="89" fillId="0" borderId="0" xfId="68" applyNumberFormat="1" applyFont="1">
      <alignment vertical="center"/>
    </xf>
    <xf numFmtId="0" fontId="89" fillId="0" borderId="0" xfId="68" applyFont="1" applyAlignment="1">
      <alignment horizontal="left" vertical="center" wrapText="1"/>
    </xf>
    <xf numFmtId="185" fontId="89" fillId="45" borderId="26" xfId="68" applyNumberFormat="1" applyFont="1" applyFill="1" applyBorder="1">
      <alignment vertical="center"/>
    </xf>
    <xf numFmtId="185" fontId="89" fillId="0" borderId="26" xfId="69" applyNumberFormat="1" applyFont="1" applyBorder="1">
      <alignment vertical="center"/>
    </xf>
    <xf numFmtId="0" fontId="89" fillId="0" borderId="0" xfId="68" applyFont="1" applyAlignment="1">
      <alignment vertical="center" wrapText="1"/>
    </xf>
    <xf numFmtId="0" fontId="89" fillId="0" borderId="26" xfId="68" applyFont="1" applyBorder="1" applyAlignment="1">
      <alignment vertical="center" wrapText="1"/>
    </xf>
    <xf numFmtId="0" fontId="89" fillId="0" borderId="26" xfId="68" applyFont="1" applyBorder="1">
      <alignment vertical="center"/>
    </xf>
    <xf numFmtId="0" fontId="89" fillId="0" borderId="0" xfId="68" applyFont="1" applyAlignment="1">
      <alignment horizontal="right" vertical="center"/>
    </xf>
    <xf numFmtId="185" fontId="89" fillId="0" borderId="0" xfId="68" applyNumberFormat="1" applyFont="1" applyAlignment="1">
      <alignment horizontal="right" vertical="center"/>
    </xf>
    <xf numFmtId="176" fontId="32" fillId="43" borderId="162"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69"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0" xfId="0" applyFont="1" applyFill="1" applyBorder="1" applyAlignment="1">
      <alignment vertical="center" wrapText="1"/>
    </xf>
    <xf numFmtId="176" fontId="32" fillId="34" borderId="171" xfId="0" applyNumberFormat="1" applyFont="1" applyFill="1" applyBorder="1" applyAlignment="1">
      <alignment vertical="center" shrinkToFit="1"/>
    </xf>
    <xf numFmtId="176" fontId="32" fillId="43" borderId="171" xfId="0" applyNumberFormat="1" applyFont="1" applyFill="1" applyBorder="1" applyAlignment="1">
      <alignment vertical="center" shrinkToFit="1"/>
    </xf>
    <xf numFmtId="3" fontId="32" fillId="43" borderId="171" xfId="0" applyNumberFormat="1" applyFont="1" applyFill="1" applyBorder="1" applyAlignment="1">
      <alignment vertical="center" shrinkToFit="1"/>
    </xf>
    <xf numFmtId="176" fontId="32" fillId="43" borderId="172" xfId="0" applyNumberFormat="1" applyFont="1" applyFill="1" applyBorder="1" applyAlignment="1">
      <alignment vertical="center" shrinkToFit="1"/>
    </xf>
    <xf numFmtId="12" fontId="32" fillId="43" borderId="172"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176" fontId="32" fillId="46" borderId="172"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7" xfId="0" applyFont="1" applyFill="1" applyBorder="1" applyAlignment="1">
      <alignment horizontal="center" vertical="center" wrapText="1"/>
    </xf>
    <xf numFmtId="0" fontId="68" fillId="34" borderId="28" xfId="0" applyFont="1" applyFill="1" applyBorder="1" applyAlignment="1">
      <alignment horizontal="center" vertical="center" wrapText="1"/>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0" fontId="83" fillId="0" borderId="0" xfId="0" applyFont="1" applyAlignment="1">
      <alignment horizontal="center" vertical="center"/>
    </xf>
    <xf numFmtId="0" fontId="42" fillId="43" borderId="161" xfId="0" applyFont="1" applyFill="1" applyBorder="1" applyAlignment="1">
      <alignment horizontal="center" vertical="center" wrapText="1"/>
    </xf>
    <xf numFmtId="0" fontId="44" fillId="34" borderId="138" xfId="67" applyFont="1" applyFill="1" applyBorder="1" applyAlignment="1" applyProtection="1">
      <alignment vertical="center" wrapText="1" shrinkToFit="1"/>
      <protection locked="0"/>
    </xf>
    <xf numFmtId="0" fontId="44" fillId="42" borderId="139" xfId="67" applyFont="1" applyFill="1" applyBorder="1" applyAlignment="1" applyProtection="1">
      <alignment vertical="center" wrapText="1"/>
      <protection locked="0"/>
    </xf>
    <xf numFmtId="3" fontId="44" fillId="34" borderId="139" xfId="67" applyNumberFormat="1" applyFont="1" applyFill="1" applyBorder="1" applyAlignment="1" applyProtection="1">
      <alignment vertical="center"/>
      <protection locked="0"/>
    </xf>
    <xf numFmtId="3" fontId="44" fillId="43" borderId="139" xfId="67" applyNumberFormat="1" applyFont="1" applyFill="1" applyBorder="1" applyAlignment="1">
      <alignment vertical="center"/>
    </xf>
    <xf numFmtId="176" fontId="44" fillId="34" borderId="139" xfId="67" applyNumberFormat="1" applyFont="1" applyFill="1" applyBorder="1" applyAlignment="1" applyProtection="1">
      <alignment vertical="center"/>
      <protection locked="0"/>
    </xf>
    <xf numFmtId="182" fontId="44" fillId="43" borderId="139" xfId="67" applyNumberFormat="1" applyFont="1" applyFill="1" applyBorder="1" applyAlignment="1" applyProtection="1">
      <alignment vertical="center"/>
      <protection locked="0"/>
    </xf>
    <xf numFmtId="182" fontId="44" fillId="42" borderId="139" xfId="67" applyNumberFormat="1" applyFont="1" applyFill="1" applyBorder="1" applyAlignment="1" applyProtection="1">
      <alignment horizontal="right" vertical="center"/>
      <protection locked="0"/>
    </xf>
    <xf numFmtId="182" fontId="44" fillId="43" borderId="139"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77" xfId="0" applyFont="1" applyBorder="1" applyAlignment="1">
      <alignment horizontal="center" vertical="center" wrapText="1"/>
    </xf>
    <xf numFmtId="176" fontId="32" fillId="0" borderId="178" xfId="0" applyNumberFormat="1" applyFont="1" applyBorder="1" applyAlignment="1">
      <alignment vertical="center" shrinkToFit="1"/>
    </xf>
    <xf numFmtId="0" fontId="32" fillId="43" borderId="52" xfId="0" applyFont="1" applyFill="1" applyBorder="1" applyAlignment="1">
      <alignment horizontal="center" vertical="center" wrapText="1"/>
    </xf>
    <xf numFmtId="0" fontId="32" fillId="43" borderId="169" xfId="0" applyFont="1" applyFill="1" applyBorder="1" applyAlignment="1">
      <alignment horizontal="center" vertical="center" wrapText="1"/>
    </xf>
    <xf numFmtId="0" fontId="33" fillId="0" borderId="179" xfId="0" applyFont="1" applyBorder="1">
      <alignment vertical="center"/>
    </xf>
    <xf numFmtId="0" fontId="37" fillId="0" borderId="0" xfId="0" applyFont="1" applyAlignment="1">
      <alignment horizontal="center" vertical="center" shrinkToFit="1"/>
    </xf>
    <xf numFmtId="38" fontId="32" fillId="43" borderId="172" xfId="46" applyFont="1" applyFill="1" applyBorder="1" applyAlignment="1">
      <alignment vertical="center" shrinkToFit="1"/>
    </xf>
    <xf numFmtId="38" fontId="32" fillId="43" borderId="162"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6" xfId="0" applyFont="1" applyBorder="1" applyAlignment="1">
      <alignment horizontal="center" vertical="center" wrapText="1"/>
    </xf>
    <xf numFmtId="0" fontId="32" fillId="0" borderId="171"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3" xfId="0" applyFont="1" applyFill="1" applyBorder="1" applyAlignment="1">
      <alignment horizontal="center" vertical="center" wrapText="1"/>
    </xf>
    <xf numFmtId="0" fontId="42" fillId="43" borderId="184" xfId="0" applyFont="1" applyFill="1" applyBorder="1" applyAlignment="1">
      <alignment horizontal="center" vertical="center" wrapText="1"/>
    </xf>
    <xf numFmtId="0" fontId="37" fillId="0" borderId="185" xfId="0" applyFont="1" applyBorder="1" applyAlignment="1">
      <alignment horizontal="center" vertical="center" wrapText="1"/>
    </xf>
    <xf numFmtId="0" fontId="33" fillId="0" borderId="186" xfId="0" applyFont="1" applyBorder="1">
      <alignment vertical="center"/>
    </xf>
    <xf numFmtId="0" fontId="32" fillId="0" borderId="187" xfId="0" applyFont="1" applyBorder="1" applyAlignment="1">
      <alignment horizontal="right" vertical="center" wrapText="1"/>
    </xf>
    <xf numFmtId="176" fontId="86" fillId="0" borderId="188" xfId="0" applyNumberFormat="1" applyFont="1" applyBorder="1" applyAlignment="1">
      <alignment vertical="center" shrinkToFit="1"/>
    </xf>
    <xf numFmtId="176" fontId="86" fillId="0" borderId="189" xfId="0" applyNumberFormat="1" applyFont="1" applyBorder="1" applyAlignment="1">
      <alignment vertical="center" shrinkToFit="1"/>
    </xf>
    <xf numFmtId="176" fontId="32" fillId="43" borderId="190" xfId="0" applyNumberFormat="1" applyFont="1" applyFill="1" applyBorder="1" applyAlignment="1">
      <alignment vertical="center" shrinkToFit="1"/>
    </xf>
    <xf numFmtId="176" fontId="32" fillId="43" borderId="191" xfId="0" applyNumberFormat="1" applyFont="1" applyFill="1" applyBorder="1" applyAlignment="1">
      <alignment vertical="center" shrinkToFit="1"/>
    </xf>
    <xf numFmtId="182" fontId="44" fillId="43" borderId="139" xfId="46" applyNumberFormat="1" applyFont="1" applyFill="1" applyBorder="1" applyAlignment="1">
      <alignment vertical="center"/>
    </xf>
    <xf numFmtId="182" fontId="44" fillId="43" borderId="180" xfId="46" applyNumberFormat="1" applyFont="1" applyFill="1" applyBorder="1" applyAlignment="1">
      <alignment vertical="center"/>
    </xf>
    <xf numFmtId="0" fontId="44" fillId="0" borderId="7" xfId="67" applyFont="1" applyBorder="1" applyAlignment="1">
      <alignment vertical="center"/>
    </xf>
    <xf numFmtId="3" fontId="82"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2" xfId="67" applyFont="1" applyBorder="1" applyAlignment="1" applyProtection="1">
      <alignment horizontal="right" vertical="center"/>
      <protection locked="0"/>
    </xf>
    <xf numFmtId="182" fontId="44" fillId="43" borderId="193" xfId="46" applyNumberFormat="1" applyFont="1" applyFill="1" applyBorder="1" applyAlignment="1">
      <alignment vertical="center"/>
    </xf>
    <xf numFmtId="182" fontId="44" fillId="43" borderId="181" xfId="46" applyNumberFormat="1" applyFont="1" applyFill="1" applyBorder="1" applyAlignment="1">
      <alignment vertical="center"/>
    </xf>
    <xf numFmtId="176" fontId="32" fillId="43" borderId="175" xfId="0" applyNumberFormat="1" applyFont="1" applyFill="1" applyBorder="1" applyAlignment="1">
      <alignment vertical="center" shrinkToFit="1"/>
    </xf>
    <xf numFmtId="178" fontId="68" fillId="34" borderId="28" xfId="0" applyNumberFormat="1" applyFont="1" applyFill="1" applyBorder="1" applyAlignment="1">
      <alignment horizontal="center" vertical="center" wrapText="1"/>
    </xf>
    <xf numFmtId="0" fontId="68" fillId="34" borderId="139" xfId="0" applyFont="1" applyFill="1" applyBorder="1" applyAlignment="1">
      <alignment horizontal="center" vertical="center" wrapText="1"/>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3" fillId="34" borderId="141" xfId="0" applyFont="1" applyFill="1" applyBorder="1" applyAlignment="1">
      <alignment horizontal="center" vertical="center" wrapText="1"/>
    </xf>
    <xf numFmtId="0" fontId="68" fillId="34" borderId="196" xfId="0" applyFont="1" applyFill="1" applyBorder="1" applyAlignment="1">
      <alignment horizontal="center" vertical="center" wrapText="1"/>
    </xf>
    <xf numFmtId="0" fontId="68" fillId="43" borderId="141" xfId="0" applyFont="1" applyFill="1" applyBorder="1" applyAlignment="1">
      <alignment horizontal="center" vertical="center" wrapText="1"/>
    </xf>
    <xf numFmtId="0" fontId="37" fillId="34" borderId="167"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68" xfId="0" applyFont="1" applyBorder="1" applyAlignment="1">
      <alignment vertical="top" wrapText="1"/>
    </xf>
    <xf numFmtId="0" fontId="32" fillId="34" borderId="197" xfId="0" applyFont="1" applyFill="1" applyBorder="1" applyAlignment="1">
      <alignment vertical="center" wrapText="1"/>
    </xf>
    <xf numFmtId="0" fontId="32" fillId="34" borderId="198" xfId="0" applyFont="1" applyFill="1" applyBorder="1" applyAlignment="1">
      <alignment vertical="center" wrapText="1"/>
    </xf>
    <xf numFmtId="0" fontId="32" fillId="34" borderId="174" xfId="0" applyFont="1" applyFill="1" applyBorder="1" applyAlignment="1">
      <alignment vertical="center" wrapText="1"/>
    </xf>
    <xf numFmtId="0" fontId="58" fillId="0" borderId="53" xfId="0" applyFont="1" applyBorder="1">
      <alignment vertical="center"/>
    </xf>
    <xf numFmtId="0" fontId="32" fillId="42" borderId="197" xfId="0" applyFont="1" applyFill="1" applyBorder="1" applyAlignment="1">
      <alignment vertical="center" wrapText="1"/>
    </xf>
    <xf numFmtId="0" fontId="94" fillId="0" borderId="25" xfId="67" applyFont="1" applyBorder="1" applyAlignment="1">
      <alignment vertical="center"/>
    </xf>
    <xf numFmtId="0" fontId="94" fillId="0" borderId="21" xfId="67" applyFont="1" applyBorder="1" applyAlignment="1">
      <alignment vertical="center"/>
    </xf>
    <xf numFmtId="0" fontId="32" fillId="42" borderId="198" xfId="0" applyFont="1" applyFill="1" applyBorder="1" applyAlignment="1">
      <alignment vertical="center" wrapText="1"/>
    </xf>
    <xf numFmtId="0" fontId="32" fillId="0" borderId="201" xfId="0" applyFont="1" applyBorder="1" applyAlignment="1">
      <alignment horizontal="right" vertical="center" shrinkToFit="1"/>
    </xf>
    <xf numFmtId="0" fontId="32" fillId="0" borderId="202" xfId="0" applyFont="1" applyBorder="1" applyAlignment="1">
      <alignment horizontal="right" vertical="center" shrinkToFit="1"/>
    </xf>
    <xf numFmtId="0" fontId="68" fillId="42" borderId="141"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178" fontId="68" fillId="43" borderId="139" xfId="0" applyNumberFormat="1" applyFont="1" applyFill="1" applyBorder="1" applyAlignment="1">
      <alignment horizontal="center" vertical="center" wrapText="1"/>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7" xfId="0" applyFont="1" applyBorder="1" applyAlignment="1">
      <alignment horizontal="center" vertical="center" wrapText="1"/>
    </xf>
    <xf numFmtId="0" fontId="63" fillId="34" borderId="128" xfId="0" applyFont="1" applyFill="1" applyBorder="1" applyAlignment="1">
      <alignment horizontal="center" vertical="center" wrapText="1"/>
    </xf>
    <xf numFmtId="0" fontId="63" fillId="42" borderId="128" xfId="0" applyFont="1" applyFill="1" applyBorder="1" applyAlignment="1">
      <alignment horizontal="center" vertical="center" wrapText="1"/>
    </xf>
    <xf numFmtId="0" fontId="63" fillId="0" borderId="142"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9"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0" xfId="0" applyFont="1" applyBorder="1" applyAlignment="1">
      <alignment horizontal="center" vertical="center" wrapText="1"/>
    </xf>
    <xf numFmtId="0" fontId="58" fillId="34" borderId="140" xfId="0" applyFont="1" applyFill="1" applyBorder="1" applyAlignment="1">
      <alignment horizontal="center" vertical="center" wrapText="1"/>
    </xf>
    <xf numFmtId="0" fontId="58" fillId="0" borderId="131"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3"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195" xfId="0" applyFont="1" applyBorder="1" applyAlignment="1">
      <alignment horizontal="center" vertical="center" wrapText="1"/>
    </xf>
    <xf numFmtId="0" fontId="63" fillId="0" borderId="132" xfId="0" applyFont="1" applyBorder="1" applyAlignment="1">
      <alignment horizontal="center" vertical="center" wrapText="1"/>
    </xf>
    <xf numFmtId="0" fontId="63" fillId="0" borderId="133" xfId="0" applyFont="1" applyBorder="1" applyAlignment="1">
      <alignment horizontal="center" vertical="center" wrapText="1"/>
    </xf>
    <xf numFmtId="0" fontId="58" fillId="0" borderId="132"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41" xfId="0" applyFont="1" applyBorder="1" applyAlignment="1">
      <alignment horizontal="center" vertical="center" wrapText="1"/>
    </xf>
    <xf numFmtId="0" fontId="63" fillId="0" borderId="127" xfId="0" applyFont="1" applyBorder="1" applyAlignment="1">
      <alignment horizontal="center" vertical="center" wrapText="1"/>
    </xf>
    <xf numFmtId="0" fontId="63" fillId="0" borderId="129" xfId="0" applyFont="1" applyBorder="1" applyAlignment="1">
      <alignment horizontal="center" vertical="center" wrapText="1"/>
    </xf>
    <xf numFmtId="0" fontId="63" fillId="0" borderId="135" xfId="0" applyFont="1" applyBorder="1" applyAlignment="1">
      <alignment horizontal="center" vertical="center" wrapText="1"/>
    </xf>
    <xf numFmtId="0" fontId="63" fillId="0" borderId="136"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1" xfId="0" applyFont="1" applyFill="1" applyBorder="1" applyAlignment="1">
      <alignment horizontal="center" vertical="center" wrapText="1"/>
    </xf>
    <xf numFmtId="0" fontId="15" fillId="44" borderId="130" xfId="0" applyFont="1" applyFill="1" applyBorder="1" applyAlignment="1">
      <alignment horizontal="center" vertical="center" wrapText="1"/>
    </xf>
    <xf numFmtId="0" fontId="15" fillId="0" borderId="131" xfId="0" applyFont="1" applyBorder="1" applyAlignment="1">
      <alignment horizontal="center" vertical="center" wrapText="1"/>
    </xf>
    <xf numFmtId="0" fontId="15" fillId="0" borderId="194" xfId="0" applyFont="1" applyBorder="1" applyAlignment="1">
      <alignment horizontal="center" vertical="center" wrapText="1"/>
    </xf>
    <xf numFmtId="0" fontId="58" fillId="0" borderId="199"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9"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9"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8" xfId="0" applyFont="1" applyFill="1" applyBorder="1" applyAlignment="1">
      <alignment horizontal="center" vertical="center" wrapText="1"/>
    </xf>
    <xf numFmtId="0" fontId="68" fillId="43" borderId="123"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8" fillId="34" borderId="141" xfId="0" applyFont="1" applyFill="1" applyBorder="1" applyAlignment="1">
      <alignment horizontal="left" vertical="center" wrapText="1"/>
    </xf>
    <xf numFmtId="0" fontId="15" fillId="33" borderId="0" xfId="0" applyFont="1" applyFill="1" applyAlignment="1">
      <alignment horizontal="center" vertical="center" wrapText="1"/>
    </xf>
    <xf numFmtId="182" fontId="44" fillId="43" borderId="145" xfId="67" applyNumberFormat="1" applyFont="1" applyFill="1" applyBorder="1" applyAlignment="1" applyProtection="1">
      <alignment vertical="center"/>
      <protection locked="0"/>
    </xf>
    <xf numFmtId="182" fontId="44" fillId="0" borderId="203" xfId="67" applyNumberFormat="1" applyFont="1" applyBorder="1" applyAlignment="1">
      <alignment vertical="center"/>
    </xf>
    <xf numFmtId="182" fontId="44" fillId="43" borderId="204"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05"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06" xfId="46" applyNumberFormat="1" applyFont="1" applyFill="1" applyBorder="1" applyAlignment="1">
      <alignment vertical="center"/>
    </xf>
    <xf numFmtId="182" fontId="44" fillId="43" borderId="207" xfId="46" applyNumberFormat="1" applyFont="1" applyFill="1" applyBorder="1" applyAlignment="1">
      <alignment vertical="center"/>
    </xf>
    <xf numFmtId="183" fontId="44" fillId="0" borderId="208" xfId="67" applyNumberFormat="1" applyFont="1" applyBorder="1" applyAlignment="1">
      <alignment horizontal="center" vertical="center" wrapText="1" shrinkToFit="1"/>
    </xf>
    <xf numFmtId="0" fontId="44" fillId="0" borderId="203" xfId="67" applyFont="1" applyBorder="1" applyAlignment="1">
      <alignment vertical="center" wrapText="1"/>
    </xf>
    <xf numFmtId="176" fontId="44" fillId="0" borderId="203" xfId="67" applyNumberFormat="1" applyFont="1" applyBorder="1" applyAlignment="1">
      <alignment vertical="center"/>
    </xf>
    <xf numFmtId="182" fontId="23" fillId="0" borderId="209" xfId="67" applyNumberFormat="1" applyFont="1" applyBorder="1" applyAlignment="1">
      <alignment vertical="center"/>
    </xf>
    <xf numFmtId="182" fontId="23" fillId="0" borderId="210" xfId="67" applyNumberFormat="1" applyFont="1" applyBorder="1" applyAlignment="1">
      <alignment vertical="center"/>
    </xf>
    <xf numFmtId="0" fontId="32" fillId="34" borderId="211" xfId="0" applyFont="1" applyFill="1" applyBorder="1" applyAlignment="1">
      <alignment horizontal="center" vertical="center" wrapText="1"/>
    </xf>
    <xf numFmtId="0" fontId="32" fillId="0" borderId="174" xfId="0" applyFont="1" applyBorder="1" applyAlignment="1">
      <alignment vertical="top" wrapText="1"/>
    </xf>
    <xf numFmtId="0" fontId="32" fillId="34" borderId="2" xfId="0" applyFont="1" applyFill="1" applyBorder="1" applyAlignment="1">
      <alignment horizontal="center" vertical="center" wrapText="1"/>
    </xf>
    <xf numFmtId="0" fontId="32" fillId="0" borderId="168" xfId="0" applyFont="1" applyBorder="1" applyAlignment="1">
      <alignment horizontal="right" vertical="top" wrapText="1"/>
    </xf>
    <xf numFmtId="178" fontId="32" fillId="34" borderId="197" xfId="0" applyNumberFormat="1" applyFont="1" applyFill="1" applyBorder="1" applyAlignment="1">
      <alignment vertical="center" wrapText="1"/>
    </xf>
    <xf numFmtId="178" fontId="32" fillId="34" borderId="198" xfId="0" applyNumberFormat="1" applyFont="1" applyFill="1" applyBorder="1" applyAlignment="1">
      <alignment vertical="center" wrapText="1"/>
    </xf>
    <xf numFmtId="182" fontId="32" fillId="34" borderId="197" xfId="0" applyNumberFormat="1" applyFont="1" applyFill="1" applyBorder="1" applyAlignment="1">
      <alignment vertical="center" wrapText="1"/>
    </xf>
    <xf numFmtId="182" fontId="32" fillId="34" borderId="198" xfId="0" applyNumberFormat="1" applyFont="1" applyFill="1" applyBorder="1" applyAlignment="1">
      <alignment vertical="center" wrapText="1"/>
    </xf>
    <xf numFmtId="0" fontId="32" fillId="0" borderId="212" xfId="0" applyFont="1" applyBorder="1" applyAlignment="1">
      <alignment horizontal="right" vertical="center" shrinkToFit="1"/>
    </xf>
    <xf numFmtId="0" fontId="32" fillId="0" borderId="213" xfId="0" applyFont="1" applyBorder="1" applyAlignment="1">
      <alignment horizontal="right" vertical="center" shrinkToFit="1"/>
    </xf>
    <xf numFmtId="176" fontId="42" fillId="0" borderId="182" xfId="0" applyNumberFormat="1" applyFont="1" applyBorder="1" applyAlignment="1">
      <alignment vertical="center" shrinkToFit="1"/>
    </xf>
    <xf numFmtId="176" fontId="42" fillId="0" borderId="166" xfId="0" applyNumberFormat="1" applyFont="1" applyBorder="1" applyAlignment="1">
      <alignment vertical="center" shrinkToFit="1"/>
    </xf>
    <xf numFmtId="0" fontId="58" fillId="42" borderId="214" xfId="0" applyFont="1" applyFill="1" applyBorder="1">
      <alignment vertical="center"/>
    </xf>
    <xf numFmtId="0" fontId="58" fillId="33" borderId="8" xfId="0" applyFont="1" applyFill="1" applyBorder="1">
      <alignment vertical="center"/>
    </xf>
    <xf numFmtId="0" fontId="58" fillId="42" borderId="215" xfId="0" applyFont="1" applyFill="1" applyBorder="1">
      <alignment vertical="center"/>
    </xf>
    <xf numFmtId="0" fontId="37" fillId="34" borderId="0" xfId="0" applyFont="1" applyFill="1" applyAlignment="1">
      <alignment horizontal="center" vertical="center" wrapText="1"/>
    </xf>
    <xf numFmtId="0" fontId="32" fillId="34" borderId="174" xfId="0" applyFont="1" applyFill="1" applyBorder="1" applyAlignment="1">
      <alignment horizontal="center" vertical="center" wrapText="1"/>
    </xf>
    <xf numFmtId="0" fontId="58" fillId="0" borderId="8" xfId="0" applyFont="1" applyBorder="1">
      <alignment vertical="center"/>
    </xf>
    <xf numFmtId="176" fontId="32" fillId="43" borderId="216"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6" fillId="0" borderId="24" xfId="0" applyFont="1" applyBorder="1" applyAlignment="1">
      <alignment horizontal="center" vertical="center" wrapText="1"/>
    </xf>
    <xf numFmtId="0" fontId="96" fillId="0" borderId="26" xfId="0" applyFont="1" applyBorder="1" applyAlignment="1">
      <alignment horizontal="center" vertical="center" wrapText="1"/>
    </xf>
    <xf numFmtId="0" fontId="96"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8"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3" fillId="0" borderId="124" xfId="0" applyFont="1" applyBorder="1" applyAlignment="1">
      <alignment horizontal="center" vertical="center" wrapText="1"/>
    </xf>
    <xf numFmtId="0" fontId="97" fillId="0" borderId="26" xfId="0" applyFont="1" applyBorder="1" applyAlignment="1">
      <alignment horizontal="center" vertical="center" wrapText="1"/>
    </xf>
    <xf numFmtId="0" fontId="97" fillId="0" borderId="21" xfId="0" applyFont="1" applyBorder="1" applyAlignment="1">
      <alignment horizontal="center" vertical="center" wrapText="1"/>
    </xf>
    <xf numFmtId="178" fontId="68" fillId="42" borderId="20" xfId="0" applyNumberFormat="1" applyFont="1" applyFill="1" applyBorder="1" applyAlignment="1">
      <alignment horizontal="center" vertical="center" wrapText="1"/>
    </xf>
    <xf numFmtId="0" fontId="32" fillId="42" borderId="161" xfId="0" applyFont="1" applyFill="1" applyBorder="1" applyAlignment="1">
      <alignment horizontal="center" vertical="center" wrapText="1"/>
    </xf>
    <xf numFmtId="176" fontId="32" fillId="42" borderId="172" xfId="0" applyNumberFormat="1" applyFont="1" applyFill="1" applyBorder="1" applyAlignment="1">
      <alignment vertical="center" shrinkToFit="1"/>
    </xf>
    <xf numFmtId="176" fontId="32" fillId="42" borderId="162" xfId="0" applyNumberFormat="1" applyFont="1" applyFill="1" applyBorder="1" applyAlignment="1">
      <alignment vertical="center" shrinkToFi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89" fillId="45" borderId="26" xfId="68" applyFont="1" applyFill="1" applyBorder="1" applyAlignment="1" applyProtection="1">
      <alignment horizontal="center" vertical="center"/>
      <protection locked="0"/>
    </xf>
    <xf numFmtId="0" fontId="89" fillId="0" borderId="26" xfId="68" applyFont="1" applyBorder="1" applyAlignment="1" applyProtection="1">
      <alignment horizontal="center" vertical="center"/>
      <protection locked="0"/>
    </xf>
    <xf numFmtId="0" fontId="89" fillId="0" borderId="0" xfId="68" applyFont="1" applyAlignment="1" applyProtection="1">
      <alignment horizontal="right" vertical="center"/>
      <protection locked="0"/>
    </xf>
    <xf numFmtId="0" fontId="89" fillId="0" borderId="15" xfId="68" applyFont="1" applyBorder="1" applyAlignment="1" applyProtection="1">
      <alignment horizontal="right" vertical="center"/>
      <protection locked="0"/>
    </xf>
    <xf numFmtId="0" fontId="89" fillId="0" borderId="0" xfId="68" applyFont="1" applyAlignment="1" applyProtection="1">
      <alignment horizontal="left" vertical="center"/>
      <protection locked="0"/>
    </xf>
    <xf numFmtId="0" fontId="91" fillId="0" borderId="0" xfId="68" applyFont="1" applyAlignment="1" applyProtection="1">
      <alignment horizontal="center" vertical="center"/>
      <protection locked="0"/>
    </xf>
    <xf numFmtId="0" fontId="89" fillId="0" borderId="0" xfId="68" applyFont="1" applyAlignment="1" applyProtection="1">
      <alignment horizontal="left" vertical="center" wrapText="1"/>
      <protection locked="0"/>
    </xf>
    <xf numFmtId="0" fontId="89" fillId="0" borderId="24" xfId="68" applyFont="1" applyBorder="1" applyAlignment="1" applyProtection="1">
      <alignment horizontal="center" vertical="center"/>
      <protection locked="0"/>
    </xf>
    <xf numFmtId="0" fontId="93"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89"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0" xfId="64" applyFont="1" applyBorder="1" applyAlignment="1">
      <alignment horizontal="center" vertical="center" wrapText="1"/>
    </xf>
    <xf numFmtId="0" fontId="58" fillId="0" borderId="93" xfId="64" applyFont="1" applyBorder="1" applyAlignment="1">
      <alignment horizontal="center" vertical="center" wrapText="1"/>
    </xf>
    <xf numFmtId="0" fontId="58" fillId="0" borderId="96"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7"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1" xfId="64" applyFont="1" applyBorder="1" applyAlignment="1">
      <alignment horizontal="center" vertical="center" wrapText="1"/>
    </xf>
    <xf numFmtId="0" fontId="58" fillId="0" borderId="92"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7" xfId="0" applyFont="1" applyBorder="1" applyAlignment="1">
      <alignment horizontal="center" vertical="center" wrapText="1"/>
    </xf>
    <xf numFmtId="0" fontId="72" fillId="0" borderId="0" xfId="0" applyFont="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42" borderId="125"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100" fillId="34" borderId="36" xfId="0" applyFont="1" applyFill="1" applyBorder="1" applyAlignment="1">
      <alignment horizontal="center" vertical="center" wrapText="1"/>
    </xf>
    <xf numFmtId="0" fontId="100" fillId="34" borderId="35" xfId="0" applyFont="1" applyFill="1" applyBorder="1" applyAlignment="1">
      <alignment horizontal="center" vertical="center" wrapText="1"/>
    </xf>
    <xf numFmtId="0" fontId="100" fillId="34" borderId="37" xfId="0" applyFont="1" applyFill="1" applyBorder="1" applyAlignment="1">
      <alignment horizontal="center" vertical="center" wrapText="1"/>
    </xf>
    <xf numFmtId="0" fontId="99" fillId="42" borderId="21" xfId="0" applyFont="1" applyFill="1" applyBorder="1" applyAlignment="1">
      <alignment horizontal="center" vertical="center" wrapText="1"/>
    </xf>
    <xf numFmtId="0" fontId="99" fillId="43" borderId="26" xfId="0" applyFont="1" applyFill="1" applyBorder="1" applyAlignment="1">
      <alignment horizontal="center" vertical="center" wrapText="1"/>
    </xf>
    <xf numFmtId="0" fontId="44" fillId="0" borderId="0" xfId="0" applyFont="1" applyAlignment="1">
      <alignment horizontal="center" vertical="center" textRotation="255" shrinkToFi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0" fontId="77"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5" fillId="0" borderId="33" xfId="67" applyFont="1" applyBorder="1" applyAlignment="1">
      <alignment horizontal="center" vertical="top"/>
    </xf>
    <xf numFmtId="0" fontId="75" fillId="0" borderId="34" xfId="67" applyFont="1" applyBorder="1" applyAlignment="1">
      <alignment horizontal="center" vertical="top"/>
    </xf>
    <xf numFmtId="0" fontId="75"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7"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5" fillId="0" borderId="0" xfId="67" applyFont="1" applyAlignment="1">
      <alignment horizontal="center" vertical="top"/>
    </xf>
    <xf numFmtId="0" fontId="44" fillId="0" borderId="0" xfId="67" applyFont="1" applyAlignment="1">
      <alignment horizontal="center" vertical="center" wrapText="1" shrinkToFit="1"/>
    </xf>
    <xf numFmtId="0" fontId="88" fillId="0" borderId="0" xfId="0" applyFont="1" applyAlignment="1">
      <alignment horizontal="center" vertical="center"/>
    </xf>
    <xf numFmtId="0" fontId="77" fillId="0" borderId="0" xfId="0" applyFont="1" applyAlignment="1">
      <alignment horizontal="center" vertical="center" wrapText="1"/>
    </xf>
    <xf numFmtId="0" fontId="0" fillId="0" borderId="0" xfId="0" applyAlignment="1">
      <alignment horizontal="left" vertical="center" wrapText="1"/>
    </xf>
    <xf numFmtId="0" fontId="83" fillId="0" borderId="30" xfId="0" applyFont="1" applyBorder="1" applyAlignment="1">
      <alignment horizontal="center" vertical="center"/>
    </xf>
    <xf numFmtId="0" fontId="83" fillId="0" borderId="31" xfId="0" applyFont="1" applyBorder="1" applyAlignment="1">
      <alignment horizontal="center" vertical="center"/>
    </xf>
    <xf numFmtId="0" fontId="83" fillId="0" borderId="34" xfId="0" applyFont="1" applyBorder="1" applyAlignment="1">
      <alignment horizontal="center" vertical="center"/>
    </xf>
    <xf numFmtId="0" fontId="83"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00" xfId="0" applyFont="1" applyFill="1" applyBorder="1" applyAlignment="1">
      <alignment horizontal="center" vertical="center" wrapText="1"/>
    </xf>
    <xf numFmtId="0" fontId="102" fillId="34" borderId="36" xfId="0" applyFont="1" applyFill="1" applyBorder="1" applyAlignment="1">
      <alignment horizontal="center" vertical="center"/>
    </xf>
    <xf numFmtId="0" fontId="102" fillId="34" borderId="37" xfId="0" applyFont="1" applyFill="1" applyBorder="1" applyAlignment="1">
      <alignment horizontal="center" vertical="center"/>
    </xf>
    <xf numFmtId="0" fontId="101" fillId="42" borderId="21" xfId="0" applyFont="1" applyFill="1" applyBorder="1" applyAlignment="1">
      <alignment horizontal="center" vertical="center"/>
    </xf>
    <xf numFmtId="0" fontId="101" fillId="43" borderId="26" xfId="0" applyFont="1" applyFill="1" applyBorder="1" applyAlignment="1">
      <alignment horizontal="center" vertical="center"/>
    </xf>
    <xf numFmtId="0" fontId="83" fillId="0" borderId="33" xfId="0" applyFont="1" applyBorder="1" applyAlignment="1">
      <alignment horizontal="center" vertical="center"/>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00" xfId="0" applyFont="1" applyFill="1" applyBorder="1" applyAlignment="1">
      <alignment horizontal="center" vertical="center" wrapText="1"/>
    </xf>
    <xf numFmtId="0" fontId="44" fillId="43" borderId="111"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4" xfId="67" applyFont="1" applyFill="1" applyBorder="1" applyAlignment="1">
      <alignment horizontal="center" vertical="center"/>
    </xf>
    <xf numFmtId="0" fontId="58" fillId="42" borderId="123" xfId="0" applyFont="1" applyFill="1" applyBorder="1" applyAlignment="1">
      <alignment horizontal="center" vertical="center"/>
    </xf>
    <xf numFmtId="0" fontId="58" fillId="42" borderId="124" xfId="0" applyFont="1" applyFill="1" applyBorder="1" applyAlignment="1">
      <alignment horizontal="center" vertical="center"/>
    </xf>
    <xf numFmtId="0" fontId="44" fillId="42" borderId="73" xfId="67" applyFont="1" applyFill="1" applyBorder="1" applyAlignment="1">
      <alignment horizontal="center" vertical="center" wrapText="1"/>
    </xf>
    <xf numFmtId="0" fontId="89" fillId="45" borderId="26" xfId="68" applyFont="1" applyFill="1" applyBorder="1" applyAlignment="1">
      <alignment horizontal="center" vertical="center"/>
    </xf>
    <xf numFmtId="0" fontId="89" fillId="0" borderId="26" xfId="68" applyFont="1" applyBorder="1" applyAlignment="1">
      <alignment horizontal="center" vertical="center"/>
    </xf>
    <xf numFmtId="0" fontId="89" fillId="0" borderId="0" xfId="68" applyFont="1" applyAlignment="1">
      <alignment horizontal="left" vertical="center"/>
    </xf>
    <xf numFmtId="0" fontId="91" fillId="0" borderId="0" xfId="68" applyFont="1" applyAlignment="1">
      <alignment horizontal="center" vertical="center"/>
    </xf>
    <xf numFmtId="0" fontId="89" fillId="0" borderId="0" xfId="68" applyFont="1" applyAlignment="1">
      <alignment horizontal="left" vertical="center" wrapText="1"/>
    </xf>
    <xf numFmtId="0" fontId="89" fillId="0" borderId="24" xfId="68" applyFont="1" applyBorder="1" applyAlignment="1">
      <alignment horizontal="center" vertical="center"/>
    </xf>
    <xf numFmtId="0" fontId="93"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4</xdr:col>
      <xdr:colOff>149679</xdr:colOff>
      <xdr:row>7</xdr:row>
      <xdr:rowOff>241753</xdr:rowOff>
    </xdr:from>
    <xdr:to>
      <xdr:col>13</xdr:col>
      <xdr:colOff>790575</xdr:colOff>
      <xdr:row>9</xdr:row>
      <xdr:rowOff>78775</xdr:rowOff>
    </xdr:to>
    <xdr:sp macro="" textlink="">
      <xdr:nvSpPr>
        <xdr:cNvPr id="2" name="テキスト ボックス 1">
          <a:extLst>
            <a:ext uri="{FF2B5EF4-FFF2-40B4-BE49-F238E27FC236}">
              <a16:creationId xmlns:a16="http://schemas.microsoft.com/office/drawing/2014/main" id="{1D6B7169-F857-4617-958E-8FFDEE624087}"/>
            </a:ext>
          </a:extLst>
        </xdr:cNvPr>
        <xdr:cNvSpPr txBox="1"/>
      </xdr:nvSpPr>
      <xdr:spPr>
        <a:xfrm>
          <a:off x="5102679" y="2840717"/>
          <a:ext cx="10655753" cy="599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本書における分娩取扱件数については、</a:t>
          </a:r>
          <a:r>
            <a:rPr kumimoji="1" lang="ja-JP" altLang="en-US" sz="1200" b="1" u="sng">
              <a:solidFill>
                <a:srgbClr val="FF0000"/>
              </a:solidFill>
              <a:latin typeface="ＭＳ Ｐゴシック" panose="020B0600070205080204" pitchFamily="50" charset="-128"/>
              <a:ea typeface="ＭＳ Ｐゴシック" panose="020B0600070205080204" pitchFamily="50" charset="-128"/>
            </a:rPr>
            <a:t>多胎は児の数につき１件（双胎であれば２件）とカウントし、妊娠</a:t>
          </a:r>
          <a:r>
            <a:rPr kumimoji="1" lang="en-US" altLang="ja-JP" sz="1200" b="1" u="sng">
              <a:solidFill>
                <a:srgbClr val="FF0000"/>
              </a:solidFill>
              <a:latin typeface="ＭＳ Ｐゴシック" panose="020B0600070205080204" pitchFamily="50" charset="-128"/>
              <a:ea typeface="ＭＳ Ｐゴシック" panose="020B0600070205080204" pitchFamily="50" charset="-128"/>
            </a:rPr>
            <a:t>22</a:t>
          </a:r>
          <a:r>
            <a:rPr kumimoji="1" lang="ja-JP" altLang="en-US" sz="1200" b="1" u="sng">
              <a:solidFill>
                <a:srgbClr val="FF0000"/>
              </a:solidFill>
              <a:latin typeface="ＭＳ Ｐゴシック" panose="020B0600070205080204" pitchFamily="50" charset="-128"/>
              <a:ea typeface="ＭＳ Ｐゴシック" panose="020B0600070205080204" pitchFamily="50" charset="-128"/>
            </a:rPr>
            <a:t>週以降の死産はカウントに含みます</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a:t>
          </a:r>
          <a:endParaRPr kumimoji="1" lang="en-US" altLang="ja-JP" sz="12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962932</xdr:colOff>
      <xdr:row>18</xdr:row>
      <xdr:rowOff>200933</xdr:rowOff>
    </xdr:from>
    <xdr:to>
      <xdr:col>15</xdr:col>
      <xdr:colOff>1374547</xdr:colOff>
      <xdr:row>22</xdr:row>
      <xdr:rowOff>230075</xdr:rowOff>
    </xdr:to>
    <xdr:sp macro="" textlink="">
      <xdr:nvSpPr>
        <xdr:cNvPr id="4" name="吹き出し: 角を丸めた四角形 3">
          <a:extLst>
            <a:ext uri="{FF2B5EF4-FFF2-40B4-BE49-F238E27FC236}">
              <a16:creationId xmlns:a16="http://schemas.microsoft.com/office/drawing/2014/main" id="{BB1B75D1-35E8-4E97-91E2-3924C9C91754}"/>
            </a:ext>
          </a:extLst>
        </xdr:cNvPr>
        <xdr:cNvSpPr/>
      </xdr:nvSpPr>
      <xdr:spPr bwMode="auto">
        <a:xfrm>
          <a:off x="14678932" y="8963933"/>
          <a:ext cx="4167186" cy="1008856"/>
        </a:xfrm>
        <a:prstGeom prst="wedgeRoundRectCallout">
          <a:avLst>
            <a:gd name="adj1" fmla="val 790"/>
            <a:gd name="adj2" fmla="val -158835"/>
            <a:gd name="adj3" fmla="val 16667"/>
          </a:avLst>
        </a:prstGeom>
        <a:solidFill>
          <a:srgbClr val="FFFF00"/>
        </a:solidFill>
        <a:ln w="762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b="1" u="none">
              <a:solidFill>
                <a:srgbClr val="FF0000"/>
              </a:solidFill>
            </a:rPr>
            <a:t>LOGO</a:t>
          </a:r>
          <a:r>
            <a:rPr kumimoji="1" lang="ja-JP" altLang="en-US" sz="2000" b="1" u="none">
              <a:solidFill>
                <a:srgbClr val="FF0000"/>
              </a:solidFill>
            </a:rPr>
            <a:t>フォーム「</a:t>
          </a:r>
          <a:r>
            <a:rPr kumimoji="1" lang="en-US" altLang="ja-JP" sz="2000" b="1" u="none">
              <a:solidFill>
                <a:srgbClr val="FF0000"/>
              </a:solidFill>
            </a:rPr>
            <a:t>Q5</a:t>
          </a:r>
          <a:r>
            <a:rPr kumimoji="1" lang="ja-JP" altLang="en-US" sz="2000" b="1" u="none">
              <a:solidFill>
                <a:srgbClr val="FF0000"/>
              </a:solidFill>
            </a:rPr>
            <a:t>要望額」の欄に</a:t>
          </a:r>
          <a:endParaRPr kumimoji="1" lang="en-US" altLang="ja-JP" sz="2000" b="1" u="none">
            <a:solidFill>
              <a:srgbClr val="FF0000"/>
            </a:solidFill>
          </a:endParaRPr>
        </a:p>
        <a:p>
          <a:pPr algn="ctr"/>
          <a:r>
            <a:rPr kumimoji="1" lang="ja-JP" altLang="en-US" sz="2000" b="1" u="none">
              <a:solidFill>
                <a:srgbClr val="FF0000"/>
              </a:solidFill>
            </a:rPr>
            <a:t>「</a:t>
          </a:r>
          <a:r>
            <a:rPr kumimoji="1" lang="en-US" altLang="ja-JP" sz="2000" b="1" u="none">
              <a:solidFill>
                <a:srgbClr val="FF0000"/>
              </a:solidFill>
            </a:rPr>
            <a:t>G</a:t>
          </a:r>
          <a:r>
            <a:rPr kumimoji="1" lang="ja-JP" altLang="en-US" sz="2000" b="1" u="none">
              <a:solidFill>
                <a:srgbClr val="FF0000"/>
              </a:solidFill>
            </a:rPr>
            <a:t>欄」の額を記入ください。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639764</xdr:colOff>
      <xdr:row>18</xdr:row>
      <xdr:rowOff>115888</xdr:rowOff>
    </xdr:from>
    <xdr:to>
      <xdr:col>15</xdr:col>
      <xdr:colOff>315119</xdr:colOff>
      <xdr:row>23</xdr:row>
      <xdr:rowOff>187325</xdr:rowOff>
    </xdr:to>
    <xdr:sp macro="" textlink="">
      <xdr:nvSpPr>
        <xdr:cNvPr id="2" name="吹き出し: 角を丸めた四角形 1">
          <a:extLst>
            <a:ext uri="{FF2B5EF4-FFF2-40B4-BE49-F238E27FC236}">
              <a16:creationId xmlns:a16="http://schemas.microsoft.com/office/drawing/2014/main" id="{004AAB92-7449-43B0-8884-BC0C758BE9B2}"/>
            </a:ext>
          </a:extLst>
        </xdr:cNvPr>
        <xdr:cNvSpPr/>
      </xdr:nvSpPr>
      <xdr:spPr bwMode="auto">
        <a:xfrm>
          <a:off x="14439108" y="4437857"/>
          <a:ext cx="4164011" cy="1012031"/>
        </a:xfrm>
        <a:prstGeom prst="wedgeRoundRectCallout">
          <a:avLst>
            <a:gd name="adj1" fmla="val -72387"/>
            <a:gd name="adj2" fmla="val -102186"/>
            <a:gd name="adj3" fmla="val 16667"/>
          </a:avLst>
        </a:prstGeom>
        <a:solidFill>
          <a:srgbClr val="FFFF00"/>
        </a:solidFill>
        <a:ln w="762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b="1" u="none">
              <a:solidFill>
                <a:srgbClr val="FF0000"/>
              </a:solidFill>
            </a:rPr>
            <a:t>LOGO</a:t>
          </a:r>
          <a:r>
            <a:rPr kumimoji="1" lang="ja-JP" altLang="en-US" sz="2000" b="1" u="none">
              <a:solidFill>
                <a:srgbClr val="FF0000"/>
              </a:solidFill>
            </a:rPr>
            <a:t>フォーム「</a:t>
          </a:r>
          <a:r>
            <a:rPr kumimoji="1" lang="en-US" altLang="ja-JP" sz="2000" b="1" u="none">
              <a:solidFill>
                <a:srgbClr val="FF0000"/>
              </a:solidFill>
            </a:rPr>
            <a:t>Q5</a:t>
          </a:r>
          <a:r>
            <a:rPr kumimoji="1" lang="ja-JP" altLang="en-US" sz="2000" b="1" u="none">
              <a:solidFill>
                <a:srgbClr val="FF0000"/>
              </a:solidFill>
            </a:rPr>
            <a:t>要望額」の欄に</a:t>
          </a:r>
          <a:endParaRPr kumimoji="1" lang="en-US" altLang="ja-JP" sz="2000" b="1" u="none">
            <a:solidFill>
              <a:srgbClr val="FF0000"/>
            </a:solidFill>
          </a:endParaRPr>
        </a:p>
        <a:p>
          <a:pPr algn="ctr"/>
          <a:r>
            <a:rPr kumimoji="1" lang="ja-JP" altLang="en-US" sz="2000" b="1" u="none">
              <a:solidFill>
                <a:srgbClr val="FF0000"/>
              </a:solidFill>
            </a:rPr>
            <a:t>「</a:t>
          </a:r>
          <a:r>
            <a:rPr kumimoji="1" lang="en-US" altLang="ja-JP" sz="2000" b="1" u="none">
              <a:solidFill>
                <a:srgbClr val="FF0000"/>
              </a:solidFill>
            </a:rPr>
            <a:t>G</a:t>
          </a:r>
          <a:r>
            <a:rPr kumimoji="1" lang="ja-JP" altLang="en-US" sz="2000" b="1" u="none">
              <a:solidFill>
                <a:srgbClr val="FF0000"/>
              </a:solidFill>
            </a:rPr>
            <a:t>欄」の額を記入ください。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268817</xdr:colOff>
      <xdr:row>18</xdr:row>
      <xdr:rowOff>45508</xdr:rowOff>
    </xdr:from>
    <xdr:to>
      <xdr:col>16</xdr:col>
      <xdr:colOff>464078</xdr:colOff>
      <xdr:row>20</xdr:row>
      <xdr:rowOff>749564</xdr:rowOff>
    </xdr:to>
    <xdr:sp macro="" textlink="">
      <xdr:nvSpPr>
        <xdr:cNvPr id="3" name="吹き出し: 角を丸めた四角形 2">
          <a:extLst>
            <a:ext uri="{FF2B5EF4-FFF2-40B4-BE49-F238E27FC236}">
              <a16:creationId xmlns:a16="http://schemas.microsoft.com/office/drawing/2014/main" id="{6782EFF5-CBFF-4534-BF0E-A6EE94233491}"/>
            </a:ext>
          </a:extLst>
        </xdr:cNvPr>
        <xdr:cNvSpPr/>
      </xdr:nvSpPr>
      <xdr:spPr bwMode="auto">
        <a:xfrm>
          <a:off x="11741150" y="4913841"/>
          <a:ext cx="4164011" cy="1021556"/>
        </a:xfrm>
        <a:prstGeom prst="wedgeRoundRectCallout">
          <a:avLst>
            <a:gd name="adj1" fmla="val -8040"/>
            <a:gd name="adj2" fmla="val -138874"/>
            <a:gd name="adj3" fmla="val 16667"/>
          </a:avLst>
        </a:prstGeom>
        <a:solidFill>
          <a:srgbClr val="FFFF00"/>
        </a:solidFill>
        <a:ln w="762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b="1" u="none">
              <a:solidFill>
                <a:srgbClr val="FF0000"/>
              </a:solidFill>
            </a:rPr>
            <a:t>LOGO</a:t>
          </a:r>
          <a:r>
            <a:rPr kumimoji="1" lang="ja-JP" altLang="en-US" sz="2000" b="1" u="none">
              <a:solidFill>
                <a:srgbClr val="FF0000"/>
              </a:solidFill>
            </a:rPr>
            <a:t>フォーム「</a:t>
          </a:r>
          <a:r>
            <a:rPr kumimoji="1" lang="en-US" altLang="ja-JP" sz="2000" b="1" u="none">
              <a:solidFill>
                <a:srgbClr val="FF0000"/>
              </a:solidFill>
            </a:rPr>
            <a:t>Q5</a:t>
          </a:r>
          <a:r>
            <a:rPr kumimoji="1" lang="ja-JP" altLang="en-US" sz="2000" b="1" u="none">
              <a:solidFill>
                <a:srgbClr val="FF0000"/>
              </a:solidFill>
            </a:rPr>
            <a:t>要望額」の欄に</a:t>
          </a:r>
          <a:endParaRPr kumimoji="1" lang="en-US" altLang="ja-JP" sz="2000" b="1" u="none">
            <a:solidFill>
              <a:srgbClr val="FF0000"/>
            </a:solidFill>
          </a:endParaRPr>
        </a:p>
        <a:p>
          <a:pPr algn="ctr"/>
          <a:r>
            <a:rPr kumimoji="1" lang="ja-JP" altLang="en-US" sz="2000" b="1" u="none">
              <a:solidFill>
                <a:srgbClr val="FF0000"/>
              </a:solidFill>
            </a:rPr>
            <a:t>「</a:t>
          </a:r>
          <a:r>
            <a:rPr kumimoji="1" lang="en-US" altLang="ja-JP" sz="2000" b="1" u="none">
              <a:solidFill>
                <a:srgbClr val="FF0000"/>
              </a:solidFill>
            </a:rPr>
            <a:t>H</a:t>
          </a:r>
          <a:r>
            <a:rPr kumimoji="1" lang="ja-JP" altLang="en-US" sz="2000" b="1" u="none">
              <a:solidFill>
                <a:srgbClr val="FF0000"/>
              </a:solidFill>
            </a:rPr>
            <a:t>欄」の額を記入ください。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0</xdr:colOff>
      <xdr:row>19</xdr:row>
      <xdr:rowOff>0</xdr:rowOff>
    </xdr:from>
    <xdr:to>
      <xdr:col>19</xdr:col>
      <xdr:colOff>638795</xdr:colOff>
      <xdr:row>20</xdr:row>
      <xdr:rowOff>855904</xdr:rowOff>
    </xdr:to>
    <xdr:sp macro="" textlink="">
      <xdr:nvSpPr>
        <xdr:cNvPr id="3" name="吹き出し: 角を丸めた四角形 2">
          <a:extLst>
            <a:ext uri="{FF2B5EF4-FFF2-40B4-BE49-F238E27FC236}">
              <a16:creationId xmlns:a16="http://schemas.microsoft.com/office/drawing/2014/main" id="{4984D7E6-6BC5-4F04-985F-53A43AEB89B7}"/>
            </a:ext>
          </a:extLst>
        </xdr:cNvPr>
        <xdr:cNvSpPr/>
      </xdr:nvSpPr>
      <xdr:spPr bwMode="auto">
        <a:xfrm>
          <a:off x="14759609" y="5077239"/>
          <a:ext cx="4167186" cy="1021556"/>
        </a:xfrm>
        <a:prstGeom prst="wedgeRoundRectCallout">
          <a:avLst>
            <a:gd name="adj1" fmla="val -8040"/>
            <a:gd name="adj2" fmla="val -138874"/>
            <a:gd name="adj3" fmla="val 16667"/>
          </a:avLst>
        </a:prstGeom>
        <a:solidFill>
          <a:srgbClr val="FFFF00"/>
        </a:solidFill>
        <a:ln w="762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000" b="1" u="none">
              <a:solidFill>
                <a:srgbClr val="FF0000"/>
              </a:solidFill>
            </a:rPr>
            <a:t>LOGO</a:t>
          </a:r>
          <a:r>
            <a:rPr kumimoji="1" lang="ja-JP" altLang="en-US" sz="2000" b="1" u="none">
              <a:solidFill>
                <a:srgbClr val="FF0000"/>
              </a:solidFill>
            </a:rPr>
            <a:t>フォーム「</a:t>
          </a:r>
          <a:r>
            <a:rPr kumimoji="1" lang="en-US" altLang="ja-JP" sz="2000" b="1" u="none">
              <a:solidFill>
                <a:srgbClr val="FF0000"/>
              </a:solidFill>
            </a:rPr>
            <a:t>Q5</a:t>
          </a:r>
          <a:r>
            <a:rPr kumimoji="1" lang="ja-JP" altLang="en-US" sz="2000" b="1" u="none">
              <a:solidFill>
                <a:srgbClr val="FF0000"/>
              </a:solidFill>
            </a:rPr>
            <a:t>要望額」の欄に</a:t>
          </a:r>
          <a:endParaRPr kumimoji="1" lang="en-US" altLang="ja-JP" sz="2000" b="1" u="none">
            <a:solidFill>
              <a:srgbClr val="FF0000"/>
            </a:solidFill>
          </a:endParaRPr>
        </a:p>
        <a:p>
          <a:pPr algn="ctr"/>
          <a:r>
            <a:rPr kumimoji="1" lang="ja-JP" altLang="en-US" sz="2000" b="1" u="none">
              <a:solidFill>
                <a:srgbClr val="FF0000"/>
              </a:solidFill>
            </a:rPr>
            <a:t>「</a:t>
          </a:r>
          <a:r>
            <a:rPr kumimoji="1" lang="en-US" altLang="ja-JP" sz="2000" b="1" u="none">
              <a:solidFill>
                <a:srgbClr val="FF0000"/>
              </a:solidFill>
            </a:rPr>
            <a:t>H</a:t>
          </a:r>
          <a:r>
            <a:rPr kumimoji="1" lang="ja-JP" altLang="en-US" sz="2000" b="1" u="none">
              <a:solidFill>
                <a:srgbClr val="FF0000"/>
              </a:solidFill>
            </a:rPr>
            <a:t>欄」の額を記入ください。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10.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11.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12.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3.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6328125" defaultRowHeight="6.75" customHeight="1"/>
  <cols>
    <col min="1" max="5" width="3.36328125" style="14" customWidth="1"/>
    <col min="6" max="6" width="5.36328125" style="14" customWidth="1"/>
    <col min="7" max="12" width="1.36328125" style="14"/>
    <col min="13" max="13" width="11.36328125" style="14" customWidth="1"/>
    <col min="14" max="61" width="1.36328125" style="14"/>
    <col min="62" max="62" width="1.36328125" style="14" customWidth="1"/>
    <col min="63" max="65" width="1.36328125" style="14"/>
    <col min="66" max="66" width="1.36328125" style="14" customWidth="1"/>
    <col min="67" max="16384" width="1.36328125" style="14"/>
  </cols>
  <sheetData>
    <row r="1" spans="1:77" ht="6.75" customHeight="1">
      <c r="A1" s="494" t="s">
        <v>0</v>
      </c>
      <c r="B1" s="494"/>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494"/>
      <c r="B2" s="494"/>
      <c r="C2" s="495" t="s">
        <v>1</v>
      </c>
      <c r="D2" s="495"/>
      <c r="E2" s="495"/>
      <c r="F2" s="495"/>
      <c r="G2" s="495"/>
      <c r="H2" s="495"/>
      <c r="I2" s="495"/>
      <c r="J2" s="495"/>
      <c r="K2" s="495"/>
      <c r="L2" s="495"/>
      <c r="M2" s="495"/>
      <c r="N2" s="495"/>
      <c r="O2" s="495"/>
      <c r="P2" s="495"/>
      <c r="Q2" s="495"/>
      <c r="R2" s="495"/>
      <c r="S2" s="495"/>
      <c r="T2" s="495"/>
      <c r="U2" s="495"/>
      <c r="V2" s="495"/>
      <c r="W2" s="495"/>
      <c r="X2" s="495"/>
      <c r="Y2" s="495"/>
      <c r="Z2" s="495"/>
      <c r="AA2" s="495"/>
      <c r="AB2" s="495"/>
      <c r="AC2" s="495"/>
      <c r="AD2" s="495"/>
      <c r="AE2" s="495"/>
      <c r="AF2" s="495"/>
      <c r="AG2" s="495"/>
      <c r="AH2" s="495"/>
      <c r="AI2" s="495"/>
      <c r="AJ2" s="495"/>
      <c r="AK2" s="495"/>
      <c r="AL2" s="495"/>
      <c r="AM2" s="495"/>
      <c r="AN2" s="495"/>
      <c r="AO2" s="495"/>
      <c r="AP2" s="495"/>
      <c r="AQ2" s="495"/>
      <c r="AR2" s="495"/>
      <c r="AS2" s="495"/>
      <c r="AT2" s="495"/>
      <c r="AU2" s="495"/>
      <c r="AV2" s="495"/>
      <c r="AW2" s="495"/>
      <c r="AX2" s="495"/>
      <c r="AY2" s="495"/>
      <c r="AZ2" s="495"/>
      <c r="BA2" s="495"/>
      <c r="BB2" s="495"/>
      <c r="BC2" s="495"/>
      <c r="BD2" s="495"/>
      <c r="BE2" s="495"/>
      <c r="BF2" s="495"/>
      <c r="BG2" s="495"/>
      <c r="BH2" s="495"/>
      <c r="BI2" s="495"/>
      <c r="BJ2" s="495"/>
      <c r="BK2" s="495"/>
      <c r="BL2" s="495"/>
      <c r="BM2" s="495"/>
      <c r="BN2" s="495"/>
      <c r="BO2" s="495"/>
      <c r="BP2" s="495"/>
      <c r="BQ2" s="495"/>
      <c r="BR2" s="495"/>
      <c r="BS2" s="495"/>
      <c r="BT2" s="495"/>
      <c r="BU2" s="495"/>
      <c r="BV2" s="495"/>
      <c r="BW2" s="13"/>
      <c r="BX2" s="13"/>
      <c r="BY2" s="13"/>
    </row>
    <row r="3" spans="1:77" ht="6.75" customHeight="1">
      <c r="A3" s="494"/>
      <c r="B3" s="494"/>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13"/>
      <c r="BX3" s="13"/>
      <c r="BY3" s="13"/>
    </row>
    <row r="4" spans="1:77" ht="6.75" customHeight="1">
      <c r="A4" s="8"/>
      <c r="B4" s="8"/>
      <c r="C4" s="495"/>
      <c r="D4" s="495"/>
      <c r="E4" s="495"/>
      <c r="F4" s="495"/>
      <c r="G4" s="495"/>
      <c r="H4" s="495"/>
      <c r="I4" s="495"/>
      <c r="J4" s="495"/>
      <c r="K4" s="495"/>
      <c r="L4" s="495"/>
      <c r="M4" s="495"/>
      <c r="N4" s="495"/>
      <c r="O4" s="495"/>
      <c r="P4" s="495"/>
      <c r="Q4" s="495"/>
      <c r="R4" s="495"/>
      <c r="S4" s="495"/>
      <c r="T4" s="495"/>
      <c r="U4" s="495"/>
      <c r="V4" s="495"/>
      <c r="W4" s="495"/>
      <c r="X4" s="495"/>
      <c r="Y4" s="495"/>
      <c r="Z4" s="495"/>
      <c r="AA4" s="495"/>
      <c r="AB4" s="495"/>
      <c r="AC4" s="495"/>
      <c r="AD4" s="495"/>
      <c r="AE4" s="495"/>
      <c r="AF4" s="495"/>
      <c r="AG4" s="495"/>
      <c r="AH4" s="495"/>
      <c r="AI4" s="495"/>
      <c r="AJ4" s="495"/>
      <c r="AK4" s="495"/>
      <c r="AL4" s="495"/>
      <c r="AM4" s="495"/>
      <c r="AN4" s="495"/>
      <c r="AO4" s="495"/>
      <c r="AP4" s="495"/>
      <c r="AQ4" s="495"/>
      <c r="AR4" s="495"/>
      <c r="AS4" s="495"/>
      <c r="AT4" s="495"/>
      <c r="AU4" s="495"/>
      <c r="AV4" s="495"/>
      <c r="AW4" s="495"/>
      <c r="AX4" s="495"/>
      <c r="AY4" s="495"/>
      <c r="AZ4" s="495"/>
      <c r="BA4" s="495"/>
      <c r="BB4" s="495"/>
      <c r="BC4" s="495"/>
      <c r="BD4" s="495"/>
      <c r="BE4" s="495"/>
      <c r="BF4" s="495"/>
      <c r="BG4" s="495"/>
      <c r="BH4" s="495"/>
      <c r="BI4" s="495"/>
      <c r="BJ4" s="495"/>
      <c r="BK4" s="495"/>
      <c r="BL4" s="495"/>
      <c r="BM4" s="495"/>
      <c r="BN4" s="495"/>
      <c r="BO4" s="495"/>
      <c r="BP4" s="495"/>
      <c r="BQ4" s="495"/>
      <c r="BR4" s="495"/>
      <c r="BS4" s="495"/>
      <c r="BT4" s="495"/>
      <c r="BU4" s="495"/>
      <c r="BV4" s="495"/>
      <c r="BW4" s="13"/>
      <c r="BX4" s="13"/>
      <c r="BY4" s="13"/>
    </row>
    <row r="5" spans="1:77" ht="6.75" customHeight="1">
      <c r="A5" s="8"/>
      <c r="B5" s="8"/>
      <c r="C5" s="495"/>
      <c r="D5" s="495"/>
      <c r="E5" s="495"/>
      <c r="F5" s="495"/>
      <c r="G5" s="495"/>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495"/>
      <c r="AK5" s="495"/>
      <c r="AL5" s="495"/>
      <c r="AM5" s="495"/>
      <c r="AN5" s="495"/>
      <c r="AO5" s="495"/>
      <c r="AP5" s="495"/>
      <c r="AQ5" s="495"/>
      <c r="AR5" s="495"/>
      <c r="AS5" s="495"/>
      <c r="AT5" s="495"/>
      <c r="AU5" s="495"/>
      <c r="AV5" s="495"/>
      <c r="AW5" s="495"/>
      <c r="AX5" s="495"/>
      <c r="AY5" s="495"/>
      <c r="AZ5" s="495"/>
      <c r="BA5" s="495"/>
      <c r="BB5" s="495"/>
      <c r="BC5" s="495"/>
      <c r="BD5" s="495"/>
      <c r="BE5" s="495"/>
      <c r="BF5" s="495"/>
      <c r="BG5" s="495"/>
      <c r="BH5" s="495"/>
      <c r="BI5" s="495"/>
      <c r="BJ5" s="495"/>
      <c r="BK5" s="495"/>
      <c r="BL5" s="495"/>
      <c r="BM5" s="495"/>
      <c r="BN5" s="495"/>
      <c r="BO5" s="495"/>
      <c r="BP5" s="495"/>
      <c r="BQ5" s="495"/>
      <c r="BR5" s="495"/>
      <c r="BS5" s="495"/>
      <c r="BT5" s="495"/>
      <c r="BU5" s="495"/>
      <c r="BV5" s="495"/>
      <c r="BW5" s="15"/>
      <c r="BX5" s="15"/>
      <c r="BY5" s="15"/>
    </row>
    <row r="6" spans="1:77" ht="6.75" customHeight="1">
      <c r="A6" s="8"/>
      <c r="B6" s="496" t="s">
        <v>2</v>
      </c>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6"/>
      <c r="AP6" s="496"/>
      <c r="AQ6" s="496"/>
      <c r="AR6" s="496"/>
      <c r="AS6" s="496"/>
      <c r="AT6" s="496"/>
      <c r="AU6" s="496"/>
      <c r="AV6" s="496"/>
      <c r="AW6" s="496"/>
      <c r="AX6" s="496"/>
      <c r="AY6" s="496"/>
      <c r="AZ6" s="496"/>
      <c r="BA6" s="496"/>
      <c r="BB6" s="496"/>
      <c r="BC6" s="496"/>
      <c r="BD6" s="496"/>
      <c r="BE6" s="496"/>
      <c r="BF6" s="496"/>
      <c r="BG6" s="496"/>
      <c r="BH6" s="496"/>
      <c r="BI6" s="496"/>
      <c r="BJ6" s="496"/>
      <c r="BK6" s="496"/>
      <c r="BL6" s="496"/>
      <c r="BM6" s="496"/>
      <c r="BN6" s="15"/>
      <c r="BO6" s="15"/>
      <c r="BP6" s="15"/>
      <c r="BQ6" s="15"/>
      <c r="BR6" s="15"/>
      <c r="BS6" s="15"/>
      <c r="BT6" s="15"/>
      <c r="BU6" s="15"/>
      <c r="BV6" s="15"/>
      <c r="BW6" s="15"/>
      <c r="BX6" s="15"/>
      <c r="BY6" s="15"/>
    </row>
    <row r="7" spans="1:77" ht="6.75" customHeight="1">
      <c r="A7" s="8"/>
      <c r="B7" s="496"/>
      <c r="C7" s="496"/>
      <c r="D7" s="496"/>
      <c r="E7" s="496"/>
      <c r="F7" s="496"/>
      <c r="G7" s="496"/>
      <c r="H7" s="496"/>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6"/>
      <c r="BN7" s="13"/>
      <c r="BO7" s="13"/>
      <c r="BP7" s="13"/>
      <c r="BQ7" s="13"/>
      <c r="BR7" s="13"/>
      <c r="BS7" s="13"/>
      <c r="BT7" s="13"/>
      <c r="BU7" s="13"/>
      <c r="BV7" s="13"/>
      <c r="BW7" s="13"/>
      <c r="BX7" s="13"/>
      <c r="BY7" s="13"/>
    </row>
    <row r="8" spans="1:77" ht="6.75" customHeight="1">
      <c r="A8" s="8"/>
      <c r="B8" s="496"/>
      <c r="C8" s="496"/>
      <c r="D8" s="496"/>
      <c r="E8" s="496"/>
      <c r="F8" s="496"/>
      <c r="G8" s="496"/>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496"/>
      <c r="AL8" s="496"/>
      <c r="AM8" s="496"/>
      <c r="AN8" s="496"/>
      <c r="AO8" s="496"/>
      <c r="AP8" s="496"/>
      <c r="AQ8" s="496"/>
      <c r="AR8" s="496"/>
      <c r="AS8" s="496"/>
      <c r="AT8" s="496"/>
      <c r="AU8" s="496"/>
      <c r="AV8" s="496"/>
      <c r="AW8" s="496"/>
      <c r="AX8" s="496"/>
      <c r="AY8" s="496"/>
      <c r="AZ8" s="496"/>
      <c r="BA8" s="496"/>
      <c r="BB8" s="496"/>
      <c r="BC8" s="496"/>
      <c r="BD8" s="496"/>
      <c r="BE8" s="496"/>
      <c r="BF8" s="496"/>
      <c r="BG8" s="496"/>
      <c r="BH8" s="496"/>
      <c r="BI8" s="496"/>
      <c r="BJ8" s="496"/>
      <c r="BK8" s="496"/>
      <c r="BL8" s="496"/>
      <c r="BM8" s="496"/>
      <c r="BN8" s="13"/>
      <c r="BO8" s="13"/>
      <c r="BP8" s="13"/>
      <c r="BQ8" s="13"/>
      <c r="BR8" s="13"/>
      <c r="BS8" s="13"/>
      <c r="BT8" s="13"/>
      <c r="BU8" s="13"/>
      <c r="BV8" s="13"/>
      <c r="BW8" s="13"/>
      <c r="BX8" s="13"/>
      <c r="BY8" s="13"/>
    </row>
    <row r="9" spans="1:77" ht="6.75" customHeight="1">
      <c r="B9" s="497" t="s">
        <v>3</v>
      </c>
      <c r="C9" s="497"/>
      <c r="D9" s="497"/>
      <c r="E9" s="497"/>
      <c r="F9" s="497"/>
      <c r="G9" s="497"/>
      <c r="H9" s="497"/>
      <c r="I9" s="497"/>
      <c r="J9" s="497"/>
      <c r="K9" s="497"/>
      <c r="L9" s="497"/>
      <c r="M9" s="497"/>
      <c r="N9" s="497"/>
      <c r="O9" s="497"/>
      <c r="P9" s="497"/>
      <c r="Q9" s="497"/>
      <c r="R9" s="497"/>
      <c r="S9" s="497"/>
      <c r="T9" s="497"/>
      <c r="U9" s="497"/>
      <c r="V9" s="497"/>
      <c r="W9" s="497"/>
      <c r="X9" s="497"/>
      <c r="Y9" s="497"/>
      <c r="Z9" s="497"/>
      <c r="AA9" s="497"/>
      <c r="AB9" s="497"/>
      <c r="AC9" s="497"/>
      <c r="AD9" s="497"/>
      <c r="AE9" s="497"/>
      <c r="AF9" s="497"/>
      <c r="AG9" s="497"/>
      <c r="AH9" s="497"/>
      <c r="AI9" s="497"/>
      <c r="AJ9" s="497"/>
      <c r="AK9" s="497"/>
      <c r="AL9" s="497"/>
      <c r="AM9" s="497"/>
      <c r="AN9" s="497"/>
      <c r="AO9" s="497"/>
      <c r="AP9" s="497"/>
      <c r="AQ9" s="497"/>
      <c r="AR9" s="497"/>
      <c r="AS9" s="497"/>
      <c r="AT9" s="497"/>
      <c r="AU9" s="497"/>
      <c r="AV9" s="497"/>
      <c r="AW9" s="497"/>
      <c r="AX9" s="497"/>
      <c r="AY9" s="497"/>
      <c r="AZ9" s="497"/>
      <c r="BA9" s="497"/>
      <c r="BB9" s="497"/>
      <c r="BC9" s="497"/>
      <c r="BD9" s="497"/>
      <c r="BE9" s="497"/>
      <c r="BF9" s="497"/>
      <c r="BG9" s="497"/>
      <c r="BH9" s="497"/>
      <c r="BI9" s="497"/>
      <c r="BJ9" s="497"/>
      <c r="BK9" s="497"/>
      <c r="BL9" s="497"/>
      <c r="BM9" s="497"/>
      <c r="BN9" s="497"/>
      <c r="BO9" s="497"/>
      <c r="BP9" s="497"/>
      <c r="BQ9" s="497"/>
      <c r="BR9" s="497"/>
      <c r="BS9" s="497"/>
      <c r="BT9" s="497"/>
      <c r="BU9" s="497"/>
      <c r="BV9" s="497"/>
      <c r="BW9" s="497"/>
      <c r="BX9" s="497"/>
      <c r="BY9" s="497"/>
    </row>
    <row r="10" spans="1:77" ht="7.5" customHeight="1">
      <c r="B10" s="497"/>
      <c r="C10" s="497"/>
      <c r="D10" s="497"/>
      <c r="E10" s="497"/>
      <c r="F10" s="497"/>
      <c r="G10" s="497"/>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7"/>
      <c r="AY10" s="497"/>
      <c r="AZ10" s="497"/>
      <c r="BA10" s="497"/>
      <c r="BB10" s="497"/>
      <c r="BC10" s="497"/>
      <c r="BD10" s="497"/>
      <c r="BE10" s="497"/>
      <c r="BF10" s="497"/>
      <c r="BG10" s="497"/>
      <c r="BH10" s="497"/>
      <c r="BI10" s="497"/>
      <c r="BJ10" s="497"/>
      <c r="BK10" s="497"/>
      <c r="BL10" s="497"/>
      <c r="BM10" s="497"/>
      <c r="BN10" s="497"/>
      <c r="BO10" s="497"/>
      <c r="BP10" s="497"/>
      <c r="BQ10" s="497"/>
      <c r="BR10" s="497"/>
      <c r="BS10" s="497"/>
      <c r="BT10" s="497"/>
      <c r="BU10" s="497"/>
      <c r="BV10" s="497"/>
      <c r="BW10" s="497"/>
      <c r="BX10" s="497"/>
      <c r="BY10" s="497"/>
    </row>
    <row r="11" spans="1:77" ht="6.75" customHeight="1">
      <c r="A11" s="15"/>
      <c r="B11" s="497"/>
      <c r="C11" s="497"/>
      <c r="D11" s="497"/>
      <c r="E11" s="497"/>
      <c r="F11" s="497"/>
      <c r="G11" s="497"/>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7"/>
      <c r="AY11" s="497"/>
      <c r="AZ11" s="497"/>
      <c r="BA11" s="497"/>
      <c r="BB11" s="497"/>
      <c r="BC11" s="497"/>
      <c r="BD11" s="497"/>
      <c r="BE11" s="497"/>
      <c r="BF11" s="497"/>
      <c r="BG11" s="497"/>
      <c r="BH11" s="497"/>
      <c r="BI11" s="497"/>
      <c r="BJ11" s="497"/>
      <c r="BK11" s="497"/>
      <c r="BL11" s="497"/>
      <c r="BM11" s="497"/>
      <c r="BN11" s="497"/>
      <c r="BO11" s="497"/>
      <c r="BP11" s="497"/>
      <c r="BQ11" s="497"/>
      <c r="BR11" s="497"/>
      <c r="BS11" s="497"/>
      <c r="BT11" s="497"/>
      <c r="BU11" s="497"/>
      <c r="BV11" s="497"/>
      <c r="BW11" s="497"/>
      <c r="BX11" s="497"/>
      <c r="BY11" s="497"/>
    </row>
    <row r="12" spans="1:77" ht="6.75" customHeight="1">
      <c r="A12" s="15"/>
      <c r="B12" s="497"/>
      <c r="C12" s="497"/>
      <c r="D12" s="497"/>
      <c r="E12" s="497"/>
      <c r="F12" s="497"/>
      <c r="G12" s="497"/>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7"/>
      <c r="AY12" s="497"/>
      <c r="AZ12" s="497"/>
      <c r="BA12" s="497"/>
      <c r="BB12" s="497"/>
      <c r="BC12" s="497"/>
      <c r="BD12" s="497"/>
      <c r="BE12" s="497"/>
      <c r="BF12" s="497"/>
      <c r="BG12" s="497"/>
      <c r="BH12" s="497"/>
      <c r="BI12" s="497"/>
      <c r="BJ12" s="497"/>
      <c r="BK12" s="497"/>
      <c r="BL12" s="497"/>
      <c r="BM12" s="497"/>
      <c r="BN12" s="497"/>
      <c r="BO12" s="497"/>
      <c r="BP12" s="497"/>
      <c r="BQ12" s="497"/>
      <c r="BR12" s="497"/>
      <c r="BS12" s="497"/>
      <c r="BT12" s="497"/>
      <c r="BU12" s="497"/>
      <c r="BV12" s="497"/>
      <c r="BW12" s="497"/>
      <c r="BX12" s="497"/>
      <c r="BY12" s="497"/>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498" t="str">
        <f>IF(AND(【参考】集計用シート!P3&gt;=45748,【参考】集計用シート!P3&lt;=46112),"","↓申請対象機関の日付を入力してください")</f>
        <v>↓申請対象機関の日付を入力してください</v>
      </c>
      <c r="BA13" s="498"/>
      <c r="BB13" s="498"/>
      <c r="BC13" s="498"/>
      <c r="BD13" s="498"/>
      <c r="BE13" s="498"/>
      <c r="BF13" s="498"/>
      <c r="BG13" s="498"/>
      <c r="BH13" s="498"/>
      <c r="BI13" s="498"/>
      <c r="BJ13" s="498"/>
      <c r="BK13" s="498"/>
      <c r="BL13" s="498"/>
      <c r="BM13" s="498"/>
      <c r="BN13" s="498"/>
      <c r="BO13" s="498"/>
      <c r="BP13" s="498"/>
      <c r="BQ13" s="498"/>
      <c r="BR13" s="498"/>
      <c r="BS13" s="498"/>
      <c r="BT13" s="498"/>
      <c r="BU13" s="498"/>
      <c r="BV13" s="498"/>
      <c r="BW13" s="498"/>
      <c r="BX13" s="498"/>
      <c r="BY13" s="498"/>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498"/>
      <c r="BA14" s="498"/>
      <c r="BB14" s="498"/>
      <c r="BC14" s="498"/>
      <c r="BD14" s="498"/>
      <c r="BE14" s="498"/>
      <c r="BF14" s="498"/>
      <c r="BG14" s="498"/>
      <c r="BH14" s="498"/>
      <c r="BI14" s="498"/>
      <c r="BJ14" s="498"/>
      <c r="BK14" s="498"/>
      <c r="BL14" s="498"/>
      <c r="BM14" s="498"/>
      <c r="BN14" s="498"/>
      <c r="BO14" s="498"/>
      <c r="BP14" s="498"/>
      <c r="BQ14" s="498"/>
      <c r="BR14" s="498"/>
      <c r="BS14" s="498"/>
      <c r="BT14" s="498"/>
      <c r="BU14" s="498"/>
      <c r="BV14" s="498"/>
      <c r="BW14" s="498"/>
      <c r="BX14" s="498"/>
      <c r="BY14" s="498"/>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499"/>
      <c r="BA15" s="499"/>
      <c r="BB15" s="499"/>
      <c r="BC15" s="499"/>
      <c r="BD15" s="499"/>
      <c r="BE15" s="499"/>
      <c r="BF15" s="499"/>
      <c r="BG15" s="499"/>
      <c r="BH15" s="499"/>
      <c r="BI15" s="499"/>
      <c r="BJ15" s="499"/>
      <c r="BK15" s="499"/>
      <c r="BL15" s="499"/>
      <c r="BM15" s="499"/>
      <c r="BN15" s="499"/>
      <c r="BO15" s="499"/>
      <c r="BP15" s="499"/>
      <c r="BQ15" s="499"/>
      <c r="BR15" s="499"/>
      <c r="BS15" s="499"/>
      <c r="BT15" s="499"/>
      <c r="BU15" s="499"/>
      <c r="BV15" s="499"/>
      <c r="BW15" s="499"/>
      <c r="BX15" s="499"/>
      <c r="BY15" s="499"/>
    </row>
    <row r="16" spans="1:77" ht="6.75" customHeight="1">
      <c r="A16" s="500" t="s">
        <v>4</v>
      </c>
      <c r="B16" s="500"/>
      <c r="C16" s="500"/>
      <c r="D16" s="500"/>
      <c r="E16" s="500"/>
      <c r="F16" s="500"/>
      <c r="G16" s="500"/>
      <c r="H16" s="500"/>
      <c r="I16" s="500"/>
      <c r="J16" s="500"/>
      <c r="K16" s="500"/>
      <c r="L16" s="500"/>
      <c r="M16" s="500"/>
      <c r="N16" s="500"/>
      <c r="O16" s="500"/>
      <c r="P16" s="500"/>
      <c r="Q16" s="17"/>
      <c r="R16" s="17"/>
      <c r="S16" s="17"/>
      <c r="T16" s="17"/>
      <c r="U16" s="17"/>
      <c r="V16" s="17"/>
      <c r="W16" s="17"/>
      <c r="X16" s="17"/>
      <c r="Y16" s="17"/>
      <c r="Z16" s="17"/>
      <c r="AA16" s="17"/>
      <c r="AB16" s="17"/>
      <c r="AC16" s="17"/>
      <c r="AD16" s="17"/>
      <c r="AE16" s="17"/>
      <c r="AF16" s="17"/>
      <c r="AG16" s="17"/>
      <c r="AH16" s="17"/>
      <c r="AI16" s="17"/>
      <c r="AJ16" s="17"/>
      <c r="AK16" s="17"/>
      <c r="AL16" s="17"/>
      <c r="AM16" s="17"/>
      <c r="AN16" s="501" t="s">
        <v>5</v>
      </c>
      <c r="AO16" s="502"/>
      <c r="AP16" s="502"/>
      <c r="AQ16" s="502"/>
      <c r="AR16" s="502"/>
      <c r="AS16" s="502"/>
      <c r="AT16" s="502"/>
      <c r="AU16" s="502"/>
      <c r="AV16" s="502"/>
      <c r="AW16" s="502"/>
      <c r="AX16" s="502"/>
      <c r="AY16" s="503"/>
      <c r="AZ16" s="510">
        <v>2026</v>
      </c>
      <c r="BA16" s="511"/>
      <c r="BB16" s="511"/>
      <c r="BC16" s="511"/>
      <c r="BD16" s="511"/>
      <c r="BE16" s="511"/>
      <c r="BF16" s="511"/>
      <c r="BG16" s="511"/>
      <c r="BH16" s="516" t="s">
        <v>6</v>
      </c>
      <c r="BI16" s="516"/>
      <c r="BJ16" s="519">
        <v>12</v>
      </c>
      <c r="BK16" s="519"/>
      <c r="BL16" s="519"/>
      <c r="BM16" s="519"/>
      <c r="BN16" s="519"/>
      <c r="BO16" s="519"/>
      <c r="BP16" s="522" t="s">
        <v>7</v>
      </c>
      <c r="BQ16" s="522"/>
      <c r="BR16" s="525">
        <v>31</v>
      </c>
      <c r="BS16" s="525"/>
      <c r="BT16" s="525"/>
      <c r="BU16" s="525"/>
      <c r="BV16" s="525"/>
      <c r="BW16" s="525"/>
      <c r="BX16" s="522" t="s">
        <v>8</v>
      </c>
      <c r="BY16" s="528"/>
    </row>
    <row r="17" spans="1:78" ht="6.75" customHeight="1">
      <c r="A17" s="500"/>
      <c r="B17" s="500"/>
      <c r="C17" s="500"/>
      <c r="D17" s="500"/>
      <c r="E17" s="500"/>
      <c r="F17" s="500"/>
      <c r="G17" s="500"/>
      <c r="H17" s="500"/>
      <c r="I17" s="500"/>
      <c r="J17" s="500"/>
      <c r="K17" s="500"/>
      <c r="L17" s="500"/>
      <c r="M17" s="500"/>
      <c r="N17" s="500"/>
      <c r="O17" s="500"/>
      <c r="P17" s="500"/>
      <c r="Q17" s="17"/>
      <c r="R17" s="17"/>
      <c r="S17" s="17"/>
      <c r="T17" s="17"/>
      <c r="U17" s="17"/>
      <c r="V17" s="17"/>
      <c r="W17" s="17"/>
      <c r="X17" s="17"/>
      <c r="Y17" s="17"/>
      <c r="Z17" s="17"/>
      <c r="AA17" s="17"/>
      <c r="AB17" s="17"/>
      <c r="AC17" s="17"/>
      <c r="AD17" s="17"/>
      <c r="AE17" s="17"/>
      <c r="AF17" s="17"/>
      <c r="AG17" s="17"/>
      <c r="AH17" s="17"/>
      <c r="AI17" s="17"/>
      <c r="AJ17" s="17"/>
      <c r="AK17" s="17"/>
      <c r="AL17" s="17"/>
      <c r="AM17" s="17"/>
      <c r="AN17" s="504"/>
      <c r="AO17" s="505"/>
      <c r="AP17" s="505"/>
      <c r="AQ17" s="505"/>
      <c r="AR17" s="505"/>
      <c r="AS17" s="505"/>
      <c r="AT17" s="505"/>
      <c r="AU17" s="505"/>
      <c r="AV17" s="505"/>
      <c r="AW17" s="505"/>
      <c r="AX17" s="505"/>
      <c r="AY17" s="506"/>
      <c r="AZ17" s="512"/>
      <c r="BA17" s="513"/>
      <c r="BB17" s="513"/>
      <c r="BC17" s="513"/>
      <c r="BD17" s="513"/>
      <c r="BE17" s="513"/>
      <c r="BF17" s="513"/>
      <c r="BG17" s="513"/>
      <c r="BH17" s="517"/>
      <c r="BI17" s="517"/>
      <c r="BJ17" s="520"/>
      <c r="BK17" s="520"/>
      <c r="BL17" s="520"/>
      <c r="BM17" s="520"/>
      <c r="BN17" s="520"/>
      <c r="BO17" s="520"/>
      <c r="BP17" s="523"/>
      <c r="BQ17" s="523"/>
      <c r="BR17" s="526"/>
      <c r="BS17" s="526"/>
      <c r="BT17" s="526"/>
      <c r="BU17" s="526"/>
      <c r="BV17" s="526"/>
      <c r="BW17" s="526"/>
      <c r="BX17" s="523"/>
      <c r="BY17" s="529"/>
    </row>
    <row r="18" spans="1:78" ht="6.75" customHeight="1">
      <c r="A18" s="500"/>
      <c r="B18" s="500"/>
      <c r="C18" s="500"/>
      <c r="D18" s="500"/>
      <c r="E18" s="500"/>
      <c r="F18" s="500"/>
      <c r="G18" s="500"/>
      <c r="H18" s="500"/>
      <c r="I18" s="500"/>
      <c r="J18" s="500"/>
      <c r="K18" s="500"/>
      <c r="L18" s="500"/>
      <c r="M18" s="500"/>
      <c r="N18" s="500"/>
      <c r="O18" s="500"/>
      <c r="P18" s="500"/>
      <c r="Q18" s="17"/>
      <c r="R18" s="17"/>
      <c r="S18" s="17"/>
      <c r="T18" s="17"/>
      <c r="U18" s="17"/>
      <c r="V18" s="17"/>
      <c r="W18" s="17"/>
      <c r="X18" s="17"/>
      <c r="Y18" s="17"/>
      <c r="Z18" s="17"/>
      <c r="AA18" s="17"/>
      <c r="AB18" s="17"/>
      <c r="AC18" s="17"/>
      <c r="AD18" s="17"/>
      <c r="AE18" s="17"/>
      <c r="AF18" s="17"/>
      <c r="AG18" s="17"/>
      <c r="AH18" s="17"/>
      <c r="AI18" s="17"/>
      <c r="AJ18" s="17"/>
      <c r="AK18" s="17"/>
      <c r="AL18" s="17"/>
      <c r="AM18" s="17"/>
      <c r="AN18" s="507"/>
      <c r="AO18" s="508"/>
      <c r="AP18" s="508"/>
      <c r="AQ18" s="508"/>
      <c r="AR18" s="508"/>
      <c r="AS18" s="508"/>
      <c r="AT18" s="508"/>
      <c r="AU18" s="508"/>
      <c r="AV18" s="508"/>
      <c r="AW18" s="508"/>
      <c r="AX18" s="508"/>
      <c r="AY18" s="509"/>
      <c r="AZ18" s="514"/>
      <c r="BA18" s="515"/>
      <c r="BB18" s="515"/>
      <c r="BC18" s="515"/>
      <c r="BD18" s="515"/>
      <c r="BE18" s="515"/>
      <c r="BF18" s="515"/>
      <c r="BG18" s="515"/>
      <c r="BH18" s="518"/>
      <c r="BI18" s="518"/>
      <c r="BJ18" s="521"/>
      <c r="BK18" s="521"/>
      <c r="BL18" s="521"/>
      <c r="BM18" s="521"/>
      <c r="BN18" s="521"/>
      <c r="BO18" s="521"/>
      <c r="BP18" s="524"/>
      <c r="BQ18" s="524"/>
      <c r="BR18" s="527"/>
      <c r="BS18" s="527"/>
      <c r="BT18" s="527"/>
      <c r="BU18" s="527"/>
      <c r="BV18" s="527"/>
      <c r="BW18" s="527"/>
      <c r="BX18" s="524"/>
      <c r="BY18" s="530"/>
    </row>
    <row r="19" spans="1:78" ht="6.75" customHeight="1">
      <c r="A19" s="531" t="s">
        <v>9</v>
      </c>
      <c r="B19" s="532"/>
      <c r="C19" s="532"/>
      <c r="D19" s="532"/>
      <c r="E19" s="532"/>
      <c r="F19" s="532"/>
      <c r="G19" s="532"/>
      <c r="H19" s="532"/>
      <c r="I19" s="532"/>
      <c r="J19" s="532"/>
      <c r="K19" s="532"/>
      <c r="L19" s="532"/>
      <c r="M19" s="533"/>
      <c r="N19" s="537" t="s">
        <v>10</v>
      </c>
      <c r="O19" s="538"/>
      <c r="P19" s="538"/>
      <c r="Q19" s="538"/>
      <c r="R19" s="538"/>
      <c r="S19" s="538"/>
      <c r="T19" s="538"/>
      <c r="U19" s="538"/>
      <c r="V19" s="538"/>
      <c r="W19" s="538"/>
      <c r="X19" s="538"/>
      <c r="Y19" s="538"/>
      <c r="Z19" s="538"/>
      <c r="AA19" s="538"/>
      <c r="AB19" s="538"/>
      <c r="AC19" s="538"/>
      <c r="AD19" s="538"/>
      <c r="AE19" s="538"/>
      <c r="AF19" s="538"/>
      <c r="AG19" s="538"/>
      <c r="AH19" s="538"/>
      <c r="AI19" s="538"/>
      <c r="AJ19" s="538"/>
      <c r="AK19" s="538"/>
      <c r="AL19" s="538"/>
      <c r="AM19" s="539"/>
      <c r="AN19" s="531" t="s">
        <v>11</v>
      </c>
      <c r="AO19" s="532"/>
      <c r="AP19" s="532"/>
      <c r="AQ19" s="532"/>
      <c r="AR19" s="532"/>
      <c r="AS19" s="532"/>
      <c r="AT19" s="532"/>
      <c r="AU19" s="532"/>
      <c r="AV19" s="532"/>
      <c r="AW19" s="532"/>
      <c r="AX19" s="532"/>
      <c r="AY19" s="533"/>
      <c r="AZ19" s="546" t="s">
        <v>12</v>
      </c>
      <c r="BA19" s="547"/>
      <c r="BB19" s="548">
        <v>123</v>
      </c>
      <c r="BC19" s="548"/>
      <c r="BD19" s="548"/>
      <c r="BE19" s="548"/>
      <c r="BF19" s="548"/>
      <c r="BG19" s="549" t="s">
        <v>13</v>
      </c>
      <c r="BH19" s="549"/>
      <c r="BI19" s="548">
        <v>4567</v>
      </c>
      <c r="BJ19" s="548"/>
      <c r="BK19" s="548"/>
      <c r="BL19" s="548"/>
      <c r="BM19" s="548"/>
      <c r="BN19" s="548"/>
      <c r="BO19" s="548"/>
      <c r="BP19" s="548"/>
      <c r="BQ19" s="548"/>
      <c r="BR19" s="548"/>
      <c r="BS19" s="18"/>
      <c r="BT19" s="18"/>
      <c r="BU19" s="18"/>
      <c r="BV19" s="18"/>
      <c r="BW19" s="18"/>
      <c r="BX19" s="18"/>
      <c r="BY19" s="19"/>
      <c r="BZ19" s="20"/>
    </row>
    <row r="20" spans="1:78" ht="6.75" customHeight="1">
      <c r="A20" s="534"/>
      <c r="B20" s="535"/>
      <c r="C20" s="535"/>
      <c r="D20" s="535"/>
      <c r="E20" s="535"/>
      <c r="F20" s="535"/>
      <c r="G20" s="535"/>
      <c r="H20" s="535"/>
      <c r="I20" s="535"/>
      <c r="J20" s="535"/>
      <c r="K20" s="535"/>
      <c r="L20" s="535"/>
      <c r="M20" s="536"/>
      <c r="N20" s="540"/>
      <c r="O20" s="541"/>
      <c r="P20" s="541"/>
      <c r="Q20" s="541"/>
      <c r="R20" s="541"/>
      <c r="S20" s="541"/>
      <c r="T20" s="541"/>
      <c r="U20" s="541"/>
      <c r="V20" s="541"/>
      <c r="W20" s="541"/>
      <c r="X20" s="541"/>
      <c r="Y20" s="541"/>
      <c r="Z20" s="541"/>
      <c r="AA20" s="541"/>
      <c r="AB20" s="541"/>
      <c r="AC20" s="541"/>
      <c r="AD20" s="541"/>
      <c r="AE20" s="541"/>
      <c r="AF20" s="541"/>
      <c r="AG20" s="541"/>
      <c r="AH20" s="541"/>
      <c r="AI20" s="541"/>
      <c r="AJ20" s="541"/>
      <c r="AK20" s="541"/>
      <c r="AL20" s="541"/>
      <c r="AM20" s="542"/>
      <c r="AN20" s="543"/>
      <c r="AO20" s="544"/>
      <c r="AP20" s="544"/>
      <c r="AQ20" s="544"/>
      <c r="AR20" s="544"/>
      <c r="AS20" s="544"/>
      <c r="AT20" s="544"/>
      <c r="AU20" s="544"/>
      <c r="AV20" s="544"/>
      <c r="AW20" s="544"/>
      <c r="AX20" s="544"/>
      <c r="AY20" s="545"/>
      <c r="AZ20" s="546"/>
      <c r="BA20" s="547"/>
      <c r="BB20" s="548"/>
      <c r="BC20" s="548"/>
      <c r="BD20" s="548"/>
      <c r="BE20" s="548"/>
      <c r="BF20" s="548"/>
      <c r="BG20" s="549"/>
      <c r="BH20" s="549"/>
      <c r="BI20" s="548"/>
      <c r="BJ20" s="548"/>
      <c r="BK20" s="548"/>
      <c r="BL20" s="548"/>
      <c r="BM20" s="548"/>
      <c r="BN20" s="548"/>
      <c r="BO20" s="548"/>
      <c r="BP20" s="548"/>
      <c r="BQ20" s="548"/>
      <c r="BR20" s="548"/>
      <c r="BS20" s="18"/>
      <c r="BT20" s="18"/>
      <c r="BU20" s="18"/>
      <c r="BV20" s="18"/>
      <c r="BW20" s="18"/>
      <c r="BX20" s="18"/>
      <c r="BY20" s="19"/>
      <c r="BZ20" s="20"/>
    </row>
    <row r="21" spans="1:78" ht="6.75" customHeight="1">
      <c r="A21" s="531" t="s">
        <v>14</v>
      </c>
      <c r="B21" s="532"/>
      <c r="C21" s="532"/>
      <c r="D21" s="532"/>
      <c r="E21" s="532"/>
      <c r="F21" s="532"/>
      <c r="G21" s="532"/>
      <c r="H21" s="532"/>
      <c r="I21" s="532"/>
      <c r="J21" s="532"/>
      <c r="K21" s="532"/>
      <c r="L21" s="532"/>
      <c r="M21" s="533"/>
      <c r="N21" s="550" t="s">
        <v>15</v>
      </c>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2"/>
      <c r="AN21" s="543"/>
      <c r="AO21" s="544"/>
      <c r="AP21" s="544"/>
      <c r="AQ21" s="544"/>
      <c r="AR21" s="544"/>
      <c r="AS21" s="544"/>
      <c r="AT21" s="544"/>
      <c r="AU21" s="544"/>
      <c r="AV21" s="544"/>
      <c r="AW21" s="544"/>
      <c r="AX21" s="544"/>
      <c r="AY21" s="545"/>
      <c r="AZ21" s="555" t="s">
        <v>16</v>
      </c>
      <c r="BA21" s="556"/>
      <c r="BB21" s="556"/>
      <c r="BC21" s="556"/>
      <c r="BD21" s="556"/>
      <c r="BE21" s="556"/>
      <c r="BF21" s="556"/>
      <c r="BG21" s="556"/>
      <c r="BH21" s="556"/>
      <c r="BI21" s="556"/>
      <c r="BJ21" s="556"/>
      <c r="BK21" s="556"/>
      <c r="BL21" s="556"/>
      <c r="BM21" s="556"/>
      <c r="BN21" s="556"/>
      <c r="BO21" s="556"/>
      <c r="BP21" s="556"/>
      <c r="BQ21" s="556"/>
      <c r="BR21" s="556"/>
      <c r="BS21" s="556"/>
      <c r="BT21" s="556"/>
      <c r="BU21" s="556"/>
      <c r="BV21" s="556"/>
      <c r="BW21" s="556"/>
      <c r="BX21" s="556"/>
      <c r="BY21" s="557"/>
      <c r="BZ21" s="20"/>
    </row>
    <row r="22" spans="1:78" ht="6.75" customHeight="1">
      <c r="A22" s="543"/>
      <c r="B22" s="544"/>
      <c r="C22" s="544"/>
      <c r="D22" s="544"/>
      <c r="E22" s="544"/>
      <c r="F22" s="544"/>
      <c r="G22" s="544"/>
      <c r="H22" s="544"/>
      <c r="I22" s="544"/>
      <c r="J22" s="544"/>
      <c r="K22" s="544"/>
      <c r="L22" s="544"/>
      <c r="M22" s="545"/>
      <c r="N22" s="553"/>
      <c r="O22" s="548"/>
      <c r="P22" s="548"/>
      <c r="Q22" s="548"/>
      <c r="R22" s="548"/>
      <c r="S22" s="548"/>
      <c r="T22" s="548"/>
      <c r="U22" s="548"/>
      <c r="V22" s="548"/>
      <c r="W22" s="548"/>
      <c r="X22" s="548"/>
      <c r="Y22" s="548"/>
      <c r="Z22" s="548"/>
      <c r="AA22" s="548"/>
      <c r="AB22" s="548"/>
      <c r="AC22" s="548"/>
      <c r="AD22" s="548"/>
      <c r="AE22" s="548"/>
      <c r="AF22" s="548"/>
      <c r="AG22" s="548"/>
      <c r="AH22" s="548"/>
      <c r="AI22" s="548"/>
      <c r="AJ22" s="548"/>
      <c r="AK22" s="548"/>
      <c r="AL22" s="548"/>
      <c r="AM22" s="554"/>
      <c r="AN22" s="543"/>
      <c r="AO22" s="544"/>
      <c r="AP22" s="544"/>
      <c r="AQ22" s="544"/>
      <c r="AR22" s="544"/>
      <c r="AS22" s="544"/>
      <c r="AT22" s="544"/>
      <c r="AU22" s="544"/>
      <c r="AV22" s="544"/>
      <c r="AW22" s="544"/>
      <c r="AX22" s="544"/>
      <c r="AY22" s="545"/>
      <c r="AZ22" s="555"/>
      <c r="BA22" s="556"/>
      <c r="BB22" s="556"/>
      <c r="BC22" s="556"/>
      <c r="BD22" s="556"/>
      <c r="BE22" s="556"/>
      <c r="BF22" s="556"/>
      <c r="BG22" s="556"/>
      <c r="BH22" s="556"/>
      <c r="BI22" s="556"/>
      <c r="BJ22" s="556"/>
      <c r="BK22" s="556"/>
      <c r="BL22" s="556"/>
      <c r="BM22" s="556"/>
      <c r="BN22" s="556"/>
      <c r="BO22" s="556"/>
      <c r="BP22" s="556"/>
      <c r="BQ22" s="556"/>
      <c r="BR22" s="556"/>
      <c r="BS22" s="556"/>
      <c r="BT22" s="556"/>
      <c r="BU22" s="556"/>
      <c r="BV22" s="556"/>
      <c r="BW22" s="556"/>
      <c r="BX22" s="556"/>
      <c r="BY22" s="557"/>
    </row>
    <row r="23" spans="1:78" ht="6.75" customHeight="1">
      <c r="A23" s="543"/>
      <c r="B23" s="544"/>
      <c r="C23" s="544"/>
      <c r="D23" s="544"/>
      <c r="E23" s="544"/>
      <c r="F23" s="544"/>
      <c r="G23" s="544"/>
      <c r="H23" s="544"/>
      <c r="I23" s="544"/>
      <c r="J23" s="544"/>
      <c r="K23" s="544"/>
      <c r="L23" s="544"/>
      <c r="M23" s="545"/>
      <c r="N23" s="553"/>
      <c r="O23" s="548"/>
      <c r="P23" s="548"/>
      <c r="Q23" s="548"/>
      <c r="R23" s="548"/>
      <c r="S23" s="548"/>
      <c r="T23" s="548"/>
      <c r="U23" s="548"/>
      <c r="V23" s="548"/>
      <c r="W23" s="548"/>
      <c r="X23" s="548"/>
      <c r="Y23" s="548"/>
      <c r="Z23" s="548"/>
      <c r="AA23" s="548"/>
      <c r="AB23" s="548"/>
      <c r="AC23" s="548"/>
      <c r="AD23" s="548"/>
      <c r="AE23" s="548"/>
      <c r="AF23" s="548"/>
      <c r="AG23" s="548"/>
      <c r="AH23" s="548"/>
      <c r="AI23" s="548"/>
      <c r="AJ23" s="548"/>
      <c r="AK23" s="548"/>
      <c r="AL23" s="548"/>
      <c r="AM23" s="554"/>
      <c r="AN23" s="543"/>
      <c r="AO23" s="544"/>
      <c r="AP23" s="544"/>
      <c r="AQ23" s="544"/>
      <c r="AR23" s="544"/>
      <c r="AS23" s="544"/>
      <c r="AT23" s="544"/>
      <c r="AU23" s="544"/>
      <c r="AV23" s="544"/>
      <c r="AW23" s="544"/>
      <c r="AX23" s="544"/>
      <c r="AY23" s="545"/>
      <c r="AZ23" s="555"/>
      <c r="BA23" s="556"/>
      <c r="BB23" s="556"/>
      <c r="BC23" s="556"/>
      <c r="BD23" s="556"/>
      <c r="BE23" s="556"/>
      <c r="BF23" s="556"/>
      <c r="BG23" s="556"/>
      <c r="BH23" s="556"/>
      <c r="BI23" s="556"/>
      <c r="BJ23" s="556"/>
      <c r="BK23" s="556"/>
      <c r="BL23" s="556"/>
      <c r="BM23" s="556"/>
      <c r="BN23" s="556"/>
      <c r="BO23" s="556"/>
      <c r="BP23" s="556"/>
      <c r="BQ23" s="556"/>
      <c r="BR23" s="556"/>
      <c r="BS23" s="556"/>
      <c r="BT23" s="556"/>
      <c r="BU23" s="556"/>
      <c r="BV23" s="556"/>
      <c r="BW23" s="556"/>
      <c r="BX23" s="556"/>
      <c r="BY23" s="557"/>
    </row>
    <row r="24" spans="1:78" ht="6.75" customHeight="1">
      <c r="A24" s="543"/>
      <c r="B24" s="544"/>
      <c r="C24" s="544"/>
      <c r="D24" s="544"/>
      <c r="E24" s="544"/>
      <c r="F24" s="544"/>
      <c r="G24" s="544"/>
      <c r="H24" s="544"/>
      <c r="I24" s="544"/>
      <c r="J24" s="544"/>
      <c r="K24" s="544"/>
      <c r="L24" s="544"/>
      <c r="M24" s="545"/>
      <c r="N24" s="553"/>
      <c r="O24" s="548"/>
      <c r="P24" s="548"/>
      <c r="Q24" s="548"/>
      <c r="R24" s="548"/>
      <c r="S24" s="548"/>
      <c r="T24" s="548"/>
      <c r="U24" s="548"/>
      <c r="V24" s="548"/>
      <c r="W24" s="548"/>
      <c r="X24" s="548"/>
      <c r="Y24" s="548"/>
      <c r="Z24" s="548"/>
      <c r="AA24" s="548"/>
      <c r="AB24" s="548"/>
      <c r="AC24" s="548"/>
      <c r="AD24" s="548"/>
      <c r="AE24" s="548"/>
      <c r="AF24" s="548"/>
      <c r="AG24" s="548"/>
      <c r="AH24" s="548"/>
      <c r="AI24" s="548"/>
      <c r="AJ24" s="548"/>
      <c r="AK24" s="548"/>
      <c r="AL24" s="548"/>
      <c r="AM24" s="554"/>
      <c r="AN24" s="543"/>
      <c r="AO24" s="544"/>
      <c r="AP24" s="544"/>
      <c r="AQ24" s="544"/>
      <c r="AR24" s="544"/>
      <c r="AS24" s="544"/>
      <c r="AT24" s="544"/>
      <c r="AU24" s="544"/>
      <c r="AV24" s="544"/>
      <c r="AW24" s="544"/>
      <c r="AX24" s="544"/>
      <c r="AY24" s="545"/>
      <c r="AZ24" s="555"/>
      <c r="BA24" s="556"/>
      <c r="BB24" s="556"/>
      <c r="BC24" s="556"/>
      <c r="BD24" s="556"/>
      <c r="BE24" s="556"/>
      <c r="BF24" s="556"/>
      <c r="BG24" s="556"/>
      <c r="BH24" s="556"/>
      <c r="BI24" s="556"/>
      <c r="BJ24" s="556"/>
      <c r="BK24" s="556"/>
      <c r="BL24" s="556"/>
      <c r="BM24" s="556"/>
      <c r="BN24" s="556"/>
      <c r="BO24" s="556"/>
      <c r="BP24" s="556"/>
      <c r="BQ24" s="556"/>
      <c r="BR24" s="556"/>
      <c r="BS24" s="556"/>
      <c r="BT24" s="556"/>
      <c r="BU24" s="556"/>
      <c r="BV24" s="556"/>
      <c r="BW24" s="556"/>
      <c r="BX24" s="556"/>
      <c r="BY24" s="557"/>
    </row>
    <row r="25" spans="1:78" ht="6.75" customHeight="1">
      <c r="A25" s="543"/>
      <c r="B25" s="544"/>
      <c r="C25" s="544"/>
      <c r="D25" s="544"/>
      <c r="E25" s="544"/>
      <c r="F25" s="544"/>
      <c r="G25" s="544"/>
      <c r="H25" s="544"/>
      <c r="I25" s="544"/>
      <c r="J25" s="544"/>
      <c r="K25" s="544"/>
      <c r="L25" s="544"/>
      <c r="M25" s="545"/>
      <c r="N25" s="561" t="s">
        <v>17</v>
      </c>
      <c r="O25" s="562"/>
      <c r="P25" s="562"/>
      <c r="Q25" s="562"/>
      <c r="R25" s="562"/>
      <c r="S25" s="562"/>
      <c r="T25" s="562"/>
      <c r="U25" s="562"/>
      <c r="V25" s="562"/>
      <c r="W25" s="562"/>
      <c r="X25" s="562"/>
      <c r="Y25" s="562"/>
      <c r="Z25" s="548">
        <v>1234567890</v>
      </c>
      <c r="AA25" s="548"/>
      <c r="AB25" s="548"/>
      <c r="AC25" s="548"/>
      <c r="AD25" s="548"/>
      <c r="AE25" s="548"/>
      <c r="AF25" s="548"/>
      <c r="AG25" s="548"/>
      <c r="AH25" s="548"/>
      <c r="AI25" s="548"/>
      <c r="AJ25" s="548"/>
      <c r="AK25" s="548"/>
      <c r="AL25" s="548"/>
      <c r="AM25" s="554"/>
      <c r="AN25" s="543"/>
      <c r="AO25" s="544"/>
      <c r="AP25" s="544"/>
      <c r="AQ25" s="544"/>
      <c r="AR25" s="544"/>
      <c r="AS25" s="544"/>
      <c r="AT25" s="544"/>
      <c r="AU25" s="544"/>
      <c r="AV25" s="544"/>
      <c r="AW25" s="544"/>
      <c r="AX25" s="544"/>
      <c r="AY25" s="545"/>
      <c r="AZ25" s="555"/>
      <c r="BA25" s="556"/>
      <c r="BB25" s="556"/>
      <c r="BC25" s="556"/>
      <c r="BD25" s="556"/>
      <c r="BE25" s="556"/>
      <c r="BF25" s="556"/>
      <c r="BG25" s="556"/>
      <c r="BH25" s="556"/>
      <c r="BI25" s="556"/>
      <c r="BJ25" s="556"/>
      <c r="BK25" s="556"/>
      <c r="BL25" s="556"/>
      <c r="BM25" s="556"/>
      <c r="BN25" s="556"/>
      <c r="BO25" s="556"/>
      <c r="BP25" s="556"/>
      <c r="BQ25" s="556"/>
      <c r="BR25" s="556"/>
      <c r="BS25" s="556"/>
      <c r="BT25" s="556"/>
      <c r="BU25" s="556"/>
      <c r="BV25" s="556"/>
      <c r="BW25" s="556"/>
      <c r="BX25" s="556"/>
      <c r="BY25" s="557"/>
    </row>
    <row r="26" spans="1:78" ht="6.75" customHeight="1">
      <c r="A26" s="534"/>
      <c r="B26" s="535"/>
      <c r="C26" s="535"/>
      <c r="D26" s="535"/>
      <c r="E26" s="535"/>
      <c r="F26" s="535"/>
      <c r="G26" s="535"/>
      <c r="H26" s="535"/>
      <c r="I26" s="535"/>
      <c r="J26" s="535"/>
      <c r="K26" s="535"/>
      <c r="L26" s="535"/>
      <c r="M26" s="536"/>
      <c r="N26" s="563"/>
      <c r="O26" s="564"/>
      <c r="P26" s="564"/>
      <c r="Q26" s="564"/>
      <c r="R26" s="564"/>
      <c r="S26" s="564"/>
      <c r="T26" s="564"/>
      <c r="U26" s="564"/>
      <c r="V26" s="564"/>
      <c r="W26" s="564"/>
      <c r="X26" s="564"/>
      <c r="Y26" s="564"/>
      <c r="Z26" s="565"/>
      <c r="AA26" s="565"/>
      <c r="AB26" s="565"/>
      <c r="AC26" s="565"/>
      <c r="AD26" s="565"/>
      <c r="AE26" s="565"/>
      <c r="AF26" s="565"/>
      <c r="AG26" s="565"/>
      <c r="AH26" s="565"/>
      <c r="AI26" s="565"/>
      <c r="AJ26" s="565"/>
      <c r="AK26" s="565"/>
      <c r="AL26" s="565"/>
      <c r="AM26" s="566"/>
      <c r="AN26" s="534"/>
      <c r="AO26" s="535"/>
      <c r="AP26" s="535"/>
      <c r="AQ26" s="535"/>
      <c r="AR26" s="535"/>
      <c r="AS26" s="535"/>
      <c r="AT26" s="535"/>
      <c r="AU26" s="535"/>
      <c r="AV26" s="535"/>
      <c r="AW26" s="535"/>
      <c r="AX26" s="535"/>
      <c r="AY26" s="536"/>
      <c r="AZ26" s="558"/>
      <c r="BA26" s="559"/>
      <c r="BB26" s="559"/>
      <c r="BC26" s="559"/>
      <c r="BD26" s="559"/>
      <c r="BE26" s="559"/>
      <c r="BF26" s="559"/>
      <c r="BG26" s="559"/>
      <c r="BH26" s="559"/>
      <c r="BI26" s="559"/>
      <c r="BJ26" s="559"/>
      <c r="BK26" s="559"/>
      <c r="BL26" s="559"/>
      <c r="BM26" s="559"/>
      <c r="BN26" s="559"/>
      <c r="BO26" s="559"/>
      <c r="BP26" s="559"/>
      <c r="BQ26" s="559"/>
      <c r="BR26" s="559"/>
      <c r="BS26" s="559"/>
      <c r="BT26" s="559"/>
      <c r="BU26" s="559"/>
      <c r="BV26" s="559"/>
      <c r="BW26" s="559"/>
      <c r="BX26" s="559"/>
      <c r="BY26" s="560"/>
    </row>
    <row r="27" spans="1:78" ht="6.75" customHeight="1">
      <c r="A27" s="531" t="s">
        <v>9</v>
      </c>
      <c r="B27" s="532"/>
      <c r="C27" s="532"/>
      <c r="D27" s="532"/>
      <c r="E27" s="532"/>
      <c r="F27" s="532"/>
      <c r="G27" s="532"/>
      <c r="H27" s="532"/>
      <c r="I27" s="532"/>
      <c r="J27" s="532"/>
      <c r="K27" s="532"/>
      <c r="L27" s="532"/>
      <c r="M27" s="532"/>
      <c r="N27" s="537" t="s">
        <v>18</v>
      </c>
      <c r="O27" s="538"/>
      <c r="P27" s="538"/>
      <c r="Q27" s="538"/>
      <c r="R27" s="538"/>
      <c r="S27" s="538"/>
      <c r="T27" s="538"/>
      <c r="U27" s="538"/>
      <c r="V27" s="538"/>
      <c r="W27" s="538"/>
      <c r="X27" s="538"/>
      <c r="Y27" s="538"/>
      <c r="Z27" s="538"/>
      <c r="AA27" s="538"/>
      <c r="AB27" s="538"/>
      <c r="AC27" s="538"/>
      <c r="AD27" s="538"/>
      <c r="AE27" s="538"/>
      <c r="AF27" s="538"/>
      <c r="AG27" s="538"/>
      <c r="AH27" s="538"/>
      <c r="AI27" s="538"/>
      <c r="AJ27" s="538"/>
      <c r="AK27" s="538"/>
      <c r="AL27" s="538"/>
      <c r="AM27" s="539"/>
      <c r="AN27" s="531" t="s">
        <v>19</v>
      </c>
      <c r="AO27" s="532"/>
      <c r="AP27" s="532"/>
      <c r="AQ27" s="532"/>
      <c r="AR27" s="532"/>
      <c r="AS27" s="532"/>
      <c r="AT27" s="532"/>
      <c r="AU27" s="532"/>
      <c r="AV27" s="532"/>
      <c r="AW27" s="532"/>
      <c r="AX27" s="532"/>
      <c r="AY27" s="533"/>
      <c r="AZ27" s="567" t="s">
        <v>20</v>
      </c>
      <c r="BA27" s="568"/>
      <c r="BB27" s="568"/>
      <c r="BC27" s="568"/>
      <c r="BD27" s="568"/>
      <c r="BE27" s="569"/>
      <c r="BF27" s="537" t="s">
        <v>21</v>
      </c>
      <c r="BG27" s="538"/>
      <c r="BH27" s="538"/>
      <c r="BI27" s="538"/>
      <c r="BJ27" s="538"/>
      <c r="BK27" s="538"/>
      <c r="BL27" s="538"/>
      <c r="BM27" s="538"/>
      <c r="BN27" s="538"/>
      <c r="BO27" s="538"/>
      <c r="BP27" s="538"/>
      <c r="BQ27" s="538"/>
      <c r="BR27" s="538"/>
      <c r="BS27" s="538"/>
      <c r="BT27" s="538"/>
      <c r="BU27" s="538"/>
      <c r="BV27" s="538"/>
      <c r="BW27" s="538"/>
      <c r="BX27" s="538"/>
      <c r="BY27" s="539"/>
    </row>
    <row r="28" spans="1:78" ht="6.75" customHeight="1">
      <c r="A28" s="534"/>
      <c r="B28" s="535"/>
      <c r="C28" s="535"/>
      <c r="D28" s="535"/>
      <c r="E28" s="535"/>
      <c r="F28" s="535"/>
      <c r="G28" s="535"/>
      <c r="H28" s="535"/>
      <c r="I28" s="535"/>
      <c r="J28" s="535"/>
      <c r="K28" s="535"/>
      <c r="L28" s="535"/>
      <c r="M28" s="535"/>
      <c r="N28" s="540"/>
      <c r="O28" s="541"/>
      <c r="P28" s="541"/>
      <c r="Q28" s="541"/>
      <c r="R28" s="541"/>
      <c r="S28" s="541"/>
      <c r="T28" s="541"/>
      <c r="U28" s="541"/>
      <c r="V28" s="541"/>
      <c r="W28" s="541"/>
      <c r="X28" s="541"/>
      <c r="Y28" s="541"/>
      <c r="Z28" s="541"/>
      <c r="AA28" s="541"/>
      <c r="AB28" s="541"/>
      <c r="AC28" s="541"/>
      <c r="AD28" s="541"/>
      <c r="AE28" s="541"/>
      <c r="AF28" s="541"/>
      <c r="AG28" s="541"/>
      <c r="AH28" s="541"/>
      <c r="AI28" s="541"/>
      <c r="AJ28" s="541"/>
      <c r="AK28" s="541"/>
      <c r="AL28" s="541"/>
      <c r="AM28" s="542"/>
      <c r="AN28" s="543"/>
      <c r="AO28" s="544"/>
      <c r="AP28" s="544"/>
      <c r="AQ28" s="544"/>
      <c r="AR28" s="544"/>
      <c r="AS28" s="544"/>
      <c r="AT28" s="544"/>
      <c r="AU28" s="544"/>
      <c r="AV28" s="544"/>
      <c r="AW28" s="544"/>
      <c r="AX28" s="544"/>
      <c r="AY28" s="545"/>
      <c r="AZ28" s="570"/>
      <c r="BA28" s="571"/>
      <c r="BB28" s="571"/>
      <c r="BC28" s="571"/>
      <c r="BD28" s="571"/>
      <c r="BE28" s="572"/>
      <c r="BF28" s="540"/>
      <c r="BG28" s="541"/>
      <c r="BH28" s="541"/>
      <c r="BI28" s="541"/>
      <c r="BJ28" s="541"/>
      <c r="BK28" s="541"/>
      <c r="BL28" s="541"/>
      <c r="BM28" s="541"/>
      <c r="BN28" s="541"/>
      <c r="BO28" s="541"/>
      <c r="BP28" s="541"/>
      <c r="BQ28" s="541"/>
      <c r="BR28" s="541"/>
      <c r="BS28" s="541"/>
      <c r="BT28" s="541"/>
      <c r="BU28" s="541"/>
      <c r="BV28" s="541"/>
      <c r="BW28" s="541"/>
      <c r="BX28" s="541"/>
      <c r="BY28" s="542"/>
    </row>
    <row r="29" spans="1:78" ht="6.75" customHeight="1">
      <c r="A29" s="573" t="s">
        <v>22</v>
      </c>
      <c r="B29" s="532"/>
      <c r="C29" s="532"/>
      <c r="D29" s="532"/>
      <c r="E29" s="532"/>
      <c r="F29" s="532"/>
      <c r="G29" s="532"/>
      <c r="H29" s="532"/>
      <c r="I29" s="532"/>
      <c r="J29" s="532"/>
      <c r="K29" s="532"/>
      <c r="L29" s="532"/>
      <c r="M29" s="533"/>
      <c r="N29" s="550" t="s">
        <v>23</v>
      </c>
      <c r="O29" s="551"/>
      <c r="P29" s="551"/>
      <c r="Q29" s="551"/>
      <c r="R29" s="551"/>
      <c r="S29" s="551"/>
      <c r="T29" s="551"/>
      <c r="U29" s="551"/>
      <c r="V29" s="551"/>
      <c r="W29" s="551"/>
      <c r="X29" s="551"/>
      <c r="Y29" s="551"/>
      <c r="Z29" s="551"/>
      <c r="AA29" s="551"/>
      <c r="AB29" s="551"/>
      <c r="AC29" s="551"/>
      <c r="AD29" s="551"/>
      <c r="AE29" s="551"/>
      <c r="AF29" s="551"/>
      <c r="AG29" s="551"/>
      <c r="AH29" s="551"/>
      <c r="AI29" s="551"/>
      <c r="AJ29" s="551"/>
      <c r="AK29" s="551"/>
      <c r="AL29" s="551"/>
      <c r="AM29" s="552"/>
      <c r="AN29" s="543"/>
      <c r="AO29" s="544"/>
      <c r="AP29" s="544"/>
      <c r="AQ29" s="544"/>
      <c r="AR29" s="544"/>
      <c r="AS29" s="544"/>
      <c r="AT29" s="544"/>
      <c r="AU29" s="544"/>
      <c r="AV29" s="544"/>
      <c r="AW29" s="544"/>
      <c r="AX29" s="544"/>
      <c r="AY29" s="545"/>
      <c r="AZ29" s="574" t="s">
        <v>24</v>
      </c>
      <c r="BA29" s="575"/>
      <c r="BB29" s="575"/>
      <c r="BC29" s="575"/>
      <c r="BD29" s="575"/>
      <c r="BE29" s="576"/>
      <c r="BF29" s="537" t="s">
        <v>25</v>
      </c>
      <c r="BG29" s="538"/>
      <c r="BH29" s="538"/>
      <c r="BI29" s="538"/>
      <c r="BJ29" s="538"/>
      <c r="BK29" s="538"/>
      <c r="BL29" s="538"/>
      <c r="BM29" s="538"/>
      <c r="BN29" s="538"/>
      <c r="BO29" s="538"/>
      <c r="BP29" s="538"/>
      <c r="BQ29" s="538"/>
      <c r="BR29" s="538"/>
      <c r="BS29" s="538"/>
      <c r="BT29" s="538"/>
      <c r="BU29" s="538"/>
      <c r="BV29" s="538"/>
      <c r="BW29" s="538"/>
      <c r="BX29" s="538"/>
      <c r="BY29" s="539"/>
    </row>
    <row r="30" spans="1:78" ht="6.75" customHeight="1">
      <c r="A30" s="543"/>
      <c r="B30" s="544"/>
      <c r="C30" s="544"/>
      <c r="D30" s="544"/>
      <c r="E30" s="544"/>
      <c r="F30" s="544"/>
      <c r="G30" s="544"/>
      <c r="H30" s="544"/>
      <c r="I30" s="544"/>
      <c r="J30" s="544"/>
      <c r="K30" s="544"/>
      <c r="L30" s="544"/>
      <c r="M30" s="545"/>
      <c r="N30" s="553"/>
      <c r="O30" s="548"/>
      <c r="P30" s="548"/>
      <c r="Q30" s="548"/>
      <c r="R30" s="548"/>
      <c r="S30" s="548"/>
      <c r="T30" s="548"/>
      <c r="U30" s="548"/>
      <c r="V30" s="548"/>
      <c r="W30" s="548"/>
      <c r="X30" s="548"/>
      <c r="Y30" s="548"/>
      <c r="Z30" s="548"/>
      <c r="AA30" s="548"/>
      <c r="AB30" s="548"/>
      <c r="AC30" s="548"/>
      <c r="AD30" s="548"/>
      <c r="AE30" s="548"/>
      <c r="AF30" s="548"/>
      <c r="AG30" s="548"/>
      <c r="AH30" s="548"/>
      <c r="AI30" s="548"/>
      <c r="AJ30" s="548"/>
      <c r="AK30" s="548"/>
      <c r="AL30" s="548"/>
      <c r="AM30" s="554"/>
      <c r="AN30" s="543"/>
      <c r="AO30" s="544"/>
      <c r="AP30" s="544"/>
      <c r="AQ30" s="544"/>
      <c r="AR30" s="544"/>
      <c r="AS30" s="544"/>
      <c r="AT30" s="544"/>
      <c r="AU30" s="544"/>
      <c r="AV30" s="544"/>
      <c r="AW30" s="544"/>
      <c r="AX30" s="544"/>
      <c r="AY30" s="545"/>
      <c r="AZ30" s="577"/>
      <c r="BA30" s="578"/>
      <c r="BB30" s="578"/>
      <c r="BC30" s="578"/>
      <c r="BD30" s="578"/>
      <c r="BE30" s="579"/>
      <c r="BF30" s="540"/>
      <c r="BG30" s="541"/>
      <c r="BH30" s="541"/>
      <c r="BI30" s="541"/>
      <c r="BJ30" s="541"/>
      <c r="BK30" s="541"/>
      <c r="BL30" s="541"/>
      <c r="BM30" s="541"/>
      <c r="BN30" s="541"/>
      <c r="BO30" s="541"/>
      <c r="BP30" s="541"/>
      <c r="BQ30" s="541"/>
      <c r="BR30" s="541"/>
      <c r="BS30" s="541"/>
      <c r="BT30" s="541"/>
      <c r="BU30" s="541"/>
      <c r="BV30" s="541"/>
      <c r="BW30" s="541"/>
      <c r="BX30" s="541"/>
      <c r="BY30" s="542"/>
    </row>
    <row r="31" spans="1:78" ht="6.75" customHeight="1">
      <c r="A31" s="543"/>
      <c r="B31" s="544"/>
      <c r="C31" s="544"/>
      <c r="D31" s="544"/>
      <c r="E31" s="544"/>
      <c r="F31" s="544"/>
      <c r="G31" s="544"/>
      <c r="H31" s="544"/>
      <c r="I31" s="544"/>
      <c r="J31" s="544"/>
      <c r="K31" s="544"/>
      <c r="L31" s="544"/>
      <c r="M31" s="545"/>
      <c r="N31" s="553"/>
      <c r="O31" s="548"/>
      <c r="P31" s="548"/>
      <c r="Q31" s="548"/>
      <c r="R31" s="548"/>
      <c r="S31" s="548"/>
      <c r="T31" s="548"/>
      <c r="U31" s="548"/>
      <c r="V31" s="548"/>
      <c r="W31" s="548"/>
      <c r="X31" s="548"/>
      <c r="Y31" s="548"/>
      <c r="Z31" s="548"/>
      <c r="AA31" s="548"/>
      <c r="AB31" s="548"/>
      <c r="AC31" s="548"/>
      <c r="AD31" s="548"/>
      <c r="AE31" s="548"/>
      <c r="AF31" s="548"/>
      <c r="AG31" s="548"/>
      <c r="AH31" s="548"/>
      <c r="AI31" s="548"/>
      <c r="AJ31" s="548"/>
      <c r="AK31" s="548"/>
      <c r="AL31" s="548"/>
      <c r="AM31" s="554"/>
      <c r="AN31" s="543"/>
      <c r="AO31" s="544"/>
      <c r="AP31" s="544"/>
      <c r="AQ31" s="544"/>
      <c r="AR31" s="544"/>
      <c r="AS31" s="544"/>
      <c r="AT31" s="544"/>
      <c r="AU31" s="544"/>
      <c r="AV31" s="544"/>
      <c r="AW31" s="544"/>
      <c r="AX31" s="544"/>
      <c r="AY31" s="545"/>
      <c r="AZ31" s="580" t="s">
        <v>26</v>
      </c>
      <c r="BA31" s="580"/>
      <c r="BB31" s="580"/>
      <c r="BC31" s="580"/>
      <c r="BD31" s="580"/>
      <c r="BE31" s="580"/>
      <c r="BF31" s="581" t="s">
        <v>27</v>
      </c>
      <c r="BG31" s="581"/>
      <c r="BH31" s="581"/>
      <c r="BI31" s="581"/>
      <c r="BJ31" s="581"/>
      <c r="BK31" s="581"/>
      <c r="BL31" s="581"/>
      <c r="BM31" s="581"/>
      <c r="BN31" s="581"/>
      <c r="BO31" s="581"/>
      <c r="BP31" s="581"/>
      <c r="BQ31" s="581"/>
      <c r="BR31" s="581"/>
      <c r="BS31" s="581"/>
      <c r="BT31" s="581"/>
      <c r="BU31" s="581"/>
      <c r="BV31" s="581"/>
      <c r="BW31" s="581"/>
      <c r="BX31" s="581"/>
      <c r="BY31" s="581"/>
    </row>
    <row r="32" spans="1:78" ht="6.75" customHeight="1">
      <c r="A32" s="543"/>
      <c r="B32" s="544"/>
      <c r="C32" s="544"/>
      <c r="D32" s="544"/>
      <c r="E32" s="544"/>
      <c r="F32" s="544"/>
      <c r="G32" s="544"/>
      <c r="H32" s="544"/>
      <c r="I32" s="544"/>
      <c r="J32" s="544"/>
      <c r="K32" s="544"/>
      <c r="L32" s="544"/>
      <c r="M32" s="545"/>
      <c r="N32" s="553" t="s">
        <v>28</v>
      </c>
      <c r="O32" s="548"/>
      <c r="P32" s="548"/>
      <c r="Q32" s="548"/>
      <c r="R32" s="548"/>
      <c r="S32" s="548"/>
      <c r="T32" s="548"/>
      <c r="U32" s="548"/>
      <c r="V32" s="548"/>
      <c r="W32" s="548"/>
      <c r="X32" s="548"/>
      <c r="Y32" s="548"/>
      <c r="Z32" s="548" t="s">
        <v>20</v>
      </c>
      <c r="AA32" s="548"/>
      <c r="AB32" s="548"/>
      <c r="AC32" s="548"/>
      <c r="AD32" s="548"/>
      <c r="AE32" s="548"/>
      <c r="AF32" s="548"/>
      <c r="AG32" s="548"/>
      <c r="AH32" s="548"/>
      <c r="AI32" s="548"/>
      <c r="AJ32" s="548"/>
      <c r="AK32" s="548"/>
      <c r="AL32" s="548"/>
      <c r="AM32" s="554"/>
      <c r="AN32" s="543"/>
      <c r="AO32" s="544"/>
      <c r="AP32" s="544"/>
      <c r="AQ32" s="544"/>
      <c r="AR32" s="544"/>
      <c r="AS32" s="544"/>
      <c r="AT32" s="544"/>
      <c r="AU32" s="544"/>
      <c r="AV32" s="544"/>
      <c r="AW32" s="544"/>
      <c r="AX32" s="544"/>
      <c r="AY32" s="545"/>
      <c r="AZ32" s="580"/>
      <c r="BA32" s="580"/>
      <c r="BB32" s="580"/>
      <c r="BC32" s="580"/>
      <c r="BD32" s="580"/>
      <c r="BE32" s="580"/>
      <c r="BF32" s="581"/>
      <c r="BG32" s="581"/>
      <c r="BH32" s="581"/>
      <c r="BI32" s="581"/>
      <c r="BJ32" s="581"/>
      <c r="BK32" s="581"/>
      <c r="BL32" s="581"/>
      <c r="BM32" s="581"/>
      <c r="BN32" s="581"/>
      <c r="BO32" s="581"/>
      <c r="BP32" s="581"/>
      <c r="BQ32" s="581"/>
      <c r="BR32" s="581"/>
      <c r="BS32" s="581"/>
      <c r="BT32" s="581"/>
      <c r="BU32" s="581"/>
      <c r="BV32" s="581"/>
      <c r="BW32" s="581"/>
      <c r="BX32" s="581"/>
      <c r="BY32" s="581"/>
    </row>
    <row r="33" spans="1:78" ht="8.25" customHeight="1">
      <c r="A33" s="543"/>
      <c r="B33" s="544"/>
      <c r="C33" s="544"/>
      <c r="D33" s="544"/>
      <c r="E33" s="544"/>
      <c r="F33" s="544"/>
      <c r="G33" s="544"/>
      <c r="H33" s="544"/>
      <c r="I33" s="544"/>
      <c r="J33" s="544"/>
      <c r="K33" s="544"/>
      <c r="L33" s="544"/>
      <c r="M33" s="545"/>
      <c r="N33" s="553"/>
      <c r="O33" s="548"/>
      <c r="P33" s="548"/>
      <c r="Q33" s="548"/>
      <c r="R33" s="548"/>
      <c r="S33" s="548"/>
      <c r="T33" s="548"/>
      <c r="U33" s="548"/>
      <c r="V33" s="548"/>
      <c r="W33" s="548"/>
      <c r="X33" s="548"/>
      <c r="Y33" s="548"/>
      <c r="Z33" s="548"/>
      <c r="AA33" s="548"/>
      <c r="AB33" s="548"/>
      <c r="AC33" s="548"/>
      <c r="AD33" s="548"/>
      <c r="AE33" s="548"/>
      <c r="AF33" s="548"/>
      <c r="AG33" s="548"/>
      <c r="AH33" s="548"/>
      <c r="AI33" s="548"/>
      <c r="AJ33" s="548"/>
      <c r="AK33" s="548"/>
      <c r="AL33" s="548"/>
      <c r="AM33" s="554"/>
      <c r="AN33" s="543"/>
      <c r="AO33" s="544"/>
      <c r="AP33" s="544"/>
      <c r="AQ33" s="544"/>
      <c r="AR33" s="544"/>
      <c r="AS33" s="544"/>
      <c r="AT33" s="544"/>
      <c r="AU33" s="544"/>
      <c r="AV33" s="544"/>
      <c r="AW33" s="544"/>
      <c r="AX33" s="544"/>
      <c r="AY33" s="545"/>
      <c r="AZ33" s="580" t="s">
        <v>29</v>
      </c>
      <c r="BA33" s="580"/>
      <c r="BB33" s="580"/>
      <c r="BC33" s="580"/>
      <c r="BD33" s="580"/>
      <c r="BE33" s="580"/>
      <c r="BF33" s="581" t="s">
        <v>30</v>
      </c>
      <c r="BG33" s="581"/>
      <c r="BH33" s="581"/>
      <c r="BI33" s="581"/>
      <c r="BJ33" s="581"/>
      <c r="BK33" s="581"/>
      <c r="BL33" s="581"/>
      <c r="BM33" s="581"/>
      <c r="BN33" s="581"/>
      <c r="BO33" s="581"/>
      <c r="BP33" s="581"/>
      <c r="BQ33" s="581"/>
      <c r="BR33" s="581"/>
      <c r="BS33" s="581"/>
      <c r="BT33" s="581"/>
      <c r="BU33" s="581"/>
      <c r="BV33" s="581"/>
      <c r="BW33" s="581"/>
      <c r="BX33" s="581"/>
      <c r="BY33" s="581"/>
    </row>
    <row r="34" spans="1:78" ht="6.75" customHeight="1">
      <c r="A34" s="543"/>
      <c r="B34" s="544"/>
      <c r="C34" s="544"/>
      <c r="D34" s="544"/>
      <c r="E34" s="544"/>
      <c r="F34" s="544"/>
      <c r="G34" s="544"/>
      <c r="H34" s="544"/>
      <c r="I34" s="544"/>
      <c r="J34" s="544"/>
      <c r="K34" s="544"/>
      <c r="L34" s="544"/>
      <c r="M34" s="545"/>
      <c r="N34" s="582"/>
      <c r="O34" s="565"/>
      <c r="P34" s="565"/>
      <c r="Q34" s="565"/>
      <c r="R34" s="565"/>
      <c r="S34" s="565"/>
      <c r="T34" s="565"/>
      <c r="U34" s="565"/>
      <c r="V34" s="565"/>
      <c r="W34" s="565"/>
      <c r="X34" s="565"/>
      <c r="Y34" s="565"/>
      <c r="Z34" s="565"/>
      <c r="AA34" s="565"/>
      <c r="AB34" s="565"/>
      <c r="AC34" s="565"/>
      <c r="AD34" s="565"/>
      <c r="AE34" s="565"/>
      <c r="AF34" s="565"/>
      <c r="AG34" s="565"/>
      <c r="AH34" s="565"/>
      <c r="AI34" s="565"/>
      <c r="AJ34" s="565"/>
      <c r="AK34" s="565"/>
      <c r="AL34" s="565"/>
      <c r="AM34" s="566"/>
      <c r="AN34" s="543"/>
      <c r="AO34" s="544"/>
      <c r="AP34" s="544"/>
      <c r="AQ34" s="544"/>
      <c r="AR34" s="544"/>
      <c r="AS34" s="544"/>
      <c r="AT34" s="544"/>
      <c r="AU34" s="544"/>
      <c r="AV34" s="544"/>
      <c r="AW34" s="544"/>
      <c r="AX34" s="544"/>
      <c r="AY34" s="545"/>
      <c r="AZ34" s="583"/>
      <c r="BA34" s="583"/>
      <c r="BB34" s="583"/>
      <c r="BC34" s="583"/>
      <c r="BD34" s="583"/>
      <c r="BE34" s="583"/>
      <c r="BF34" s="584"/>
      <c r="BG34" s="584"/>
      <c r="BH34" s="584"/>
      <c r="BI34" s="584"/>
      <c r="BJ34" s="584"/>
      <c r="BK34" s="584"/>
      <c r="BL34" s="584"/>
      <c r="BM34" s="584"/>
      <c r="BN34" s="584"/>
      <c r="BO34" s="584"/>
      <c r="BP34" s="584"/>
      <c r="BQ34" s="584"/>
      <c r="BR34" s="584"/>
      <c r="BS34" s="584"/>
      <c r="BT34" s="584"/>
      <c r="BU34" s="584"/>
      <c r="BV34" s="584"/>
      <c r="BW34" s="584"/>
      <c r="BX34" s="584"/>
      <c r="BY34" s="584"/>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591" t="s">
        <v>31</v>
      </c>
      <c r="B37" s="591"/>
      <c r="C37" s="591"/>
      <c r="D37" s="591"/>
      <c r="E37" s="591"/>
      <c r="F37" s="591"/>
      <c r="G37" s="591"/>
      <c r="H37" s="591"/>
      <c r="I37" s="591"/>
      <c r="J37" s="591"/>
      <c r="K37" s="591"/>
      <c r="L37" s="591"/>
      <c r="M37" s="591"/>
      <c r="N37" s="591"/>
      <c r="O37" s="591"/>
      <c r="P37" s="591"/>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591"/>
      <c r="B38" s="591"/>
      <c r="C38" s="591"/>
      <c r="D38" s="591"/>
      <c r="E38" s="591"/>
      <c r="F38" s="591"/>
      <c r="G38" s="591"/>
      <c r="H38" s="591"/>
      <c r="I38" s="591"/>
      <c r="J38" s="591"/>
      <c r="K38" s="591"/>
      <c r="L38" s="591"/>
      <c r="M38" s="591"/>
      <c r="N38" s="591"/>
      <c r="O38" s="591"/>
      <c r="P38" s="591"/>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591"/>
      <c r="B39" s="591"/>
      <c r="C39" s="591"/>
      <c r="D39" s="591"/>
      <c r="E39" s="591"/>
      <c r="F39" s="591"/>
      <c r="G39" s="591"/>
      <c r="H39" s="591"/>
      <c r="I39" s="591"/>
      <c r="J39" s="591"/>
      <c r="K39" s="591"/>
      <c r="L39" s="591"/>
      <c r="M39" s="591"/>
      <c r="N39" s="591"/>
      <c r="O39" s="591"/>
      <c r="P39" s="591"/>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585" t="s">
        <v>32</v>
      </c>
      <c r="B40" s="586"/>
      <c r="C40" s="586"/>
      <c r="D40" s="586"/>
      <c r="E40" s="586"/>
      <c r="F40" s="586"/>
      <c r="G40" s="586"/>
      <c r="H40" s="586"/>
      <c r="I40" s="586"/>
      <c r="J40" s="586" t="s">
        <v>33</v>
      </c>
      <c r="K40" s="586"/>
      <c r="L40" s="586"/>
      <c r="M40" s="587"/>
      <c r="N40" s="588" t="e">
        <f>VLOOKUP(A40,#REF!,2,FALSE)</f>
        <v>#REF!</v>
      </c>
      <c r="O40" s="589"/>
      <c r="P40" s="589"/>
      <c r="Q40" s="589"/>
      <c r="R40" s="589"/>
      <c r="S40" s="589"/>
      <c r="T40" s="589"/>
      <c r="U40" s="589"/>
      <c r="V40" s="589"/>
      <c r="W40" s="590"/>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585" t="s">
        <v>34</v>
      </c>
      <c r="B41" s="586"/>
      <c r="C41" s="586"/>
      <c r="D41" s="586"/>
      <c r="E41" s="586"/>
      <c r="F41" s="586"/>
      <c r="G41" s="586"/>
      <c r="H41" s="586"/>
      <c r="I41" s="586"/>
      <c r="J41" s="586" t="s">
        <v>33</v>
      </c>
      <c r="K41" s="586"/>
      <c r="L41" s="586"/>
      <c r="M41" s="587"/>
      <c r="N41" s="588" t="e">
        <f>VLOOKUP(A41,#REF!,2,FALSE)</f>
        <v>#REF!</v>
      </c>
      <c r="O41" s="589"/>
      <c r="P41" s="589"/>
      <c r="Q41" s="589"/>
      <c r="R41" s="589"/>
      <c r="S41" s="589"/>
      <c r="T41" s="589"/>
      <c r="U41" s="589"/>
      <c r="V41" s="589"/>
      <c r="W41" s="590"/>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585" t="s">
        <v>35</v>
      </c>
      <c r="B42" s="586"/>
      <c r="C42" s="586"/>
      <c r="D42" s="586"/>
      <c r="E42" s="586"/>
      <c r="F42" s="586"/>
      <c r="G42" s="586"/>
      <c r="H42" s="586"/>
      <c r="I42" s="586"/>
      <c r="J42" s="586" t="s">
        <v>33</v>
      </c>
      <c r="K42" s="586"/>
      <c r="L42" s="586"/>
      <c r="M42" s="587"/>
      <c r="N42" s="588" t="e">
        <f>VLOOKUP(A42,#REF!,2,FALSE)</f>
        <v>#REF!</v>
      </c>
      <c r="O42" s="589"/>
      <c r="P42" s="589"/>
      <c r="Q42" s="589"/>
      <c r="R42" s="589"/>
      <c r="S42" s="589"/>
      <c r="T42" s="589"/>
      <c r="U42" s="589"/>
      <c r="V42" s="589"/>
      <c r="W42" s="590"/>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585" t="s">
        <v>36</v>
      </c>
      <c r="B43" s="586"/>
      <c r="C43" s="586"/>
      <c r="D43" s="586"/>
      <c r="E43" s="586"/>
      <c r="F43" s="586"/>
      <c r="G43" s="586"/>
      <c r="H43" s="586"/>
      <c r="I43" s="586"/>
      <c r="J43" s="586" t="s">
        <v>33</v>
      </c>
      <c r="K43" s="586"/>
      <c r="L43" s="586"/>
      <c r="M43" s="587"/>
      <c r="N43" s="588" t="e">
        <f>VLOOKUP(A43,#REF!,2,FALSE)</f>
        <v>#REF!</v>
      </c>
      <c r="O43" s="589"/>
      <c r="P43" s="589"/>
      <c r="Q43" s="589"/>
      <c r="R43" s="589"/>
      <c r="S43" s="589"/>
      <c r="T43" s="589"/>
      <c r="U43" s="589"/>
      <c r="V43" s="589"/>
      <c r="W43" s="590"/>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585" t="s">
        <v>37</v>
      </c>
      <c r="B44" s="586"/>
      <c r="C44" s="586"/>
      <c r="D44" s="586"/>
      <c r="E44" s="586"/>
      <c r="F44" s="586"/>
      <c r="G44" s="586"/>
      <c r="H44" s="586"/>
      <c r="I44" s="586"/>
      <c r="J44" s="586" t="s">
        <v>33</v>
      </c>
      <c r="K44" s="586"/>
      <c r="L44" s="586"/>
      <c r="M44" s="587"/>
      <c r="N44" s="588" t="e">
        <f>VLOOKUP(A44,#REF!,2,FALSE)</f>
        <v>#REF!</v>
      </c>
      <c r="O44" s="589"/>
      <c r="P44" s="589"/>
      <c r="Q44" s="589"/>
      <c r="R44" s="589"/>
      <c r="S44" s="589"/>
      <c r="T44" s="589"/>
      <c r="U44" s="589"/>
      <c r="V44" s="589"/>
      <c r="W44" s="590"/>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585" t="s">
        <v>38</v>
      </c>
      <c r="B45" s="586"/>
      <c r="C45" s="586"/>
      <c r="D45" s="586"/>
      <c r="E45" s="586"/>
      <c r="F45" s="586"/>
      <c r="G45" s="586"/>
      <c r="H45" s="586"/>
      <c r="I45" s="586"/>
      <c r="J45" s="586" t="s">
        <v>33</v>
      </c>
      <c r="K45" s="586"/>
      <c r="L45" s="586"/>
      <c r="M45" s="587"/>
      <c r="N45" s="588" t="e">
        <f>VLOOKUP(A45,#REF!,2,FALSE)</f>
        <v>#REF!</v>
      </c>
      <c r="O45" s="589"/>
      <c r="P45" s="589"/>
      <c r="Q45" s="589"/>
      <c r="R45" s="589"/>
      <c r="S45" s="589"/>
      <c r="T45" s="589"/>
      <c r="U45" s="589"/>
      <c r="V45" s="589"/>
      <c r="W45" s="590"/>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585" t="s">
        <v>39</v>
      </c>
      <c r="B46" s="586"/>
      <c r="C46" s="586"/>
      <c r="D46" s="586"/>
      <c r="E46" s="586"/>
      <c r="F46" s="586"/>
      <c r="G46" s="586"/>
      <c r="H46" s="586"/>
      <c r="I46" s="586"/>
      <c r="J46" s="586" t="s">
        <v>33</v>
      </c>
      <c r="K46" s="586"/>
      <c r="L46" s="586"/>
      <c r="M46" s="587"/>
      <c r="N46" s="588" t="e">
        <f>VLOOKUP(A46,#REF!,2,FALSE)</f>
        <v>#REF!</v>
      </c>
      <c r="O46" s="589"/>
      <c r="P46" s="589"/>
      <c r="Q46" s="589"/>
      <c r="R46" s="589"/>
      <c r="S46" s="589"/>
      <c r="T46" s="589"/>
      <c r="U46" s="589"/>
      <c r="V46" s="589"/>
      <c r="W46" s="590"/>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585" t="s">
        <v>40</v>
      </c>
      <c r="B47" s="586"/>
      <c r="C47" s="586"/>
      <c r="D47" s="586"/>
      <c r="E47" s="586"/>
      <c r="F47" s="586"/>
      <c r="G47" s="586"/>
      <c r="H47" s="586"/>
      <c r="I47" s="586"/>
      <c r="J47" s="586" t="s">
        <v>33</v>
      </c>
      <c r="K47" s="586"/>
      <c r="L47" s="586"/>
      <c r="M47" s="587"/>
      <c r="N47" s="588" t="e">
        <f>VLOOKUP(A47,#REF!,2,FALSE)</f>
        <v>#REF!</v>
      </c>
      <c r="O47" s="589"/>
      <c r="P47" s="589"/>
      <c r="Q47" s="589"/>
      <c r="R47" s="589"/>
      <c r="S47" s="589"/>
      <c r="T47" s="589"/>
      <c r="U47" s="589"/>
      <c r="V47" s="589"/>
      <c r="W47" s="590"/>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585" t="s">
        <v>41</v>
      </c>
      <c r="B48" s="586"/>
      <c r="C48" s="586"/>
      <c r="D48" s="586"/>
      <c r="E48" s="586"/>
      <c r="F48" s="586"/>
      <c r="G48" s="586"/>
      <c r="H48" s="586"/>
      <c r="I48" s="586"/>
      <c r="J48" s="586" t="s">
        <v>33</v>
      </c>
      <c r="K48" s="586"/>
      <c r="L48" s="586"/>
      <c r="M48" s="587"/>
      <c r="N48" s="588" cm="1">
        <f t="array" ref="N48">SUM(IFERROR(N40:W47,0))</f>
        <v>0</v>
      </c>
      <c r="O48" s="589"/>
      <c r="P48" s="589"/>
      <c r="Q48" s="589"/>
      <c r="R48" s="589"/>
      <c r="S48" s="589"/>
      <c r="T48" s="589"/>
      <c r="U48" s="589"/>
      <c r="V48" s="589"/>
      <c r="W48" s="590"/>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592" t="s">
        <v>42</v>
      </c>
      <c r="B50" s="592"/>
      <c r="C50" s="592"/>
      <c r="D50" s="592"/>
      <c r="E50" s="592"/>
      <c r="F50" s="592"/>
      <c r="G50" s="592"/>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592"/>
      <c r="B51" s="592"/>
      <c r="C51" s="592"/>
      <c r="D51" s="592"/>
      <c r="E51" s="592"/>
      <c r="F51" s="592"/>
      <c r="G51" s="592"/>
      <c r="H51" s="592"/>
      <c r="I51" s="592"/>
      <c r="J51" s="592"/>
      <c r="K51" s="592"/>
      <c r="L51" s="592"/>
      <c r="M51" s="592"/>
      <c r="N51" s="592"/>
      <c r="O51" s="592"/>
      <c r="P51" s="592"/>
      <c r="Q51" s="592"/>
      <c r="R51" s="592"/>
      <c r="S51" s="592"/>
      <c r="T51" s="592"/>
      <c r="U51" s="592"/>
      <c r="V51" s="592"/>
      <c r="W51" s="592"/>
      <c r="X51" s="592"/>
      <c r="Y51" s="592"/>
      <c r="Z51" s="592"/>
      <c r="AA51" s="592"/>
      <c r="AB51" s="592"/>
      <c r="AC51" s="592"/>
      <c r="AD51" s="592"/>
      <c r="AE51" s="592"/>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592"/>
      <c r="B52" s="592"/>
      <c r="C52" s="592"/>
      <c r="D52" s="592"/>
      <c r="E52" s="592"/>
      <c r="F52" s="592"/>
      <c r="G52" s="592"/>
      <c r="H52" s="592"/>
      <c r="I52" s="592"/>
      <c r="J52" s="592"/>
      <c r="K52" s="592"/>
      <c r="L52" s="592"/>
      <c r="M52" s="592"/>
      <c r="N52" s="592"/>
      <c r="O52" s="592"/>
      <c r="P52" s="592"/>
      <c r="Q52" s="592"/>
      <c r="R52" s="592"/>
      <c r="S52" s="592"/>
      <c r="T52" s="592"/>
      <c r="U52" s="592"/>
      <c r="V52" s="592"/>
      <c r="W52" s="592"/>
      <c r="X52" s="592"/>
      <c r="Y52" s="592"/>
      <c r="Z52" s="592"/>
      <c r="AA52" s="592"/>
      <c r="AB52" s="592"/>
      <c r="AC52" s="592"/>
      <c r="AD52" s="592"/>
      <c r="AE52" s="592"/>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531" t="s">
        <v>43</v>
      </c>
      <c r="B53" s="532"/>
      <c r="C53" s="532"/>
      <c r="D53" s="532"/>
      <c r="E53" s="532"/>
      <c r="F53" s="532"/>
      <c r="G53" s="532"/>
      <c r="H53" s="532"/>
      <c r="I53" s="532"/>
      <c r="J53" s="532"/>
      <c r="K53" s="532"/>
      <c r="L53" s="532"/>
      <c r="M53" s="533"/>
      <c r="N53" s="593"/>
      <c r="O53" s="525"/>
      <c r="P53" s="525"/>
      <c r="Q53" s="525"/>
      <c r="R53" s="525"/>
      <c r="S53" s="525"/>
      <c r="T53" s="525"/>
      <c r="U53" s="525"/>
      <c r="V53" s="525"/>
      <c r="W53" s="525"/>
      <c r="X53" s="525"/>
      <c r="Y53" s="525"/>
      <c r="Z53" s="525"/>
      <c r="AA53" s="525"/>
      <c r="AB53" s="596" t="s">
        <v>44</v>
      </c>
      <c r="AC53" s="597"/>
      <c r="AD53" s="597"/>
      <c r="AE53" s="597"/>
      <c r="AF53" s="597"/>
      <c r="AG53" s="597"/>
      <c r="AH53" s="598"/>
      <c r="AI53" s="619"/>
      <c r="AJ53" s="620"/>
      <c r="AK53" s="620"/>
      <c r="AL53" s="620"/>
      <c r="AM53" s="620"/>
      <c r="AN53" s="620"/>
      <c r="AO53" s="620"/>
      <c r="AP53" s="648"/>
      <c r="AQ53" s="531" t="s">
        <v>45</v>
      </c>
      <c r="AR53" s="532"/>
      <c r="AS53" s="532"/>
      <c r="AT53" s="532"/>
      <c r="AU53" s="532"/>
      <c r="AV53" s="532"/>
      <c r="AW53" s="532"/>
      <c r="AX53" s="532"/>
      <c r="AY53" s="532"/>
      <c r="AZ53" s="532"/>
      <c r="BA53" s="533"/>
      <c r="BB53" s="593"/>
      <c r="BC53" s="525"/>
      <c r="BD53" s="525"/>
      <c r="BE53" s="525"/>
      <c r="BF53" s="525"/>
      <c r="BG53" s="525"/>
      <c r="BH53" s="525"/>
      <c r="BI53" s="525"/>
      <c r="BJ53" s="525"/>
      <c r="BK53" s="525"/>
      <c r="BL53" s="525"/>
      <c r="BM53" s="651"/>
      <c r="BN53" s="596" t="s">
        <v>46</v>
      </c>
      <c r="BO53" s="597"/>
      <c r="BP53" s="597"/>
      <c r="BQ53" s="597"/>
      <c r="BR53" s="597"/>
      <c r="BS53" s="598"/>
      <c r="BT53" s="619"/>
      <c r="BU53" s="620"/>
      <c r="BV53" s="620"/>
      <c r="BW53" s="620"/>
      <c r="BX53" s="620"/>
      <c r="BY53" s="648"/>
    </row>
    <row r="54" spans="1:77" ht="12.75" customHeight="1">
      <c r="A54" s="543"/>
      <c r="B54" s="544"/>
      <c r="C54" s="544"/>
      <c r="D54" s="544"/>
      <c r="E54" s="544"/>
      <c r="F54" s="544"/>
      <c r="G54" s="544"/>
      <c r="H54" s="544"/>
      <c r="I54" s="544"/>
      <c r="J54" s="544"/>
      <c r="K54" s="544"/>
      <c r="L54" s="544"/>
      <c r="M54" s="545"/>
      <c r="N54" s="594"/>
      <c r="O54" s="526"/>
      <c r="P54" s="526"/>
      <c r="Q54" s="526"/>
      <c r="R54" s="526"/>
      <c r="S54" s="526"/>
      <c r="T54" s="526"/>
      <c r="U54" s="526"/>
      <c r="V54" s="526"/>
      <c r="W54" s="526"/>
      <c r="X54" s="526"/>
      <c r="Y54" s="526"/>
      <c r="Z54" s="526"/>
      <c r="AA54" s="526"/>
      <c r="AB54" s="599"/>
      <c r="AC54" s="600"/>
      <c r="AD54" s="600"/>
      <c r="AE54" s="600"/>
      <c r="AF54" s="600"/>
      <c r="AG54" s="600"/>
      <c r="AH54" s="601"/>
      <c r="AI54" s="621"/>
      <c r="AJ54" s="622"/>
      <c r="AK54" s="622"/>
      <c r="AL54" s="622"/>
      <c r="AM54" s="622"/>
      <c r="AN54" s="622"/>
      <c r="AO54" s="622"/>
      <c r="AP54" s="649"/>
      <c r="AQ54" s="543"/>
      <c r="AR54" s="544"/>
      <c r="AS54" s="544"/>
      <c r="AT54" s="544"/>
      <c r="AU54" s="544"/>
      <c r="AV54" s="544"/>
      <c r="AW54" s="544"/>
      <c r="AX54" s="544"/>
      <c r="AY54" s="544"/>
      <c r="AZ54" s="544"/>
      <c r="BA54" s="545"/>
      <c r="BB54" s="594"/>
      <c r="BC54" s="526"/>
      <c r="BD54" s="526"/>
      <c r="BE54" s="526"/>
      <c r="BF54" s="526"/>
      <c r="BG54" s="526"/>
      <c r="BH54" s="526"/>
      <c r="BI54" s="526"/>
      <c r="BJ54" s="526"/>
      <c r="BK54" s="526"/>
      <c r="BL54" s="526"/>
      <c r="BM54" s="652"/>
      <c r="BN54" s="599"/>
      <c r="BO54" s="600"/>
      <c r="BP54" s="600"/>
      <c r="BQ54" s="600"/>
      <c r="BR54" s="600"/>
      <c r="BS54" s="601"/>
      <c r="BT54" s="621"/>
      <c r="BU54" s="622"/>
      <c r="BV54" s="622"/>
      <c r="BW54" s="622"/>
      <c r="BX54" s="622"/>
      <c r="BY54" s="649"/>
    </row>
    <row r="55" spans="1:77" ht="12.75" customHeight="1">
      <c r="A55" s="534"/>
      <c r="B55" s="535"/>
      <c r="C55" s="535"/>
      <c r="D55" s="535"/>
      <c r="E55" s="535"/>
      <c r="F55" s="535"/>
      <c r="G55" s="535"/>
      <c r="H55" s="535"/>
      <c r="I55" s="535"/>
      <c r="J55" s="535"/>
      <c r="K55" s="535"/>
      <c r="L55" s="535"/>
      <c r="M55" s="536"/>
      <c r="N55" s="595"/>
      <c r="O55" s="527"/>
      <c r="P55" s="527"/>
      <c r="Q55" s="527"/>
      <c r="R55" s="527"/>
      <c r="S55" s="527"/>
      <c r="T55" s="527"/>
      <c r="U55" s="527"/>
      <c r="V55" s="527"/>
      <c r="W55" s="527"/>
      <c r="X55" s="527"/>
      <c r="Y55" s="527"/>
      <c r="Z55" s="527"/>
      <c r="AA55" s="527"/>
      <c r="AB55" s="602"/>
      <c r="AC55" s="603"/>
      <c r="AD55" s="603"/>
      <c r="AE55" s="603"/>
      <c r="AF55" s="603"/>
      <c r="AG55" s="603"/>
      <c r="AH55" s="604"/>
      <c r="AI55" s="623"/>
      <c r="AJ55" s="624"/>
      <c r="AK55" s="624"/>
      <c r="AL55" s="624"/>
      <c r="AM55" s="624"/>
      <c r="AN55" s="624"/>
      <c r="AO55" s="624"/>
      <c r="AP55" s="650"/>
      <c r="AQ55" s="534"/>
      <c r="AR55" s="535"/>
      <c r="AS55" s="535"/>
      <c r="AT55" s="535"/>
      <c r="AU55" s="535"/>
      <c r="AV55" s="535"/>
      <c r="AW55" s="535"/>
      <c r="AX55" s="535"/>
      <c r="AY55" s="535"/>
      <c r="AZ55" s="535"/>
      <c r="BA55" s="536"/>
      <c r="BB55" s="595"/>
      <c r="BC55" s="527"/>
      <c r="BD55" s="527"/>
      <c r="BE55" s="527"/>
      <c r="BF55" s="527"/>
      <c r="BG55" s="527"/>
      <c r="BH55" s="527"/>
      <c r="BI55" s="527"/>
      <c r="BJ55" s="527"/>
      <c r="BK55" s="527"/>
      <c r="BL55" s="527"/>
      <c r="BM55" s="653"/>
      <c r="BN55" s="602"/>
      <c r="BO55" s="603"/>
      <c r="BP55" s="603"/>
      <c r="BQ55" s="603"/>
      <c r="BR55" s="603"/>
      <c r="BS55" s="604"/>
      <c r="BT55" s="623"/>
      <c r="BU55" s="624"/>
      <c r="BV55" s="624"/>
      <c r="BW55" s="624"/>
      <c r="BX55" s="624"/>
      <c r="BY55" s="650"/>
    </row>
    <row r="56" spans="1:77" ht="12.75" customHeight="1">
      <c r="A56" s="573" t="s">
        <v>47</v>
      </c>
      <c r="B56" s="605"/>
      <c r="C56" s="605"/>
      <c r="D56" s="605"/>
      <c r="E56" s="605"/>
      <c r="F56" s="605"/>
      <c r="G56" s="605"/>
      <c r="H56" s="605"/>
      <c r="I56" s="605"/>
      <c r="J56" s="605"/>
      <c r="K56" s="605"/>
      <c r="L56" s="605"/>
      <c r="M56" s="606"/>
      <c r="N56" s="613"/>
      <c r="O56" s="614"/>
      <c r="P56" s="614"/>
      <c r="Q56" s="614"/>
      <c r="R56" s="614"/>
      <c r="S56" s="614"/>
      <c r="T56" s="614"/>
      <c r="U56" s="614"/>
      <c r="V56" s="614"/>
      <c r="W56" s="614"/>
      <c r="X56" s="614"/>
      <c r="Y56" s="614"/>
      <c r="Z56" s="614"/>
      <c r="AA56" s="625"/>
      <c r="AB56" s="596" t="s">
        <v>48</v>
      </c>
      <c r="AC56" s="628"/>
      <c r="AD56" s="628"/>
      <c r="AE56" s="628"/>
      <c r="AF56" s="628"/>
      <c r="AG56" s="628"/>
      <c r="AH56" s="628"/>
      <c r="AI56" s="633"/>
      <c r="AJ56" s="634"/>
      <c r="AK56" s="634"/>
      <c r="AL56" s="634"/>
      <c r="AM56" s="634"/>
      <c r="AN56" s="634"/>
      <c r="AO56" s="634"/>
      <c r="AP56" s="635"/>
      <c r="AQ56" s="642" t="s">
        <v>9</v>
      </c>
      <c r="AR56" s="643"/>
      <c r="AS56" s="643"/>
      <c r="AT56" s="643"/>
      <c r="AU56" s="643"/>
      <c r="AV56" s="643"/>
      <c r="AW56" s="643"/>
      <c r="AX56" s="643"/>
      <c r="AY56" s="643"/>
      <c r="AZ56" s="643"/>
      <c r="BA56" s="644"/>
      <c r="BB56" s="645"/>
      <c r="BC56" s="646"/>
      <c r="BD56" s="646"/>
      <c r="BE56" s="646"/>
      <c r="BF56" s="646"/>
      <c r="BG56" s="646"/>
      <c r="BH56" s="646"/>
      <c r="BI56" s="646"/>
      <c r="BJ56" s="646"/>
      <c r="BK56" s="646"/>
      <c r="BL56" s="646"/>
      <c r="BM56" s="646"/>
      <c r="BN56" s="646"/>
      <c r="BO56" s="646"/>
      <c r="BP56" s="646"/>
      <c r="BQ56" s="646"/>
      <c r="BR56" s="646"/>
      <c r="BS56" s="646"/>
      <c r="BT56" s="646"/>
      <c r="BU56" s="646"/>
      <c r="BV56" s="646"/>
      <c r="BW56" s="646"/>
      <c r="BX56" s="646"/>
      <c r="BY56" s="647"/>
    </row>
    <row r="57" spans="1:77" ht="12.75" customHeight="1">
      <c r="A57" s="607"/>
      <c r="B57" s="608"/>
      <c r="C57" s="608"/>
      <c r="D57" s="608"/>
      <c r="E57" s="608"/>
      <c r="F57" s="608"/>
      <c r="G57" s="608"/>
      <c r="H57" s="608"/>
      <c r="I57" s="608"/>
      <c r="J57" s="608"/>
      <c r="K57" s="608"/>
      <c r="L57" s="608"/>
      <c r="M57" s="609"/>
      <c r="N57" s="615"/>
      <c r="O57" s="616"/>
      <c r="P57" s="616"/>
      <c r="Q57" s="616"/>
      <c r="R57" s="616"/>
      <c r="S57" s="616"/>
      <c r="T57" s="616"/>
      <c r="U57" s="616"/>
      <c r="V57" s="616"/>
      <c r="W57" s="616"/>
      <c r="X57" s="616"/>
      <c r="Y57" s="616"/>
      <c r="Z57" s="616"/>
      <c r="AA57" s="626"/>
      <c r="AB57" s="629"/>
      <c r="AC57" s="630"/>
      <c r="AD57" s="630"/>
      <c r="AE57" s="630"/>
      <c r="AF57" s="630"/>
      <c r="AG57" s="630"/>
      <c r="AH57" s="630"/>
      <c r="AI57" s="636"/>
      <c r="AJ57" s="637"/>
      <c r="AK57" s="637"/>
      <c r="AL57" s="637"/>
      <c r="AM57" s="637"/>
      <c r="AN57" s="637"/>
      <c r="AO57" s="637"/>
      <c r="AP57" s="638"/>
      <c r="AQ57" s="573" t="s">
        <v>49</v>
      </c>
      <c r="AR57" s="605"/>
      <c r="AS57" s="605"/>
      <c r="AT57" s="605"/>
      <c r="AU57" s="605"/>
      <c r="AV57" s="605"/>
      <c r="AW57" s="605"/>
      <c r="AX57" s="605"/>
      <c r="AY57" s="605"/>
      <c r="AZ57" s="605"/>
      <c r="BA57" s="606"/>
      <c r="BB57" s="633"/>
      <c r="BC57" s="634"/>
      <c r="BD57" s="634"/>
      <c r="BE57" s="634"/>
      <c r="BF57" s="634"/>
      <c r="BG57" s="634"/>
      <c r="BH57" s="634"/>
      <c r="BI57" s="634"/>
      <c r="BJ57" s="634"/>
      <c r="BK57" s="634"/>
      <c r="BL57" s="634"/>
      <c r="BM57" s="634"/>
      <c r="BN57" s="634"/>
      <c r="BO57" s="634"/>
      <c r="BP57" s="634"/>
      <c r="BQ57" s="634"/>
      <c r="BR57" s="634"/>
      <c r="BS57" s="634"/>
      <c r="BT57" s="634"/>
      <c r="BU57" s="634"/>
      <c r="BV57" s="634"/>
      <c r="BW57" s="634"/>
      <c r="BX57" s="634"/>
      <c r="BY57" s="635"/>
    </row>
    <row r="58" spans="1:77" ht="12.75" customHeight="1">
      <c r="A58" s="610"/>
      <c r="B58" s="611"/>
      <c r="C58" s="611"/>
      <c r="D58" s="611"/>
      <c r="E58" s="611"/>
      <c r="F58" s="611"/>
      <c r="G58" s="611"/>
      <c r="H58" s="611"/>
      <c r="I58" s="611"/>
      <c r="J58" s="611"/>
      <c r="K58" s="611"/>
      <c r="L58" s="611"/>
      <c r="M58" s="612"/>
      <c r="N58" s="617"/>
      <c r="O58" s="618"/>
      <c r="P58" s="618"/>
      <c r="Q58" s="618"/>
      <c r="R58" s="618"/>
      <c r="S58" s="618"/>
      <c r="T58" s="618"/>
      <c r="U58" s="618"/>
      <c r="V58" s="618"/>
      <c r="W58" s="618"/>
      <c r="X58" s="618"/>
      <c r="Y58" s="618"/>
      <c r="Z58" s="618"/>
      <c r="AA58" s="627"/>
      <c r="AB58" s="631"/>
      <c r="AC58" s="632"/>
      <c r="AD58" s="632"/>
      <c r="AE58" s="632"/>
      <c r="AF58" s="632"/>
      <c r="AG58" s="632"/>
      <c r="AH58" s="632"/>
      <c r="AI58" s="639"/>
      <c r="AJ58" s="640"/>
      <c r="AK58" s="640"/>
      <c r="AL58" s="640"/>
      <c r="AM58" s="640"/>
      <c r="AN58" s="640"/>
      <c r="AO58" s="640"/>
      <c r="AP58" s="641"/>
      <c r="AQ58" s="610"/>
      <c r="AR58" s="611"/>
      <c r="AS58" s="611"/>
      <c r="AT58" s="611"/>
      <c r="AU58" s="611"/>
      <c r="AV58" s="611"/>
      <c r="AW58" s="611"/>
      <c r="AX58" s="611"/>
      <c r="AY58" s="611"/>
      <c r="AZ58" s="611"/>
      <c r="BA58" s="612"/>
      <c r="BB58" s="639"/>
      <c r="BC58" s="640"/>
      <c r="BD58" s="640"/>
      <c r="BE58" s="640"/>
      <c r="BF58" s="640"/>
      <c r="BG58" s="640"/>
      <c r="BH58" s="640"/>
      <c r="BI58" s="640"/>
      <c r="BJ58" s="640"/>
      <c r="BK58" s="640"/>
      <c r="BL58" s="640"/>
      <c r="BM58" s="640"/>
      <c r="BN58" s="640"/>
      <c r="BO58" s="640"/>
      <c r="BP58" s="640"/>
      <c r="BQ58" s="640"/>
      <c r="BR58" s="640"/>
      <c r="BS58" s="640"/>
      <c r="BT58" s="640"/>
      <c r="BU58" s="640"/>
      <c r="BV58" s="640"/>
      <c r="BW58" s="640"/>
      <c r="BX58" s="640"/>
      <c r="BY58" s="641"/>
    </row>
    <row r="59" spans="1:77" ht="17.25" customHeight="1">
      <c r="A59" s="655" t="s">
        <v>50</v>
      </c>
      <c r="B59" s="655"/>
      <c r="C59" s="655"/>
      <c r="D59" s="655"/>
      <c r="E59" s="655"/>
      <c r="F59" s="655"/>
      <c r="G59" s="655"/>
      <c r="H59" s="655"/>
      <c r="I59" s="655"/>
      <c r="J59" s="655"/>
      <c r="K59" s="655"/>
      <c r="L59" s="655"/>
      <c r="M59" s="655"/>
      <c r="N59" s="655"/>
      <c r="O59" s="655"/>
      <c r="P59" s="655"/>
      <c r="Q59" s="655"/>
      <c r="R59" s="655"/>
      <c r="S59" s="655"/>
      <c r="T59" s="655"/>
      <c r="U59" s="655"/>
      <c r="V59" s="655"/>
      <c r="W59" s="655"/>
      <c r="X59" s="655"/>
      <c r="Y59" s="655"/>
      <c r="Z59" s="655"/>
      <c r="AA59" s="655"/>
      <c r="AB59" s="655"/>
      <c r="AC59" s="655"/>
      <c r="AD59" s="655"/>
      <c r="AE59" s="655"/>
      <c r="AF59" s="655"/>
      <c r="AG59" s="655"/>
      <c r="AH59" s="655"/>
      <c r="AI59" s="655"/>
      <c r="AJ59" s="655"/>
      <c r="AK59" s="655"/>
      <c r="AL59" s="655"/>
      <c r="AM59" s="655"/>
      <c r="AN59" s="655"/>
      <c r="AO59" s="655"/>
      <c r="AP59" s="655"/>
      <c r="AQ59" s="655"/>
      <c r="AR59" s="655"/>
      <c r="AS59" s="655"/>
      <c r="AT59" s="655"/>
      <c r="AU59" s="655"/>
      <c r="AV59" s="655"/>
      <c r="AW59" s="655"/>
      <c r="AX59" s="655"/>
      <c r="AY59" s="655"/>
      <c r="AZ59" s="655"/>
      <c r="BA59" s="655"/>
      <c r="BB59" s="655"/>
      <c r="BC59" s="655"/>
      <c r="BD59" s="655"/>
      <c r="BE59" s="655"/>
      <c r="BF59" s="655"/>
      <c r="BG59" s="655"/>
      <c r="BH59" s="655"/>
      <c r="BI59" s="655"/>
      <c r="BJ59" s="655"/>
      <c r="BK59" s="655"/>
      <c r="BL59" s="655"/>
      <c r="BM59" s="655"/>
      <c r="BN59" s="655"/>
      <c r="BO59" s="655"/>
      <c r="BP59" s="655"/>
      <c r="BQ59" s="655"/>
      <c r="BR59" s="655"/>
      <c r="BS59" s="655"/>
      <c r="BT59" s="655"/>
      <c r="BU59" s="655"/>
      <c r="BV59" s="655"/>
      <c r="BW59" s="655"/>
      <c r="BX59" s="655"/>
      <c r="BY59" s="655"/>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592" t="s">
        <v>51</v>
      </c>
      <c r="B61" s="592"/>
      <c r="C61" s="592"/>
      <c r="D61" s="592"/>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92"/>
      <c r="AC61" s="592"/>
      <c r="AD61" s="592"/>
      <c r="AE61" s="592"/>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592"/>
      <c r="B62" s="592"/>
      <c r="C62" s="592"/>
      <c r="D62" s="592"/>
      <c r="E62" s="592"/>
      <c r="F62" s="592"/>
      <c r="G62" s="592"/>
      <c r="H62" s="592"/>
      <c r="I62" s="592"/>
      <c r="J62" s="592"/>
      <c r="K62" s="592"/>
      <c r="L62" s="592"/>
      <c r="M62" s="592"/>
      <c r="N62" s="592"/>
      <c r="O62" s="592"/>
      <c r="P62" s="592"/>
      <c r="Q62" s="592"/>
      <c r="R62" s="592"/>
      <c r="S62" s="592"/>
      <c r="T62" s="592"/>
      <c r="U62" s="592"/>
      <c r="V62" s="592"/>
      <c r="W62" s="592"/>
      <c r="X62" s="592"/>
      <c r="Y62" s="592"/>
      <c r="Z62" s="592"/>
      <c r="AA62" s="592"/>
      <c r="AB62" s="592"/>
      <c r="AC62" s="592"/>
      <c r="AD62" s="592"/>
      <c r="AE62" s="592"/>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592"/>
      <c r="B63" s="592"/>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56" t="s">
        <v>52</v>
      </c>
      <c r="B64" s="657"/>
      <c r="C64" s="657"/>
      <c r="D64" s="657"/>
      <c r="E64" s="657"/>
      <c r="F64" s="657"/>
      <c r="G64" s="657"/>
      <c r="H64" s="657"/>
      <c r="I64" s="657"/>
      <c r="J64" s="657"/>
      <c r="K64" s="657"/>
      <c r="L64" s="657"/>
      <c r="M64" s="657"/>
      <c r="N64" s="657"/>
      <c r="O64" s="657"/>
      <c r="P64" s="657"/>
      <c r="Q64" s="657"/>
      <c r="R64" s="657"/>
      <c r="S64" s="657"/>
      <c r="T64" s="657"/>
      <c r="U64" s="657"/>
      <c r="V64" s="657"/>
      <c r="W64" s="657"/>
      <c r="X64" s="657"/>
      <c r="Y64" s="657"/>
      <c r="Z64" s="657"/>
      <c r="AA64" s="657"/>
      <c r="AB64" s="657"/>
      <c r="AC64" s="657"/>
      <c r="AD64" s="657"/>
      <c r="AE64" s="657"/>
      <c r="AF64" s="657"/>
      <c r="AG64" s="657"/>
      <c r="AH64" s="657"/>
      <c r="AI64" s="657"/>
      <c r="AJ64" s="657"/>
      <c r="AK64" s="657"/>
      <c r="AL64" s="657"/>
      <c r="AM64" s="657"/>
      <c r="AN64" s="657"/>
      <c r="AO64" s="657"/>
      <c r="AP64" s="657"/>
      <c r="AQ64" s="657"/>
      <c r="AR64" s="657"/>
      <c r="AS64" s="657"/>
      <c r="AT64" s="657"/>
      <c r="AU64" s="657"/>
      <c r="AV64" s="657"/>
      <c r="AW64" s="657"/>
      <c r="AX64" s="657"/>
      <c r="AY64" s="657"/>
      <c r="AZ64" s="657"/>
      <c r="BA64" s="657"/>
      <c r="BB64" s="657"/>
      <c r="BC64" s="657"/>
      <c r="BD64" s="657"/>
      <c r="BE64" s="657"/>
      <c r="BF64" s="657"/>
      <c r="BG64" s="657"/>
      <c r="BH64" s="657"/>
      <c r="BI64" s="657"/>
      <c r="BJ64" s="657"/>
      <c r="BK64" s="657"/>
      <c r="BL64" s="657"/>
      <c r="BM64" s="657"/>
      <c r="BN64" s="657"/>
      <c r="BO64" s="657"/>
      <c r="BP64" s="657"/>
      <c r="BQ64" s="657"/>
      <c r="BR64" s="657"/>
      <c r="BS64" s="657"/>
      <c r="BT64" s="657"/>
      <c r="BU64" s="657"/>
      <c r="BV64" s="657"/>
      <c r="BW64" s="657"/>
      <c r="BX64" s="657"/>
      <c r="BY64" s="658"/>
    </row>
    <row r="65" spans="1:77" ht="8.25" customHeight="1">
      <c r="A65" s="659"/>
      <c r="B65" s="660"/>
      <c r="C65" s="660"/>
      <c r="D65" s="660"/>
      <c r="E65" s="660"/>
      <c r="F65" s="660"/>
      <c r="G65" s="660"/>
      <c r="H65" s="660"/>
      <c r="I65" s="660"/>
      <c r="J65" s="660"/>
      <c r="K65" s="660"/>
      <c r="L65" s="660"/>
      <c r="M65" s="660"/>
      <c r="N65" s="660"/>
      <c r="O65" s="660"/>
      <c r="P65" s="660"/>
      <c r="Q65" s="660"/>
      <c r="R65" s="660"/>
      <c r="S65" s="660"/>
      <c r="T65" s="660"/>
      <c r="U65" s="660"/>
      <c r="V65" s="660"/>
      <c r="W65" s="660"/>
      <c r="X65" s="660"/>
      <c r="Y65" s="660"/>
      <c r="Z65" s="660"/>
      <c r="AA65" s="660"/>
      <c r="AB65" s="660"/>
      <c r="AC65" s="660"/>
      <c r="AD65" s="660"/>
      <c r="AE65" s="660"/>
      <c r="AF65" s="660"/>
      <c r="AG65" s="660"/>
      <c r="AH65" s="660"/>
      <c r="AI65" s="660"/>
      <c r="AJ65" s="660"/>
      <c r="AK65" s="660"/>
      <c r="AL65" s="660"/>
      <c r="AM65" s="660"/>
      <c r="AN65" s="660"/>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1"/>
    </row>
    <row r="66" spans="1:77" ht="8.25" customHeight="1">
      <c r="A66" s="659"/>
      <c r="B66" s="660"/>
      <c r="C66" s="660"/>
      <c r="D66" s="660"/>
      <c r="E66" s="660"/>
      <c r="F66" s="660"/>
      <c r="G66" s="660"/>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1"/>
    </row>
    <row r="67" spans="1:77" ht="8.25" customHeight="1">
      <c r="A67" s="659"/>
      <c r="B67" s="660"/>
      <c r="C67" s="660"/>
      <c r="D67" s="660"/>
      <c r="E67" s="660"/>
      <c r="F67" s="660"/>
      <c r="G67" s="660"/>
      <c r="H67" s="660"/>
      <c r="I67" s="660"/>
      <c r="J67" s="660"/>
      <c r="K67" s="660"/>
      <c r="L67" s="660"/>
      <c r="M67" s="660"/>
      <c r="N67" s="660"/>
      <c r="O67" s="660"/>
      <c r="P67" s="660"/>
      <c r="Q67" s="660"/>
      <c r="R67" s="660"/>
      <c r="S67" s="660"/>
      <c r="T67" s="660"/>
      <c r="U67" s="660"/>
      <c r="V67" s="660"/>
      <c r="W67" s="660"/>
      <c r="X67" s="660"/>
      <c r="Y67" s="660"/>
      <c r="Z67" s="660"/>
      <c r="AA67" s="660"/>
      <c r="AB67" s="660"/>
      <c r="AC67" s="660"/>
      <c r="AD67" s="660"/>
      <c r="AE67" s="660"/>
      <c r="AF67" s="660"/>
      <c r="AG67" s="660"/>
      <c r="AH67" s="660"/>
      <c r="AI67" s="660"/>
      <c r="AJ67" s="660"/>
      <c r="AK67" s="660"/>
      <c r="AL67" s="660"/>
      <c r="AM67" s="660"/>
      <c r="AN67" s="660"/>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1"/>
    </row>
    <row r="68" spans="1:77" ht="8.25" customHeight="1">
      <c r="A68" s="659"/>
      <c r="B68" s="660"/>
      <c r="C68" s="660"/>
      <c r="D68" s="660"/>
      <c r="E68" s="660"/>
      <c r="F68" s="660"/>
      <c r="G68" s="660"/>
      <c r="H68" s="660"/>
      <c r="I68" s="660"/>
      <c r="J68" s="660"/>
      <c r="K68" s="660"/>
      <c r="L68" s="660"/>
      <c r="M68" s="660"/>
      <c r="N68" s="660"/>
      <c r="O68" s="660"/>
      <c r="P68" s="660"/>
      <c r="Q68" s="660"/>
      <c r="R68" s="660"/>
      <c r="S68" s="660"/>
      <c r="T68" s="660"/>
      <c r="U68" s="660"/>
      <c r="V68" s="660"/>
      <c r="W68" s="660"/>
      <c r="X68" s="660"/>
      <c r="Y68" s="660"/>
      <c r="Z68" s="660"/>
      <c r="AA68" s="660"/>
      <c r="AB68" s="660"/>
      <c r="AC68" s="660"/>
      <c r="AD68" s="660"/>
      <c r="AE68" s="660"/>
      <c r="AF68" s="660"/>
      <c r="AG68" s="660"/>
      <c r="AH68" s="660"/>
      <c r="AI68" s="660"/>
      <c r="AJ68" s="660"/>
      <c r="AK68" s="660"/>
      <c r="AL68" s="660"/>
      <c r="AM68" s="660"/>
      <c r="AN68" s="660"/>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1"/>
    </row>
    <row r="69" spans="1:77" ht="8.25" customHeight="1">
      <c r="A69" s="659"/>
      <c r="B69" s="660"/>
      <c r="C69" s="660"/>
      <c r="D69" s="660"/>
      <c r="E69" s="660"/>
      <c r="F69" s="660"/>
      <c r="G69" s="660"/>
      <c r="H69" s="660"/>
      <c r="I69" s="660"/>
      <c r="J69" s="660"/>
      <c r="K69" s="660"/>
      <c r="L69" s="660"/>
      <c r="M69" s="660"/>
      <c r="N69" s="660"/>
      <c r="O69" s="660"/>
      <c r="P69" s="660"/>
      <c r="Q69" s="660"/>
      <c r="R69" s="660"/>
      <c r="S69" s="660"/>
      <c r="T69" s="660"/>
      <c r="U69" s="660"/>
      <c r="V69" s="660"/>
      <c r="W69" s="660"/>
      <c r="X69" s="660"/>
      <c r="Y69" s="660"/>
      <c r="Z69" s="660"/>
      <c r="AA69" s="660"/>
      <c r="AB69" s="660"/>
      <c r="AC69" s="660"/>
      <c r="AD69" s="660"/>
      <c r="AE69" s="660"/>
      <c r="AF69" s="660"/>
      <c r="AG69" s="660"/>
      <c r="AH69" s="660"/>
      <c r="AI69" s="660"/>
      <c r="AJ69" s="660"/>
      <c r="AK69" s="660"/>
      <c r="AL69" s="660"/>
      <c r="AM69" s="660"/>
      <c r="AN69" s="660"/>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1"/>
    </row>
    <row r="70" spans="1:77" ht="8.25" customHeight="1">
      <c r="A70" s="659"/>
      <c r="B70" s="660"/>
      <c r="C70" s="660"/>
      <c r="D70" s="660"/>
      <c r="E70" s="660"/>
      <c r="F70" s="660"/>
      <c r="G70" s="660"/>
      <c r="H70" s="660"/>
      <c r="I70" s="660"/>
      <c r="J70" s="660"/>
      <c r="K70" s="660"/>
      <c r="L70" s="660"/>
      <c r="M70" s="660"/>
      <c r="N70" s="660"/>
      <c r="O70" s="660"/>
      <c r="P70" s="660"/>
      <c r="Q70" s="660"/>
      <c r="R70" s="660"/>
      <c r="S70" s="660"/>
      <c r="T70" s="660"/>
      <c r="U70" s="660"/>
      <c r="V70" s="660"/>
      <c r="W70" s="660"/>
      <c r="X70" s="660"/>
      <c r="Y70" s="660"/>
      <c r="Z70" s="660"/>
      <c r="AA70" s="660"/>
      <c r="AB70" s="660"/>
      <c r="AC70" s="660"/>
      <c r="AD70" s="660"/>
      <c r="AE70" s="660"/>
      <c r="AF70" s="660"/>
      <c r="AG70" s="660"/>
      <c r="AH70" s="660"/>
      <c r="AI70" s="660"/>
      <c r="AJ70" s="660"/>
      <c r="AK70" s="660"/>
      <c r="AL70" s="660"/>
      <c r="AM70" s="660"/>
      <c r="AN70" s="660"/>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1"/>
    </row>
    <row r="71" spans="1:77" ht="10.5" customHeight="1">
      <c r="A71" s="662"/>
      <c r="B71" s="663"/>
      <c r="C71" s="663"/>
      <c r="D71" s="663"/>
      <c r="E71" s="663"/>
      <c r="F71" s="663"/>
      <c r="G71" s="663"/>
      <c r="H71" s="663"/>
      <c r="I71" s="663"/>
      <c r="J71" s="663"/>
      <c r="K71" s="663"/>
      <c r="L71" s="663"/>
      <c r="M71" s="663"/>
      <c r="N71" s="663"/>
      <c r="O71" s="663"/>
      <c r="P71" s="663"/>
      <c r="Q71" s="663"/>
      <c r="R71" s="663"/>
      <c r="S71" s="663"/>
      <c r="T71" s="663"/>
      <c r="U71" s="663"/>
      <c r="V71" s="663"/>
      <c r="W71" s="663"/>
      <c r="X71" s="663"/>
      <c r="Y71" s="663"/>
      <c r="Z71" s="663"/>
      <c r="AA71" s="663"/>
      <c r="AB71" s="663"/>
      <c r="AC71" s="663"/>
      <c r="AD71" s="663"/>
      <c r="AE71" s="663"/>
      <c r="AF71" s="663"/>
      <c r="AG71" s="663"/>
      <c r="AH71" s="663"/>
      <c r="AI71" s="663"/>
      <c r="AJ71" s="663"/>
      <c r="AK71" s="663"/>
      <c r="AL71" s="663"/>
      <c r="AM71" s="663"/>
      <c r="AN71" s="663"/>
      <c r="AO71" s="663"/>
      <c r="AP71" s="663"/>
      <c r="AQ71" s="663"/>
      <c r="AR71" s="663"/>
      <c r="AS71" s="663"/>
      <c r="AT71" s="663"/>
      <c r="AU71" s="663"/>
      <c r="AV71" s="663"/>
      <c r="AW71" s="663"/>
      <c r="AX71" s="663"/>
      <c r="AY71" s="663"/>
      <c r="AZ71" s="663"/>
      <c r="BA71" s="663"/>
      <c r="BB71" s="663"/>
      <c r="BC71" s="663"/>
      <c r="BD71" s="663"/>
      <c r="BE71" s="663"/>
      <c r="BF71" s="663"/>
      <c r="BG71" s="663"/>
      <c r="BH71" s="663"/>
      <c r="BI71" s="663"/>
      <c r="BJ71" s="663"/>
      <c r="BK71" s="663"/>
      <c r="BL71" s="663"/>
      <c r="BM71" s="663"/>
      <c r="BN71" s="663"/>
      <c r="BO71" s="663"/>
      <c r="BP71" s="663"/>
      <c r="BQ71" s="663"/>
      <c r="BR71" s="663"/>
      <c r="BS71" s="663"/>
      <c r="BT71" s="663"/>
      <c r="BU71" s="663"/>
      <c r="BV71" s="663"/>
      <c r="BW71" s="663"/>
      <c r="BX71" s="663"/>
      <c r="BY71" s="664"/>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65"/>
      <c r="C84" s="665"/>
      <c r="D84" s="665"/>
      <c r="E84" s="665"/>
      <c r="F84" s="665"/>
      <c r="G84" s="665"/>
      <c r="H84" s="665"/>
      <c r="I84" s="665"/>
      <c r="J84" s="665"/>
      <c r="K84" s="665"/>
      <c r="L84" s="665"/>
      <c r="M84" s="665"/>
      <c r="N84" s="665"/>
      <c r="O84" s="665"/>
      <c r="P84" s="665"/>
      <c r="Q84" s="665"/>
      <c r="R84" s="665"/>
      <c r="S84" s="665"/>
      <c r="T84" s="665"/>
      <c r="U84" s="665"/>
      <c r="V84" s="665"/>
      <c r="W84" s="665"/>
      <c r="X84" s="665"/>
      <c r="Y84" s="665"/>
      <c r="Z84" s="665"/>
      <c r="AA84" s="665"/>
      <c r="AB84" s="665"/>
      <c r="AC84" s="665"/>
      <c r="AD84" s="665"/>
      <c r="AE84" s="665"/>
      <c r="AF84" s="665"/>
      <c r="AG84" s="665"/>
      <c r="AH84" s="665"/>
      <c r="AI84" s="665"/>
      <c r="AJ84" s="665"/>
      <c r="AK84" s="665"/>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65"/>
      <c r="C85" s="665"/>
      <c r="D85" s="665"/>
      <c r="E85" s="665"/>
      <c r="F85" s="665"/>
      <c r="G85" s="665"/>
      <c r="H85" s="665"/>
      <c r="I85" s="665"/>
      <c r="J85" s="665"/>
      <c r="K85" s="665"/>
      <c r="L85" s="665"/>
      <c r="M85" s="665"/>
      <c r="N85" s="665"/>
      <c r="O85" s="665"/>
      <c r="P85" s="665"/>
      <c r="Q85" s="665"/>
      <c r="R85" s="665"/>
      <c r="S85" s="665"/>
      <c r="T85" s="665"/>
      <c r="U85" s="665"/>
      <c r="V85" s="665"/>
      <c r="W85" s="665"/>
      <c r="X85" s="665"/>
      <c r="Y85" s="665"/>
      <c r="Z85" s="665"/>
      <c r="AA85" s="665"/>
      <c r="AB85" s="665"/>
      <c r="AC85" s="665"/>
      <c r="AD85" s="665"/>
      <c r="AE85" s="665"/>
      <c r="AF85" s="665"/>
      <c r="AG85" s="665"/>
      <c r="AH85" s="665"/>
      <c r="AI85" s="665"/>
      <c r="AJ85" s="665"/>
      <c r="AK85" s="665"/>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54"/>
      <c r="C86" s="654"/>
      <c r="D86" s="654"/>
      <c r="E86" s="654"/>
      <c r="F86" s="654"/>
      <c r="G86" s="654"/>
      <c r="H86" s="654"/>
      <c r="I86" s="654"/>
      <c r="J86" s="654"/>
      <c r="K86" s="654"/>
      <c r="L86" s="654"/>
      <c r="M86" s="654"/>
      <c r="N86" s="654"/>
      <c r="O86" s="654"/>
      <c r="P86" s="654"/>
      <c r="Q86" s="654"/>
      <c r="R86" s="654"/>
      <c r="S86" s="654"/>
      <c r="T86" s="654"/>
      <c r="U86" s="654"/>
      <c r="V86" s="654"/>
      <c r="W86" s="654"/>
      <c r="X86" s="654"/>
      <c r="Y86" s="654"/>
      <c r="Z86" s="654"/>
      <c r="AA86" s="654"/>
      <c r="AB86" s="654"/>
      <c r="AC86" s="654"/>
      <c r="AD86" s="654"/>
      <c r="AE86" s="654"/>
      <c r="AF86" s="654"/>
      <c r="AG86" s="654"/>
      <c r="AH86" s="654"/>
      <c r="AI86" s="654"/>
      <c r="AJ86" s="654"/>
      <c r="AK86" s="654"/>
      <c r="AL86" s="654"/>
      <c r="AM86" s="23"/>
      <c r="AN86" s="23"/>
      <c r="AO86" s="23"/>
      <c r="AP86" s="23"/>
      <c r="AQ86" s="23"/>
      <c r="AR86" s="23"/>
      <c r="AS86" s="45"/>
      <c r="AT86" s="45"/>
      <c r="AU86" s="45"/>
      <c r="AV86" s="45"/>
      <c r="AW86" s="45"/>
      <c r="AX86" s="45"/>
      <c r="AY86" s="45"/>
      <c r="AZ86" s="45"/>
      <c r="BA86" s="23"/>
      <c r="BB86" s="669"/>
      <c r="BC86" s="669"/>
      <c r="BD86" s="669"/>
      <c r="BE86" s="669"/>
      <c r="BF86" s="669"/>
      <c r="BG86" s="669"/>
      <c r="BH86" s="669"/>
      <c r="BI86" s="669"/>
      <c r="BJ86" s="669"/>
      <c r="BK86" s="669"/>
      <c r="BL86" s="669"/>
      <c r="BM86" s="669"/>
      <c r="BN86" s="669"/>
      <c r="BO86" s="669"/>
      <c r="BP86" s="669"/>
      <c r="BQ86" s="669"/>
      <c r="BR86" s="669"/>
      <c r="BS86" s="669"/>
      <c r="BT86" s="669"/>
      <c r="BU86" s="669"/>
      <c r="BV86" s="669"/>
      <c r="BW86" s="669"/>
      <c r="BX86" s="669"/>
      <c r="BY86" s="669"/>
    </row>
    <row r="87" spans="1:78" ht="6" customHeight="1">
      <c r="A87" s="23"/>
      <c r="B87" s="654"/>
      <c r="C87" s="654"/>
      <c r="D87" s="654"/>
      <c r="E87" s="654"/>
      <c r="F87" s="654"/>
      <c r="G87" s="654"/>
      <c r="H87" s="654"/>
      <c r="I87" s="654"/>
      <c r="J87" s="654"/>
      <c r="K87" s="654"/>
      <c r="L87" s="654"/>
      <c r="M87" s="654"/>
      <c r="N87" s="654"/>
      <c r="O87" s="654"/>
      <c r="P87" s="654"/>
      <c r="Q87" s="654"/>
      <c r="R87" s="654"/>
      <c r="S87" s="654"/>
      <c r="T87" s="654"/>
      <c r="U87" s="654"/>
      <c r="V87" s="654"/>
      <c r="W87" s="654"/>
      <c r="X87" s="654"/>
      <c r="Y87" s="654"/>
      <c r="Z87" s="654"/>
      <c r="AA87" s="654"/>
      <c r="AB87" s="654"/>
      <c r="AC87" s="654"/>
      <c r="AD87" s="654"/>
      <c r="AE87" s="654"/>
      <c r="AF87" s="654"/>
      <c r="AG87" s="654"/>
      <c r="AH87" s="654"/>
      <c r="AI87" s="654"/>
      <c r="AJ87" s="654"/>
      <c r="AK87" s="654"/>
      <c r="AL87" s="654"/>
      <c r="AM87" s="23"/>
      <c r="AN87" s="23"/>
      <c r="AO87" s="23"/>
      <c r="AP87" s="23"/>
      <c r="AQ87" s="23"/>
      <c r="AR87" s="23"/>
      <c r="AS87" s="45"/>
      <c r="AT87" s="45"/>
      <c r="AU87" s="45"/>
      <c r="AV87" s="45"/>
      <c r="AW87" s="45"/>
      <c r="AX87" s="45"/>
      <c r="AY87" s="45"/>
      <c r="AZ87" s="45"/>
      <c r="BA87" s="23"/>
      <c r="BB87" s="669"/>
      <c r="BC87" s="669"/>
      <c r="BD87" s="669"/>
      <c r="BE87" s="669"/>
      <c r="BF87" s="669"/>
      <c r="BG87" s="669"/>
      <c r="BH87" s="669"/>
      <c r="BI87" s="669"/>
      <c r="BJ87" s="669"/>
      <c r="BK87" s="669"/>
      <c r="BL87" s="669"/>
      <c r="BM87" s="669"/>
      <c r="BN87" s="669"/>
      <c r="BO87" s="669"/>
      <c r="BP87" s="669"/>
      <c r="BQ87" s="669"/>
      <c r="BR87" s="669"/>
      <c r="BS87" s="669"/>
      <c r="BT87" s="669"/>
      <c r="BU87" s="669"/>
      <c r="BV87" s="669"/>
      <c r="BW87" s="669"/>
      <c r="BX87" s="669"/>
      <c r="BY87" s="669"/>
    </row>
    <row r="88" spans="1:78" ht="6" customHeight="1">
      <c r="A88" s="23"/>
      <c r="B88" s="654"/>
      <c r="C88" s="654"/>
      <c r="D88" s="654"/>
      <c r="E88" s="654"/>
      <c r="F88" s="654"/>
      <c r="G88" s="654"/>
      <c r="H88" s="654"/>
      <c r="I88" s="654"/>
      <c r="J88" s="654"/>
      <c r="K88" s="654"/>
      <c r="L88" s="654"/>
      <c r="M88" s="654"/>
      <c r="N88" s="654"/>
      <c r="O88" s="654"/>
      <c r="P88" s="654"/>
      <c r="Q88" s="654"/>
      <c r="R88" s="654"/>
      <c r="S88" s="654"/>
      <c r="T88" s="654"/>
      <c r="U88" s="654"/>
      <c r="V88" s="654"/>
      <c r="W88" s="654"/>
      <c r="X88" s="654"/>
      <c r="Y88" s="654"/>
      <c r="Z88" s="654"/>
      <c r="AA88" s="654"/>
      <c r="AB88" s="654"/>
      <c r="AC88" s="654"/>
      <c r="AD88" s="654"/>
      <c r="AE88" s="654"/>
      <c r="AF88" s="654"/>
      <c r="AG88" s="654"/>
      <c r="AH88" s="654"/>
      <c r="AI88" s="654"/>
      <c r="AJ88" s="654"/>
      <c r="AK88" s="654"/>
      <c r="AL88" s="654"/>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670"/>
      <c r="C89" s="670"/>
      <c r="D89" s="670"/>
      <c r="E89" s="670"/>
      <c r="F89" s="670"/>
      <c r="G89" s="670"/>
      <c r="H89" s="670"/>
      <c r="I89" s="670"/>
      <c r="J89" s="670"/>
      <c r="K89" s="670"/>
      <c r="L89" s="670"/>
      <c r="M89" s="670"/>
      <c r="N89" s="670"/>
      <c r="O89" s="670"/>
      <c r="P89" s="670"/>
      <c r="Q89" s="670"/>
      <c r="R89" s="670"/>
      <c r="S89" s="670"/>
      <c r="T89" s="670"/>
      <c r="U89" s="670"/>
      <c r="V89" s="670"/>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670"/>
      <c r="C90" s="670"/>
      <c r="D90" s="670"/>
      <c r="E90" s="670"/>
      <c r="F90" s="670"/>
      <c r="G90" s="670"/>
      <c r="H90" s="670"/>
      <c r="I90" s="670"/>
      <c r="J90" s="670"/>
      <c r="K90" s="670"/>
      <c r="L90" s="670"/>
      <c r="M90" s="670"/>
      <c r="N90" s="670"/>
      <c r="O90" s="670"/>
      <c r="P90" s="670"/>
      <c r="Q90" s="670"/>
      <c r="R90" s="670"/>
      <c r="S90" s="670"/>
      <c r="T90" s="670"/>
      <c r="U90" s="670"/>
      <c r="V90" s="670"/>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54"/>
      <c r="C91" s="654"/>
      <c r="D91" s="654"/>
      <c r="E91" s="654"/>
      <c r="F91" s="654"/>
      <c r="G91" s="654"/>
      <c r="H91" s="654"/>
      <c r="I91" s="654"/>
      <c r="J91" s="654"/>
      <c r="K91" s="654"/>
      <c r="L91" s="654"/>
      <c r="M91" s="654"/>
      <c r="N91" s="654"/>
      <c r="O91" s="654"/>
      <c r="P91" s="654"/>
      <c r="Q91" s="654"/>
      <c r="R91" s="654"/>
      <c r="S91" s="654"/>
      <c r="T91" s="654"/>
      <c r="U91" s="654"/>
      <c r="V91" s="654"/>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54"/>
      <c r="C92" s="654"/>
      <c r="D92" s="654"/>
      <c r="E92" s="654"/>
      <c r="F92" s="654"/>
      <c r="G92" s="654"/>
      <c r="H92" s="654"/>
      <c r="I92" s="654"/>
      <c r="J92" s="654"/>
      <c r="K92" s="654"/>
      <c r="L92" s="654"/>
      <c r="M92" s="654"/>
      <c r="N92" s="654"/>
      <c r="O92" s="654"/>
      <c r="P92" s="654"/>
      <c r="Q92" s="654"/>
      <c r="R92" s="654"/>
      <c r="S92" s="654"/>
      <c r="T92" s="654"/>
      <c r="U92" s="654"/>
      <c r="V92" s="654"/>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54"/>
      <c r="C93" s="654"/>
      <c r="D93" s="654"/>
      <c r="E93" s="654"/>
      <c r="F93" s="654"/>
      <c r="G93" s="654"/>
      <c r="H93" s="654"/>
      <c r="I93" s="654"/>
      <c r="J93" s="654"/>
      <c r="K93" s="654"/>
      <c r="L93" s="654"/>
      <c r="M93" s="654"/>
      <c r="N93" s="654"/>
      <c r="O93" s="654"/>
      <c r="P93" s="654"/>
      <c r="Q93" s="654"/>
      <c r="R93" s="654"/>
      <c r="S93" s="654"/>
      <c r="T93" s="654"/>
      <c r="U93" s="654"/>
      <c r="V93" s="654"/>
      <c r="W93" s="23"/>
      <c r="X93" s="23"/>
      <c r="Y93" s="23"/>
      <c r="Z93" s="23"/>
      <c r="AA93" s="23"/>
      <c r="AB93" s="23"/>
      <c r="AC93" s="23"/>
      <c r="AD93" s="23"/>
      <c r="AE93" s="666"/>
      <c r="AF93" s="666"/>
      <c r="AG93" s="666"/>
      <c r="AH93" s="666"/>
      <c r="AI93" s="666"/>
      <c r="AJ93" s="666"/>
      <c r="AK93" s="666"/>
      <c r="AL93" s="666"/>
      <c r="AM93" s="666"/>
      <c r="AN93" s="666"/>
      <c r="AO93" s="666"/>
      <c r="AP93" s="666"/>
      <c r="AQ93" s="666"/>
      <c r="AR93" s="666"/>
      <c r="AS93" s="666"/>
      <c r="AT93" s="666"/>
      <c r="AU93" s="666"/>
      <c r="AV93" s="23"/>
      <c r="AW93" s="23"/>
      <c r="AX93" s="23"/>
      <c r="AY93" s="23"/>
      <c r="AZ93" s="23"/>
      <c r="BA93" s="23"/>
      <c r="BB93" s="23"/>
      <c r="BC93" s="23"/>
      <c r="BD93" s="23"/>
      <c r="BE93" s="667"/>
      <c r="BF93" s="667"/>
      <c r="BG93" s="667"/>
      <c r="BH93" s="667"/>
      <c r="BI93" s="667"/>
      <c r="BJ93" s="667"/>
      <c r="BK93" s="667"/>
      <c r="BL93" s="667"/>
      <c r="BM93" s="667"/>
      <c r="BN93" s="667"/>
      <c r="BO93" s="667"/>
      <c r="BP93" s="667"/>
      <c r="BQ93" s="667"/>
      <c r="BR93" s="667"/>
      <c r="BS93" s="667"/>
      <c r="BT93" s="667"/>
      <c r="BU93" s="667"/>
      <c r="BV93" s="667"/>
      <c r="BW93" s="23"/>
      <c r="BX93" s="23"/>
      <c r="BY93" s="23"/>
    </row>
    <row r="94" spans="1:78" ht="9" customHeight="1">
      <c r="A94" s="23"/>
      <c r="B94" s="23"/>
      <c r="C94" s="23"/>
      <c r="D94" s="23"/>
      <c r="E94" s="23"/>
      <c r="F94" s="23"/>
      <c r="G94" s="23"/>
      <c r="H94" s="23"/>
      <c r="I94" s="668"/>
      <c r="J94" s="668"/>
      <c r="K94" s="668"/>
      <c r="L94" s="668"/>
      <c r="M94" s="668"/>
      <c r="N94" s="668"/>
      <c r="O94" s="668"/>
      <c r="P94" s="668"/>
      <c r="Q94" s="668"/>
      <c r="R94" s="668"/>
      <c r="S94" s="668"/>
      <c r="T94" s="668"/>
      <c r="U94" s="668"/>
      <c r="V94" s="668"/>
      <c r="W94" s="668"/>
      <c r="X94" s="668"/>
      <c r="Y94" s="668"/>
      <c r="Z94" s="668"/>
      <c r="AA94" s="668"/>
      <c r="AB94" s="668"/>
      <c r="AC94" s="668"/>
      <c r="AD94" s="668"/>
      <c r="AE94" s="668"/>
      <c r="AF94" s="668"/>
      <c r="AG94" s="668"/>
      <c r="AH94" s="668"/>
      <c r="AI94" s="668"/>
      <c r="AJ94" s="668"/>
      <c r="AK94" s="668"/>
      <c r="AL94" s="668"/>
      <c r="AM94" s="668"/>
      <c r="AN94" s="668"/>
      <c r="AO94" s="668"/>
      <c r="AP94" s="668"/>
      <c r="AQ94" s="668"/>
      <c r="AR94" s="668"/>
      <c r="AS94" s="668"/>
      <c r="AT94" s="668"/>
      <c r="AU94" s="668"/>
      <c r="AV94" s="668"/>
      <c r="AW94" s="668"/>
      <c r="AX94" s="668"/>
      <c r="AY94" s="668"/>
      <c r="AZ94" s="668"/>
      <c r="BA94" s="668"/>
      <c r="BB94" s="668"/>
      <c r="BC94" s="668"/>
      <c r="BD94" s="668"/>
      <c r="BE94" s="668"/>
      <c r="BF94" s="668"/>
      <c r="BG94" s="668"/>
      <c r="BH94" s="668"/>
      <c r="BI94" s="668"/>
      <c r="BJ94" s="668"/>
      <c r="BK94" s="668"/>
      <c r="BL94" s="668"/>
      <c r="BM94" s="668"/>
      <c r="BN94" s="668"/>
      <c r="BO94" s="668"/>
      <c r="BP94" s="668"/>
      <c r="BQ94" s="668"/>
      <c r="BR94" s="668"/>
      <c r="BS94" s="23"/>
      <c r="BT94" s="23"/>
      <c r="BU94" s="23"/>
      <c r="BV94" s="23"/>
      <c r="BW94" s="23"/>
      <c r="BX94" s="23"/>
      <c r="BY94" s="23"/>
    </row>
    <row r="95" spans="1:78" ht="6" customHeight="1">
      <c r="A95" s="23"/>
      <c r="B95" s="549"/>
      <c r="C95" s="549"/>
      <c r="D95" s="549"/>
      <c r="E95" s="549"/>
      <c r="F95" s="549"/>
      <c r="G95" s="549"/>
      <c r="H95" s="549"/>
      <c r="I95" s="549"/>
      <c r="J95" s="549"/>
      <c r="K95" s="549"/>
      <c r="L95" s="549"/>
      <c r="M95" s="549"/>
      <c r="N95" s="549"/>
      <c r="O95" s="549"/>
      <c r="P95" s="549"/>
      <c r="Q95" s="549"/>
      <c r="R95" s="549"/>
      <c r="S95" s="549"/>
      <c r="T95" s="549"/>
      <c r="U95" s="549"/>
      <c r="V95" s="549"/>
      <c r="W95" s="549"/>
      <c r="X95" s="549"/>
      <c r="Y95" s="549"/>
      <c r="Z95" s="549"/>
      <c r="AA95" s="549"/>
      <c r="AB95" s="549"/>
      <c r="AC95" s="549"/>
      <c r="AD95" s="549"/>
      <c r="AE95" s="549"/>
      <c r="AF95" s="549"/>
      <c r="AG95" s="549"/>
      <c r="AH95" s="549"/>
      <c r="AI95" s="549"/>
      <c r="AJ95" s="549"/>
      <c r="AK95" s="549"/>
      <c r="AL95" s="549"/>
      <c r="AM95" s="549"/>
      <c r="AN95" s="549"/>
      <c r="AO95" s="549"/>
      <c r="AP95" s="549"/>
      <c r="AQ95" s="549"/>
      <c r="AR95" s="549"/>
      <c r="AS95" s="549"/>
      <c r="AT95" s="549"/>
      <c r="AU95" s="549"/>
      <c r="AV95" s="549"/>
      <c r="AW95" s="549"/>
      <c r="AX95" s="549"/>
      <c r="AY95" s="549"/>
      <c r="AZ95" s="549"/>
      <c r="BA95" s="549"/>
      <c r="BB95" s="549"/>
      <c r="BC95" s="549"/>
      <c r="BD95" s="549"/>
      <c r="BE95" s="549"/>
      <c r="BF95" s="549"/>
      <c r="BG95" s="549"/>
      <c r="BH95" s="549"/>
      <c r="BI95" s="549"/>
      <c r="BJ95" s="549"/>
      <c r="BK95" s="549"/>
      <c r="BL95" s="549"/>
      <c r="BM95" s="549"/>
      <c r="BN95" s="549"/>
      <c r="BO95" s="549"/>
      <c r="BP95" s="549"/>
      <c r="BQ95" s="549"/>
      <c r="BR95" s="549"/>
      <c r="BS95" s="549"/>
      <c r="BT95" s="549"/>
      <c r="BU95" s="549"/>
      <c r="BV95" s="549"/>
      <c r="BW95" s="549"/>
      <c r="BX95" s="549"/>
      <c r="BY95" s="549"/>
    </row>
    <row r="96" spans="1:78" ht="6" customHeight="1">
      <c r="A96" s="23"/>
      <c r="B96" s="549"/>
      <c r="C96" s="549"/>
      <c r="D96" s="549"/>
      <c r="E96" s="549"/>
      <c r="F96" s="549"/>
      <c r="G96" s="549"/>
      <c r="H96" s="549"/>
      <c r="I96" s="549"/>
      <c r="J96" s="549"/>
      <c r="K96" s="549"/>
      <c r="L96" s="549"/>
      <c r="M96" s="549"/>
      <c r="N96" s="549"/>
      <c r="O96" s="549"/>
      <c r="P96" s="549"/>
      <c r="Q96" s="549"/>
      <c r="R96" s="549"/>
      <c r="S96" s="549"/>
      <c r="T96" s="549"/>
      <c r="U96" s="549"/>
      <c r="V96" s="549"/>
      <c r="W96" s="549"/>
      <c r="X96" s="549"/>
      <c r="Y96" s="549"/>
      <c r="Z96" s="549"/>
      <c r="AA96" s="549"/>
      <c r="AB96" s="549"/>
      <c r="AC96" s="549"/>
      <c r="AD96" s="549"/>
      <c r="AE96" s="549"/>
      <c r="AF96" s="549"/>
      <c r="AG96" s="549"/>
      <c r="AH96" s="549"/>
      <c r="AI96" s="549"/>
      <c r="AJ96" s="549"/>
      <c r="AK96" s="549"/>
      <c r="AL96" s="549"/>
      <c r="AM96" s="549"/>
      <c r="AN96" s="549"/>
      <c r="AO96" s="549"/>
      <c r="AP96" s="549"/>
      <c r="AQ96" s="549"/>
      <c r="AR96" s="549"/>
      <c r="AS96" s="549"/>
      <c r="AT96" s="549"/>
      <c r="AU96" s="549"/>
      <c r="AV96" s="549"/>
      <c r="AW96" s="549"/>
      <c r="AX96" s="549"/>
      <c r="AY96" s="549"/>
      <c r="AZ96" s="549"/>
      <c r="BA96" s="549"/>
      <c r="BB96" s="549"/>
      <c r="BC96" s="549"/>
      <c r="BD96" s="549"/>
      <c r="BE96" s="549"/>
      <c r="BF96" s="549"/>
      <c r="BG96" s="549"/>
      <c r="BH96" s="549"/>
      <c r="BI96" s="549"/>
      <c r="BJ96" s="549"/>
      <c r="BK96" s="549"/>
      <c r="BL96" s="549"/>
      <c r="BM96" s="549"/>
      <c r="BN96" s="549"/>
      <c r="BO96" s="549"/>
      <c r="BP96" s="549"/>
      <c r="BQ96" s="549"/>
      <c r="BR96" s="549"/>
      <c r="BS96" s="549"/>
      <c r="BT96" s="549"/>
      <c r="BU96" s="549"/>
      <c r="BV96" s="549"/>
      <c r="BW96" s="549"/>
      <c r="BX96" s="549"/>
      <c r="BY96" s="549"/>
    </row>
    <row r="97" spans="1:77" ht="6" customHeight="1">
      <c r="A97" s="23"/>
      <c r="B97" s="549"/>
      <c r="C97" s="549"/>
      <c r="D97" s="549"/>
      <c r="E97" s="549"/>
      <c r="F97" s="549"/>
      <c r="G97" s="549"/>
      <c r="H97" s="549"/>
      <c r="I97" s="549"/>
      <c r="J97" s="549"/>
      <c r="K97" s="549"/>
      <c r="L97" s="549"/>
      <c r="M97" s="549"/>
      <c r="N97" s="549"/>
      <c r="O97" s="549"/>
      <c r="P97" s="549"/>
      <c r="Q97" s="549"/>
      <c r="R97" s="549"/>
      <c r="S97" s="549"/>
      <c r="T97" s="549"/>
      <c r="U97" s="549"/>
      <c r="V97" s="549"/>
      <c r="W97" s="549"/>
      <c r="X97" s="549"/>
      <c r="Y97" s="549"/>
      <c r="Z97" s="549"/>
      <c r="AA97" s="549"/>
      <c r="AB97" s="549"/>
      <c r="AC97" s="549"/>
      <c r="AD97" s="549"/>
      <c r="AE97" s="549"/>
      <c r="AF97" s="549"/>
      <c r="AG97" s="549"/>
      <c r="AH97" s="549"/>
      <c r="AI97" s="549"/>
      <c r="AJ97" s="549"/>
      <c r="AK97" s="549"/>
      <c r="AL97" s="549"/>
      <c r="AM97" s="549"/>
      <c r="AN97" s="549"/>
      <c r="AO97" s="549"/>
      <c r="AP97" s="549"/>
      <c r="AQ97" s="549"/>
      <c r="AR97" s="549"/>
      <c r="AS97" s="549"/>
      <c r="AT97" s="549"/>
      <c r="AU97" s="549"/>
      <c r="AV97" s="549"/>
      <c r="AW97" s="549"/>
      <c r="AX97" s="549"/>
      <c r="AY97" s="549"/>
      <c r="AZ97" s="549"/>
      <c r="BA97" s="549"/>
      <c r="BB97" s="549"/>
      <c r="BC97" s="549"/>
      <c r="BD97" s="549"/>
      <c r="BE97" s="549"/>
      <c r="BF97" s="549"/>
      <c r="BG97" s="549"/>
      <c r="BH97" s="549"/>
      <c r="BI97" s="549"/>
      <c r="BJ97" s="549"/>
      <c r="BK97" s="549"/>
      <c r="BL97" s="549"/>
      <c r="BM97" s="549"/>
      <c r="BN97" s="549"/>
      <c r="BO97" s="549"/>
      <c r="BP97" s="549"/>
      <c r="BQ97" s="549"/>
      <c r="BR97" s="549"/>
      <c r="BS97" s="549"/>
      <c r="BT97" s="549"/>
      <c r="BU97" s="549"/>
      <c r="BV97" s="549"/>
      <c r="BW97" s="549"/>
      <c r="BX97" s="549"/>
      <c r="BY97" s="549"/>
    </row>
    <row r="98" spans="1:77" ht="6.75" customHeight="1">
      <c r="A98" s="23"/>
      <c r="B98" s="549"/>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549"/>
      <c r="AM98" s="549"/>
      <c r="AN98" s="549"/>
      <c r="AO98" s="549"/>
      <c r="AP98" s="549"/>
      <c r="AQ98" s="549"/>
      <c r="AR98" s="549"/>
      <c r="AS98" s="549"/>
      <c r="AT98" s="549"/>
      <c r="AU98" s="549"/>
      <c r="AV98" s="549"/>
      <c r="AW98" s="549"/>
      <c r="AX98" s="549"/>
      <c r="AY98" s="549"/>
      <c r="AZ98" s="549"/>
      <c r="BA98" s="549"/>
      <c r="BB98" s="549"/>
      <c r="BC98" s="549"/>
      <c r="BD98" s="549"/>
      <c r="BE98" s="549"/>
      <c r="BF98" s="549"/>
      <c r="BG98" s="549"/>
      <c r="BH98" s="549"/>
      <c r="BI98" s="549"/>
      <c r="BJ98" s="549"/>
      <c r="BK98" s="549"/>
      <c r="BL98" s="549"/>
      <c r="BM98" s="549"/>
      <c r="BN98" s="549"/>
      <c r="BO98" s="549"/>
      <c r="BP98" s="549"/>
      <c r="BQ98" s="549"/>
      <c r="BR98" s="549"/>
      <c r="BS98" s="549"/>
      <c r="BT98" s="549"/>
      <c r="BU98" s="549"/>
      <c r="BV98" s="549"/>
      <c r="BW98" s="549"/>
      <c r="BX98" s="549"/>
      <c r="BY98" s="549"/>
    </row>
    <row r="99" spans="1:77" ht="6.75" customHeight="1">
      <c r="A99" s="23"/>
      <c r="B99" s="549"/>
      <c r="C99" s="549"/>
      <c r="D99" s="549"/>
      <c r="E99" s="549"/>
      <c r="F99" s="549"/>
      <c r="G99" s="549"/>
      <c r="H99" s="549"/>
      <c r="I99" s="549"/>
      <c r="J99" s="549"/>
      <c r="K99" s="549"/>
      <c r="L99" s="549"/>
      <c r="M99" s="549"/>
      <c r="N99" s="549"/>
      <c r="O99" s="549"/>
      <c r="P99" s="549"/>
      <c r="Q99" s="549"/>
      <c r="R99" s="549"/>
      <c r="S99" s="549"/>
      <c r="T99" s="549"/>
      <c r="U99" s="549"/>
      <c r="V99" s="549"/>
      <c r="W99" s="549"/>
      <c r="X99" s="549"/>
      <c r="Y99" s="549"/>
      <c r="Z99" s="549"/>
      <c r="AA99" s="549"/>
      <c r="AB99" s="549"/>
      <c r="AC99" s="549"/>
      <c r="AD99" s="549"/>
      <c r="AE99" s="549"/>
      <c r="AF99" s="549"/>
      <c r="AG99" s="549"/>
      <c r="AH99" s="549"/>
      <c r="AI99" s="549"/>
      <c r="AJ99" s="549"/>
      <c r="AK99" s="549"/>
      <c r="AL99" s="549"/>
      <c r="AM99" s="549"/>
      <c r="AN99" s="549"/>
      <c r="AO99" s="549"/>
      <c r="AP99" s="549"/>
      <c r="AQ99" s="549"/>
      <c r="AR99" s="549"/>
      <c r="AS99" s="549"/>
      <c r="AT99" s="549"/>
      <c r="AU99" s="549"/>
      <c r="AV99" s="549"/>
      <c r="AW99" s="549"/>
      <c r="AX99" s="549"/>
      <c r="AY99" s="549"/>
      <c r="AZ99" s="549"/>
      <c r="BA99" s="549"/>
      <c r="BB99" s="549"/>
      <c r="BC99" s="549"/>
      <c r="BD99" s="549"/>
      <c r="BE99" s="549"/>
      <c r="BF99" s="549"/>
      <c r="BG99" s="549"/>
      <c r="BH99" s="549"/>
      <c r="BI99" s="549"/>
      <c r="BJ99" s="549"/>
      <c r="BK99" s="549"/>
      <c r="BL99" s="549"/>
      <c r="BM99" s="549"/>
      <c r="BN99" s="549"/>
      <c r="BO99" s="549"/>
      <c r="BP99" s="549"/>
      <c r="BQ99" s="549"/>
      <c r="BR99" s="549"/>
      <c r="BS99" s="549"/>
      <c r="BT99" s="549"/>
      <c r="BU99" s="549"/>
      <c r="BV99" s="549"/>
      <c r="BW99" s="549"/>
      <c r="BX99" s="549"/>
      <c r="BY99" s="549"/>
    </row>
    <row r="100" spans="1:77" ht="6.75" customHeight="1">
      <c r="A100" s="23"/>
      <c r="B100" s="549"/>
      <c r="C100" s="549"/>
      <c r="D100" s="549"/>
      <c r="E100" s="549"/>
      <c r="F100" s="549"/>
      <c r="G100" s="549"/>
      <c r="H100" s="549"/>
      <c r="I100" s="549"/>
      <c r="J100" s="549"/>
      <c r="K100" s="549"/>
      <c r="L100" s="549"/>
      <c r="M100" s="549"/>
      <c r="N100" s="549"/>
      <c r="O100" s="549"/>
      <c r="P100" s="549"/>
      <c r="Q100" s="549"/>
      <c r="R100" s="549"/>
      <c r="S100" s="549"/>
      <c r="T100" s="549"/>
      <c r="U100" s="549"/>
      <c r="V100" s="549"/>
      <c r="W100" s="549"/>
      <c r="X100" s="549"/>
      <c r="Y100" s="549"/>
      <c r="Z100" s="549"/>
      <c r="AA100" s="549"/>
      <c r="AB100" s="549"/>
      <c r="AC100" s="549"/>
      <c r="AD100" s="549"/>
      <c r="AE100" s="549"/>
      <c r="AF100" s="549"/>
      <c r="AG100" s="549"/>
      <c r="AH100" s="549"/>
      <c r="AI100" s="549"/>
      <c r="AJ100" s="549"/>
      <c r="AK100" s="549"/>
      <c r="AL100" s="549"/>
      <c r="AM100" s="549"/>
      <c r="AN100" s="549"/>
      <c r="AO100" s="549"/>
      <c r="AP100" s="549"/>
      <c r="AQ100" s="549"/>
      <c r="AR100" s="549"/>
      <c r="AS100" s="549"/>
      <c r="AT100" s="549"/>
      <c r="AU100" s="549"/>
      <c r="AV100" s="549"/>
      <c r="AW100" s="549"/>
      <c r="AX100" s="549"/>
      <c r="AY100" s="549"/>
      <c r="AZ100" s="549"/>
      <c r="BA100" s="549"/>
      <c r="BB100" s="549"/>
      <c r="BC100" s="549"/>
      <c r="BD100" s="549"/>
      <c r="BE100" s="549"/>
      <c r="BF100" s="549"/>
      <c r="BG100" s="549"/>
      <c r="BH100" s="549"/>
      <c r="BI100" s="549"/>
      <c r="BJ100" s="549"/>
      <c r="BK100" s="549"/>
      <c r="BL100" s="549"/>
      <c r="BM100" s="549"/>
      <c r="BN100" s="549"/>
      <c r="BO100" s="549"/>
      <c r="BP100" s="549"/>
      <c r="BQ100" s="549"/>
      <c r="BR100" s="549"/>
      <c r="BS100" s="549"/>
      <c r="BT100" s="549"/>
      <c r="BU100" s="549"/>
      <c r="BV100" s="549"/>
      <c r="BW100" s="549"/>
      <c r="BX100" s="549"/>
      <c r="BY100" s="549"/>
    </row>
    <row r="101" spans="1:77" ht="6.75" customHeight="1">
      <c r="A101" s="23"/>
      <c r="B101" s="549"/>
      <c r="C101" s="549"/>
      <c r="D101" s="549"/>
      <c r="E101" s="549"/>
      <c r="F101" s="549"/>
      <c r="G101" s="549"/>
      <c r="H101" s="549"/>
      <c r="I101" s="549"/>
      <c r="J101" s="549"/>
      <c r="K101" s="549"/>
      <c r="L101" s="549"/>
      <c r="M101" s="549"/>
      <c r="N101" s="549"/>
      <c r="O101" s="549"/>
      <c r="P101" s="549"/>
      <c r="Q101" s="549"/>
      <c r="R101" s="549"/>
      <c r="S101" s="549"/>
      <c r="T101" s="549"/>
      <c r="U101" s="549"/>
      <c r="V101" s="549"/>
      <c r="W101" s="549"/>
      <c r="X101" s="549"/>
      <c r="Y101" s="549"/>
      <c r="Z101" s="549"/>
      <c r="AA101" s="549"/>
      <c r="AB101" s="549"/>
      <c r="AC101" s="549"/>
      <c r="AD101" s="549"/>
      <c r="AE101" s="549"/>
      <c r="AF101" s="549"/>
      <c r="AG101" s="549"/>
      <c r="AH101" s="549"/>
      <c r="AI101" s="549"/>
      <c r="AJ101" s="549"/>
      <c r="AK101" s="549"/>
      <c r="AL101" s="549"/>
      <c r="AM101" s="549"/>
      <c r="AN101" s="549"/>
      <c r="AO101" s="549"/>
      <c r="AP101" s="549"/>
      <c r="AQ101" s="549"/>
      <c r="AR101" s="549"/>
      <c r="AS101" s="549"/>
      <c r="AT101" s="549"/>
      <c r="AU101" s="549"/>
      <c r="AV101" s="549"/>
      <c r="AW101" s="549"/>
      <c r="AX101" s="549"/>
      <c r="AY101" s="549"/>
      <c r="AZ101" s="549"/>
      <c r="BA101" s="549"/>
      <c r="BB101" s="549"/>
      <c r="BC101" s="549"/>
      <c r="BD101" s="549"/>
      <c r="BE101" s="549"/>
      <c r="BF101" s="549"/>
      <c r="BG101" s="549"/>
      <c r="BH101" s="549"/>
      <c r="BI101" s="549"/>
      <c r="BJ101" s="549"/>
      <c r="BK101" s="549"/>
      <c r="BL101" s="549"/>
      <c r="BM101" s="549"/>
      <c r="BN101" s="549"/>
      <c r="BO101" s="549"/>
      <c r="BP101" s="549"/>
      <c r="BQ101" s="549"/>
      <c r="BR101" s="549"/>
      <c r="BS101" s="549"/>
      <c r="BT101" s="549"/>
      <c r="BU101" s="549"/>
      <c r="BV101" s="549"/>
      <c r="BW101" s="549"/>
      <c r="BX101" s="549"/>
      <c r="BY101" s="549"/>
    </row>
    <row r="102" spans="1:77" ht="6.75" customHeight="1">
      <c r="A102" s="23"/>
      <c r="B102" s="549"/>
      <c r="C102" s="549"/>
      <c r="D102" s="549"/>
      <c r="E102" s="549"/>
      <c r="F102" s="549"/>
      <c r="G102" s="549"/>
      <c r="H102" s="549"/>
      <c r="I102" s="549"/>
      <c r="J102" s="549"/>
      <c r="K102" s="549"/>
      <c r="L102" s="549"/>
      <c r="M102" s="549"/>
      <c r="N102" s="549"/>
      <c r="O102" s="549"/>
      <c r="P102" s="549"/>
      <c r="Q102" s="549"/>
      <c r="R102" s="549"/>
      <c r="S102" s="549"/>
      <c r="T102" s="549"/>
      <c r="U102" s="549"/>
      <c r="V102" s="549"/>
      <c r="W102" s="549"/>
      <c r="X102" s="549"/>
      <c r="Y102" s="549"/>
      <c r="Z102" s="549"/>
      <c r="AA102" s="549"/>
      <c r="AB102" s="549"/>
      <c r="AC102" s="549"/>
      <c r="AD102" s="549"/>
      <c r="AE102" s="549"/>
      <c r="AF102" s="549"/>
      <c r="AG102" s="549"/>
      <c r="AH102" s="549"/>
      <c r="AI102" s="549"/>
      <c r="AJ102" s="549"/>
      <c r="AK102" s="549"/>
      <c r="AL102" s="549"/>
      <c r="AM102" s="549"/>
      <c r="AN102" s="549"/>
      <c r="AO102" s="549"/>
      <c r="AP102" s="549"/>
      <c r="AQ102" s="549"/>
      <c r="AR102" s="549"/>
      <c r="AS102" s="549"/>
      <c r="AT102" s="549"/>
      <c r="AU102" s="549"/>
      <c r="AV102" s="549"/>
      <c r="AW102" s="549"/>
      <c r="AX102" s="549"/>
      <c r="AY102" s="549"/>
      <c r="AZ102" s="549"/>
      <c r="BA102" s="549"/>
      <c r="BB102" s="549"/>
      <c r="BC102" s="549"/>
      <c r="BD102" s="549"/>
      <c r="BE102" s="549"/>
      <c r="BF102" s="549"/>
      <c r="BG102" s="549"/>
      <c r="BH102" s="549"/>
      <c r="BI102" s="549"/>
      <c r="BJ102" s="549"/>
      <c r="BK102" s="549"/>
      <c r="BL102" s="549"/>
      <c r="BM102" s="549"/>
      <c r="BN102" s="549"/>
      <c r="BO102" s="549"/>
      <c r="BP102" s="549"/>
      <c r="BQ102" s="549"/>
      <c r="BR102" s="549"/>
      <c r="BS102" s="549"/>
      <c r="BT102" s="549"/>
      <c r="BU102" s="549"/>
      <c r="BV102" s="549"/>
      <c r="BW102" s="549"/>
      <c r="BX102" s="549"/>
      <c r="BY102" s="549"/>
    </row>
    <row r="103" spans="1:77" ht="6.75" customHeight="1">
      <c r="A103" s="23"/>
      <c r="B103" s="549"/>
      <c r="C103" s="549"/>
      <c r="D103" s="549"/>
      <c r="E103" s="549"/>
      <c r="F103" s="549"/>
      <c r="G103" s="549"/>
      <c r="H103" s="549"/>
      <c r="I103" s="549"/>
      <c r="J103" s="549"/>
      <c r="K103" s="549"/>
      <c r="L103" s="549"/>
      <c r="M103" s="549"/>
      <c r="N103" s="549"/>
      <c r="O103" s="549"/>
      <c r="P103" s="549"/>
      <c r="Q103" s="549"/>
      <c r="R103" s="549"/>
      <c r="S103" s="549"/>
      <c r="T103" s="549"/>
      <c r="U103" s="549"/>
      <c r="V103" s="549"/>
      <c r="W103" s="549"/>
      <c r="X103" s="549"/>
      <c r="Y103" s="549"/>
      <c r="Z103" s="549"/>
      <c r="AA103" s="549"/>
      <c r="AB103" s="549"/>
      <c r="AC103" s="549"/>
      <c r="AD103" s="549"/>
      <c r="AE103" s="549"/>
      <c r="AF103" s="549"/>
      <c r="AG103" s="549"/>
      <c r="AH103" s="549"/>
      <c r="AI103" s="549"/>
      <c r="AJ103" s="549"/>
      <c r="AK103" s="549"/>
      <c r="AL103" s="549"/>
      <c r="AM103" s="549"/>
      <c r="AN103" s="549"/>
      <c r="AO103" s="549"/>
      <c r="AP103" s="549"/>
      <c r="AQ103" s="549"/>
      <c r="AR103" s="549"/>
      <c r="AS103" s="549"/>
      <c r="AT103" s="549"/>
      <c r="AU103" s="549"/>
      <c r="AV103" s="549"/>
      <c r="AW103" s="549"/>
      <c r="AX103" s="549"/>
      <c r="AY103" s="549"/>
      <c r="AZ103" s="549"/>
      <c r="BA103" s="549"/>
      <c r="BB103" s="549"/>
      <c r="BC103" s="549"/>
      <c r="BD103" s="549"/>
      <c r="BE103" s="549"/>
      <c r="BF103" s="549"/>
      <c r="BG103" s="549"/>
      <c r="BH103" s="549"/>
      <c r="BI103" s="549"/>
      <c r="BJ103" s="549"/>
      <c r="BK103" s="549"/>
      <c r="BL103" s="549"/>
      <c r="BM103" s="549"/>
      <c r="BN103" s="549"/>
      <c r="BO103" s="549"/>
      <c r="BP103" s="549"/>
      <c r="BQ103" s="549"/>
      <c r="BR103" s="549"/>
      <c r="BS103" s="549"/>
      <c r="BT103" s="549"/>
      <c r="BU103" s="549"/>
      <c r="BV103" s="549"/>
      <c r="BW103" s="549"/>
      <c r="BX103" s="549"/>
      <c r="BY103" s="549"/>
    </row>
    <row r="104" spans="1:77" ht="6.75" customHeight="1">
      <c r="A104" s="23"/>
      <c r="B104" s="549"/>
      <c r="C104" s="549"/>
      <c r="D104" s="549"/>
      <c r="E104" s="549"/>
      <c r="F104" s="549"/>
      <c r="G104" s="549"/>
      <c r="H104" s="549"/>
      <c r="I104" s="549"/>
      <c r="J104" s="549"/>
      <c r="K104" s="549"/>
      <c r="L104" s="549"/>
      <c r="M104" s="549"/>
      <c r="N104" s="549"/>
      <c r="O104" s="549"/>
      <c r="P104" s="549"/>
      <c r="Q104" s="549"/>
      <c r="R104" s="549"/>
      <c r="S104" s="549"/>
      <c r="T104" s="549"/>
      <c r="U104" s="549"/>
      <c r="V104" s="549"/>
      <c r="W104" s="549"/>
      <c r="X104" s="549"/>
      <c r="Y104" s="549"/>
      <c r="Z104" s="549"/>
      <c r="AA104" s="549"/>
      <c r="AB104" s="549"/>
      <c r="AC104" s="549"/>
      <c r="AD104" s="549"/>
      <c r="AE104" s="549"/>
      <c r="AF104" s="549"/>
      <c r="AG104" s="549"/>
      <c r="AH104" s="549"/>
      <c r="AI104" s="549"/>
      <c r="AJ104" s="549"/>
      <c r="AK104" s="549"/>
      <c r="AL104" s="549"/>
      <c r="AM104" s="549"/>
      <c r="AN104" s="549"/>
      <c r="AO104" s="549"/>
      <c r="AP104" s="549"/>
      <c r="AQ104" s="549"/>
      <c r="AR104" s="549"/>
      <c r="AS104" s="549"/>
      <c r="AT104" s="549"/>
      <c r="AU104" s="549"/>
      <c r="AV104" s="549"/>
      <c r="AW104" s="549"/>
      <c r="AX104" s="549"/>
      <c r="AY104" s="549"/>
      <c r="AZ104" s="549"/>
      <c r="BA104" s="549"/>
      <c r="BB104" s="549"/>
      <c r="BC104" s="549"/>
      <c r="BD104" s="549"/>
      <c r="BE104" s="549"/>
      <c r="BF104" s="549"/>
      <c r="BG104" s="549"/>
      <c r="BH104" s="549"/>
      <c r="BI104" s="549"/>
      <c r="BJ104" s="549"/>
      <c r="BK104" s="549"/>
      <c r="BL104" s="549"/>
      <c r="BM104" s="549"/>
      <c r="BN104" s="549"/>
      <c r="BO104" s="549"/>
      <c r="BP104" s="549"/>
      <c r="BQ104" s="549"/>
      <c r="BR104" s="549"/>
      <c r="BS104" s="549"/>
      <c r="BT104" s="549"/>
      <c r="BU104" s="549"/>
      <c r="BV104" s="549"/>
      <c r="BW104" s="549"/>
      <c r="BX104" s="549"/>
      <c r="BY104" s="549"/>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34"/>
  <sheetViews>
    <sheetView showGridLines="0" tabSelected="1" view="pageBreakPreview" topLeftCell="A3" zoomScale="70" zoomScaleNormal="100" zoomScaleSheetLayoutView="70" workbookViewId="0">
      <selection activeCell="W11" sqref="W11"/>
    </sheetView>
  </sheetViews>
  <sheetFormatPr defaultColWidth="9" defaultRowHeight="13"/>
  <cols>
    <col min="1" max="1" width="4.36328125" style="423" customWidth="1"/>
    <col min="2" max="2" width="9.36328125" style="423" bestFit="1" customWidth="1"/>
    <col min="3" max="3" width="21.6328125" style="423" bestFit="1" customWidth="1"/>
    <col min="4" max="4" width="35.6328125" style="423" bestFit="1" customWidth="1"/>
    <col min="5" max="5" width="13.26953125" style="423" bestFit="1" customWidth="1"/>
    <col min="6" max="7" width="7.36328125" style="423" bestFit="1" customWidth="1"/>
    <col min="8" max="8" width="19.6328125" style="423" customWidth="1"/>
    <col min="9" max="9" width="23.90625" style="423" customWidth="1"/>
    <col min="10" max="15" width="17.90625" style="423" customWidth="1"/>
    <col min="16" max="16" width="20.36328125" style="424" customWidth="1"/>
    <col min="17" max="17" width="17.90625" style="424" customWidth="1"/>
    <col min="18" max="18" width="12.36328125" style="423" customWidth="1"/>
    <col min="19" max="16384" width="9" style="423"/>
  </cols>
  <sheetData>
    <row r="1" spans="1:18">
      <c r="A1" s="422"/>
      <c r="P1" s="441"/>
      <c r="Q1" s="441"/>
    </row>
    <row r="2" spans="1:18" ht="24.75" customHeight="1" thickBot="1">
      <c r="P2" s="441"/>
      <c r="Q2" s="441"/>
    </row>
    <row r="3" spans="1:18" ht="47.25" customHeight="1">
      <c r="B3" s="731" t="s">
        <v>248</v>
      </c>
      <c r="C3" s="732"/>
      <c r="D3" s="732"/>
      <c r="E3" s="732"/>
      <c r="F3" s="732"/>
      <c r="G3" s="732"/>
      <c r="H3" s="732"/>
      <c r="I3" s="732"/>
      <c r="J3" s="732"/>
      <c r="K3" s="732"/>
      <c r="L3" s="732"/>
      <c r="M3" s="732"/>
      <c r="N3" s="732"/>
      <c r="O3" s="732"/>
      <c r="P3" s="732"/>
      <c r="Q3" s="732"/>
      <c r="R3" s="733"/>
    </row>
    <row r="4" spans="1:18" ht="30" customHeight="1" thickBot="1">
      <c r="B4" s="734"/>
      <c r="C4" s="735"/>
      <c r="D4" s="735"/>
      <c r="E4" s="736"/>
      <c r="F4" s="736"/>
      <c r="G4" s="736"/>
      <c r="H4" s="736"/>
      <c r="I4" s="736"/>
      <c r="J4" s="736"/>
      <c r="K4" s="736"/>
      <c r="L4" s="736"/>
      <c r="M4" s="736"/>
      <c r="N4" s="736"/>
      <c r="O4" s="736"/>
      <c r="P4" s="736"/>
      <c r="Q4" s="736"/>
      <c r="R4" s="737"/>
    </row>
    <row r="5" spans="1:18" ht="30" customHeight="1" thickBot="1">
      <c r="B5" s="741" t="s">
        <v>415</v>
      </c>
      <c r="C5" s="742"/>
      <c r="D5" s="743"/>
      <c r="E5" s="393"/>
      <c r="F5" s="393"/>
      <c r="G5" s="393"/>
      <c r="H5" s="393"/>
      <c r="I5" s="393"/>
      <c r="J5" s="393"/>
      <c r="K5" s="393"/>
      <c r="L5" s="393"/>
      <c r="M5" s="393"/>
      <c r="N5" s="393"/>
      <c r="O5" s="393"/>
      <c r="P5" s="393"/>
      <c r="Q5" s="393"/>
      <c r="R5" s="393"/>
    </row>
    <row r="6" spans="1:18" ht="30" customHeight="1">
      <c r="B6" s="744" t="s">
        <v>441</v>
      </c>
      <c r="C6" s="744"/>
      <c r="D6" s="744"/>
      <c r="E6" s="393"/>
      <c r="F6" s="393"/>
      <c r="G6" s="393"/>
      <c r="H6" s="393"/>
      <c r="I6" s="393"/>
      <c r="J6" s="393"/>
      <c r="K6" s="393"/>
      <c r="L6" s="393"/>
      <c r="M6" s="393"/>
      <c r="N6" s="393"/>
      <c r="O6" s="393"/>
      <c r="P6" s="393"/>
      <c r="Q6" s="393"/>
      <c r="R6" s="393"/>
    </row>
    <row r="7" spans="1:18" ht="30" customHeight="1">
      <c r="B7" s="745" t="s">
        <v>419</v>
      </c>
      <c r="C7" s="745"/>
      <c r="D7" s="745"/>
      <c r="E7" s="393"/>
      <c r="F7" s="393"/>
      <c r="G7" s="393"/>
      <c r="H7" s="393"/>
      <c r="I7" s="393"/>
      <c r="J7" s="393"/>
      <c r="K7" s="393"/>
      <c r="L7" s="393"/>
      <c r="M7" s="393"/>
      <c r="N7" s="393"/>
      <c r="O7" s="393"/>
      <c r="P7" s="393"/>
      <c r="Q7" s="393"/>
      <c r="R7" s="393"/>
    </row>
    <row r="8" spans="1:18" ht="30" customHeight="1">
      <c r="B8" s="393"/>
      <c r="C8" s="393"/>
      <c r="D8" s="393"/>
      <c r="E8" s="393"/>
      <c r="F8" s="393"/>
      <c r="G8" s="393"/>
      <c r="P8" s="423"/>
      <c r="Q8" s="423"/>
    </row>
    <row r="9" spans="1:18" ht="30" customHeight="1">
      <c r="B9" s="739"/>
      <c r="C9" s="740"/>
      <c r="D9" s="430" t="s">
        <v>403</v>
      </c>
      <c r="E9" s="393"/>
      <c r="F9" s="393"/>
      <c r="G9" s="393"/>
      <c r="H9" s="738"/>
      <c r="I9" s="738"/>
      <c r="J9" s="738"/>
      <c r="K9" s="394"/>
      <c r="L9" s="394"/>
      <c r="M9" s="394"/>
      <c r="N9" s="394"/>
      <c r="O9" s="394"/>
      <c r="P9" s="394"/>
      <c r="Q9" s="394"/>
      <c r="R9" s="393"/>
    </row>
    <row r="10" spans="1:18" ht="176.15" customHeight="1">
      <c r="B10" s="395" t="s">
        <v>250</v>
      </c>
      <c r="C10" s="396" t="s">
        <v>251</v>
      </c>
      <c r="D10" s="397" t="s">
        <v>404</v>
      </c>
      <c r="E10" s="367" t="s">
        <v>396</v>
      </c>
      <c r="F10" s="368" t="s">
        <v>393</v>
      </c>
      <c r="G10" s="368" t="s">
        <v>418</v>
      </c>
      <c r="H10" s="315" t="s">
        <v>392</v>
      </c>
      <c r="I10" s="483" t="s">
        <v>436</v>
      </c>
      <c r="J10" s="437" t="s">
        <v>391</v>
      </c>
      <c r="K10" s="369" t="s">
        <v>394</v>
      </c>
      <c r="L10" s="440" t="s">
        <v>440</v>
      </c>
      <c r="M10" s="369" t="s">
        <v>395</v>
      </c>
      <c r="N10" s="369" t="s">
        <v>400</v>
      </c>
      <c r="O10" s="383" t="s">
        <v>401</v>
      </c>
      <c r="P10" s="438" t="s">
        <v>402</v>
      </c>
      <c r="Q10" s="439" t="s">
        <v>420</v>
      </c>
      <c r="R10" s="487" t="s">
        <v>252</v>
      </c>
    </row>
    <row r="11" spans="1:18" s="209" customFormat="1" ht="35">
      <c r="B11" s="478"/>
      <c r="C11" s="479"/>
      <c r="D11" s="479"/>
      <c r="E11" s="480"/>
      <c r="F11" s="478"/>
      <c r="G11" s="478"/>
      <c r="H11" s="478"/>
      <c r="I11" s="478" t="s">
        <v>407</v>
      </c>
      <c r="J11" s="478" t="s">
        <v>408</v>
      </c>
      <c r="K11" s="478" t="s">
        <v>410</v>
      </c>
      <c r="L11" s="478" t="s">
        <v>409</v>
      </c>
      <c r="M11" s="478" t="s">
        <v>434</v>
      </c>
      <c r="N11" s="478" t="s">
        <v>435</v>
      </c>
      <c r="O11" s="478" t="s">
        <v>281</v>
      </c>
      <c r="P11" s="488" t="s">
        <v>437</v>
      </c>
      <c r="Q11" s="489" t="s">
        <v>438</v>
      </c>
      <c r="R11" s="480"/>
    </row>
    <row r="12" spans="1:18" s="209" customFormat="1" ht="17.5">
      <c r="B12" s="478"/>
      <c r="C12" s="479"/>
      <c r="D12" s="481" t="s">
        <v>283</v>
      </c>
      <c r="E12" s="481" t="s">
        <v>283</v>
      </c>
      <c r="F12" s="482" t="s">
        <v>405</v>
      </c>
      <c r="G12" s="482" t="s">
        <v>405</v>
      </c>
      <c r="H12" s="482" t="s">
        <v>406</v>
      </c>
      <c r="I12" s="482" t="s">
        <v>283</v>
      </c>
      <c r="J12" s="482" t="s">
        <v>97</v>
      </c>
      <c r="K12" s="482" t="s">
        <v>97</v>
      </c>
      <c r="L12" s="482" t="s">
        <v>97</v>
      </c>
      <c r="M12" s="482" t="s">
        <v>97</v>
      </c>
      <c r="N12" s="482" t="s">
        <v>97</v>
      </c>
      <c r="O12" s="482" t="s">
        <v>97</v>
      </c>
      <c r="P12" s="482" t="s">
        <v>97</v>
      </c>
      <c r="Q12" s="482" t="s">
        <v>97</v>
      </c>
      <c r="R12" s="480"/>
    </row>
    <row r="13" spans="1:18" ht="35">
      <c r="B13" s="399" t="s">
        <v>253</v>
      </c>
      <c r="C13" s="400" t="s">
        <v>254</v>
      </c>
      <c r="D13" s="425" t="s">
        <v>286</v>
      </c>
      <c r="E13" s="140" t="s">
        <v>397</v>
      </c>
      <c r="F13" s="140">
        <v>1118</v>
      </c>
      <c r="G13" s="140">
        <v>1031</v>
      </c>
      <c r="H13" s="434">
        <f>(G13-F13)/F13</f>
        <v>-7.7817531305903395E-2</v>
      </c>
      <c r="I13" s="142">
        <v>7</v>
      </c>
      <c r="J13" s="365">
        <v>1160000</v>
      </c>
      <c r="K13" s="365">
        <f>I13*J13</f>
        <v>8120000</v>
      </c>
      <c r="L13" s="366">
        <v>150000000</v>
      </c>
      <c r="M13" s="365">
        <f>L13*I13/100</f>
        <v>10500000</v>
      </c>
      <c r="N13" s="365">
        <f>MIN(K13,M13)</f>
        <v>8120000</v>
      </c>
      <c r="O13" s="384">
        <v>4060000</v>
      </c>
      <c r="P13" s="365">
        <f>MIN(N13*1/2,O13)</f>
        <v>4060000</v>
      </c>
      <c r="Q13" s="365">
        <f>ROUNDDOWN(P13,-3)</f>
        <v>4060000</v>
      </c>
      <c r="R13" s="401"/>
    </row>
    <row r="14" spans="1:18" ht="35.5" thickBot="1">
      <c r="B14" s="402" t="s">
        <v>255</v>
      </c>
      <c r="C14" s="403" t="s">
        <v>256</v>
      </c>
      <c r="D14" s="432" t="s">
        <v>286</v>
      </c>
      <c r="E14" s="364" t="s">
        <v>397</v>
      </c>
      <c r="F14" s="316">
        <v>202</v>
      </c>
      <c r="G14" s="316">
        <v>130</v>
      </c>
      <c r="H14" s="435">
        <f t="shared" ref="H14:H15" si="0">(G14-F14)/F14</f>
        <v>-0.35643564356435642</v>
      </c>
      <c r="I14" s="364">
        <v>15</v>
      </c>
      <c r="J14" s="389">
        <v>1160000</v>
      </c>
      <c r="K14" s="389">
        <f t="shared" ref="K14:K15" si="1">I14*J14</f>
        <v>17400000</v>
      </c>
      <c r="L14" s="363">
        <v>31400000</v>
      </c>
      <c r="M14" s="389">
        <f>L14*I14/100</f>
        <v>4710000</v>
      </c>
      <c r="N14" s="389">
        <f t="shared" ref="N14:N15" si="2">MIN(K14,M14)</f>
        <v>4710000</v>
      </c>
      <c r="O14" s="404">
        <v>2355000</v>
      </c>
      <c r="P14" s="389">
        <f>MIN(N14*1/2,O14)</f>
        <v>2355000</v>
      </c>
      <c r="Q14" s="389">
        <f>ROUNDDOWN(P14,-3)</f>
        <v>2355000</v>
      </c>
      <c r="R14" s="405"/>
    </row>
    <row r="15" spans="1:18" ht="66" customHeight="1" thickBot="1">
      <c r="B15" s="406">
        <v>1</v>
      </c>
      <c r="C15" s="407"/>
      <c r="D15" s="431"/>
      <c r="E15" s="390"/>
      <c r="F15" s="391"/>
      <c r="G15" s="391"/>
      <c r="H15" s="436" t="e">
        <f t="shared" si="0"/>
        <v>#DIV/0!</v>
      </c>
      <c r="I15" s="433"/>
      <c r="J15" s="385">
        <v>1160000</v>
      </c>
      <c r="K15" s="385">
        <f t="shared" si="1"/>
        <v>0</v>
      </c>
      <c r="L15" s="391"/>
      <c r="M15" s="385">
        <f>L15*I15/100</f>
        <v>0</v>
      </c>
      <c r="N15" s="385">
        <f t="shared" si="2"/>
        <v>0</v>
      </c>
      <c r="O15" s="490">
        <f>ROUNDDOWN(N15*1/2,-3)</f>
        <v>0</v>
      </c>
      <c r="P15" s="385">
        <f>MIN(N15*1/2,O15)</f>
        <v>0</v>
      </c>
      <c r="Q15" s="385">
        <f>ROUNDDOWN(P15,-3)</f>
        <v>0</v>
      </c>
      <c r="R15" s="392" t="s">
        <v>257</v>
      </c>
    </row>
    <row r="16" spans="1:18" ht="18" thickTop="1">
      <c r="B16" s="408" t="s">
        <v>258</v>
      </c>
      <c r="C16" s="426"/>
      <c r="D16" s="427"/>
      <c r="E16" s="426"/>
      <c r="F16" s="426"/>
      <c r="G16" s="426"/>
      <c r="H16" s="426"/>
      <c r="I16" s="426"/>
      <c r="J16" s="426"/>
      <c r="K16" s="426"/>
      <c r="L16" s="426"/>
      <c r="M16" s="426"/>
      <c r="N16" s="426"/>
      <c r="O16" s="426"/>
      <c r="P16" s="426"/>
      <c r="Q16" s="426"/>
      <c r="R16" s="428"/>
    </row>
    <row r="17" spans="4:18" ht="13.5" thickBot="1">
      <c r="P17" s="423"/>
      <c r="Q17" s="423"/>
    </row>
    <row r="18" spans="4:18" ht="27" thickTop="1" thickBot="1">
      <c r="D18" s="409" t="s">
        <v>289</v>
      </c>
      <c r="E18" s="410" t="s">
        <v>398</v>
      </c>
      <c r="H18" s="429" t="s">
        <v>390</v>
      </c>
      <c r="P18" s="423"/>
      <c r="Q18" s="423"/>
    </row>
    <row r="19" spans="4:18" ht="18.75" customHeight="1" thickTop="1" thickBot="1">
      <c r="D19" s="411" t="s">
        <v>286</v>
      </c>
      <c r="E19" s="410" t="s">
        <v>399</v>
      </c>
      <c r="H19" s="412">
        <v>5</v>
      </c>
      <c r="I19" s="413"/>
      <c r="J19" s="413"/>
      <c r="K19" s="413"/>
      <c r="L19" s="413"/>
      <c r="M19" s="413"/>
      <c r="N19" s="413"/>
      <c r="O19" s="413"/>
      <c r="P19" s="413"/>
      <c r="Q19" s="413"/>
      <c r="R19" s="414"/>
    </row>
    <row r="20" spans="4:18" ht="18.75" customHeight="1" thickTop="1">
      <c r="E20" s="415"/>
      <c r="H20" s="398">
        <v>6</v>
      </c>
      <c r="I20" s="394"/>
      <c r="J20" s="394"/>
      <c r="K20" s="394"/>
      <c r="L20" s="394"/>
      <c r="M20" s="394"/>
      <c r="N20" s="394"/>
      <c r="O20" s="394"/>
      <c r="P20" s="394"/>
      <c r="Q20" s="394"/>
      <c r="R20" s="416"/>
    </row>
    <row r="21" spans="4:18" ht="18.75" customHeight="1">
      <c r="E21" s="393"/>
      <c r="H21" s="417">
        <v>7</v>
      </c>
      <c r="I21" s="394"/>
      <c r="J21" s="394"/>
      <c r="K21" s="394"/>
      <c r="L21" s="394"/>
      <c r="M21" s="394"/>
      <c r="N21" s="394"/>
      <c r="O21" s="394"/>
      <c r="P21" s="394"/>
      <c r="Q21" s="394"/>
      <c r="R21" s="416"/>
    </row>
    <row r="22" spans="4:18" ht="18.75" customHeight="1">
      <c r="H22" s="398">
        <v>8</v>
      </c>
      <c r="I22" s="394"/>
      <c r="J22" s="394"/>
      <c r="K22" s="394"/>
      <c r="L22" s="394"/>
      <c r="M22" s="394"/>
      <c r="N22" s="394"/>
      <c r="O22" s="394"/>
      <c r="P22" s="394"/>
      <c r="Q22" s="394"/>
      <c r="R22" s="416"/>
    </row>
    <row r="23" spans="4:18" ht="18.75" customHeight="1">
      <c r="H23" s="398">
        <v>9</v>
      </c>
      <c r="I23" s="394"/>
      <c r="J23" s="394"/>
      <c r="K23" s="394"/>
      <c r="L23" s="394"/>
      <c r="M23" s="394"/>
      <c r="N23" s="394"/>
      <c r="O23" s="394"/>
      <c r="P23" s="394"/>
      <c r="Q23" s="394"/>
      <c r="R23" s="416"/>
    </row>
    <row r="24" spans="4:18" ht="18.75" customHeight="1">
      <c r="H24" s="417">
        <v>10</v>
      </c>
      <c r="I24" s="394"/>
      <c r="J24" s="394"/>
      <c r="K24" s="394"/>
      <c r="L24" s="394"/>
      <c r="M24" s="394"/>
      <c r="N24" s="394"/>
      <c r="O24" s="394"/>
      <c r="P24" s="394"/>
      <c r="Q24" s="394"/>
      <c r="R24" s="416"/>
    </row>
    <row r="25" spans="4:18" ht="18.75" customHeight="1">
      <c r="H25" s="417">
        <v>11</v>
      </c>
      <c r="I25" s="394"/>
      <c r="J25" s="394"/>
      <c r="K25" s="394"/>
      <c r="L25" s="394"/>
      <c r="M25" s="394"/>
      <c r="N25" s="394"/>
      <c r="O25" s="394"/>
      <c r="P25" s="394"/>
      <c r="Q25" s="394"/>
      <c r="R25" s="416"/>
    </row>
    <row r="26" spans="4:18" ht="18.75" customHeight="1">
      <c r="H26" s="398">
        <v>12</v>
      </c>
      <c r="I26" s="394"/>
      <c r="J26" s="394"/>
      <c r="K26" s="394"/>
      <c r="L26" s="394"/>
      <c r="M26" s="394"/>
      <c r="N26" s="394"/>
      <c r="O26" s="394"/>
      <c r="P26" s="394"/>
      <c r="Q26" s="394"/>
      <c r="R26" s="416"/>
    </row>
    <row r="27" spans="4:18" ht="18.75" customHeight="1">
      <c r="H27" s="398">
        <v>13</v>
      </c>
      <c r="I27" s="394"/>
      <c r="J27" s="394"/>
      <c r="K27" s="394"/>
      <c r="L27" s="394"/>
      <c r="M27" s="394"/>
      <c r="N27" s="394"/>
      <c r="O27" s="394"/>
      <c r="P27" s="394"/>
      <c r="Q27" s="394"/>
      <c r="R27" s="416"/>
    </row>
    <row r="28" spans="4:18" ht="18.75" customHeight="1">
      <c r="H28" s="418">
        <v>14</v>
      </c>
      <c r="I28" s="394"/>
      <c r="J28" s="394"/>
      <c r="K28" s="394"/>
      <c r="L28" s="394"/>
      <c r="M28" s="394"/>
      <c r="N28" s="394"/>
      <c r="O28" s="394"/>
      <c r="P28" s="394"/>
      <c r="Q28" s="394"/>
      <c r="R28" s="416"/>
    </row>
    <row r="29" spans="4:18" ht="18.75" customHeight="1">
      <c r="H29" s="398">
        <v>15</v>
      </c>
      <c r="I29" s="394"/>
      <c r="J29" s="394"/>
      <c r="K29" s="394"/>
      <c r="L29" s="394"/>
      <c r="M29" s="394"/>
      <c r="N29" s="394"/>
      <c r="O29" s="394"/>
      <c r="P29" s="394"/>
      <c r="Q29" s="394"/>
      <c r="R29" s="416"/>
    </row>
    <row r="30" spans="4:18" ht="18.75" customHeight="1">
      <c r="H30" s="419"/>
      <c r="I30" s="394"/>
      <c r="J30" s="394"/>
      <c r="K30" s="394"/>
      <c r="L30" s="394"/>
      <c r="M30" s="394"/>
      <c r="N30" s="394"/>
      <c r="O30" s="394"/>
      <c r="P30" s="394"/>
      <c r="Q30" s="394"/>
      <c r="R30" s="416"/>
    </row>
    <row r="31" spans="4:18" ht="18.75" customHeight="1">
      <c r="H31" s="394"/>
      <c r="I31" s="394"/>
      <c r="J31" s="394"/>
      <c r="K31" s="394"/>
      <c r="L31" s="394"/>
      <c r="M31" s="394"/>
      <c r="N31" s="394"/>
      <c r="O31" s="394"/>
      <c r="P31" s="394"/>
      <c r="Q31" s="394"/>
      <c r="R31" s="416"/>
    </row>
    <row r="32" spans="4:18" ht="18.75" customHeight="1">
      <c r="H32" s="394"/>
      <c r="I32" s="394"/>
      <c r="J32" s="394"/>
      <c r="K32" s="394"/>
      <c r="L32" s="394"/>
      <c r="M32" s="394"/>
      <c r="N32" s="394"/>
      <c r="O32" s="394"/>
      <c r="P32" s="394"/>
      <c r="Q32" s="394"/>
      <c r="R32" s="416"/>
    </row>
    <row r="33" spans="8:18" ht="18.75" customHeight="1" thickBot="1">
      <c r="H33" s="420"/>
      <c r="I33" s="420"/>
      <c r="J33" s="420"/>
      <c r="K33" s="420"/>
      <c r="L33" s="420"/>
      <c r="M33" s="420"/>
      <c r="N33" s="420"/>
      <c r="O33" s="420"/>
      <c r="P33" s="420"/>
      <c r="Q33" s="420"/>
      <c r="R33" s="421"/>
    </row>
    <row r="34" spans="8:18" ht="13.5" thickTop="1"/>
  </sheetData>
  <sheetProtection selectLockedCells="1"/>
  <dataConsolidate/>
  <mergeCells count="6">
    <mergeCell ref="B3:R4"/>
    <mergeCell ref="H9:J9"/>
    <mergeCell ref="B9:C9"/>
    <mergeCell ref="B5:D5"/>
    <mergeCell ref="B6:D6"/>
    <mergeCell ref="B7:D7"/>
  </mergeCells>
  <phoneticPr fontId="39"/>
  <dataValidations count="4">
    <dataValidation type="list" allowBlank="1" showInputMessage="1" showErrorMessage="1" sqref="I13:I15" xr:uid="{151DAD93-F5C5-484D-82B0-D3EFECF9B60F}">
      <formula1>$H$19:$H$29</formula1>
    </dataValidation>
    <dataValidation type="list" allowBlank="1" showInputMessage="1" showErrorMessage="1" sqref="E13:E15" xr:uid="{64D84110-CE99-4731-87FD-AFDEF413C9F3}">
      <formula1>$E$18:$E$19</formula1>
    </dataValidation>
    <dataValidation imeMode="off" allowBlank="1" showInputMessage="1" showErrorMessage="1" sqref="D18 O14" xr:uid="{6C142692-6CF9-4B1C-AA46-59ACBED76957}"/>
    <dataValidation type="list" allowBlank="1" showInputMessage="1" showErrorMessage="1" sqref="D13:D15" xr:uid="{3ADA11FD-8379-4830-AAE9-94BD46221A1F}">
      <formula1>$D$18:$D$19</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33" min="1"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86"/>
  <sheetViews>
    <sheetView showGridLines="0" view="pageBreakPreview" topLeftCell="D1" zoomScale="80" zoomScaleNormal="115" zoomScaleSheetLayoutView="80" workbookViewId="0">
      <selection activeCell="K16" sqref="K16"/>
    </sheetView>
  </sheetViews>
  <sheetFormatPr defaultColWidth="9" defaultRowHeight="13" outlineLevelCol="1"/>
  <cols>
    <col min="1" max="1" width="7.36328125" style="145" bestFit="1" customWidth="1"/>
    <col min="2" max="2" width="29" style="143" customWidth="1"/>
    <col min="3" max="3" width="36.90625" style="144" bestFit="1" customWidth="1" outlineLevel="1"/>
    <col min="4" max="4" width="14" style="144" bestFit="1" customWidth="1"/>
    <col min="5" max="5" width="18.26953125" style="144" customWidth="1"/>
    <col min="6" max="6" width="13.6328125" style="144" customWidth="1"/>
    <col min="7" max="7" width="14" style="144" bestFit="1" customWidth="1"/>
    <col min="8" max="8" width="20.6328125" style="144" customWidth="1"/>
    <col min="9" max="9" width="12.08984375" style="144" customWidth="1"/>
    <col min="10" max="10" width="17.36328125" style="144" bestFit="1" customWidth="1"/>
    <col min="11" max="11" width="14.26953125" style="144" customWidth="1"/>
    <col min="12" max="12" width="20.36328125" style="144" customWidth="1"/>
    <col min="13" max="15" width="14.6328125" style="144" customWidth="1"/>
    <col min="16" max="16" width="12.6328125" style="144" customWidth="1"/>
    <col min="17" max="16384" width="9" style="144"/>
  </cols>
  <sheetData>
    <row r="1" spans="1:17" ht="29.25" customHeight="1" thickBot="1">
      <c r="A1" s="141"/>
      <c r="C1" s="4"/>
    </row>
    <row r="2" spans="1:17" ht="24" customHeight="1" thickBot="1">
      <c r="B2" s="763" t="s">
        <v>260</v>
      </c>
      <c r="C2" s="764"/>
      <c r="D2" s="764"/>
      <c r="E2" s="764"/>
      <c r="F2" s="764"/>
      <c r="G2" s="764"/>
      <c r="H2" s="764"/>
      <c r="I2" s="764"/>
      <c r="J2" s="764"/>
      <c r="K2" s="764"/>
      <c r="L2" s="764"/>
      <c r="M2" s="764"/>
      <c r="N2" s="764"/>
      <c r="O2" s="765"/>
    </row>
    <row r="3" spans="1:17" ht="18.75" customHeight="1">
      <c r="B3" s="388" t="s">
        <v>415</v>
      </c>
      <c r="C3" s="139"/>
    </row>
    <row r="4" spans="1:17" ht="18.75" customHeight="1">
      <c r="B4" s="386" t="s">
        <v>416</v>
      </c>
      <c r="C4" s="139"/>
    </row>
    <row r="5" spans="1:17" ht="18.75" customHeight="1">
      <c r="B5" s="387" t="s">
        <v>417</v>
      </c>
      <c r="C5" s="139"/>
    </row>
    <row r="6" spans="1:17" ht="18.75" customHeight="1">
      <c r="B6" s="146"/>
      <c r="C6" s="147"/>
    </row>
    <row r="7" spans="1:17" ht="18.75" customHeight="1" thickBot="1">
      <c r="B7" s="471"/>
      <c r="C7" s="472" t="s">
        <v>403</v>
      </c>
      <c r="D7" s="148"/>
    </row>
    <row r="8" spans="1:17" ht="15.75" customHeight="1">
      <c r="B8" s="778" t="s">
        <v>261</v>
      </c>
      <c r="C8" s="757" t="s">
        <v>262</v>
      </c>
      <c r="D8" s="770" t="s">
        <v>263</v>
      </c>
      <c r="E8" s="770" t="s">
        <v>439</v>
      </c>
      <c r="F8" s="768" t="s">
        <v>265</v>
      </c>
      <c r="G8" s="770" t="s">
        <v>266</v>
      </c>
      <c r="H8" s="770" t="s">
        <v>267</v>
      </c>
      <c r="I8" s="772" t="s">
        <v>268</v>
      </c>
      <c r="J8" s="768" t="s">
        <v>269</v>
      </c>
      <c r="K8" s="756" t="s">
        <v>270</v>
      </c>
      <c r="L8" s="758" t="s">
        <v>271</v>
      </c>
      <c r="M8" s="758" t="s">
        <v>272</v>
      </c>
      <c r="N8" s="776" t="s">
        <v>273</v>
      </c>
      <c r="O8" s="774" t="s">
        <v>274</v>
      </c>
    </row>
    <row r="9" spans="1:17" ht="15.75" customHeight="1">
      <c r="B9" s="779"/>
      <c r="C9" s="757"/>
      <c r="D9" s="771"/>
      <c r="E9" s="771"/>
      <c r="F9" s="769"/>
      <c r="G9" s="771"/>
      <c r="H9" s="771"/>
      <c r="I9" s="773"/>
      <c r="J9" s="769"/>
      <c r="K9" s="757"/>
      <c r="L9" s="759"/>
      <c r="M9" s="761"/>
      <c r="N9" s="777"/>
      <c r="O9" s="775"/>
    </row>
    <row r="10" spans="1:17" ht="15.75" customHeight="1">
      <c r="B10" s="779"/>
      <c r="C10" s="757"/>
      <c r="D10" s="771"/>
      <c r="E10" s="771"/>
      <c r="F10" s="769"/>
      <c r="G10" s="771"/>
      <c r="H10" s="771"/>
      <c r="I10" s="773"/>
      <c r="J10" s="769"/>
      <c r="K10" s="757"/>
      <c r="L10" s="759"/>
      <c r="M10" s="761"/>
      <c r="N10" s="777"/>
      <c r="O10" s="775"/>
      <c r="P10" s="766"/>
      <c r="Q10" s="766"/>
    </row>
    <row r="11" spans="1:17" ht="15.75" customHeight="1">
      <c r="B11" s="779"/>
      <c r="C11" s="757"/>
      <c r="D11" s="771"/>
      <c r="E11" s="771"/>
      <c r="F11" s="769"/>
      <c r="G11" s="771"/>
      <c r="H11" s="771"/>
      <c r="I11" s="773"/>
      <c r="J11" s="769"/>
      <c r="K11" s="757"/>
      <c r="L11" s="760"/>
      <c r="M11" s="762"/>
      <c r="N11" s="777"/>
      <c r="O11" s="775"/>
      <c r="P11" s="766"/>
      <c r="Q11" s="766"/>
    </row>
    <row r="12" spans="1:17">
      <c r="B12" s="149"/>
      <c r="C12" s="150"/>
      <c r="D12" s="151" t="s">
        <v>275</v>
      </c>
      <c r="E12" s="151" t="s">
        <v>276</v>
      </c>
      <c r="F12" s="152" t="s">
        <v>277</v>
      </c>
      <c r="G12" s="151" t="s">
        <v>278</v>
      </c>
      <c r="H12" s="151"/>
      <c r="I12" s="446" t="s">
        <v>279</v>
      </c>
      <c r="J12" s="151" t="s">
        <v>280</v>
      </c>
      <c r="K12" s="151" t="s">
        <v>281</v>
      </c>
      <c r="L12" s="152" t="s">
        <v>421</v>
      </c>
      <c r="M12" s="151" t="s">
        <v>432</v>
      </c>
      <c r="N12" s="446" t="s">
        <v>282</v>
      </c>
      <c r="O12" s="162" t="s">
        <v>433</v>
      </c>
      <c r="P12" s="356"/>
    </row>
    <row r="13" spans="1:17">
      <c r="A13" s="155"/>
      <c r="B13" s="156"/>
      <c r="C13" s="157" t="s">
        <v>283</v>
      </c>
      <c r="D13" s="157" t="s">
        <v>94</v>
      </c>
      <c r="E13" s="157" t="s">
        <v>94</v>
      </c>
      <c r="F13" s="157" t="s">
        <v>94</v>
      </c>
      <c r="G13" s="157" t="s">
        <v>94</v>
      </c>
      <c r="H13" s="450" t="s">
        <v>283</v>
      </c>
      <c r="I13" s="157" t="s">
        <v>94</v>
      </c>
      <c r="J13" s="157" t="s">
        <v>94</v>
      </c>
      <c r="K13" s="157" t="s">
        <v>94</v>
      </c>
      <c r="L13" s="158" t="s">
        <v>284</v>
      </c>
      <c r="M13" s="158" t="s">
        <v>284</v>
      </c>
      <c r="N13" s="451" t="s">
        <v>285</v>
      </c>
      <c r="O13" s="359" t="s">
        <v>285</v>
      </c>
      <c r="P13" s="357"/>
      <c r="Q13" s="161"/>
    </row>
    <row r="14" spans="1:17">
      <c r="A14" s="162" t="s">
        <v>259</v>
      </c>
      <c r="B14" s="163" t="s">
        <v>254</v>
      </c>
      <c r="C14" s="164" t="s">
        <v>286</v>
      </c>
      <c r="D14" s="165">
        <v>100000000</v>
      </c>
      <c r="E14" s="165">
        <v>75000000</v>
      </c>
      <c r="F14" s="166">
        <f>D14-E14</f>
        <v>25000000</v>
      </c>
      <c r="G14" s="165">
        <v>32000000</v>
      </c>
      <c r="H14" s="167" t="s">
        <v>287</v>
      </c>
      <c r="I14" s="447">
        <f>IF(H14="年間９月以上",11246000,IF(H14="年間６月以上９月未満",7500000,IF(H14="年間６月未満",3700000,0)))</f>
        <v>7500000</v>
      </c>
      <c r="J14" s="168">
        <f>MIN(F14,G14,I14)</f>
        <v>7500000</v>
      </c>
      <c r="K14" s="169">
        <v>8000000</v>
      </c>
      <c r="L14" s="170">
        <f>MIN(J14,K14)</f>
        <v>7500000</v>
      </c>
      <c r="M14" s="318">
        <f>ROUNDDOWN(L14*1/2,-3)</f>
        <v>3750000</v>
      </c>
      <c r="N14" s="452"/>
      <c r="O14" s="360"/>
      <c r="P14" s="172"/>
      <c r="Q14" s="173"/>
    </row>
    <row r="15" spans="1:17" ht="13.5" thickBot="1">
      <c r="A15" s="162" t="s">
        <v>259</v>
      </c>
      <c r="B15" s="322" t="s">
        <v>288</v>
      </c>
      <c r="C15" s="323" t="s">
        <v>289</v>
      </c>
      <c r="D15" s="324">
        <v>95000000</v>
      </c>
      <c r="E15" s="324">
        <v>60000000</v>
      </c>
      <c r="F15" s="325">
        <f>D15-E15</f>
        <v>35000000</v>
      </c>
      <c r="G15" s="324">
        <v>20000000</v>
      </c>
      <c r="H15" s="326" t="s">
        <v>290</v>
      </c>
      <c r="I15" s="448">
        <f>IF(H15="年間９月以上",11246000,IF(H15="年間６月以上９月未満",7500000,IF(H15="年間６月未満",3750000,0)))</f>
        <v>11246000</v>
      </c>
      <c r="J15" s="327">
        <f t="shared" ref="J15:J16" si="0">MIN(F15,G15,I15)</f>
        <v>11246000</v>
      </c>
      <c r="K15" s="328"/>
      <c r="L15" s="329">
        <f t="shared" ref="L15:L16" si="1">MIN(J15,K15)</f>
        <v>11246000</v>
      </c>
      <c r="M15" s="354">
        <f t="shared" ref="M15:M16" si="2">ROUNDDOWN(L15*1/2,-3)</f>
        <v>5623000</v>
      </c>
      <c r="N15" s="453"/>
      <c r="O15" s="361"/>
      <c r="P15" s="172"/>
      <c r="Q15" s="173"/>
    </row>
    <row r="16" spans="1:17" ht="50.15" customHeight="1">
      <c r="B16" s="174"/>
      <c r="C16" s="175"/>
      <c r="D16" s="176"/>
      <c r="E16" s="176"/>
      <c r="F16" s="177">
        <f t="shared" ref="F16" si="3">D16-E16</f>
        <v>0</v>
      </c>
      <c r="G16" s="176"/>
      <c r="H16" s="178"/>
      <c r="I16" s="449">
        <f t="shared" ref="I16" si="4">IF(H16="年間９月以上",11246000,IF(H16="年間６月以上９月未満",7500000,IF(H16="年間６月未満",3750000,0)))</f>
        <v>0</v>
      </c>
      <c r="J16" s="442">
        <f t="shared" si="0"/>
        <v>0</v>
      </c>
      <c r="K16" s="180">
        <f>ROUNDDOWN(J16,-3)</f>
        <v>0</v>
      </c>
      <c r="L16" s="181">
        <f t="shared" si="1"/>
        <v>0</v>
      </c>
      <c r="M16" s="319">
        <f t="shared" si="2"/>
        <v>0</v>
      </c>
      <c r="N16" s="444"/>
      <c r="O16" s="355"/>
      <c r="P16" s="172"/>
      <c r="Q16" s="173"/>
    </row>
    <row r="17" spans="1:15" ht="13.5" thickBot="1">
      <c r="B17" s="454" t="s">
        <v>70</v>
      </c>
      <c r="C17" s="455"/>
      <c r="D17" s="456"/>
      <c r="E17" s="456"/>
      <c r="F17" s="456"/>
      <c r="G17" s="456"/>
      <c r="H17" s="456"/>
      <c r="I17" s="443"/>
      <c r="J17" s="443"/>
      <c r="K17" s="443"/>
      <c r="L17" s="443"/>
      <c r="M17" s="445">
        <f>SUM(M16:M16)</f>
        <v>0</v>
      </c>
      <c r="N17" s="457"/>
      <c r="O17" s="458"/>
    </row>
    <row r="18" spans="1:15">
      <c r="N18" s="358"/>
      <c r="O18" s="358"/>
    </row>
    <row r="19" spans="1:15">
      <c r="C19" s="196" t="s">
        <v>289</v>
      </c>
      <c r="D19" s="767"/>
      <c r="E19" s="767"/>
      <c r="F19" s="767"/>
      <c r="G19" s="767"/>
      <c r="H19" s="197" t="s">
        <v>290</v>
      </c>
    </row>
    <row r="20" spans="1:15">
      <c r="A20" s="198"/>
      <c r="B20" s="198"/>
      <c r="C20" s="199" t="s">
        <v>286</v>
      </c>
      <c r="D20" s="767"/>
      <c r="E20" s="767"/>
      <c r="F20" s="767"/>
      <c r="G20" s="767"/>
      <c r="H20" s="200" t="s">
        <v>287</v>
      </c>
    </row>
    <row r="21" spans="1:15" ht="15.75" customHeight="1">
      <c r="A21" s="746"/>
      <c r="B21" s="201"/>
      <c r="D21" s="767"/>
      <c r="E21" s="767"/>
      <c r="F21" s="767"/>
      <c r="G21" s="767"/>
      <c r="H21" s="199" t="s">
        <v>291</v>
      </c>
    </row>
    <row r="22" spans="1:15" ht="15.75" customHeight="1" thickBot="1">
      <c r="A22" s="746"/>
      <c r="B22" s="201"/>
      <c r="D22" s="202"/>
      <c r="E22" s="202"/>
      <c r="F22" s="202"/>
      <c r="G22" s="202"/>
    </row>
    <row r="23" spans="1:15" ht="15.75" customHeight="1" thickTop="1">
      <c r="A23" s="746"/>
      <c r="B23" s="203"/>
      <c r="C23" s="747" t="s">
        <v>292</v>
      </c>
      <c r="D23" s="748"/>
      <c r="E23" s="748"/>
      <c r="F23" s="748"/>
      <c r="G23" s="748"/>
      <c r="H23" s="748"/>
      <c r="I23" s="748"/>
      <c r="J23" s="748"/>
      <c r="K23" s="748"/>
      <c r="L23" s="748"/>
      <c r="M23" s="749"/>
      <c r="N23" s="317"/>
      <c r="O23" s="317"/>
    </row>
    <row r="24" spans="1:15" ht="15.75" customHeight="1">
      <c r="A24" s="746"/>
      <c r="B24" s="203"/>
      <c r="C24" s="750"/>
      <c r="D24" s="751"/>
      <c r="E24" s="751"/>
      <c r="F24" s="751"/>
      <c r="G24" s="751"/>
      <c r="H24" s="751"/>
      <c r="I24" s="751"/>
      <c r="J24" s="751"/>
      <c r="K24" s="751"/>
      <c r="L24" s="751"/>
      <c r="M24" s="752"/>
      <c r="N24" s="317"/>
      <c r="O24" s="317"/>
    </row>
    <row r="25" spans="1:15" ht="15.75" customHeight="1">
      <c r="A25" s="746"/>
      <c r="B25" s="203"/>
      <c r="C25" s="750"/>
      <c r="D25" s="751"/>
      <c r="E25" s="751"/>
      <c r="F25" s="751"/>
      <c r="G25" s="751"/>
      <c r="H25" s="751"/>
      <c r="I25" s="751"/>
      <c r="J25" s="751"/>
      <c r="K25" s="751"/>
      <c r="L25" s="751"/>
      <c r="M25" s="752"/>
      <c r="N25" s="317"/>
      <c r="O25" s="317"/>
    </row>
    <row r="26" spans="1:15" ht="15.75" customHeight="1">
      <c r="A26" s="746"/>
      <c r="B26" s="204"/>
      <c r="C26" s="750"/>
      <c r="D26" s="751"/>
      <c r="E26" s="751"/>
      <c r="F26" s="751"/>
      <c r="G26" s="751"/>
      <c r="H26" s="751"/>
      <c r="I26" s="751"/>
      <c r="J26" s="751"/>
      <c r="K26" s="751"/>
      <c r="L26" s="751"/>
      <c r="M26" s="752"/>
      <c r="N26" s="317"/>
      <c r="O26" s="317"/>
    </row>
    <row r="27" spans="1:15" ht="15.75" customHeight="1">
      <c r="A27" s="746"/>
      <c r="B27" s="204"/>
      <c r="C27" s="750"/>
      <c r="D27" s="751"/>
      <c r="E27" s="751"/>
      <c r="F27" s="751"/>
      <c r="G27" s="751"/>
      <c r="H27" s="751"/>
      <c r="I27" s="751"/>
      <c r="J27" s="751"/>
      <c r="K27" s="751"/>
      <c r="L27" s="751"/>
      <c r="M27" s="752"/>
      <c r="N27" s="317"/>
      <c r="O27" s="317"/>
    </row>
    <row r="28" spans="1:15" ht="15.75" customHeight="1">
      <c r="A28" s="746"/>
      <c r="B28" s="203"/>
      <c r="C28" s="750"/>
      <c r="D28" s="751"/>
      <c r="E28" s="751"/>
      <c r="F28" s="751"/>
      <c r="G28" s="751"/>
      <c r="H28" s="751"/>
      <c r="I28" s="751"/>
      <c r="J28" s="751"/>
      <c r="K28" s="751"/>
      <c r="L28" s="751"/>
      <c r="M28" s="752"/>
      <c r="N28" s="317"/>
      <c r="O28" s="317"/>
    </row>
    <row r="29" spans="1:15" ht="15.75" customHeight="1">
      <c r="A29" s="746"/>
      <c r="B29" s="203"/>
      <c r="C29" s="750"/>
      <c r="D29" s="751"/>
      <c r="E29" s="751"/>
      <c r="F29" s="751"/>
      <c r="G29" s="751"/>
      <c r="H29" s="751"/>
      <c r="I29" s="751"/>
      <c r="J29" s="751"/>
      <c r="K29" s="751"/>
      <c r="L29" s="751"/>
      <c r="M29" s="752"/>
      <c r="N29" s="317"/>
      <c r="O29" s="317"/>
    </row>
    <row r="30" spans="1:15" ht="15.75" customHeight="1">
      <c r="A30" s="746"/>
      <c r="B30" s="205"/>
      <c r="C30" s="750"/>
      <c r="D30" s="751"/>
      <c r="E30" s="751"/>
      <c r="F30" s="751"/>
      <c r="G30" s="751"/>
      <c r="H30" s="751"/>
      <c r="I30" s="751"/>
      <c r="J30" s="751"/>
      <c r="K30" s="751"/>
      <c r="L30" s="751"/>
      <c r="M30" s="752"/>
      <c r="N30" s="317"/>
      <c r="O30" s="317"/>
    </row>
    <row r="31" spans="1:15" ht="15.75" customHeight="1">
      <c r="A31" s="746"/>
      <c r="B31" s="205"/>
      <c r="C31" s="750"/>
      <c r="D31" s="751"/>
      <c r="E31" s="751"/>
      <c r="F31" s="751"/>
      <c r="G31" s="751"/>
      <c r="H31" s="751"/>
      <c r="I31" s="751"/>
      <c r="J31" s="751"/>
      <c r="K31" s="751"/>
      <c r="L31" s="751"/>
      <c r="M31" s="752"/>
      <c r="N31" s="317"/>
      <c r="O31" s="317"/>
    </row>
    <row r="32" spans="1:15" ht="15.75" customHeight="1">
      <c r="A32" s="746"/>
      <c r="B32" s="206"/>
      <c r="C32" s="750"/>
      <c r="D32" s="751"/>
      <c r="E32" s="751"/>
      <c r="F32" s="751"/>
      <c r="G32" s="751"/>
      <c r="H32" s="751"/>
      <c r="I32" s="751"/>
      <c r="J32" s="751"/>
      <c r="K32" s="751"/>
      <c r="L32" s="751"/>
      <c r="M32" s="752"/>
      <c r="N32" s="317"/>
      <c r="O32" s="317"/>
    </row>
    <row r="33" spans="1:15" ht="15.75" customHeight="1">
      <c r="A33" s="746"/>
      <c r="B33" s="201"/>
      <c r="C33" s="750"/>
      <c r="D33" s="751"/>
      <c r="E33" s="751"/>
      <c r="F33" s="751"/>
      <c r="G33" s="751"/>
      <c r="H33" s="751"/>
      <c r="I33" s="751"/>
      <c r="J33" s="751"/>
      <c r="K33" s="751"/>
      <c r="L33" s="751"/>
      <c r="M33" s="752"/>
      <c r="N33" s="317"/>
      <c r="O33" s="317"/>
    </row>
    <row r="34" spans="1:15" ht="15.75" customHeight="1" thickBot="1">
      <c r="A34" s="746"/>
      <c r="B34" s="204"/>
      <c r="C34" s="753"/>
      <c r="D34" s="754"/>
      <c r="E34" s="754"/>
      <c r="F34" s="754"/>
      <c r="G34" s="754"/>
      <c r="H34" s="754"/>
      <c r="I34" s="754"/>
      <c r="J34" s="754"/>
      <c r="K34" s="754"/>
      <c r="L34" s="754"/>
      <c r="M34" s="755"/>
      <c r="N34" s="317"/>
      <c r="O34" s="317"/>
    </row>
    <row r="35" spans="1:15" ht="15.75" customHeight="1" thickTop="1">
      <c r="A35" s="746"/>
      <c r="B35" s="204"/>
      <c r="D35" s="207"/>
    </row>
    <row r="36" spans="1:15" ht="15.75" customHeight="1">
      <c r="A36" s="746"/>
      <c r="B36" s="206"/>
      <c r="D36" s="207"/>
    </row>
    <row r="37" spans="1:15" ht="15.75" customHeight="1">
      <c r="A37" s="746"/>
      <c r="B37" s="201"/>
      <c r="D37" s="207"/>
    </row>
    <row r="38" spans="1:15" ht="15.75" customHeight="1">
      <c r="A38" s="746"/>
      <c r="B38" s="203"/>
      <c r="D38" s="207"/>
    </row>
    <row r="39" spans="1:15" ht="15.75" customHeight="1">
      <c r="A39" s="746"/>
      <c r="B39" s="203"/>
      <c r="D39" s="207"/>
    </row>
    <row r="40" spans="1:15" ht="15.75" customHeight="1">
      <c r="A40" s="746"/>
      <c r="B40" s="203"/>
      <c r="D40" s="207"/>
    </row>
    <row r="41" spans="1:15" ht="15.75" customHeight="1">
      <c r="A41" s="746"/>
      <c r="B41" s="203"/>
      <c r="D41" s="207"/>
    </row>
    <row r="42" spans="1:15" ht="15.75" customHeight="1">
      <c r="A42" s="746"/>
      <c r="B42" s="203"/>
      <c r="D42" s="207"/>
    </row>
    <row r="43" spans="1:15" ht="15.75" customHeight="1">
      <c r="A43" s="746"/>
      <c r="B43" s="206"/>
      <c r="D43" s="207"/>
    </row>
    <row r="44" spans="1:15" ht="15.75" customHeight="1">
      <c r="A44" s="746"/>
      <c r="B44" s="201"/>
      <c r="D44" s="207"/>
    </row>
    <row r="45" spans="1:15" ht="15.75" customHeight="1">
      <c r="A45" s="746"/>
      <c r="B45" s="203"/>
      <c r="D45" s="207"/>
    </row>
    <row r="46" spans="1:15" ht="15.75" customHeight="1">
      <c r="A46" s="746"/>
      <c r="B46" s="203"/>
      <c r="D46" s="207"/>
    </row>
    <row r="47" spans="1:15" ht="15.75" customHeight="1">
      <c r="A47" s="746"/>
      <c r="B47" s="206"/>
      <c r="D47" s="207"/>
    </row>
    <row r="48" spans="1:15" ht="15.75" customHeight="1">
      <c r="A48" s="746"/>
      <c r="B48" s="201"/>
      <c r="D48" s="207"/>
    </row>
    <row r="49" spans="1:4" ht="15.75" customHeight="1">
      <c r="A49" s="746"/>
      <c r="B49" s="201"/>
      <c r="D49" s="207"/>
    </row>
    <row r="50" spans="1:4" ht="15.75" customHeight="1">
      <c r="A50" s="746"/>
      <c r="B50" s="203"/>
      <c r="D50" s="207"/>
    </row>
    <row r="51" spans="1:4" ht="15.75" customHeight="1">
      <c r="A51" s="746"/>
      <c r="B51" s="203"/>
      <c r="D51" s="207"/>
    </row>
    <row r="52" spans="1:4" ht="15.75" customHeight="1">
      <c r="A52" s="746"/>
      <c r="B52" s="204"/>
      <c r="D52" s="207"/>
    </row>
    <row r="53" spans="1:4" ht="15.75" customHeight="1">
      <c r="A53" s="746"/>
      <c r="B53" s="204"/>
      <c r="D53" s="207"/>
    </row>
    <row r="54" spans="1:4" ht="15.75" customHeight="1">
      <c r="A54" s="746"/>
      <c r="B54" s="204"/>
      <c r="D54" s="207"/>
    </row>
    <row r="55" spans="1:4" ht="15.75" customHeight="1">
      <c r="A55" s="746"/>
      <c r="B55" s="203"/>
      <c r="D55" s="207"/>
    </row>
    <row r="56" spans="1:4" ht="15.75" customHeight="1">
      <c r="A56" s="746"/>
      <c r="B56" s="208"/>
      <c r="D56" s="207"/>
    </row>
    <row r="57" spans="1:4" ht="15.75" customHeight="1">
      <c r="A57" s="746"/>
      <c r="B57" s="206"/>
      <c r="D57" s="207"/>
    </row>
    <row r="58" spans="1:4" ht="15.75" customHeight="1">
      <c r="A58" s="746"/>
      <c r="B58" s="203"/>
      <c r="D58" s="207"/>
    </row>
    <row r="59" spans="1:4" ht="15.75" customHeight="1">
      <c r="A59" s="746"/>
      <c r="B59" s="203"/>
      <c r="D59" s="207"/>
    </row>
    <row r="60" spans="1:4" ht="15.75" customHeight="1">
      <c r="A60" s="746"/>
      <c r="B60" s="203"/>
      <c r="D60" s="207"/>
    </row>
    <row r="61" spans="1:4" ht="15.75" customHeight="1">
      <c r="A61" s="746"/>
      <c r="B61" s="209"/>
      <c r="D61" s="207"/>
    </row>
    <row r="62" spans="1:4" ht="15.75" customHeight="1">
      <c r="A62" s="746"/>
      <c r="B62" s="210"/>
      <c r="D62" s="211"/>
    </row>
    <row r="63" spans="1:4" ht="15.75" customHeight="1">
      <c r="A63" s="746"/>
      <c r="B63" s="201"/>
      <c r="D63" s="207"/>
    </row>
    <row r="64" spans="1:4" ht="15.75" customHeight="1">
      <c r="A64" s="746"/>
      <c r="B64" s="203"/>
      <c r="D64" s="207"/>
    </row>
    <row r="65" spans="1:4" ht="15.75" customHeight="1">
      <c r="A65" s="746"/>
      <c r="B65" s="203"/>
      <c r="D65" s="207"/>
    </row>
    <row r="66" spans="1:4" ht="15.75" customHeight="1">
      <c r="A66" s="746"/>
      <c r="B66" s="204"/>
      <c r="D66" s="207"/>
    </row>
    <row r="67" spans="1:4" ht="15.75" customHeight="1">
      <c r="A67" s="746"/>
      <c r="B67" s="204"/>
      <c r="D67" s="207"/>
    </row>
    <row r="68" spans="1:4" ht="15.75" customHeight="1">
      <c r="A68" s="746"/>
      <c r="B68" s="203"/>
      <c r="D68" s="211"/>
    </row>
    <row r="69" spans="1:4" ht="15.75" customHeight="1">
      <c r="A69" s="746"/>
      <c r="B69" s="205"/>
      <c r="D69" s="211"/>
    </row>
    <row r="70" spans="1:4" ht="15.75" customHeight="1">
      <c r="A70" s="746"/>
      <c r="B70" s="206"/>
      <c r="D70" s="207"/>
    </row>
    <row r="71" spans="1:4" ht="15.75" customHeight="1">
      <c r="A71" s="746"/>
      <c r="B71" s="201"/>
      <c r="D71" s="207"/>
    </row>
    <row r="72" spans="1:4" ht="15.75" customHeight="1">
      <c r="A72" s="746"/>
      <c r="B72" s="204"/>
      <c r="D72" s="207"/>
    </row>
    <row r="73" spans="1:4" ht="15.75" customHeight="1">
      <c r="A73" s="746"/>
      <c r="B73" s="206"/>
      <c r="D73" s="207"/>
    </row>
    <row r="74" spans="1:4" ht="15.75" customHeight="1">
      <c r="A74" s="746"/>
      <c r="B74" s="201"/>
      <c r="D74" s="207"/>
    </row>
    <row r="75" spans="1:4" ht="15.75" customHeight="1">
      <c r="A75" s="746"/>
      <c r="B75" s="201"/>
      <c r="D75" s="207"/>
    </row>
    <row r="76" spans="1:4" ht="15.75" customHeight="1">
      <c r="A76" s="746"/>
      <c r="B76" s="203"/>
      <c r="D76" s="207"/>
    </row>
    <row r="77" spans="1:4" ht="15.75" customHeight="1">
      <c r="A77" s="746"/>
      <c r="B77" s="203"/>
      <c r="D77" s="207"/>
    </row>
    <row r="78" spans="1:4" ht="15.75" customHeight="1">
      <c r="A78" s="746"/>
      <c r="B78" s="203"/>
      <c r="D78" s="207"/>
    </row>
    <row r="79" spans="1:4" ht="15.75" customHeight="1">
      <c r="A79" s="746"/>
      <c r="B79" s="206"/>
      <c r="D79" s="207"/>
    </row>
    <row r="80" spans="1:4" ht="15.75" customHeight="1">
      <c r="A80" s="746"/>
      <c r="B80" s="201"/>
      <c r="D80" s="207"/>
    </row>
    <row r="81" spans="1:4" ht="15.75" customHeight="1">
      <c r="A81" s="746"/>
      <c r="B81" s="203"/>
      <c r="D81" s="207"/>
    </row>
    <row r="82" spans="1:4" ht="15.75" customHeight="1">
      <c r="A82" s="746"/>
      <c r="B82" s="203"/>
      <c r="D82" s="207"/>
    </row>
    <row r="83" spans="1:4" ht="15.75" customHeight="1">
      <c r="A83" s="746"/>
      <c r="B83" s="209"/>
      <c r="D83" s="207"/>
    </row>
    <row r="84" spans="1:4" ht="15.75" customHeight="1">
      <c r="A84" s="746"/>
      <c r="B84" s="203"/>
      <c r="D84" s="207"/>
    </row>
    <row r="85" spans="1:4" ht="15.75" customHeight="1">
      <c r="A85" s="746"/>
      <c r="B85" s="210"/>
      <c r="D85" s="211"/>
    </row>
    <row r="86" spans="1:4">
      <c r="A86" s="210"/>
      <c r="B86" s="210"/>
      <c r="D86" s="211"/>
    </row>
  </sheetData>
  <sheetProtection selectLockedCells="1"/>
  <mergeCells count="20">
    <mergeCell ref="B2:O2"/>
    <mergeCell ref="P10:Q11"/>
    <mergeCell ref="D19:G21"/>
    <mergeCell ref="F8:F11"/>
    <mergeCell ref="G8:G11"/>
    <mergeCell ref="H8:H11"/>
    <mergeCell ref="I8:I11"/>
    <mergeCell ref="J8:J11"/>
    <mergeCell ref="O8:O11"/>
    <mergeCell ref="N8:N11"/>
    <mergeCell ref="B8:B11"/>
    <mergeCell ref="C8:C11"/>
    <mergeCell ref="D8:D11"/>
    <mergeCell ref="E8:E11"/>
    <mergeCell ref="A21:A62"/>
    <mergeCell ref="C23:M34"/>
    <mergeCell ref="A63:A85"/>
    <mergeCell ref="K8:K11"/>
    <mergeCell ref="L8:L11"/>
    <mergeCell ref="M8:M11"/>
  </mergeCells>
  <phoneticPr fontId="39"/>
  <conditionalFormatting sqref="K14:K16">
    <cfRule type="expression" dxfId="3" priority="1">
      <formula>IF(C14="都道府県が行う事業（直接補助）",TRUE,FALSE)</formula>
    </cfRule>
  </conditionalFormatting>
  <dataValidations count="4">
    <dataValidation imeMode="off" allowBlank="1" showInputMessage="1" showErrorMessage="1" sqref="B20:B86 I8:I13 C8:C13 D8:G16 G35:K86 C87:K1048576 L17:O17 H8 H12:H13 E17:H18 J8:K16 C17:D19 I17:K22" xr:uid="{055208C7-349E-4F36-96FA-5F0B92A09FE6}"/>
    <dataValidation type="list" allowBlank="1" showInputMessage="1" showErrorMessage="1" sqref="C14:C16" xr:uid="{0552D3B8-11BC-46D3-AC4C-E663C78041FE}">
      <formula1>$C$19:$C$20</formula1>
    </dataValidation>
    <dataValidation allowBlank="1" showInputMessage="1" showErrorMessage="1" sqref="I14:I16" xr:uid="{89BCFAFC-255C-404F-954B-02A74FD3CC7A}"/>
    <dataValidation type="list" imeMode="off" allowBlank="1" showInputMessage="1" showErrorMessage="1" sqref="H14:H16" xr:uid="{974E68AD-9A10-4D19-AB14-F9B9CEBDF9D5}">
      <formula1>$H$19:$H$21</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145" bestFit="1" customWidth="1"/>
    <col min="2" max="2" width="29" style="143" customWidth="1"/>
    <col min="3" max="3" width="36.36328125" style="144" bestFit="1" customWidth="1" outlineLevel="1"/>
    <col min="4" max="4" width="14" style="144" bestFit="1" customWidth="1"/>
    <col min="5" max="5" width="18.26953125" style="144" customWidth="1"/>
    <col min="6" max="6" width="13.6328125" style="144" customWidth="1"/>
    <col min="7" max="7" width="14" style="144" bestFit="1" customWidth="1"/>
    <col min="8" max="8" width="20.6328125" style="144" customWidth="1"/>
    <col min="9" max="9" width="12.08984375" style="144" customWidth="1"/>
    <col min="10" max="10" width="17.36328125" style="144" bestFit="1" customWidth="1"/>
    <col min="11" max="11" width="12.08984375" style="144" customWidth="1"/>
    <col min="12" max="12" width="18.36328125" style="144" bestFit="1" customWidth="1"/>
    <col min="13" max="13" width="14.6328125" style="144" customWidth="1"/>
    <col min="14" max="14" width="12.6328125" style="144" customWidth="1"/>
    <col min="15" max="16384" width="9" style="144"/>
  </cols>
  <sheetData>
    <row r="1" spans="1:15" ht="29.25" customHeight="1">
      <c r="A1" s="141" t="s">
        <v>293</v>
      </c>
      <c r="C1" s="4"/>
    </row>
    <row r="2" spans="1:15" ht="24" customHeight="1">
      <c r="A2" s="255"/>
      <c r="B2" s="784"/>
      <c r="C2" s="784"/>
      <c r="D2" s="784"/>
      <c r="E2" s="784"/>
      <c r="F2" s="784"/>
      <c r="G2" s="784"/>
      <c r="H2" s="784"/>
      <c r="I2" s="784"/>
      <c r="J2" s="784"/>
      <c r="K2" s="784"/>
      <c r="L2" s="784"/>
      <c r="M2" s="784"/>
    </row>
    <row r="3" spans="1:15" ht="18.75" customHeight="1">
      <c r="A3" s="255"/>
      <c r="B3" s="146"/>
      <c r="C3" s="147"/>
    </row>
    <row r="4" spans="1:15" ht="18.75" customHeight="1">
      <c r="A4" s="255" t="s">
        <v>294</v>
      </c>
      <c r="B4" s="146"/>
      <c r="C4" s="147"/>
    </row>
    <row r="5" spans="1:15" ht="18.75" customHeight="1">
      <c r="A5" s="255"/>
      <c r="B5" s="146"/>
      <c r="C5" s="147"/>
    </row>
    <row r="6" spans="1:15" ht="18.75" customHeight="1">
      <c r="A6" s="255"/>
      <c r="B6" s="146"/>
      <c r="C6" s="147"/>
    </row>
    <row r="7" spans="1:15" ht="18.75" customHeight="1">
      <c r="A7" s="256" t="s">
        <v>295</v>
      </c>
      <c r="B7" s="139"/>
      <c r="C7" s="139"/>
      <c r="D7" s="148"/>
    </row>
    <row r="8" spans="1:15" ht="15.75" customHeight="1">
      <c r="A8" s="255"/>
      <c r="B8" s="785"/>
      <c r="C8" s="780"/>
      <c r="D8" s="780"/>
      <c r="E8" s="780"/>
      <c r="F8" s="780"/>
      <c r="G8" s="780"/>
      <c r="H8" s="780"/>
      <c r="I8" s="780"/>
      <c r="J8" s="780"/>
      <c r="K8" s="787"/>
      <c r="L8" s="780"/>
      <c r="M8" s="782"/>
    </row>
    <row r="9" spans="1:15" ht="15.75" customHeight="1">
      <c r="A9" s="255"/>
      <c r="B9" s="785"/>
      <c r="C9" s="780"/>
      <c r="D9" s="780"/>
      <c r="E9" s="780"/>
      <c r="F9" s="780"/>
      <c r="G9" s="780"/>
      <c r="H9" s="780"/>
      <c r="I9" s="780"/>
      <c r="J9" s="780"/>
      <c r="K9" s="780"/>
      <c r="L9" s="781"/>
      <c r="M9" s="783"/>
    </row>
    <row r="10" spans="1:15" ht="15.75" customHeight="1">
      <c r="A10" s="255"/>
      <c r="B10" s="785"/>
      <c r="C10" s="780"/>
      <c r="D10" s="780"/>
      <c r="E10" s="780"/>
      <c r="F10" s="780"/>
      <c r="G10" s="780"/>
      <c r="H10" s="780"/>
      <c r="I10" s="780"/>
      <c r="J10" s="780"/>
      <c r="K10" s="780"/>
      <c r="L10" s="781"/>
      <c r="M10" s="783"/>
      <c r="N10" s="766"/>
      <c r="O10" s="766"/>
    </row>
    <row r="11" spans="1:15" ht="15.75" customHeight="1">
      <c r="A11" s="255" t="s">
        <v>296</v>
      </c>
      <c r="B11" s="785"/>
      <c r="C11" s="780"/>
      <c r="D11" s="780"/>
      <c r="E11" s="780"/>
      <c r="F11" s="780"/>
      <c r="G11" s="780"/>
      <c r="H11" s="780"/>
      <c r="I11" s="780"/>
      <c r="J11" s="780"/>
      <c r="K11" s="780"/>
      <c r="L11" s="781"/>
      <c r="M11" s="783"/>
      <c r="N11" s="766"/>
      <c r="O11" s="766"/>
    </row>
    <row r="12" spans="1:15" ht="18">
      <c r="A12" s="255" t="s">
        <v>297</v>
      </c>
      <c r="B12" s="237"/>
      <c r="C12" s="237"/>
      <c r="D12" s="162"/>
      <c r="E12" s="162"/>
      <c r="F12" s="237"/>
      <c r="G12" s="162"/>
      <c r="H12" s="162"/>
      <c r="I12" s="162"/>
      <c r="J12" s="162"/>
      <c r="K12" s="162"/>
      <c r="L12" s="238"/>
      <c r="M12" s="162"/>
    </row>
    <row r="13" spans="1:15" ht="18">
      <c r="A13" s="255"/>
      <c r="B13" s="239"/>
      <c r="C13" s="155"/>
      <c r="D13" s="155"/>
      <c r="E13" s="155"/>
      <c r="F13" s="155"/>
      <c r="G13" s="155"/>
      <c r="H13" s="155"/>
      <c r="I13" s="155"/>
      <c r="J13" s="155"/>
      <c r="K13" s="155"/>
      <c r="L13" s="155"/>
      <c r="M13" s="155"/>
      <c r="N13" s="160"/>
      <c r="O13" s="161"/>
    </row>
    <row r="14" spans="1:15" ht="18">
      <c r="A14" s="255"/>
      <c r="B14" s="240"/>
      <c r="C14" s="241"/>
      <c r="D14" s="242"/>
      <c r="E14" s="242"/>
      <c r="F14" s="243"/>
      <c r="G14" s="242"/>
      <c r="H14" s="244"/>
      <c r="I14" s="245"/>
      <c r="J14" s="245"/>
      <c r="K14" s="246"/>
      <c r="L14" s="247"/>
      <c r="M14" s="248"/>
      <c r="N14" s="172"/>
      <c r="O14" s="173"/>
    </row>
    <row r="15" spans="1:15" ht="18">
      <c r="A15" s="255"/>
      <c r="B15" s="240"/>
      <c r="C15" s="241"/>
      <c r="D15" s="242"/>
      <c r="E15" s="242"/>
      <c r="F15" s="243"/>
      <c r="G15" s="242"/>
      <c r="H15" s="244"/>
      <c r="I15" s="245"/>
      <c r="J15" s="245"/>
      <c r="K15" s="246"/>
      <c r="L15" s="247"/>
      <c r="M15" s="248"/>
      <c r="N15" s="172"/>
      <c r="O15" s="173"/>
    </row>
    <row r="16" spans="1:15" ht="18">
      <c r="A16" s="255"/>
      <c r="B16" s="240"/>
      <c r="C16" s="241"/>
      <c r="D16" s="242"/>
      <c r="E16" s="242"/>
      <c r="F16" s="243"/>
      <c r="G16" s="242"/>
      <c r="H16" s="244"/>
      <c r="I16" s="245"/>
      <c r="J16" s="245"/>
      <c r="K16" s="246"/>
      <c r="L16" s="247"/>
      <c r="M16" s="248"/>
      <c r="N16" s="172"/>
      <c r="O16" s="173"/>
    </row>
    <row r="17" spans="1:15" ht="18">
      <c r="A17" s="255"/>
      <c r="B17" s="240"/>
      <c r="C17" s="241"/>
      <c r="D17" s="242"/>
      <c r="E17" s="242"/>
      <c r="F17" s="243"/>
      <c r="G17" s="242"/>
      <c r="H17" s="244"/>
      <c r="I17" s="245"/>
      <c r="J17" s="245"/>
      <c r="K17" s="246"/>
      <c r="L17" s="247"/>
      <c r="M17" s="248"/>
      <c r="N17" s="173"/>
      <c r="O17" s="173"/>
    </row>
    <row r="18" spans="1:15" ht="18">
      <c r="A18" s="255" t="s">
        <v>298</v>
      </c>
      <c r="B18" s="240"/>
      <c r="C18" s="241"/>
      <c r="D18" s="242"/>
      <c r="E18" s="242"/>
      <c r="F18" s="243"/>
      <c r="G18" s="242"/>
      <c r="H18" s="244"/>
      <c r="I18" s="245"/>
      <c r="J18" s="245"/>
      <c r="K18" s="246"/>
      <c r="L18" s="247"/>
      <c r="M18" s="248"/>
      <c r="N18" s="173"/>
      <c r="O18" s="173"/>
    </row>
    <row r="19" spans="1:15" ht="18">
      <c r="A19" s="255" t="s">
        <v>299</v>
      </c>
      <c r="B19" s="240"/>
      <c r="C19" s="241"/>
      <c r="D19" s="242"/>
      <c r="E19" s="242"/>
      <c r="F19" s="243"/>
      <c r="G19" s="242"/>
      <c r="H19" s="244"/>
      <c r="I19" s="245"/>
      <c r="J19" s="245"/>
      <c r="K19" s="246"/>
      <c r="L19" s="247"/>
      <c r="M19" s="248"/>
      <c r="N19" s="173"/>
      <c r="O19" s="173"/>
    </row>
    <row r="20" spans="1:15" ht="18">
      <c r="A20" s="255" t="s">
        <v>300</v>
      </c>
      <c r="B20" s="240"/>
      <c r="C20" s="241"/>
      <c r="D20" s="242"/>
      <c r="E20" s="242"/>
      <c r="F20" s="243"/>
      <c r="G20" s="242"/>
      <c r="H20" s="244"/>
      <c r="I20" s="245"/>
      <c r="J20" s="245"/>
      <c r="K20" s="246"/>
      <c r="L20" s="247"/>
      <c r="M20" s="248"/>
      <c r="N20" s="173"/>
      <c r="O20" s="173"/>
    </row>
    <row r="21" spans="1:15" ht="18">
      <c r="A21" s="255" t="s">
        <v>300</v>
      </c>
      <c r="B21" s="240"/>
      <c r="C21" s="241"/>
      <c r="D21" s="242"/>
      <c r="E21" s="242"/>
      <c r="F21" s="243"/>
      <c r="G21" s="242"/>
      <c r="H21" s="244"/>
      <c r="I21" s="245"/>
      <c r="J21" s="245"/>
      <c r="K21" s="246"/>
      <c r="L21" s="247"/>
      <c r="M21" s="248"/>
    </row>
    <row r="22" spans="1:15" ht="18">
      <c r="A22" s="255"/>
      <c r="B22" s="240"/>
      <c r="C22" s="241"/>
      <c r="D22" s="242"/>
      <c r="E22" s="242"/>
      <c r="F22" s="243"/>
      <c r="G22" s="242"/>
      <c r="H22" s="244"/>
      <c r="I22" s="245"/>
      <c r="J22" s="245"/>
      <c r="K22" s="246"/>
      <c r="L22" s="247"/>
      <c r="M22" s="248"/>
    </row>
    <row r="23" spans="1:15" ht="18">
      <c r="A23" s="255" t="s">
        <v>301</v>
      </c>
      <c r="B23" s="240"/>
      <c r="C23" s="241"/>
      <c r="D23" s="242"/>
      <c r="E23" s="242"/>
      <c r="F23" s="243"/>
      <c r="G23" s="242"/>
      <c r="H23" s="244"/>
      <c r="I23" s="245"/>
      <c r="J23" s="245"/>
      <c r="K23" s="246"/>
      <c r="L23" s="247"/>
      <c r="M23" s="248"/>
    </row>
    <row r="24" spans="1:15" ht="18">
      <c r="A24" s="255"/>
      <c r="B24" s="240"/>
      <c r="C24" s="241"/>
      <c r="D24" s="242"/>
      <c r="E24" s="242"/>
      <c r="F24" s="243"/>
      <c r="G24" s="242"/>
      <c r="H24" s="244"/>
      <c r="I24" s="245"/>
      <c r="J24" s="245"/>
      <c r="K24" s="246"/>
      <c r="L24" s="247"/>
      <c r="M24" s="248"/>
    </row>
    <row r="25" spans="1:15" ht="18">
      <c r="A25" s="255"/>
      <c r="B25" s="240"/>
      <c r="C25" s="241"/>
      <c r="D25" s="242"/>
      <c r="E25" s="242"/>
      <c r="F25" s="243"/>
      <c r="G25" s="242"/>
      <c r="H25" s="244"/>
      <c r="I25" s="245"/>
      <c r="J25" s="245"/>
      <c r="K25" s="246"/>
      <c r="L25" s="247"/>
      <c r="M25" s="248"/>
    </row>
    <row r="26" spans="1:15" ht="18">
      <c r="A26" s="255"/>
      <c r="B26" s="240"/>
      <c r="C26" s="241"/>
      <c r="D26" s="242"/>
      <c r="E26" s="242"/>
      <c r="F26" s="243"/>
      <c r="G26" s="242"/>
      <c r="H26" s="244"/>
      <c r="I26" s="245"/>
      <c r="J26" s="245"/>
      <c r="K26" s="246"/>
      <c r="L26" s="247"/>
      <c r="M26" s="248"/>
    </row>
    <row r="27" spans="1:15" ht="18">
      <c r="A27" s="786" t="s">
        <v>302</v>
      </c>
      <c r="B27" s="786"/>
      <c r="C27" s="786"/>
      <c r="D27" s="242"/>
      <c r="E27" s="242"/>
      <c r="F27" s="243"/>
      <c r="G27" s="242"/>
      <c r="H27" s="244"/>
      <c r="I27" s="245"/>
      <c r="J27" s="245"/>
      <c r="K27" s="246"/>
      <c r="L27" s="247"/>
      <c r="M27" s="248"/>
    </row>
    <row r="28" spans="1:15" ht="18">
      <c r="A28" s="255"/>
      <c r="B28" s="240"/>
      <c r="C28" s="241"/>
      <c r="D28" s="242"/>
      <c r="E28" s="242"/>
      <c r="F28" s="243"/>
      <c r="G28" s="242"/>
      <c r="H28" s="244"/>
      <c r="I28" s="245"/>
      <c r="J28" s="245"/>
      <c r="K28" s="246"/>
      <c r="L28" s="247"/>
      <c r="M28" s="248"/>
    </row>
    <row r="29" spans="1:15" ht="18">
      <c r="A29" s="255"/>
      <c r="B29" s="240"/>
      <c r="C29" s="241"/>
      <c r="D29" s="242"/>
      <c r="E29" s="242"/>
      <c r="F29" s="243"/>
      <c r="G29" s="242"/>
      <c r="H29" s="244"/>
      <c r="I29" s="245"/>
      <c r="J29" s="245"/>
      <c r="K29" s="246"/>
      <c r="L29" s="247"/>
      <c r="M29" s="248"/>
    </row>
    <row r="30" spans="1:15" ht="18">
      <c r="A30" s="255"/>
      <c r="B30" s="240"/>
      <c r="C30" s="241"/>
      <c r="D30" s="242"/>
      <c r="E30" s="242"/>
      <c r="F30" s="243"/>
      <c r="G30" s="242"/>
      <c r="H30" s="244"/>
      <c r="I30" s="245"/>
      <c r="J30" s="245"/>
      <c r="K30" s="246"/>
      <c r="L30" s="247"/>
      <c r="M30" s="248"/>
    </row>
    <row r="31" spans="1:15" ht="18">
      <c r="A31" s="255" t="s">
        <v>303</v>
      </c>
      <c r="B31" s="240"/>
      <c r="C31" s="241"/>
      <c r="D31" s="242"/>
      <c r="E31" s="242"/>
      <c r="F31" s="243"/>
      <c r="G31" s="242"/>
      <c r="H31" s="244"/>
      <c r="I31" s="245"/>
      <c r="J31" s="245"/>
      <c r="K31" s="246"/>
      <c r="L31" s="247"/>
      <c r="M31" s="248"/>
    </row>
    <row r="32" spans="1:15" ht="18">
      <c r="A32" s="255" t="s">
        <v>304</v>
      </c>
      <c r="B32" s="240"/>
      <c r="C32" s="241"/>
      <c r="D32" s="242"/>
      <c r="E32" s="242"/>
      <c r="F32" s="243"/>
      <c r="G32" s="242"/>
      <c r="H32" s="244"/>
      <c r="I32" s="245"/>
      <c r="J32" s="245"/>
      <c r="K32" s="246"/>
      <c r="L32" s="247"/>
      <c r="M32" s="248"/>
    </row>
    <row r="33" spans="1:13" ht="18">
      <c r="A33" s="255"/>
      <c r="B33" s="240"/>
      <c r="C33" s="241"/>
      <c r="D33" s="242"/>
      <c r="E33" s="242"/>
      <c r="F33" s="243"/>
      <c r="G33" s="242"/>
      <c r="H33" s="244"/>
      <c r="I33" s="245"/>
      <c r="J33" s="245"/>
      <c r="K33" s="246"/>
      <c r="L33" s="247"/>
      <c r="M33" s="247"/>
    </row>
    <row r="34" spans="1:13" ht="18">
      <c r="A34" s="255" t="s">
        <v>305</v>
      </c>
      <c r="B34" s="249"/>
      <c r="C34" s="250"/>
      <c r="D34" s="251"/>
      <c r="E34" s="251"/>
      <c r="F34" s="251"/>
      <c r="G34" s="251"/>
      <c r="H34" s="251"/>
      <c r="I34" s="247"/>
      <c r="J34" s="247"/>
      <c r="K34" s="247"/>
      <c r="L34" s="247"/>
      <c r="M34" s="252"/>
    </row>
    <row r="35" spans="1:13" ht="18">
      <c r="A35" s="255" t="s">
        <v>257</v>
      </c>
    </row>
    <row r="36" spans="1:13" ht="18">
      <c r="A36" s="255"/>
      <c r="D36" s="767"/>
      <c r="E36" s="767"/>
      <c r="F36" s="767"/>
      <c r="G36" s="767"/>
      <c r="H36" s="253"/>
    </row>
    <row r="37" spans="1:13" ht="18">
      <c r="A37" s="255"/>
      <c r="B37" s="198"/>
      <c r="D37" s="767"/>
      <c r="E37" s="767"/>
      <c r="F37" s="767"/>
      <c r="G37" s="767"/>
    </row>
    <row r="38" spans="1:13" ht="15.75" customHeight="1">
      <c r="A38" s="255"/>
      <c r="B38" s="201"/>
      <c r="D38" s="767"/>
      <c r="E38" s="767"/>
      <c r="F38" s="767"/>
      <c r="G38" s="767"/>
    </row>
    <row r="39" spans="1:13" ht="15.75" customHeight="1">
      <c r="A39" s="255"/>
      <c r="B39" s="201"/>
      <c r="D39" s="202"/>
      <c r="E39" s="202"/>
      <c r="F39" s="202"/>
      <c r="G39" s="202"/>
    </row>
    <row r="40" spans="1:13" ht="15.75" customHeight="1">
      <c r="A40" s="255"/>
      <c r="B40" s="203"/>
      <c r="C40" s="257"/>
      <c r="D40" s="257"/>
      <c r="E40" s="257"/>
      <c r="F40" s="257"/>
      <c r="G40" s="257"/>
      <c r="H40" s="257"/>
      <c r="I40" s="257"/>
      <c r="J40" s="257"/>
      <c r="K40" s="257"/>
      <c r="L40" s="257"/>
      <c r="M40" s="257"/>
    </row>
    <row r="41" spans="1:13" ht="15.75" customHeight="1">
      <c r="A41" s="255"/>
      <c r="B41" s="203"/>
      <c r="C41" s="257"/>
      <c r="D41" s="257"/>
      <c r="E41" s="257"/>
      <c r="F41" s="257"/>
      <c r="G41" s="257"/>
      <c r="H41" s="257"/>
      <c r="I41" s="257"/>
      <c r="J41" s="257"/>
      <c r="K41" s="257"/>
      <c r="L41" s="257"/>
      <c r="M41" s="257"/>
    </row>
    <row r="42" spans="1:13" ht="15.75" customHeight="1">
      <c r="A42" s="255"/>
      <c r="B42" s="203"/>
      <c r="C42" s="257"/>
      <c r="D42" s="257"/>
      <c r="E42" s="257"/>
      <c r="F42" s="257"/>
      <c r="G42" s="257"/>
      <c r="H42" s="257"/>
      <c r="I42" s="257"/>
      <c r="J42" s="257"/>
      <c r="K42" s="257"/>
      <c r="L42" s="257"/>
      <c r="M42" s="257"/>
    </row>
    <row r="43" spans="1:13" ht="15.75" customHeight="1">
      <c r="A43" s="255"/>
      <c r="B43" s="204"/>
      <c r="C43" s="257"/>
      <c r="D43" s="257"/>
      <c r="E43" s="257"/>
      <c r="F43" s="257"/>
      <c r="G43" s="257"/>
      <c r="H43" s="257"/>
      <c r="I43" s="257"/>
      <c r="J43" s="257"/>
      <c r="K43" s="257"/>
      <c r="L43" s="257"/>
      <c r="M43" s="257"/>
    </row>
    <row r="44" spans="1:13" ht="15.75" customHeight="1">
      <c r="A44" s="255" t="s">
        <v>306</v>
      </c>
      <c r="B44" s="204"/>
      <c r="C44" s="257"/>
      <c r="D44" s="257"/>
      <c r="E44" s="257"/>
      <c r="F44" s="257"/>
      <c r="G44" s="257"/>
      <c r="H44" s="257"/>
      <c r="I44" s="257"/>
      <c r="J44" s="257"/>
      <c r="K44" s="257"/>
      <c r="L44" s="257"/>
      <c r="M44" s="257"/>
    </row>
    <row r="45" spans="1:13" ht="15.75" customHeight="1">
      <c r="A45" s="254"/>
      <c r="B45" s="206"/>
      <c r="D45" s="207"/>
    </row>
    <row r="46" spans="1:13" ht="15.75" customHeight="1">
      <c r="A46" s="254"/>
      <c r="B46" s="201"/>
      <c r="D46" s="207"/>
    </row>
    <row r="47" spans="1:13" ht="15.75" customHeight="1">
      <c r="A47" s="254"/>
      <c r="B47" s="204"/>
      <c r="D47" s="207"/>
    </row>
    <row r="48" spans="1:13" ht="15.75" customHeight="1">
      <c r="A48" s="254"/>
      <c r="B48" s="206"/>
      <c r="D48" s="207"/>
    </row>
    <row r="49" spans="1:4" ht="15.75" customHeight="1">
      <c r="A49" s="254"/>
      <c r="B49" s="201"/>
      <c r="D49" s="207"/>
    </row>
    <row r="50" spans="1:4" ht="15.75" customHeight="1">
      <c r="A50" s="254"/>
      <c r="B50" s="201"/>
      <c r="D50" s="207"/>
    </row>
    <row r="51" spans="1:4" ht="15.75" customHeight="1">
      <c r="A51" s="254"/>
      <c r="B51" s="203"/>
      <c r="D51" s="207"/>
    </row>
    <row r="52" spans="1:4" ht="15.75" customHeight="1">
      <c r="A52" s="254"/>
      <c r="B52" s="203"/>
      <c r="D52" s="207"/>
    </row>
    <row r="53" spans="1:4" ht="15.75" customHeight="1">
      <c r="A53" s="254"/>
      <c r="B53" s="203"/>
      <c r="D53" s="207"/>
    </row>
    <row r="54" spans="1:4" ht="15.75" customHeight="1">
      <c r="A54" s="254"/>
      <c r="B54" s="206"/>
      <c r="D54" s="207"/>
    </row>
    <row r="55" spans="1:4" ht="15.75" customHeight="1">
      <c r="A55" s="254"/>
      <c r="B55" s="201"/>
      <c r="D55" s="207"/>
    </row>
    <row r="56" spans="1:4" ht="15.75" customHeight="1">
      <c r="A56" s="254"/>
      <c r="B56" s="203"/>
      <c r="D56" s="207"/>
    </row>
    <row r="57" spans="1:4" ht="15.75" customHeight="1">
      <c r="A57" s="254"/>
      <c r="B57" s="203"/>
      <c r="D57" s="207"/>
    </row>
    <row r="58" spans="1:4" ht="15.75" customHeight="1">
      <c r="A58" s="254"/>
      <c r="B58" s="209"/>
      <c r="D58" s="207"/>
    </row>
    <row r="59" spans="1:4" ht="15.75" customHeight="1">
      <c r="A59" s="254"/>
      <c r="B59" s="203"/>
      <c r="D59" s="207"/>
    </row>
    <row r="60" spans="1:4" ht="15.75" customHeight="1">
      <c r="A60" s="254"/>
      <c r="B60" s="210"/>
      <c r="D60" s="211"/>
    </row>
    <row r="61" spans="1:4">
      <c r="A61" s="210"/>
      <c r="B61" s="210"/>
      <c r="D61" s="21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145" bestFit="1" customWidth="1"/>
    <col min="2" max="2" width="29" style="143" customWidth="1"/>
    <col min="3" max="3" width="36.36328125" style="144" bestFit="1" customWidth="1" outlineLevel="1"/>
    <col min="4" max="4" width="14" style="144" bestFit="1" customWidth="1"/>
    <col min="5" max="5" width="18.26953125" style="144" customWidth="1"/>
    <col min="6" max="6" width="13.6328125" style="144" customWidth="1"/>
    <col min="7" max="7" width="14" style="144" bestFit="1" customWidth="1"/>
    <col min="8" max="8" width="20.6328125" style="144" customWidth="1"/>
    <col min="9" max="9" width="12.08984375" style="144" customWidth="1"/>
    <col min="10" max="10" width="17.36328125" style="144" bestFit="1" customWidth="1"/>
    <col min="11" max="11" width="12.08984375" style="144" customWidth="1"/>
    <col min="12" max="12" width="18.36328125" style="144" bestFit="1" customWidth="1"/>
    <col min="13" max="13" width="14.6328125" style="144" customWidth="1"/>
    <col min="14" max="14" width="12.6328125" style="144" customWidth="1"/>
    <col min="15" max="16384" width="9" style="144"/>
  </cols>
  <sheetData>
    <row r="1" spans="1:13" ht="15.75" customHeight="1">
      <c r="A1" s="141" t="s">
        <v>307</v>
      </c>
      <c r="B1" s="203"/>
      <c r="C1" s="257"/>
      <c r="D1" s="257"/>
      <c r="E1" s="257"/>
      <c r="F1" s="257"/>
      <c r="G1" s="257"/>
      <c r="H1" s="257"/>
      <c r="I1" s="257"/>
      <c r="J1" s="257"/>
      <c r="K1" s="257"/>
      <c r="L1" s="257"/>
      <c r="M1" s="257"/>
    </row>
    <row r="2" spans="1:13" ht="15.75" customHeight="1">
      <c r="A2" s="254"/>
      <c r="B2" s="203"/>
      <c r="C2" s="257"/>
      <c r="D2" s="257"/>
      <c r="E2" s="257"/>
      <c r="F2" s="257"/>
      <c r="G2" s="257"/>
      <c r="H2" s="257"/>
      <c r="I2" s="257"/>
      <c r="J2" s="257"/>
      <c r="K2" s="257"/>
      <c r="L2" s="257"/>
      <c r="M2" s="257"/>
    </row>
    <row r="3" spans="1:13" ht="15.75" customHeight="1">
      <c r="A3" t="s">
        <v>308</v>
      </c>
      <c r="C3" s="257"/>
      <c r="D3" s="257"/>
      <c r="E3" s="257"/>
      <c r="F3" s="257"/>
      <c r="G3" s="257"/>
      <c r="H3" s="257"/>
      <c r="I3" s="257"/>
      <c r="J3" s="257"/>
      <c r="K3" s="257"/>
      <c r="L3" s="257"/>
      <c r="M3" s="257"/>
    </row>
    <row r="4" spans="1:13" ht="15.75" customHeight="1">
      <c r="A4" t="s">
        <v>309</v>
      </c>
      <c r="C4" s="257"/>
      <c r="D4" s="257"/>
      <c r="E4" s="257"/>
      <c r="F4" s="257"/>
      <c r="G4" s="257"/>
      <c r="H4" s="257"/>
      <c r="I4" s="257"/>
      <c r="J4" s="257"/>
      <c r="K4" s="257"/>
      <c r="L4" s="257"/>
      <c r="M4" s="257"/>
    </row>
    <row r="5" spans="1:13" ht="15.75" customHeight="1">
      <c r="A5" t="s">
        <v>310</v>
      </c>
      <c r="C5" s="257"/>
      <c r="D5" s="257"/>
      <c r="E5" s="257"/>
      <c r="F5" s="257"/>
      <c r="G5" s="257"/>
      <c r="H5" s="257"/>
      <c r="I5" s="257"/>
      <c r="J5" s="257"/>
      <c r="K5" s="257"/>
      <c r="L5" s="257"/>
      <c r="M5" s="257"/>
    </row>
    <row r="6" spans="1:13" ht="15.75" customHeight="1">
      <c r="A6" t="s">
        <v>309</v>
      </c>
      <c r="C6" s="257"/>
      <c r="D6" s="257"/>
      <c r="E6" s="257"/>
      <c r="F6" s="257"/>
      <c r="G6" s="257"/>
      <c r="H6" s="257"/>
      <c r="I6" s="257"/>
      <c r="J6" s="257"/>
      <c r="K6" s="257"/>
      <c r="L6" s="257"/>
      <c r="M6" s="257"/>
    </row>
    <row r="7" spans="1:13" ht="15.75" customHeight="1">
      <c r="A7" t="s">
        <v>309</v>
      </c>
      <c r="C7" s="257"/>
      <c r="D7" s="257"/>
      <c r="E7" s="257"/>
      <c r="F7" s="257"/>
      <c r="G7" s="257"/>
      <c r="H7" s="257"/>
      <c r="I7" s="257"/>
      <c r="J7" s="257"/>
      <c r="K7" s="257"/>
      <c r="L7" s="257"/>
      <c r="M7" s="257"/>
    </row>
    <row r="8" spans="1:13" ht="15.75" customHeight="1">
      <c r="A8" t="s">
        <v>309</v>
      </c>
      <c r="D8" s="207"/>
    </row>
    <row r="9" spans="1:13" ht="15.75" customHeight="1">
      <c r="A9" t="s">
        <v>309</v>
      </c>
      <c r="D9" s="207"/>
    </row>
    <row r="10" spans="1:13" ht="15.75" customHeight="1">
      <c r="A10" t="s">
        <v>311</v>
      </c>
      <c r="D10" s="207"/>
    </row>
    <row r="11" spans="1:13" ht="15.75" customHeight="1">
      <c r="A11" t="s">
        <v>309</v>
      </c>
      <c r="D11" s="207"/>
    </row>
    <row r="12" spans="1:13" ht="15.75" customHeight="1">
      <c r="A12" t="s">
        <v>312</v>
      </c>
      <c r="D12" s="207"/>
    </row>
    <row r="13" spans="1:13" ht="15.75" customHeight="1">
      <c r="A13" t="s">
        <v>309</v>
      </c>
      <c r="D13" s="207"/>
    </row>
    <row r="14" spans="1:13" ht="15.75" customHeight="1">
      <c r="A14" t="s">
        <v>309</v>
      </c>
      <c r="D14" s="207"/>
    </row>
    <row r="15" spans="1:13" ht="15.75" customHeight="1">
      <c r="A15" t="s">
        <v>313</v>
      </c>
      <c r="D15" s="207"/>
    </row>
    <row r="16" spans="1:13" ht="15.75" customHeight="1">
      <c r="A16" t="s">
        <v>309</v>
      </c>
      <c r="D16" s="207"/>
    </row>
    <row r="17" spans="1:4" ht="15.75" customHeight="1">
      <c r="A17" t="s">
        <v>309</v>
      </c>
      <c r="D17" s="207"/>
    </row>
    <row r="18" spans="1:4" ht="15.75" customHeight="1">
      <c r="A18" t="s">
        <v>309</v>
      </c>
      <c r="D18" s="207"/>
    </row>
    <row r="19" spans="1:4" ht="15.75" customHeight="1">
      <c r="A19" s="788" t="s">
        <v>314</v>
      </c>
      <c r="B19" s="788"/>
      <c r="C19" s="788"/>
      <c r="D19" s="788"/>
    </row>
    <row r="20" spans="1:4" ht="15.75" customHeight="1">
      <c r="A20" s="788"/>
      <c r="B20" s="788"/>
      <c r="C20" s="788"/>
      <c r="D20" s="788"/>
    </row>
    <row r="21" spans="1:4" ht="15.75" customHeight="1">
      <c r="A21" t="s">
        <v>309</v>
      </c>
      <c r="D21" s="207"/>
    </row>
    <row r="22" spans="1:4" ht="15.75" customHeight="1">
      <c r="A22" t="s">
        <v>315</v>
      </c>
      <c r="D22" s="207"/>
    </row>
    <row r="23" spans="1:4" ht="15.75" customHeight="1">
      <c r="A23" t="s">
        <v>316</v>
      </c>
      <c r="D23" s="207"/>
    </row>
    <row r="24" spans="1:4" ht="15.75" customHeight="1">
      <c r="A24" t="s">
        <v>317</v>
      </c>
      <c r="D24" s="207"/>
    </row>
    <row r="25" spans="1:4" ht="15.75" customHeight="1">
      <c r="A25" t="s">
        <v>318</v>
      </c>
      <c r="D25" s="207"/>
    </row>
    <row r="26" spans="1:4" ht="15.75" customHeight="1">
      <c r="A26" t="s">
        <v>319</v>
      </c>
      <c r="D26" s="207"/>
    </row>
    <row r="27" spans="1:4" ht="15.75" customHeight="1">
      <c r="A27" t="s">
        <v>320</v>
      </c>
      <c r="D27" s="207"/>
    </row>
    <row r="28" spans="1:4" ht="15.75" customHeight="1">
      <c r="A28" t="s">
        <v>309</v>
      </c>
      <c r="D28" s="207"/>
    </row>
    <row r="29" spans="1:4" ht="15.75" customHeight="1">
      <c r="A29" t="s">
        <v>321</v>
      </c>
      <c r="D29" s="207"/>
    </row>
    <row r="30" spans="1:4" ht="15.75" customHeight="1">
      <c r="A30" t="s">
        <v>316</v>
      </c>
      <c r="D30" s="207"/>
    </row>
    <row r="31" spans="1:4" ht="15.75" customHeight="1">
      <c r="A31" t="s">
        <v>322</v>
      </c>
      <c r="D31" s="207"/>
    </row>
    <row r="32" spans="1:4" ht="15.75" customHeight="1">
      <c r="A32" t="s">
        <v>318</v>
      </c>
      <c r="D32" s="207"/>
    </row>
    <row r="33" spans="1:4" ht="15.75" customHeight="1">
      <c r="A33" t="s">
        <v>323</v>
      </c>
      <c r="D33" s="207"/>
    </row>
    <row r="34" spans="1:4" ht="15.75" customHeight="1">
      <c r="A34" t="s">
        <v>324</v>
      </c>
      <c r="D34" s="207"/>
    </row>
    <row r="35" spans="1:4" ht="15.75" customHeight="1">
      <c r="A35" t="s">
        <v>309</v>
      </c>
      <c r="D35" s="207"/>
    </row>
    <row r="36" spans="1:4" ht="15.75" customHeight="1">
      <c r="A36" t="s">
        <v>320</v>
      </c>
      <c r="D36" s="211"/>
    </row>
    <row r="37" spans="1:4" ht="15.75" customHeight="1">
      <c r="A37" t="s">
        <v>309</v>
      </c>
      <c r="D37" s="207"/>
    </row>
    <row r="38" spans="1:4" ht="15.75" customHeight="1">
      <c r="A38" t="s">
        <v>325</v>
      </c>
      <c r="D38" s="207"/>
    </row>
    <row r="39" spans="1:4" ht="15.75" customHeight="1">
      <c r="A39" t="s">
        <v>326</v>
      </c>
      <c r="D39" s="207"/>
    </row>
    <row r="40" spans="1:4" ht="15.75" customHeight="1">
      <c r="A40" s="254"/>
      <c r="B40" s="204"/>
      <c r="D40" s="207"/>
    </row>
    <row r="41" spans="1:4" ht="15.75" customHeight="1">
      <c r="A41" s="254"/>
      <c r="B41" s="204"/>
      <c r="D41" s="207"/>
    </row>
    <row r="42" spans="1:4" ht="15.75" customHeight="1">
      <c r="A42" s="254"/>
      <c r="B42" s="203"/>
      <c r="D42" s="211"/>
    </row>
    <row r="43" spans="1:4" ht="15.75" customHeight="1">
      <c r="A43" s="254"/>
      <c r="B43" s="205"/>
      <c r="D43" s="211"/>
    </row>
    <row r="44" spans="1:4" ht="15.75" customHeight="1">
      <c r="A44" s="254"/>
      <c r="B44" s="206"/>
      <c r="D44" s="207"/>
    </row>
    <row r="45" spans="1:4" ht="15.75" customHeight="1">
      <c r="A45" s="254"/>
      <c r="B45" s="201"/>
      <c r="D45" s="207"/>
    </row>
    <row r="46" spans="1:4" ht="15.75" customHeight="1">
      <c r="A46" s="254"/>
      <c r="B46" s="204"/>
      <c r="D46" s="207"/>
    </row>
    <row r="47" spans="1:4" ht="15.75" customHeight="1">
      <c r="A47" s="254"/>
      <c r="B47" s="206"/>
      <c r="D47" s="207"/>
    </row>
    <row r="48" spans="1:4" ht="15.75" customHeight="1">
      <c r="A48" s="254"/>
      <c r="B48" s="201"/>
      <c r="D48" s="207"/>
    </row>
    <row r="49" spans="1:4" ht="15.75" customHeight="1">
      <c r="A49" s="254"/>
      <c r="B49" s="201"/>
      <c r="D49" s="207"/>
    </row>
    <row r="50" spans="1:4" ht="15.75" customHeight="1">
      <c r="A50" s="254"/>
      <c r="B50" s="203"/>
      <c r="D50" s="207"/>
    </row>
    <row r="51" spans="1:4" ht="15.75" customHeight="1">
      <c r="A51" s="254"/>
      <c r="B51" s="203"/>
      <c r="D51" s="207"/>
    </row>
    <row r="52" spans="1:4" ht="15.75" customHeight="1">
      <c r="A52" s="254"/>
      <c r="B52" s="203"/>
      <c r="D52" s="207"/>
    </row>
    <row r="53" spans="1:4" ht="15.75" customHeight="1">
      <c r="A53" s="254"/>
      <c r="B53" s="206"/>
      <c r="D53" s="207"/>
    </row>
    <row r="54" spans="1:4" ht="15.75" customHeight="1">
      <c r="A54" s="254"/>
      <c r="B54" s="201"/>
      <c r="D54" s="207"/>
    </row>
    <row r="55" spans="1:4" ht="15.75" customHeight="1">
      <c r="A55" s="254"/>
      <c r="B55" s="203"/>
      <c r="D55" s="207"/>
    </row>
    <row r="56" spans="1:4" ht="15.75" customHeight="1">
      <c r="A56" s="254"/>
      <c r="B56" s="203"/>
      <c r="D56" s="207"/>
    </row>
    <row r="57" spans="1:4" ht="15.75" customHeight="1">
      <c r="A57" s="254"/>
      <c r="B57" s="209"/>
      <c r="D57" s="207"/>
    </row>
    <row r="58" spans="1:4" ht="15.75" customHeight="1">
      <c r="A58" s="254"/>
      <c r="B58" s="203"/>
      <c r="D58" s="207"/>
    </row>
    <row r="59" spans="1:4" ht="15.75" customHeight="1">
      <c r="A59" s="254"/>
      <c r="B59" s="210"/>
      <c r="D59" s="211"/>
    </row>
    <row r="60" spans="1:4">
      <c r="A60" s="210"/>
      <c r="B60" s="210"/>
      <c r="D60" s="21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V25"/>
  <sheetViews>
    <sheetView showGridLines="0" view="pageBreakPreview" topLeftCell="C4" zoomScale="90" zoomScaleNormal="115" zoomScaleSheetLayoutView="90" workbookViewId="0">
      <selection activeCell="W21" sqref="W21"/>
    </sheetView>
  </sheetViews>
  <sheetFormatPr defaultColWidth="9" defaultRowHeight="13"/>
  <cols>
    <col min="1" max="1" width="7.08984375" style="2" bestFit="1" customWidth="1"/>
    <col min="2" max="2" width="24.7265625" style="2" customWidth="1"/>
    <col min="3" max="3" width="29.90625" style="2" bestFit="1" customWidth="1"/>
    <col min="4" max="4" width="15.36328125" style="2" bestFit="1" customWidth="1"/>
    <col min="5" max="5" width="19" style="2" bestFit="1" customWidth="1"/>
    <col min="6" max="17" width="11.26953125" style="2" customWidth="1"/>
    <col min="18" max="20" width="5.7265625" style="2" customWidth="1"/>
    <col min="21" max="22" width="5.6328125" style="2" customWidth="1"/>
    <col min="23" max="16384" width="9" style="2"/>
  </cols>
  <sheetData>
    <row r="1" spans="1:22" ht="21" customHeight="1" thickBot="1">
      <c r="A1" s="141" t="s">
        <v>327</v>
      </c>
    </row>
    <row r="2" spans="1:22" ht="24" customHeight="1" thickBot="1">
      <c r="B2" s="789" t="s">
        <v>328</v>
      </c>
      <c r="C2" s="790"/>
      <c r="D2" s="791"/>
      <c r="E2" s="791"/>
      <c r="F2" s="791"/>
      <c r="G2" s="791"/>
      <c r="H2" s="791"/>
      <c r="I2" s="791"/>
      <c r="J2" s="791"/>
      <c r="K2" s="791"/>
      <c r="L2" s="791"/>
      <c r="M2" s="791"/>
      <c r="N2" s="791"/>
      <c r="O2" s="792"/>
      <c r="P2" s="320"/>
      <c r="Q2" s="320"/>
    </row>
    <row r="3" spans="1:22" ht="16.5" thickBot="1">
      <c r="B3" s="798" t="s">
        <v>415</v>
      </c>
      <c r="C3" s="799"/>
    </row>
    <row r="4" spans="1:22" ht="19.5" customHeight="1">
      <c r="B4" s="800" t="s">
        <v>442</v>
      </c>
      <c r="C4" s="800"/>
      <c r="D4" s="212"/>
      <c r="E4" s="212"/>
    </row>
    <row r="5" spans="1:22" ht="19.5" customHeight="1">
      <c r="B5" s="801" t="s">
        <v>417</v>
      </c>
      <c r="C5" s="801"/>
      <c r="D5" s="213"/>
      <c r="E5" s="213"/>
    </row>
    <row r="6" spans="1:22" ht="19.5" customHeight="1">
      <c r="B6" s="213"/>
      <c r="C6" s="213"/>
      <c r="D6" s="213"/>
      <c r="E6" s="213"/>
    </row>
    <row r="7" spans="1:22" ht="7.5" customHeight="1">
      <c r="B7" s="3"/>
      <c r="C7" s="3"/>
      <c r="D7" s="3"/>
      <c r="E7" s="3"/>
      <c r="F7" s="3"/>
      <c r="G7" s="3"/>
      <c r="H7" s="3"/>
      <c r="I7" s="3"/>
      <c r="J7" s="3"/>
      <c r="K7" s="3"/>
      <c r="L7" s="3"/>
      <c r="M7" s="3"/>
      <c r="N7" s="3"/>
      <c r="O7" s="3"/>
      <c r="P7" s="3"/>
      <c r="Q7" s="3"/>
    </row>
    <row r="8" spans="1:22" ht="18" thickBot="1">
      <c r="B8" s="473"/>
      <c r="C8" s="476" t="s">
        <v>403</v>
      </c>
      <c r="D8" s="476"/>
      <c r="E8" s="476"/>
      <c r="F8" s="476"/>
      <c r="L8" s="335"/>
      <c r="M8" s="335"/>
    </row>
    <row r="9" spans="1:22" ht="45" customHeight="1" thickTop="1">
      <c r="B9" s="793" t="s">
        <v>329</v>
      </c>
      <c r="C9" s="796" t="s">
        <v>404</v>
      </c>
      <c r="D9" s="474" t="s">
        <v>426</v>
      </c>
      <c r="E9" s="484" t="s">
        <v>424</v>
      </c>
      <c r="F9" s="475" t="s">
        <v>330</v>
      </c>
      <c r="G9" s="214" t="s">
        <v>331</v>
      </c>
      <c r="H9" s="215" t="s">
        <v>332</v>
      </c>
      <c r="I9" s="214" t="s">
        <v>333</v>
      </c>
      <c r="J9" s="215" t="s">
        <v>334</v>
      </c>
      <c r="K9" s="215" t="s">
        <v>335</v>
      </c>
      <c r="L9" s="333" t="s">
        <v>336</v>
      </c>
      <c r="M9" s="334" t="s">
        <v>337</v>
      </c>
      <c r="N9" s="491" t="s">
        <v>338</v>
      </c>
      <c r="O9" s="302" t="s">
        <v>272</v>
      </c>
      <c r="P9" s="345" t="s">
        <v>95</v>
      </c>
      <c r="Q9" s="346" t="s">
        <v>339</v>
      </c>
    </row>
    <row r="10" spans="1:22" ht="13.5" customHeight="1" thickBot="1">
      <c r="B10" s="794"/>
      <c r="C10" s="797"/>
      <c r="D10" s="459"/>
      <c r="E10" s="461"/>
      <c r="F10" s="217" t="s">
        <v>340</v>
      </c>
      <c r="G10" s="218" t="s">
        <v>341</v>
      </c>
      <c r="H10" s="217" t="s">
        <v>342</v>
      </c>
      <c r="I10" s="218" t="s">
        <v>343</v>
      </c>
      <c r="J10" s="217" t="s">
        <v>344</v>
      </c>
      <c r="K10" s="331" t="s">
        <v>345</v>
      </c>
      <c r="L10" s="313"/>
      <c r="M10" s="330" t="s">
        <v>346</v>
      </c>
      <c r="N10" s="313" t="s">
        <v>347</v>
      </c>
      <c r="O10" s="313" t="s">
        <v>348</v>
      </c>
      <c r="P10" s="344" t="s">
        <v>366</v>
      </c>
      <c r="Q10" s="347" t="s">
        <v>349</v>
      </c>
    </row>
    <row r="11" spans="1:22" ht="18.75" customHeight="1" thickBot="1">
      <c r="B11" s="219"/>
      <c r="C11" s="462" t="s">
        <v>425</v>
      </c>
      <c r="D11" s="462" t="s">
        <v>425</v>
      </c>
      <c r="E11" s="460"/>
      <c r="F11" s="220" t="s">
        <v>350</v>
      </c>
      <c r="G11" s="220" t="s">
        <v>351</v>
      </c>
      <c r="H11" s="220" t="s">
        <v>350</v>
      </c>
      <c r="I11" s="220" t="s">
        <v>350</v>
      </c>
      <c r="J11" s="220" t="s">
        <v>96</v>
      </c>
      <c r="K11" s="220" t="s">
        <v>96</v>
      </c>
      <c r="L11" s="303"/>
      <c r="M11" s="303" t="s">
        <v>97</v>
      </c>
      <c r="N11" s="303" t="s">
        <v>97</v>
      </c>
      <c r="O11" s="304" t="s">
        <v>97</v>
      </c>
      <c r="P11" s="304" t="s">
        <v>285</v>
      </c>
      <c r="Q11" s="349" t="s">
        <v>285</v>
      </c>
    </row>
    <row r="12" spans="1:22" ht="22.5" customHeight="1" thickBot="1">
      <c r="A12" s="2" t="s">
        <v>259</v>
      </c>
      <c r="B12" s="305" t="s">
        <v>352</v>
      </c>
      <c r="C12" s="377" t="s">
        <v>286</v>
      </c>
      <c r="D12" s="373" t="s">
        <v>397</v>
      </c>
      <c r="E12" s="373" t="s">
        <v>423</v>
      </c>
      <c r="F12" s="306">
        <v>50000000</v>
      </c>
      <c r="G12" s="306">
        <v>8500000</v>
      </c>
      <c r="H12" s="307">
        <f t="shared" ref="H12:H14" si="0">F12-G12</f>
        <v>41500000</v>
      </c>
      <c r="I12" s="306">
        <v>40000000</v>
      </c>
      <c r="J12" s="308">
        <v>7239000</v>
      </c>
      <c r="K12" s="307">
        <f>MIN(H12,I12,J12)</f>
        <v>7239000</v>
      </c>
      <c r="L12" s="310">
        <v>0.5</v>
      </c>
      <c r="M12" s="337">
        <f>K12*1/2</f>
        <v>3619500</v>
      </c>
      <c r="N12" s="492">
        <v>3619500</v>
      </c>
      <c r="O12" s="311">
        <f>ROUNDDOWN(MIN(M12,N12),-3)</f>
        <v>3619000</v>
      </c>
      <c r="P12" s="352"/>
      <c r="Q12" s="352"/>
      <c r="R12" s="221"/>
      <c r="S12" s="222"/>
      <c r="T12" s="222"/>
      <c r="U12" s="222"/>
      <c r="V12" s="222"/>
    </row>
    <row r="13" spans="1:22" ht="22.5" customHeight="1" thickBot="1">
      <c r="A13" s="2" t="s">
        <v>259</v>
      </c>
      <c r="B13" s="305" t="s">
        <v>353</v>
      </c>
      <c r="C13" s="377" t="s">
        <v>289</v>
      </c>
      <c r="D13" s="373" t="s">
        <v>397</v>
      </c>
      <c r="E13" s="373" t="s">
        <v>422</v>
      </c>
      <c r="F13" s="306">
        <v>50000000</v>
      </c>
      <c r="G13" s="306">
        <v>8500000</v>
      </c>
      <c r="H13" s="307">
        <f t="shared" ref="H13" si="1">F13-G13</f>
        <v>41500000</v>
      </c>
      <c r="I13" s="306">
        <v>15800353</v>
      </c>
      <c r="J13" s="308">
        <v>7239000</v>
      </c>
      <c r="K13" s="307">
        <f>MIN(H13,I13,J13)</f>
        <v>7239000</v>
      </c>
      <c r="L13" s="310">
        <v>0.5</v>
      </c>
      <c r="M13" s="337">
        <f>K13*1/2</f>
        <v>3619500</v>
      </c>
      <c r="N13" s="312"/>
      <c r="O13" s="311">
        <f>ROUNDDOWN(MIN(M13,N13),-3)</f>
        <v>3619000</v>
      </c>
      <c r="P13" s="352"/>
      <c r="Q13" s="352"/>
      <c r="R13" s="221"/>
      <c r="S13" s="222"/>
      <c r="T13" s="222"/>
      <c r="U13" s="222"/>
      <c r="V13" s="222"/>
    </row>
    <row r="14" spans="1:22" ht="55" customHeight="1" thickBot="1">
      <c r="B14" s="223"/>
      <c r="C14" s="380"/>
      <c r="D14" s="374"/>
      <c r="E14" s="375"/>
      <c r="F14" s="224"/>
      <c r="G14" s="224"/>
      <c r="H14" s="225">
        <f t="shared" si="0"/>
        <v>0</v>
      </c>
      <c r="I14" s="224"/>
      <c r="J14" s="226">
        <v>7239000</v>
      </c>
      <c r="K14" s="225">
        <f>MIN(H14,I14,J14)</f>
        <v>0</v>
      </c>
      <c r="L14" s="227">
        <v>0.5</v>
      </c>
      <c r="M14" s="338">
        <f>K14*1/2</f>
        <v>0</v>
      </c>
      <c r="N14" s="493">
        <f>ROUNDDOWN(M14,-3)</f>
        <v>0</v>
      </c>
      <c r="O14" s="225">
        <f>ROUNDDOWN(MIN(M14,N14),-3)</f>
        <v>0</v>
      </c>
      <c r="P14" s="353"/>
      <c r="Q14" s="353"/>
      <c r="R14" s="221"/>
      <c r="S14" s="222"/>
      <c r="T14" s="222"/>
      <c r="U14" s="222"/>
      <c r="V14" s="222"/>
    </row>
    <row r="15" spans="1:22" ht="22.5" customHeight="1" thickTop="1" thickBot="1">
      <c r="B15" s="229" t="s">
        <v>98</v>
      </c>
      <c r="C15" s="381"/>
      <c r="D15" s="382"/>
      <c r="E15" s="382"/>
      <c r="F15" s="230"/>
      <c r="G15" s="231"/>
      <c r="H15" s="232"/>
      <c r="I15" s="230"/>
      <c r="J15" s="231"/>
      <c r="K15" s="232"/>
      <c r="L15" s="332"/>
      <c r="M15" s="332"/>
      <c r="N15" s="231"/>
      <c r="O15" s="470">
        <f>SUM(O14:O14)</f>
        <v>0</v>
      </c>
      <c r="P15" s="350"/>
      <c r="Q15" s="351"/>
    </row>
    <row r="16" spans="1:22" ht="13.5" thickTop="1">
      <c r="B16" s="1"/>
      <c r="C16" s="378" t="s">
        <v>289</v>
      </c>
      <c r="D16" s="1"/>
      <c r="E16" s="1"/>
    </row>
    <row r="17" spans="2:19">
      <c r="B17" s="233" t="s">
        <v>354</v>
      </c>
      <c r="C17" s="379" t="s">
        <v>286</v>
      </c>
      <c r="D17" s="233"/>
      <c r="E17" s="233"/>
      <c r="K17" s="228"/>
      <c r="L17" s="228"/>
      <c r="M17" s="228"/>
      <c r="N17" s="228"/>
    </row>
    <row r="18" spans="2:19">
      <c r="B18" s="485" t="s">
        <v>355</v>
      </c>
      <c r="C18" s="485"/>
      <c r="D18" s="485"/>
      <c r="E18" s="485"/>
    </row>
    <row r="19" spans="2:19">
      <c r="B19" s="485" t="s">
        <v>356</v>
      </c>
      <c r="C19" s="234"/>
      <c r="D19" s="234"/>
      <c r="E19" s="234"/>
    </row>
    <row r="20" spans="2:19">
      <c r="B20" s="235" t="s">
        <v>357</v>
      </c>
      <c r="C20" s="235"/>
      <c r="D20" s="235"/>
      <c r="E20" s="235"/>
      <c r="F20" s="235"/>
      <c r="G20" s="235"/>
      <c r="H20" s="235"/>
      <c r="I20" s="235"/>
      <c r="J20" s="235"/>
      <c r="K20" s="236"/>
      <c r="L20" s="236"/>
      <c r="M20" s="236"/>
      <c r="N20" s="236"/>
    </row>
    <row r="21" spans="2:19" ht="84" customHeight="1">
      <c r="B21" s="795" t="s">
        <v>358</v>
      </c>
      <c r="C21" s="795"/>
      <c r="D21" s="795"/>
      <c r="E21" s="795"/>
      <c r="F21" s="795"/>
      <c r="G21" s="795"/>
      <c r="H21" s="795"/>
      <c r="I21" s="795"/>
      <c r="J21" s="795"/>
      <c r="K21" s="795"/>
      <c r="L21" s="795"/>
      <c r="M21" s="795"/>
      <c r="N21" s="795"/>
      <c r="O21" s="795"/>
      <c r="P21" s="795"/>
      <c r="Q21" s="795"/>
      <c r="R21" s="795"/>
      <c r="S21" s="795"/>
    </row>
    <row r="22" spans="2:19">
      <c r="B22" s="235" t="s">
        <v>359</v>
      </c>
      <c r="C22" s="235"/>
      <c r="D22" s="235"/>
      <c r="E22" s="235"/>
      <c r="F22" s="235"/>
      <c r="G22" s="235"/>
      <c r="H22" s="235"/>
      <c r="I22" s="235"/>
      <c r="J22" s="235"/>
      <c r="K22" s="236"/>
      <c r="L22" s="236"/>
      <c r="M22" s="236"/>
      <c r="N22" s="236"/>
    </row>
    <row r="24" spans="2:19">
      <c r="D24" s="2" t="s">
        <v>398</v>
      </c>
    </row>
    <row r="25" spans="2:19">
      <c r="D25" s="2" t="s">
        <v>399</v>
      </c>
    </row>
  </sheetData>
  <sheetProtection selectLockedCells="1"/>
  <dataConsolidate/>
  <mergeCells count="7">
    <mergeCell ref="B2:O2"/>
    <mergeCell ref="B9:B10"/>
    <mergeCell ref="B21:S21"/>
    <mergeCell ref="C9:C10"/>
    <mergeCell ref="B3:C3"/>
    <mergeCell ref="B4:C4"/>
    <mergeCell ref="B5:C5"/>
  </mergeCells>
  <phoneticPr fontId="39"/>
  <conditionalFormatting sqref="R14:R31">
    <cfRule type="expression" dxfId="1" priority="1">
      <formula>IF(F14="都道府県が行う事業（直接補助）",TRUE,FALSE)</formula>
    </cfRule>
  </conditionalFormatting>
  <dataValidations count="5">
    <dataValidation type="list" imeMode="off" allowBlank="1" showInputMessage="1" showErrorMessage="1" sqref="K15:N31" xr:uid="{D4471EFE-4EB6-4805-96C5-2FDA7FD083E3}">
      <formula1>$K$34:$K$36</formula1>
    </dataValidation>
    <dataValidation type="list" allowBlank="1" showInputMessage="1" showErrorMessage="1" sqref="F15:F31" xr:uid="{A3831F83-A108-499C-8233-B21EAC51783F}">
      <formula1>$F$34:$F$35</formula1>
    </dataValidation>
    <dataValidation imeMode="off" allowBlank="1" showInputMessage="1" showErrorMessage="1" sqref="B35:E101 F8:F13 S32:T32 K8:N8 H32:N33 F32:G34 K12:N13 J50:R101 O8:Q10 F102:R1048576 O32:R37 C16 O12:Q31 R8:R31 G8:J31" xr:uid="{2C480C8A-5E4B-473E-B772-41B847352B1C}"/>
    <dataValidation type="list" allowBlank="1" showInputMessage="1" showErrorMessage="1" sqref="D12:D14" xr:uid="{49471271-171F-467B-BB70-E8466F87C8CC}">
      <formula1>$D$24:$D$25</formula1>
    </dataValidation>
    <dataValidation type="list" allowBlank="1" showInputMessage="1" showErrorMessage="1" sqref="C12:C14" xr:uid="{DB2C6D56-5817-4629-9922-76A9856EB336}">
      <formula1>$C$16:$C$17</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X26"/>
  <sheetViews>
    <sheetView showGridLines="0" view="pageBreakPreview" zoomScale="70" zoomScaleNormal="115" zoomScaleSheetLayoutView="70" workbookViewId="0">
      <selection activeCell="B21" sqref="B21:U21"/>
    </sheetView>
  </sheetViews>
  <sheetFormatPr defaultColWidth="9" defaultRowHeight="13"/>
  <cols>
    <col min="1" max="1" width="7.08984375" style="2" bestFit="1" customWidth="1"/>
    <col min="2" max="2" width="24.7265625" style="2" customWidth="1"/>
    <col min="3" max="3" width="29.90625" style="2" bestFit="1" customWidth="1"/>
    <col min="4" max="4" width="20" style="2" bestFit="1" customWidth="1"/>
    <col min="5" max="8" width="12.7265625" style="2" customWidth="1"/>
    <col min="9" max="15" width="11.26953125" style="2" customWidth="1"/>
    <col min="16" max="16" width="16.7265625" style="2" bestFit="1" customWidth="1"/>
    <col min="17" max="20" width="11.26953125" style="2" customWidth="1"/>
    <col min="21" max="22" width="5.7265625" style="2" customWidth="1"/>
    <col min="23" max="24" width="5.6328125" style="2" customWidth="1"/>
    <col min="25" max="16384" width="9" style="2"/>
  </cols>
  <sheetData>
    <row r="1" spans="1:24" ht="21" customHeight="1" thickBot="1">
      <c r="A1" s="141" t="s">
        <v>360</v>
      </c>
    </row>
    <row r="2" spans="1:24" ht="24" customHeight="1" thickBot="1">
      <c r="B2" s="802" t="s">
        <v>361</v>
      </c>
      <c r="C2" s="791"/>
      <c r="D2" s="791"/>
      <c r="E2" s="791"/>
      <c r="F2" s="791"/>
      <c r="G2" s="791"/>
      <c r="H2" s="791"/>
      <c r="I2" s="791"/>
      <c r="J2" s="791"/>
      <c r="K2" s="791"/>
      <c r="L2" s="791"/>
      <c r="M2" s="791"/>
      <c r="N2" s="791"/>
      <c r="O2" s="791"/>
      <c r="P2" s="791"/>
      <c r="Q2" s="791"/>
      <c r="R2" s="791"/>
      <c r="S2" s="791"/>
      <c r="T2" s="792"/>
    </row>
    <row r="3" spans="1:24" ht="16.5" thickBot="1">
      <c r="B3" s="798" t="s">
        <v>415</v>
      </c>
      <c r="C3" s="799"/>
    </row>
    <row r="4" spans="1:24" ht="19.5" customHeight="1">
      <c r="B4" s="800" t="s">
        <v>442</v>
      </c>
      <c r="C4" s="800"/>
      <c r="D4" s="212"/>
      <c r="E4" s="212"/>
      <c r="F4" s="212"/>
      <c r="G4" s="212"/>
      <c r="H4" s="212"/>
    </row>
    <row r="5" spans="1:24" ht="19.5" customHeight="1">
      <c r="B5" s="801" t="s">
        <v>417</v>
      </c>
      <c r="C5" s="801"/>
      <c r="D5" s="213"/>
      <c r="E5" s="213"/>
      <c r="F5" s="213"/>
      <c r="G5" s="213"/>
      <c r="H5" s="213"/>
    </row>
    <row r="6" spans="1:24" ht="19.5" customHeight="1">
      <c r="B6" s="213"/>
      <c r="C6" s="213"/>
      <c r="D6" s="213"/>
      <c r="E6" s="213"/>
      <c r="F6" s="213"/>
      <c r="G6" s="213"/>
      <c r="H6" s="213"/>
    </row>
    <row r="7" spans="1:24" ht="7.5" customHeight="1">
      <c r="B7" s="3"/>
      <c r="C7" s="3"/>
      <c r="D7" s="3"/>
      <c r="E7" s="3"/>
      <c r="F7" s="3"/>
      <c r="G7" s="3"/>
      <c r="H7" s="3"/>
      <c r="I7" s="3"/>
      <c r="J7" s="3"/>
      <c r="K7" s="3"/>
      <c r="L7" s="3"/>
      <c r="M7" s="3"/>
      <c r="N7" s="3"/>
      <c r="O7" s="3"/>
      <c r="P7" s="3"/>
      <c r="Q7" s="3"/>
      <c r="R7" s="3"/>
      <c r="S7" s="3"/>
      <c r="T7" s="3"/>
    </row>
    <row r="8" spans="1:24" ht="18" thickBot="1">
      <c r="B8" s="473"/>
      <c r="C8" s="139" t="s">
        <v>403</v>
      </c>
      <c r="D8" s="376"/>
      <c r="E8" s="376"/>
      <c r="F8" s="376"/>
      <c r="G8" s="376"/>
      <c r="H8" s="376"/>
      <c r="I8" s="376"/>
    </row>
    <row r="9" spans="1:24" ht="45" customHeight="1" thickTop="1">
      <c r="B9" s="793" t="s">
        <v>329</v>
      </c>
      <c r="C9" s="803" t="s">
        <v>404</v>
      </c>
      <c r="D9" s="370" t="s">
        <v>427</v>
      </c>
      <c r="E9" s="804" t="s">
        <v>428</v>
      </c>
      <c r="F9" s="804" t="s">
        <v>429</v>
      </c>
      <c r="G9" s="804" t="s">
        <v>430</v>
      </c>
      <c r="H9" s="804" t="s">
        <v>431</v>
      </c>
      <c r="I9" s="214" t="s">
        <v>330</v>
      </c>
      <c r="J9" s="214" t="s">
        <v>362</v>
      </c>
      <c r="K9" s="215" t="s">
        <v>332</v>
      </c>
      <c r="L9" s="215" t="s">
        <v>333</v>
      </c>
      <c r="M9" s="215" t="s">
        <v>334</v>
      </c>
      <c r="N9" s="215" t="s">
        <v>335</v>
      </c>
      <c r="O9" s="216" t="s">
        <v>363</v>
      </c>
      <c r="P9" s="216" t="s">
        <v>364</v>
      </c>
      <c r="Q9" s="491" t="s">
        <v>338</v>
      </c>
      <c r="R9" s="321" t="s">
        <v>272</v>
      </c>
      <c r="S9" s="345" t="s">
        <v>95</v>
      </c>
      <c r="T9" s="346" t="s">
        <v>339</v>
      </c>
    </row>
    <row r="10" spans="1:24" ht="13.5" customHeight="1" thickBot="1">
      <c r="B10" s="794"/>
      <c r="C10" s="797"/>
      <c r="D10" s="371"/>
      <c r="E10" s="805"/>
      <c r="F10" s="805"/>
      <c r="G10" s="805"/>
      <c r="H10" s="805"/>
      <c r="I10" s="217" t="s">
        <v>340</v>
      </c>
      <c r="J10" s="218" t="s">
        <v>341</v>
      </c>
      <c r="K10" s="217" t="s">
        <v>342</v>
      </c>
      <c r="L10" s="218" t="s">
        <v>343</v>
      </c>
      <c r="M10" s="217" t="s">
        <v>344</v>
      </c>
      <c r="N10" s="340" t="s">
        <v>345</v>
      </c>
      <c r="O10" s="313"/>
      <c r="P10" s="336" t="s">
        <v>365</v>
      </c>
      <c r="Q10" s="313" t="s">
        <v>347</v>
      </c>
      <c r="R10" s="342" t="s">
        <v>348</v>
      </c>
      <c r="S10" s="344" t="s">
        <v>366</v>
      </c>
      <c r="T10" s="347" t="s">
        <v>349</v>
      </c>
    </row>
    <row r="11" spans="1:24" ht="18.75" customHeight="1" thickBot="1">
      <c r="B11" s="219"/>
      <c r="C11" s="372"/>
      <c r="D11" s="372"/>
      <c r="E11" s="372"/>
      <c r="F11" s="372"/>
      <c r="G11" s="372"/>
      <c r="H11" s="372"/>
      <c r="I11" s="220" t="s">
        <v>350</v>
      </c>
      <c r="J11" s="220" t="s">
        <v>351</v>
      </c>
      <c r="K11" s="220" t="s">
        <v>350</v>
      </c>
      <c r="L11" s="220" t="s">
        <v>350</v>
      </c>
      <c r="M11" s="220" t="s">
        <v>96</v>
      </c>
      <c r="N11" s="339" t="s">
        <v>367</v>
      </c>
      <c r="O11" s="303"/>
      <c r="P11" s="341" t="s">
        <v>368</v>
      </c>
      <c r="Q11" s="303" t="s">
        <v>97</v>
      </c>
      <c r="R11" s="343" t="s">
        <v>97</v>
      </c>
      <c r="S11" s="304" t="s">
        <v>285</v>
      </c>
      <c r="T11" s="349" t="s">
        <v>285</v>
      </c>
    </row>
    <row r="12" spans="1:24" ht="22.5" customHeight="1" thickBot="1">
      <c r="A12" s="2" t="s">
        <v>259</v>
      </c>
      <c r="B12" s="305" t="s">
        <v>352</v>
      </c>
      <c r="C12" s="377" t="s">
        <v>286</v>
      </c>
      <c r="D12" s="373" t="s">
        <v>397</v>
      </c>
      <c r="E12" s="463">
        <v>3000000</v>
      </c>
      <c r="F12" s="463">
        <v>500000</v>
      </c>
      <c r="G12" s="465">
        <v>2000000</v>
      </c>
      <c r="H12" s="465">
        <f>SUM(E12:G12)</f>
        <v>5500000</v>
      </c>
      <c r="I12" s="306">
        <v>50000000</v>
      </c>
      <c r="J12" s="306">
        <v>8500000</v>
      </c>
      <c r="K12" s="307">
        <f t="shared" ref="K12:K14" si="0">I12-J12</f>
        <v>41500000</v>
      </c>
      <c r="L12" s="307">
        <f>H12</f>
        <v>5500000</v>
      </c>
      <c r="M12" s="308">
        <v>4630000</v>
      </c>
      <c r="N12" s="307">
        <f>MIN(K12,L12,M12)</f>
        <v>4630000</v>
      </c>
      <c r="O12" s="310">
        <v>0.5</v>
      </c>
      <c r="P12" s="309">
        <f>N12*1/2</f>
        <v>2315000</v>
      </c>
      <c r="Q12" s="492">
        <v>16800000</v>
      </c>
      <c r="R12" s="309">
        <f>ROUNDDOWN(MIN(P12,Q12),-3)</f>
        <v>2315000</v>
      </c>
      <c r="S12" s="352"/>
      <c r="T12" s="352"/>
      <c r="U12" s="222"/>
      <c r="V12" s="222"/>
      <c r="W12" s="222"/>
      <c r="X12" s="222"/>
    </row>
    <row r="13" spans="1:24" ht="22.5" customHeight="1" thickBot="1">
      <c r="A13" s="2" t="s">
        <v>259</v>
      </c>
      <c r="B13" s="305" t="s">
        <v>353</v>
      </c>
      <c r="C13" s="377" t="s">
        <v>289</v>
      </c>
      <c r="D13" s="373" t="s">
        <v>397</v>
      </c>
      <c r="E13" s="463">
        <v>3000000</v>
      </c>
      <c r="F13" s="373"/>
      <c r="G13" s="465"/>
      <c r="H13" s="465">
        <f t="shared" ref="H13:H14" si="1">SUM(E13:G13)</f>
        <v>3000000</v>
      </c>
      <c r="I13" s="306">
        <v>50000000</v>
      </c>
      <c r="J13" s="306">
        <v>8500000</v>
      </c>
      <c r="K13" s="307">
        <f t="shared" si="0"/>
        <v>41500000</v>
      </c>
      <c r="L13" s="307">
        <f>H13</f>
        <v>3000000</v>
      </c>
      <c r="M13" s="308">
        <v>4630000</v>
      </c>
      <c r="N13" s="307">
        <f>MIN(K13,L13,M13)</f>
        <v>3000000</v>
      </c>
      <c r="O13" s="310">
        <v>0.5</v>
      </c>
      <c r="P13" s="309">
        <f>N13*1/2</f>
        <v>1500000</v>
      </c>
      <c r="Q13" s="312"/>
      <c r="R13" s="309">
        <f t="shared" ref="R13:R14" si="2">ROUNDDOWN(MIN(P13,Q13),-3)</f>
        <v>1500000</v>
      </c>
      <c r="S13" s="352"/>
      <c r="T13" s="352"/>
      <c r="U13" s="222"/>
      <c r="V13" s="222"/>
      <c r="W13" s="222"/>
      <c r="X13" s="222"/>
    </row>
    <row r="14" spans="1:24" ht="55" customHeight="1" thickBot="1">
      <c r="B14" s="223"/>
      <c r="C14" s="380"/>
      <c r="D14" s="374"/>
      <c r="E14" s="464"/>
      <c r="F14" s="374"/>
      <c r="G14" s="464"/>
      <c r="H14" s="466">
        <f t="shared" si="1"/>
        <v>0</v>
      </c>
      <c r="I14" s="224"/>
      <c r="J14" s="224"/>
      <c r="K14" s="225">
        <f t="shared" si="0"/>
        <v>0</v>
      </c>
      <c r="L14" s="477">
        <f t="shared" ref="L14" si="3">H14</f>
        <v>0</v>
      </c>
      <c r="M14" s="226">
        <v>4630000</v>
      </c>
      <c r="N14" s="225">
        <f>MIN(K14,L14,M14)</f>
        <v>0</v>
      </c>
      <c r="O14" s="227">
        <v>0.5</v>
      </c>
      <c r="P14" s="301">
        <f>N14*1/2</f>
        <v>0</v>
      </c>
      <c r="Q14" s="493">
        <f>ROUNDDOWN(P14,-3)</f>
        <v>0</v>
      </c>
      <c r="R14" s="362">
        <f t="shared" si="2"/>
        <v>0</v>
      </c>
      <c r="S14" s="353"/>
      <c r="T14" s="353"/>
      <c r="U14" s="222"/>
      <c r="V14" s="222"/>
      <c r="W14" s="222"/>
      <c r="X14" s="222"/>
    </row>
    <row r="15" spans="1:24" ht="22.5" customHeight="1" thickTop="1" thickBot="1">
      <c r="B15" s="229" t="s">
        <v>98</v>
      </c>
      <c r="C15" s="467"/>
      <c r="D15" s="468"/>
      <c r="E15" s="467"/>
      <c r="F15" s="468"/>
      <c r="G15" s="468"/>
      <c r="H15" s="468"/>
      <c r="I15" s="230"/>
      <c r="J15" s="231"/>
      <c r="K15" s="232"/>
      <c r="L15" s="230"/>
      <c r="M15" s="231"/>
      <c r="N15" s="232"/>
      <c r="O15" s="332"/>
      <c r="P15" s="332"/>
      <c r="Q15" s="231"/>
      <c r="R15" s="469">
        <f>SUM(R14:R14)</f>
        <v>0</v>
      </c>
      <c r="S15" s="350"/>
      <c r="T15" s="351"/>
    </row>
    <row r="16" spans="1:24" ht="13.5" thickTop="1">
      <c r="B16" s="1"/>
      <c r="C16" s="378" t="s">
        <v>289</v>
      </c>
      <c r="D16" s="1"/>
      <c r="E16" s="1"/>
      <c r="F16" s="1"/>
      <c r="G16" s="1"/>
      <c r="H16" s="1"/>
      <c r="S16" s="348"/>
    </row>
    <row r="17" spans="1:21">
      <c r="B17" s="233" t="s">
        <v>354</v>
      </c>
      <c r="C17" s="379" t="s">
        <v>286</v>
      </c>
      <c r="D17" s="233"/>
      <c r="E17" s="233"/>
      <c r="F17" s="233"/>
      <c r="G17" s="233"/>
      <c r="H17" s="233"/>
      <c r="N17" s="228"/>
      <c r="O17" s="228"/>
      <c r="P17" s="228"/>
      <c r="Q17" s="228"/>
    </row>
    <row r="18" spans="1:21">
      <c r="A18" s="486"/>
      <c r="B18" s="485" t="s">
        <v>355</v>
      </c>
      <c r="C18" s="485"/>
      <c r="D18" s="485"/>
      <c r="E18" s="485"/>
      <c r="F18" s="234"/>
      <c r="G18" s="234"/>
      <c r="H18" s="234"/>
    </row>
    <row r="19" spans="1:21">
      <c r="A19" s="486"/>
      <c r="B19" s="485" t="s">
        <v>356</v>
      </c>
      <c r="C19" s="485"/>
      <c r="D19" s="485"/>
      <c r="E19" s="485"/>
      <c r="F19" s="234"/>
      <c r="G19" s="234"/>
      <c r="H19" s="234"/>
    </row>
    <row r="20" spans="1:21">
      <c r="B20" s="235" t="s">
        <v>369</v>
      </c>
      <c r="C20" s="235"/>
      <c r="D20" s="235"/>
      <c r="E20" s="235"/>
      <c r="F20" s="235"/>
      <c r="G20" s="235"/>
      <c r="H20" s="235"/>
      <c r="I20" s="235"/>
      <c r="J20" s="235"/>
      <c r="K20" s="235"/>
      <c r="L20" s="235"/>
      <c r="M20" s="235"/>
      <c r="N20" s="236"/>
      <c r="O20" s="236"/>
      <c r="P20" s="236"/>
      <c r="Q20" s="236"/>
    </row>
    <row r="21" spans="1:21" ht="84" customHeight="1">
      <c r="B21" s="795" t="s">
        <v>358</v>
      </c>
      <c r="C21" s="795"/>
      <c r="D21" s="795"/>
      <c r="E21" s="795"/>
      <c r="F21" s="795"/>
      <c r="G21" s="795"/>
      <c r="H21" s="795"/>
      <c r="I21" s="795"/>
      <c r="J21" s="795"/>
      <c r="K21" s="795"/>
      <c r="L21" s="795"/>
      <c r="M21" s="795"/>
      <c r="N21" s="795"/>
      <c r="O21" s="795"/>
      <c r="P21" s="795"/>
      <c r="Q21" s="795"/>
      <c r="R21" s="795"/>
      <c r="S21" s="795"/>
      <c r="T21" s="795"/>
      <c r="U21" s="795"/>
    </row>
    <row r="22" spans="1:21">
      <c r="B22" s="235" t="s">
        <v>414</v>
      </c>
      <c r="C22" s="235"/>
      <c r="D22" s="235"/>
      <c r="E22" s="235"/>
      <c r="F22" s="235"/>
      <c r="G22" s="235"/>
      <c r="H22" s="235"/>
      <c r="I22" s="235"/>
      <c r="J22" s="235"/>
      <c r="K22" s="235"/>
      <c r="L22" s="235"/>
      <c r="M22" s="235"/>
      <c r="N22" s="236"/>
      <c r="O22" s="236"/>
      <c r="P22" s="236"/>
      <c r="Q22" s="236"/>
    </row>
    <row r="24" spans="1:21">
      <c r="D24" s="2" t="s">
        <v>398</v>
      </c>
      <c r="H24" s="2" t="s">
        <v>411</v>
      </c>
    </row>
    <row r="25" spans="1:21">
      <c r="D25" s="2" t="s">
        <v>399</v>
      </c>
      <c r="H25" s="2" t="s">
        <v>413</v>
      </c>
    </row>
    <row r="26" spans="1:21">
      <c r="H26" s="2" t="s">
        <v>412</v>
      </c>
    </row>
  </sheetData>
  <sheetProtection selectLockedCells="1"/>
  <mergeCells count="11">
    <mergeCell ref="B9:B10"/>
    <mergeCell ref="B21:U21"/>
    <mergeCell ref="B2:T2"/>
    <mergeCell ref="C9:C10"/>
    <mergeCell ref="H9:H10"/>
    <mergeCell ref="E9:E10"/>
    <mergeCell ref="G9:G10"/>
    <mergeCell ref="F9:F10"/>
    <mergeCell ref="B3:C3"/>
    <mergeCell ref="B4:C4"/>
    <mergeCell ref="B5:C5"/>
  </mergeCells>
  <phoneticPr fontId="39"/>
  <dataValidations disablePrompts="1" count="5">
    <dataValidation imeMode="off" allowBlank="1" showInputMessage="1" showErrorMessage="1" sqref="B35:H101 I8:I13 U32:V32 N8:Q8 K32:Q33 I32:J34 C16 Q12 N12:P13 M50:T101 R8:T10 I102:T1048576 J8:M31 R12:T37" xr:uid="{1DA81E93-671A-46A7-95B5-40DB30D06083}"/>
    <dataValidation type="list" allowBlank="1" showInputMessage="1" showErrorMessage="1" sqref="I24:I31 I15:I21" xr:uid="{5DBA0841-032E-4B47-BA77-358A05C4D4E8}">
      <formula1>$I$34:$I$35</formula1>
    </dataValidation>
    <dataValidation type="list" imeMode="off" allowBlank="1" showInputMessage="1" showErrorMessage="1" sqref="N15:Q31" xr:uid="{92E04380-9376-453E-A0FF-046ADC168F70}">
      <formula1>$N$34:$N$36</formula1>
    </dataValidation>
    <dataValidation type="list" allowBlank="1" showInputMessage="1" showErrorMessage="1" sqref="D12:D14" xr:uid="{E33D8B6D-F0BE-457E-BE93-3065E26120E7}">
      <formula1>$D$24:$D$25</formula1>
    </dataValidation>
    <dataValidation type="list" allowBlank="1" showInputMessage="1" showErrorMessage="1" sqref="C12:C14" xr:uid="{87CDA2EB-0996-412F-89C2-81CFB32C1A35}">
      <formula1>$C$16:$C$17</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DAEBD48-27D1-4055-83CC-091A22BEE48E}">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145" bestFit="1" customWidth="1"/>
    <col min="2" max="2" width="29" style="143" customWidth="1"/>
    <col min="3" max="3" width="36.36328125" style="144" bestFit="1" customWidth="1" outlineLevel="1"/>
    <col min="4" max="4" width="14" style="144" bestFit="1" customWidth="1"/>
    <col min="5" max="5" width="18.26953125" style="144" customWidth="1"/>
    <col min="6" max="6" width="13.6328125" style="144" customWidth="1"/>
    <col min="7" max="7" width="14" style="144" bestFit="1" customWidth="1"/>
    <col min="8" max="8" width="12.08984375" style="144" customWidth="1"/>
    <col min="9" max="9" width="17.36328125" style="144" bestFit="1" customWidth="1"/>
    <col min="10" max="10" width="12.08984375" style="144" customWidth="1"/>
    <col min="11" max="11" width="18.36328125" style="144" bestFit="1" customWidth="1"/>
    <col min="12" max="12" width="14.6328125" style="144" customWidth="1"/>
    <col min="13" max="13" width="12.6328125" style="144" customWidth="1"/>
    <col min="14" max="16384" width="9" style="144"/>
  </cols>
  <sheetData>
    <row r="1" spans="1:14" ht="29.25" customHeight="1" thickBot="1">
      <c r="A1" s="141" t="s">
        <v>370</v>
      </c>
      <c r="C1" s="314" t="s">
        <v>371</v>
      </c>
    </row>
    <row r="2" spans="1:14" ht="24" customHeight="1" thickBot="1">
      <c r="B2" s="763" t="s">
        <v>372</v>
      </c>
      <c r="C2" s="764"/>
      <c r="D2" s="764"/>
      <c r="E2" s="764"/>
      <c r="F2" s="764"/>
      <c r="G2" s="764"/>
      <c r="H2" s="764"/>
      <c r="I2" s="764"/>
      <c r="J2" s="764"/>
      <c r="K2" s="764"/>
      <c r="L2" s="765"/>
    </row>
    <row r="3" spans="1:14" ht="18.75" customHeight="1">
      <c r="B3" s="146"/>
      <c r="C3" s="147"/>
    </row>
    <row r="4" spans="1:14" ht="18.75" customHeight="1">
      <c r="B4" s="146"/>
      <c r="C4" s="147"/>
    </row>
    <row r="5" spans="1:14" ht="18.75" customHeight="1">
      <c r="B5" s="146"/>
      <c r="C5" s="147"/>
    </row>
    <row r="6" spans="1:14" ht="18.75" customHeight="1">
      <c r="B6" s="146"/>
      <c r="C6" s="147"/>
    </row>
    <row r="7" spans="1:14" ht="18.75" customHeight="1" thickBot="1">
      <c r="B7" s="809"/>
      <c r="C7" s="810"/>
      <c r="D7" s="148" t="s">
        <v>249</v>
      </c>
    </row>
    <row r="8" spans="1:14" ht="15.75" customHeight="1">
      <c r="B8" s="778" t="s">
        <v>261</v>
      </c>
      <c r="C8" s="811" t="s">
        <v>262</v>
      </c>
      <c r="D8" s="770" t="s">
        <v>263</v>
      </c>
      <c r="E8" s="770" t="s">
        <v>264</v>
      </c>
      <c r="F8" s="768" t="s">
        <v>373</v>
      </c>
      <c r="G8" s="770" t="s">
        <v>266</v>
      </c>
      <c r="H8" s="768" t="s">
        <v>268</v>
      </c>
      <c r="I8" s="768" t="s">
        <v>269</v>
      </c>
      <c r="J8" s="756" t="s">
        <v>270</v>
      </c>
      <c r="K8" s="758" t="s">
        <v>271</v>
      </c>
      <c r="L8" s="806" t="s">
        <v>272</v>
      </c>
    </row>
    <row r="9" spans="1:14" ht="15.75" customHeight="1">
      <c r="B9" s="779"/>
      <c r="C9" s="757"/>
      <c r="D9" s="771"/>
      <c r="E9" s="771"/>
      <c r="F9" s="769"/>
      <c r="G9" s="771"/>
      <c r="H9" s="769"/>
      <c r="I9" s="769"/>
      <c r="J9" s="757"/>
      <c r="K9" s="759"/>
      <c r="L9" s="807"/>
    </row>
    <row r="10" spans="1:14" ht="15.75" customHeight="1">
      <c r="B10" s="779"/>
      <c r="C10" s="757"/>
      <c r="D10" s="771"/>
      <c r="E10" s="771"/>
      <c r="F10" s="769"/>
      <c r="G10" s="771"/>
      <c r="H10" s="769"/>
      <c r="I10" s="769"/>
      <c r="J10" s="757"/>
      <c r="K10" s="759"/>
      <c r="L10" s="807"/>
      <c r="M10" s="766"/>
      <c r="N10" s="766"/>
    </row>
    <row r="11" spans="1:14" ht="15.75" customHeight="1">
      <c r="B11" s="779"/>
      <c r="C11" s="757"/>
      <c r="D11" s="771"/>
      <c r="E11" s="771"/>
      <c r="F11" s="769"/>
      <c r="G11" s="771"/>
      <c r="H11" s="769"/>
      <c r="I11" s="769"/>
      <c r="J11" s="757"/>
      <c r="K11" s="760"/>
      <c r="L11" s="808"/>
      <c r="M11" s="766"/>
      <c r="N11" s="766"/>
    </row>
    <row r="12" spans="1:14">
      <c r="B12" s="149"/>
      <c r="C12" s="150"/>
      <c r="D12" s="151" t="s">
        <v>275</v>
      </c>
      <c r="E12" s="151" t="s">
        <v>276</v>
      </c>
      <c r="F12" s="152" t="s">
        <v>277</v>
      </c>
      <c r="G12" s="151" t="s">
        <v>278</v>
      </c>
      <c r="H12" s="151" t="s">
        <v>279</v>
      </c>
      <c r="I12" s="151" t="s">
        <v>374</v>
      </c>
      <c r="J12" s="151" t="s">
        <v>375</v>
      </c>
      <c r="K12" s="153" t="s">
        <v>376</v>
      </c>
      <c r="L12" s="154" t="s">
        <v>377</v>
      </c>
    </row>
    <row r="13" spans="1:14">
      <c r="A13" s="155"/>
      <c r="B13" s="156"/>
      <c r="C13" s="157" t="s">
        <v>283</v>
      </c>
      <c r="D13" s="157" t="s">
        <v>94</v>
      </c>
      <c r="E13" s="157" t="s">
        <v>94</v>
      </c>
      <c r="F13" s="157" t="s">
        <v>94</v>
      </c>
      <c r="G13" s="157" t="s">
        <v>94</v>
      </c>
      <c r="H13" s="157" t="s">
        <v>94</v>
      </c>
      <c r="I13" s="157" t="s">
        <v>94</v>
      </c>
      <c r="J13" s="157" t="s">
        <v>94</v>
      </c>
      <c r="K13" s="158" t="s">
        <v>284</v>
      </c>
      <c r="L13" s="159" t="s">
        <v>284</v>
      </c>
      <c r="M13" s="160"/>
      <c r="N13" s="161"/>
    </row>
    <row r="14" spans="1:14">
      <c r="A14" s="162" t="s">
        <v>259</v>
      </c>
      <c r="B14" s="163" t="s">
        <v>254</v>
      </c>
      <c r="C14" s="164" t="s">
        <v>289</v>
      </c>
      <c r="D14" s="165">
        <v>100000000</v>
      </c>
      <c r="E14" s="165">
        <v>75000000</v>
      </c>
      <c r="F14" s="166">
        <f>D14-E14</f>
        <v>25000000</v>
      </c>
      <c r="G14" s="165">
        <v>32000000</v>
      </c>
      <c r="H14" s="168">
        <v>25000000</v>
      </c>
      <c r="I14" s="168">
        <f>MIN(F14,G14,H14)</f>
        <v>25000000</v>
      </c>
      <c r="J14" s="169">
        <v>8000000</v>
      </c>
      <c r="K14" s="170">
        <f>MIN(F14,J14)</f>
        <v>8000000</v>
      </c>
      <c r="L14" s="171">
        <f>ROUNDDOWN(K14,-3)</f>
        <v>8000000</v>
      </c>
      <c r="M14" s="172"/>
      <c r="N14" s="173"/>
    </row>
    <row r="15" spans="1:14">
      <c r="A15" s="162" t="s">
        <v>259</v>
      </c>
      <c r="B15" s="163" t="s">
        <v>288</v>
      </c>
      <c r="C15" s="164" t="s">
        <v>286</v>
      </c>
      <c r="D15" s="165">
        <v>95000000</v>
      </c>
      <c r="E15" s="165">
        <v>60000000</v>
      </c>
      <c r="F15" s="166">
        <f>D15-E15</f>
        <v>35000000</v>
      </c>
      <c r="G15" s="165">
        <v>20000000</v>
      </c>
      <c r="H15" s="168">
        <v>35000000</v>
      </c>
      <c r="I15" s="168">
        <f>MIN(F15,G15,H15)</f>
        <v>20000000</v>
      </c>
      <c r="J15" s="169"/>
      <c r="K15" s="170">
        <f t="shared" ref="K15" si="0">MIN(I15,J15)</f>
        <v>20000000</v>
      </c>
      <c r="L15" s="171">
        <f>ROUNDDOWN(K15,-3)</f>
        <v>20000000</v>
      </c>
      <c r="M15" s="172"/>
      <c r="N15" s="173"/>
    </row>
    <row r="16" spans="1:14">
      <c r="B16" s="174"/>
      <c r="C16" s="175"/>
      <c r="D16" s="176"/>
      <c r="E16" s="176"/>
      <c r="F16" s="177">
        <f t="shared" ref="F16:F33" si="1">D16-E16</f>
        <v>0</v>
      </c>
      <c r="G16" s="176"/>
      <c r="H16" s="179">
        <v>0</v>
      </c>
      <c r="I16" s="179">
        <v>0</v>
      </c>
      <c r="J16" s="180"/>
      <c r="K16" s="181">
        <v>0</v>
      </c>
      <c r="L16" s="182">
        <v>0</v>
      </c>
      <c r="M16" s="172"/>
      <c r="N16" s="173"/>
    </row>
    <row r="17" spans="2:14">
      <c r="B17" s="183"/>
      <c r="C17" s="175"/>
      <c r="D17" s="184"/>
      <c r="E17" s="184"/>
      <c r="F17" s="185">
        <f t="shared" si="1"/>
        <v>0</v>
      </c>
      <c r="G17" s="184"/>
      <c r="H17" s="179">
        <v>0</v>
      </c>
      <c r="I17" s="179">
        <v>0</v>
      </c>
      <c r="J17" s="180"/>
      <c r="K17" s="181">
        <v>0</v>
      </c>
      <c r="L17" s="182">
        <v>0</v>
      </c>
      <c r="M17" s="173"/>
      <c r="N17" s="173"/>
    </row>
    <row r="18" spans="2:14">
      <c r="B18" s="183"/>
      <c r="C18" s="175"/>
      <c r="D18" s="184"/>
      <c r="E18" s="184"/>
      <c r="F18" s="185">
        <f t="shared" si="1"/>
        <v>0</v>
      </c>
      <c r="G18" s="184"/>
      <c r="H18" s="179">
        <v>0</v>
      </c>
      <c r="I18" s="179">
        <v>0</v>
      </c>
      <c r="J18" s="180"/>
      <c r="K18" s="181">
        <v>0</v>
      </c>
      <c r="L18" s="182">
        <v>0</v>
      </c>
      <c r="M18" s="173"/>
      <c r="N18" s="173"/>
    </row>
    <row r="19" spans="2:14">
      <c r="B19" s="183"/>
      <c r="C19" s="175"/>
      <c r="D19" s="184"/>
      <c r="E19" s="184"/>
      <c r="F19" s="185">
        <f t="shared" si="1"/>
        <v>0</v>
      </c>
      <c r="G19" s="184"/>
      <c r="H19" s="179">
        <v>0</v>
      </c>
      <c r="I19" s="179">
        <v>0</v>
      </c>
      <c r="J19" s="180"/>
      <c r="K19" s="181">
        <v>0</v>
      </c>
      <c r="L19" s="182">
        <v>0</v>
      </c>
      <c r="M19" s="173"/>
      <c r="N19" s="173"/>
    </row>
    <row r="20" spans="2:14">
      <c r="B20" s="183"/>
      <c r="C20" s="175"/>
      <c r="D20" s="184"/>
      <c r="E20" s="184"/>
      <c r="F20" s="185">
        <f t="shared" si="1"/>
        <v>0</v>
      </c>
      <c r="G20" s="184"/>
      <c r="H20" s="179">
        <v>0</v>
      </c>
      <c r="I20" s="179">
        <v>0</v>
      </c>
      <c r="J20" s="180"/>
      <c r="K20" s="181">
        <v>0</v>
      </c>
      <c r="L20" s="182">
        <v>0</v>
      </c>
      <c r="M20" s="173"/>
      <c r="N20" s="173"/>
    </row>
    <row r="21" spans="2:14">
      <c r="B21" s="183"/>
      <c r="C21" s="175"/>
      <c r="D21" s="184"/>
      <c r="E21" s="184"/>
      <c r="F21" s="185">
        <f t="shared" si="1"/>
        <v>0</v>
      </c>
      <c r="G21" s="184"/>
      <c r="H21" s="179">
        <v>0</v>
      </c>
      <c r="I21" s="179">
        <v>0</v>
      </c>
      <c r="J21" s="180"/>
      <c r="K21" s="181">
        <v>0</v>
      </c>
      <c r="L21" s="182">
        <v>0</v>
      </c>
    </row>
    <row r="22" spans="2:14">
      <c r="B22" s="183"/>
      <c r="C22" s="175"/>
      <c r="D22" s="184"/>
      <c r="E22" s="184"/>
      <c r="F22" s="185">
        <f t="shared" si="1"/>
        <v>0</v>
      </c>
      <c r="G22" s="184"/>
      <c r="H22" s="179">
        <v>0</v>
      </c>
      <c r="I22" s="179">
        <v>0</v>
      </c>
      <c r="J22" s="180"/>
      <c r="K22" s="181">
        <v>0</v>
      </c>
      <c r="L22" s="182">
        <v>0</v>
      </c>
    </row>
    <row r="23" spans="2:14">
      <c r="B23" s="183"/>
      <c r="C23" s="175"/>
      <c r="D23" s="184"/>
      <c r="E23" s="184"/>
      <c r="F23" s="185">
        <f t="shared" si="1"/>
        <v>0</v>
      </c>
      <c r="G23" s="184"/>
      <c r="H23" s="179">
        <v>0</v>
      </c>
      <c r="I23" s="179">
        <v>0</v>
      </c>
      <c r="J23" s="180"/>
      <c r="K23" s="181">
        <v>0</v>
      </c>
      <c r="L23" s="182">
        <v>0</v>
      </c>
    </row>
    <row r="24" spans="2:14">
      <c r="B24" s="183"/>
      <c r="C24" s="175"/>
      <c r="D24" s="184"/>
      <c r="E24" s="184"/>
      <c r="F24" s="185">
        <f t="shared" si="1"/>
        <v>0</v>
      </c>
      <c r="G24" s="184"/>
      <c r="H24" s="179">
        <v>0</v>
      </c>
      <c r="I24" s="179">
        <v>0</v>
      </c>
      <c r="J24" s="180"/>
      <c r="K24" s="181">
        <v>0</v>
      </c>
      <c r="L24" s="182">
        <v>0</v>
      </c>
    </row>
    <row r="25" spans="2:14">
      <c r="B25" s="183"/>
      <c r="C25" s="175"/>
      <c r="D25" s="184"/>
      <c r="E25" s="184"/>
      <c r="F25" s="185">
        <f t="shared" si="1"/>
        <v>0</v>
      </c>
      <c r="G25" s="184"/>
      <c r="H25" s="179">
        <v>0</v>
      </c>
      <c r="I25" s="179">
        <v>0</v>
      </c>
      <c r="J25" s="180"/>
      <c r="K25" s="181">
        <v>0</v>
      </c>
      <c r="L25" s="182">
        <v>0</v>
      </c>
    </row>
    <row r="26" spans="2:14">
      <c r="B26" s="183"/>
      <c r="C26" s="175"/>
      <c r="D26" s="184"/>
      <c r="E26" s="184"/>
      <c r="F26" s="185">
        <f t="shared" si="1"/>
        <v>0</v>
      </c>
      <c r="G26" s="184"/>
      <c r="H26" s="179">
        <v>0</v>
      </c>
      <c r="I26" s="179">
        <v>0</v>
      </c>
      <c r="J26" s="180"/>
      <c r="K26" s="181">
        <v>0</v>
      </c>
      <c r="L26" s="182">
        <v>0</v>
      </c>
    </row>
    <row r="27" spans="2:14">
      <c r="B27" s="183"/>
      <c r="C27" s="175"/>
      <c r="D27" s="184"/>
      <c r="E27" s="184"/>
      <c r="F27" s="185">
        <f t="shared" si="1"/>
        <v>0</v>
      </c>
      <c r="G27" s="184"/>
      <c r="H27" s="179">
        <v>0</v>
      </c>
      <c r="I27" s="179">
        <v>0</v>
      </c>
      <c r="J27" s="180"/>
      <c r="K27" s="181">
        <v>0</v>
      </c>
      <c r="L27" s="182">
        <v>0</v>
      </c>
    </row>
    <row r="28" spans="2:14">
      <c r="B28" s="183"/>
      <c r="C28" s="175"/>
      <c r="D28" s="184"/>
      <c r="E28" s="184"/>
      <c r="F28" s="185">
        <f t="shared" si="1"/>
        <v>0</v>
      </c>
      <c r="G28" s="184"/>
      <c r="H28" s="179">
        <v>0</v>
      </c>
      <c r="I28" s="179">
        <v>0</v>
      </c>
      <c r="J28" s="180"/>
      <c r="K28" s="181">
        <v>0</v>
      </c>
      <c r="L28" s="182">
        <v>0</v>
      </c>
    </row>
    <row r="29" spans="2:14">
      <c r="B29" s="183"/>
      <c r="C29" s="175"/>
      <c r="D29" s="184"/>
      <c r="E29" s="184"/>
      <c r="F29" s="185">
        <f t="shared" si="1"/>
        <v>0</v>
      </c>
      <c r="G29" s="184"/>
      <c r="H29" s="179">
        <v>0</v>
      </c>
      <c r="I29" s="179">
        <v>0</v>
      </c>
      <c r="J29" s="180"/>
      <c r="K29" s="181">
        <v>0</v>
      </c>
      <c r="L29" s="182">
        <v>0</v>
      </c>
    </row>
    <row r="30" spans="2:14">
      <c r="B30" s="183"/>
      <c r="C30" s="175"/>
      <c r="D30" s="184"/>
      <c r="E30" s="184"/>
      <c r="F30" s="185">
        <f t="shared" si="1"/>
        <v>0</v>
      </c>
      <c r="G30" s="184"/>
      <c r="H30" s="179">
        <v>0</v>
      </c>
      <c r="I30" s="179">
        <v>0</v>
      </c>
      <c r="J30" s="180"/>
      <c r="K30" s="181">
        <v>0</v>
      </c>
      <c r="L30" s="182">
        <v>0</v>
      </c>
    </row>
    <row r="31" spans="2:14">
      <c r="B31" s="183"/>
      <c r="C31" s="175"/>
      <c r="D31" s="184"/>
      <c r="E31" s="184"/>
      <c r="F31" s="185">
        <f t="shared" si="1"/>
        <v>0</v>
      </c>
      <c r="G31" s="184"/>
      <c r="H31" s="179">
        <v>0</v>
      </c>
      <c r="I31" s="179">
        <v>0</v>
      </c>
      <c r="J31" s="180"/>
      <c r="K31" s="181">
        <v>0</v>
      </c>
      <c r="L31" s="182">
        <v>0</v>
      </c>
    </row>
    <row r="32" spans="2:14">
      <c r="B32" s="183"/>
      <c r="C32" s="175"/>
      <c r="D32" s="184"/>
      <c r="E32" s="184"/>
      <c r="F32" s="185">
        <f t="shared" si="1"/>
        <v>0</v>
      </c>
      <c r="G32" s="184"/>
      <c r="H32" s="179">
        <v>0</v>
      </c>
      <c r="I32" s="179">
        <v>0</v>
      </c>
      <c r="J32" s="180"/>
      <c r="K32" s="181">
        <v>0</v>
      </c>
      <c r="L32" s="182">
        <v>0</v>
      </c>
    </row>
    <row r="33" spans="1:12" ht="13.5" thickBot="1">
      <c r="B33" s="186"/>
      <c r="C33" s="187"/>
      <c r="D33" s="188"/>
      <c r="E33" s="188"/>
      <c r="F33" s="189">
        <f t="shared" si="1"/>
        <v>0</v>
      </c>
      <c r="G33" s="188"/>
      <c r="H33" s="179">
        <v>0</v>
      </c>
      <c r="I33" s="179">
        <v>0</v>
      </c>
      <c r="J33" s="180"/>
      <c r="K33" s="181">
        <v>0</v>
      </c>
      <c r="L33" s="190">
        <v>0</v>
      </c>
    </row>
    <row r="34" spans="1:12" ht="14" thickTop="1" thickBot="1">
      <c r="B34" s="191" t="s">
        <v>70</v>
      </c>
      <c r="C34" s="192"/>
      <c r="D34" s="193"/>
      <c r="E34" s="193"/>
      <c r="F34" s="193"/>
      <c r="G34" s="193"/>
      <c r="H34" s="194"/>
      <c r="I34" s="194"/>
      <c r="J34" s="194"/>
      <c r="K34" s="194"/>
      <c r="L34" s="195">
        <f>SUM(L16:L33)</f>
        <v>0</v>
      </c>
    </row>
    <row r="36" spans="1:12">
      <c r="C36" s="196" t="s">
        <v>289</v>
      </c>
      <c r="D36" s="767"/>
      <c r="E36" s="767"/>
      <c r="F36" s="767"/>
      <c r="G36" s="767"/>
    </row>
    <row r="37" spans="1:12">
      <c r="A37" s="198"/>
      <c r="B37" s="198"/>
      <c r="C37" s="199" t="s">
        <v>286</v>
      </c>
      <c r="D37" s="767"/>
      <c r="E37" s="767"/>
      <c r="F37" s="767"/>
      <c r="G37" s="767"/>
    </row>
    <row r="38" spans="1:12" ht="15.75" customHeight="1">
      <c r="A38" s="746"/>
      <c r="B38" s="201"/>
      <c r="D38" s="767"/>
      <c r="E38" s="767"/>
      <c r="F38" s="767"/>
      <c r="G38" s="767"/>
    </row>
    <row r="39" spans="1:12" ht="15.75" customHeight="1" thickBot="1">
      <c r="A39" s="746"/>
      <c r="B39" s="201"/>
      <c r="D39" s="202"/>
      <c r="E39" s="202"/>
      <c r="F39" s="202"/>
      <c r="G39" s="202"/>
    </row>
    <row r="40" spans="1:12" ht="15.75" customHeight="1" thickTop="1">
      <c r="A40" s="746"/>
      <c r="B40" s="203"/>
      <c r="C40" s="747" t="s">
        <v>378</v>
      </c>
      <c r="D40" s="748"/>
      <c r="E40" s="748"/>
      <c r="F40" s="748"/>
      <c r="G40" s="748"/>
      <c r="H40" s="748"/>
      <c r="I40" s="748"/>
      <c r="J40" s="748"/>
      <c r="K40" s="748"/>
      <c r="L40" s="749"/>
    </row>
    <row r="41" spans="1:12" ht="15.75" customHeight="1">
      <c r="A41" s="746"/>
      <c r="B41" s="203"/>
      <c r="C41" s="750"/>
      <c r="D41" s="751"/>
      <c r="E41" s="751"/>
      <c r="F41" s="751"/>
      <c r="G41" s="751"/>
      <c r="H41" s="751"/>
      <c r="I41" s="751"/>
      <c r="J41" s="751"/>
      <c r="K41" s="751"/>
      <c r="L41" s="752"/>
    </row>
    <row r="42" spans="1:12" ht="15.75" customHeight="1">
      <c r="A42" s="746"/>
      <c r="B42" s="203"/>
      <c r="C42" s="750"/>
      <c r="D42" s="751"/>
      <c r="E42" s="751"/>
      <c r="F42" s="751"/>
      <c r="G42" s="751"/>
      <c r="H42" s="751"/>
      <c r="I42" s="751"/>
      <c r="J42" s="751"/>
      <c r="K42" s="751"/>
      <c r="L42" s="752"/>
    </row>
    <row r="43" spans="1:12" ht="15.75" customHeight="1">
      <c r="A43" s="746"/>
      <c r="B43" s="204"/>
      <c r="C43" s="750"/>
      <c r="D43" s="751"/>
      <c r="E43" s="751"/>
      <c r="F43" s="751"/>
      <c r="G43" s="751"/>
      <c r="H43" s="751"/>
      <c r="I43" s="751"/>
      <c r="J43" s="751"/>
      <c r="K43" s="751"/>
      <c r="L43" s="752"/>
    </row>
    <row r="44" spans="1:12" ht="15.75" customHeight="1">
      <c r="A44" s="746"/>
      <c r="B44" s="204"/>
      <c r="C44" s="750"/>
      <c r="D44" s="751"/>
      <c r="E44" s="751"/>
      <c r="F44" s="751"/>
      <c r="G44" s="751"/>
      <c r="H44" s="751"/>
      <c r="I44" s="751"/>
      <c r="J44" s="751"/>
      <c r="K44" s="751"/>
      <c r="L44" s="752"/>
    </row>
    <row r="45" spans="1:12" ht="15.75" customHeight="1">
      <c r="A45" s="746"/>
      <c r="B45" s="203"/>
      <c r="C45" s="750"/>
      <c r="D45" s="751"/>
      <c r="E45" s="751"/>
      <c r="F45" s="751"/>
      <c r="G45" s="751"/>
      <c r="H45" s="751"/>
      <c r="I45" s="751"/>
      <c r="J45" s="751"/>
      <c r="K45" s="751"/>
      <c r="L45" s="752"/>
    </row>
    <row r="46" spans="1:12" ht="15.75" customHeight="1">
      <c r="A46" s="746"/>
      <c r="B46" s="203"/>
      <c r="C46" s="750"/>
      <c r="D46" s="751"/>
      <c r="E46" s="751"/>
      <c r="F46" s="751"/>
      <c r="G46" s="751"/>
      <c r="H46" s="751"/>
      <c r="I46" s="751"/>
      <c r="J46" s="751"/>
      <c r="K46" s="751"/>
      <c r="L46" s="752"/>
    </row>
    <row r="47" spans="1:12" ht="15.75" customHeight="1">
      <c r="A47" s="746"/>
      <c r="B47" s="205"/>
      <c r="C47" s="750"/>
      <c r="D47" s="751"/>
      <c r="E47" s="751"/>
      <c r="F47" s="751"/>
      <c r="G47" s="751"/>
      <c r="H47" s="751"/>
      <c r="I47" s="751"/>
      <c r="J47" s="751"/>
      <c r="K47" s="751"/>
      <c r="L47" s="752"/>
    </row>
    <row r="48" spans="1:12" ht="15.75" customHeight="1">
      <c r="A48" s="746"/>
      <c r="B48" s="205"/>
      <c r="C48" s="750"/>
      <c r="D48" s="751"/>
      <c r="E48" s="751"/>
      <c r="F48" s="751"/>
      <c r="G48" s="751"/>
      <c r="H48" s="751"/>
      <c r="I48" s="751"/>
      <c r="J48" s="751"/>
      <c r="K48" s="751"/>
      <c r="L48" s="752"/>
    </row>
    <row r="49" spans="1:12" ht="15.75" customHeight="1">
      <c r="A49" s="746"/>
      <c r="B49" s="206"/>
      <c r="C49" s="750"/>
      <c r="D49" s="751"/>
      <c r="E49" s="751"/>
      <c r="F49" s="751"/>
      <c r="G49" s="751"/>
      <c r="H49" s="751"/>
      <c r="I49" s="751"/>
      <c r="J49" s="751"/>
      <c r="K49" s="751"/>
      <c r="L49" s="752"/>
    </row>
    <row r="50" spans="1:12" ht="15.75" customHeight="1">
      <c r="A50" s="746"/>
      <c r="B50" s="201"/>
      <c r="C50" s="750"/>
      <c r="D50" s="751"/>
      <c r="E50" s="751"/>
      <c r="F50" s="751"/>
      <c r="G50" s="751"/>
      <c r="H50" s="751"/>
      <c r="I50" s="751"/>
      <c r="J50" s="751"/>
      <c r="K50" s="751"/>
      <c r="L50" s="752"/>
    </row>
    <row r="51" spans="1:12" ht="15.75" customHeight="1" thickBot="1">
      <c r="A51" s="746"/>
      <c r="B51" s="204"/>
      <c r="C51" s="753"/>
      <c r="D51" s="754"/>
      <c r="E51" s="754"/>
      <c r="F51" s="754"/>
      <c r="G51" s="754"/>
      <c r="H51" s="754"/>
      <c r="I51" s="754"/>
      <c r="J51" s="754"/>
      <c r="K51" s="754"/>
      <c r="L51" s="755"/>
    </row>
    <row r="52" spans="1:12" ht="15.75" customHeight="1" thickTop="1">
      <c r="A52" s="746"/>
      <c r="B52" s="204"/>
      <c r="D52" s="207"/>
    </row>
    <row r="53" spans="1:12" ht="15.75" customHeight="1">
      <c r="A53" s="746"/>
      <c r="B53" s="206"/>
      <c r="D53" s="207"/>
    </row>
    <row r="54" spans="1:12" ht="15.75" customHeight="1">
      <c r="A54" s="746"/>
      <c r="B54" s="201"/>
      <c r="D54" s="207"/>
    </row>
    <row r="55" spans="1:12" ht="15.75" customHeight="1">
      <c r="A55" s="746"/>
      <c r="B55" s="203"/>
      <c r="D55" s="207"/>
    </row>
    <row r="56" spans="1:12" ht="15.75" customHeight="1">
      <c r="A56" s="746"/>
      <c r="B56" s="203"/>
      <c r="D56" s="207"/>
    </row>
    <row r="57" spans="1:12" ht="15.75" customHeight="1">
      <c r="A57" s="746"/>
      <c r="B57" s="203"/>
      <c r="D57" s="207"/>
    </row>
    <row r="58" spans="1:12" ht="15.75" customHeight="1">
      <c r="A58" s="746"/>
      <c r="B58" s="203"/>
      <c r="D58" s="207"/>
    </row>
    <row r="59" spans="1:12" ht="15.75" customHeight="1">
      <c r="A59" s="746"/>
      <c r="B59" s="203"/>
      <c r="D59" s="207"/>
    </row>
    <row r="60" spans="1:12" ht="15.75" customHeight="1">
      <c r="A60" s="746"/>
      <c r="B60" s="206"/>
      <c r="D60" s="207"/>
    </row>
    <row r="61" spans="1:12" ht="15.75" customHeight="1">
      <c r="A61" s="746"/>
      <c r="B61" s="201"/>
      <c r="D61" s="207"/>
    </row>
    <row r="62" spans="1:12" ht="15.75" customHeight="1">
      <c r="A62" s="746"/>
      <c r="B62" s="203"/>
      <c r="D62" s="207"/>
    </row>
    <row r="63" spans="1:12" ht="15.75" customHeight="1">
      <c r="A63" s="746"/>
      <c r="B63" s="203"/>
      <c r="D63" s="207"/>
    </row>
    <row r="64" spans="1:12" ht="15.75" customHeight="1">
      <c r="A64" s="746"/>
      <c r="B64" s="206"/>
      <c r="D64" s="207"/>
    </row>
    <row r="65" spans="1:4" ht="15.75" customHeight="1">
      <c r="A65" s="746"/>
      <c r="B65" s="201"/>
      <c r="D65" s="207"/>
    </row>
    <row r="66" spans="1:4" ht="15.75" customHeight="1">
      <c r="A66" s="746"/>
      <c r="B66" s="201"/>
      <c r="D66" s="207"/>
    </row>
    <row r="67" spans="1:4" ht="15.75" customHeight="1">
      <c r="A67" s="746"/>
      <c r="B67" s="203"/>
      <c r="D67" s="207"/>
    </row>
    <row r="68" spans="1:4" ht="15.75" customHeight="1">
      <c r="A68" s="746"/>
      <c r="B68" s="203"/>
      <c r="D68" s="207"/>
    </row>
    <row r="69" spans="1:4" ht="15.75" customHeight="1">
      <c r="A69" s="746"/>
      <c r="B69" s="204"/>
      <c r="D69" s="207"/>
    </row>
    <row r="70" spans="1:4" ht="15.75" customHeight="1">
      <c r="A70" s="746"/>
      <c r="B70" s="204"/>
      <c r="D70" s="207"/>
    </row>
    <row r="71" spans="1:4" ht="15.75" customHeight="1">
      <c r="A71" s="746"/>
      <c r="B71" s="204"/>
      <c r="D71" s="207"/>
    </row>
    <row r="72" spans="1:4" ht="15.75" customHeight="1">
      <c r="A72" s="746"/>
      <c r="B72" s="203"/>
      <c r="D72" s="207"/>
    </row>
    <row r="73" spans="1:4" ht="15.75" customHeight="1">
      <c r="A73" s="746"/>
      <c r="B73" s="208"/>
      <c r="D73" s="207"/>
    </row>
    <row r="74" spans="1:4" ht="15.75" customHeight="1">
      <c r="A74" s="746"/>
      <c r="B74" s="206"/>
      <c r="D74" s="207"/>
    </row>
    <row r="75" spans="1:4" ht="15.75" customHeight="1">
      <c r="A75" s="746"/>
      <c r="B75" s="203"/>
      <c r="D75" s="207"/>
    </row>
    <row r="76" spans="1:4" ht="15.75" customHeight="1">
      <c r="A76" s="746"/>
      <c r="B76" s="203"/>
      <c r="D76" s="207"/>
    </row>
    <row r="77" spans="1:4" ht="15.75" customHeight="1">
      <c r="A77" s="746"/>
      <c r="B77" s="203"/>
      <c r="D77" s="207"/>
    </row>
    <row r="78" spans="1:4" ht="15.75" customHeight="1">
      <c r="A78" s="746"/>
      <c r="B78" s="209"/>
      <c r="D78" s="207"/>
    </row>
    <row r="79" spans="1:4" ht="15.75" customHeight="1">
      <c r="A79" s="746"/>
      <c r="B79" s="210"/>
      <c r="D79" s="211"/>
    </row>
    <row r="80" spans="1:4" ht="15.75" customHeight="1">
      <c r="A80" s="746"/>
      <c r="B80" s="201"/>
      <c r="D80" s="207"/>
    </row>
    <row r="81" spans="1:4" ht="15.75" customHeight="1">
      <c r="A81" s="746"/>
      <c r="B81" s="203"/>
      <c r="D81" s="207"/>
    </row>
    <row r="82" spans="1:4" ht="15.75" customHeight="1">
      <c r="A82" s="746"/>
      <c r="B82" s="203"/>
      <c r="D82" s="207"/>
    </row>
    <row r="83" spans="1:4" ht="15.75" customHeight="1">
      <c r="A83" s="746"/>
      <c r="B83" s="204"/>
      <c r="D83" s="207"/>
    </row>
    <row r="84" spans="1:4" ht="15.75" customHeight="1">
      <c r="A84" s="746"/>
      <c r="B84" s="204"/>
      <c r="D84" s="207"/>
    </row>
    <row r="85" spans="1:4" ht="15.75" customHeight="1">
      <c r="A85" s="746"/>
      <c r="B85" s="203"/>
      <c r="D85" s="211"/>
    </row>
    <row r="86" spans="1:4" ht="15.75" customHeight="1">
      <c r="A86" s="746"/>
      <c r="B86" s="205"/>
      <c r="D86" s="211"/>
    </row>
    <row r="87" spans="1:4" ht="15.75" customHeight="1">
      <c r="A87" s="746"/>
      <c r="B87" s="206"/>
      <c r="D87" s="207"/>
    </row>
    <row r="88" spans="1:4" ht="15.75" customHeight="1">
      <c r="A88" s="746"/>
      <c r="B88" s="201"/>
      <c r="D88" s="207"/>
    </row>
    <row r="89" spans="1:4" ht="15.75" customHeight="1">
      <c r="A89" s="746"/>
      <c r="B89" s="204"/>
      <c r="D89" s="207"/>
    </row>
    <row r="90" spans="1:4" ht="15.75" customHeight="1">
      <c r="A90" s="746"/>
      <c r="B90" s="206"/>
      <c r="D90" s="207"/>
    </row>
    <row r="91" spans="1:4" ht="15.75" customHeight="1">
      <c r="A91" s="746"/>
      <c r="B91" s="201"/>
      <c r="D91" s="207"/>
    </row>
    <row r="92" spans="1:4" ht="15.75" customHeight="1">
      <c r="A92" s="746"/>
      <c r="B92" s="201"/>
      <c r="D92" s="207"/>
    </row>
    <row r="93" spans="1:4" ht="15.75" customHeight="1">
      <c r="A93" s="746"/>
      <c r="B93" s="203"/>
      <c r="D93" s="207"/>
    </row>
    <row r="94" spans="1:4" ht="15.75" customHeight="1">
      <c r="A94" s="746"/>
      <c r="B94" s="203"/>
      <c r="D94" s="207"/>
    </row>
    <row r="95" spans="1:4" ht="15.75" customHeight="1">
      <c r="A95" s="746"/>
      <c r="B95" s="203"/>
      <c r="D95" s="207"/>
    </row>
    <row r="96" spans="1:4" ht="15.75" customHeight="1">
      <c r="A96" s="746"/>
      <c r="B96" s="206"/>
      <c r="D96" s="207"/>
    </row>
    <row r="97" spans="1:4" ht="15.75" customHeight="1">
      <c r="A97" s="746"/>
      <c r="B97" s="201"/>
      <c r="D97" s="207"/>
    </row>
    <row r="98" spans="1:4" ht="15.75" customHeight="1">
      <c r="A98" s="746"/>
      <c r="B98" s="203"/>
      <c r="D98" s="207"/>
    </row>
    <row r="99" spans="1:4" ht="15.75" customHeight="1">
      <c r="A99" s="746"/>
      <c r="B99" s="203"/>
      <c r="D99" s="207"/>
    </row>
    <row r="100" spans="1:4" ht="15.75" customHeight="1">
      <c r="A100" s="746"/>
      <c r="B100" s="209"/>
      <c r="D100" s="207"/>
    </row>
    <row r="101" spans="1:4" ht="15.75" customHeight="1">
      <c r="A101" s="746"/>
      <c r="B101" s="203"/>
      <c r="D101" s="207"/>
    </row>
    <row r="102" spans="1:4" ht="15.75" customHeight="1">
      <c r="A102" s="746"/>
      <c r="B102" s="210"/>
      <c r="D102" s="211"/>
    </row>
    <row r="103" spans="1:4">
      <c r="A103" s="210"/>
      <c r="B103" s="210"/>
      <c r="D103" s="21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285" customWidth="1"/>
    <col min="2" max="2" width="9.7265625" style="285" customWidth="1"/>
    <col min="3" max="4" width="9" style="285"/>
    <col min="5" max="5" width="9.36328125" style="285" bestFit="1" customWidth="1"/>
    <col min="6" max="6" width="9" style="285"/>
    <col min="7" max="7" width="22.36328125" style="285" customWidth="1"/>
    <col min="8" max="8" width="26.7265625" style="285" customWidth="1"/>
    <col min="9" max="16384" width="9" style="285"/>
  </cols>
  <sheetData>
    <row r="1" spans="2:8" ht="24.75" customHeight="1">
      <c r="B1" s="814" t="s">
        <v>379</v>
      </c>
      <c r="C1" s="814"/>
      <c r="D1" s="814"/>
      <c r="E1" s="814"/>
      <c r="H1" s="286"/>
    </row>
    <row r="2" spans="2:8" ht="23.25" customHeight="1">
      <c r="B2" s="285" t="s">
        <v>100</v>
      </c>
    </row>
    <row r="3" spans="2:8" ht="26.25" customHeight="1">
      <c r="G3" s="287" t="s">
        <v>101</v>
      </c>
      <c r="H3" s="288"/>
    </row>
    <row r="4" spans="2:8" ht="26.25" customHeight="1"/>
    <row r="5" spans="2:8" ht="24.75" customHeight="1">
      <c r="B5" s="815" t="s">
        <v>380</v>
      </c>
      <c r="C5" s="815"/>
      <c r="D5" s="815"/>
      <c r="E5" s="815"/>
      <c r="F5" s="815"/>
      <c r="G5" s="815"/>
      <c r="H5" s="815"/>
    </row>
    <row r="7" spans="2:8" ht="39.75" customHeight="1">
      <c r="B7" s="816" t="s">
        <v>381</v>
      </c>
      <c r="C7" s="816"/>
      <c r="D7" s="816"/>
      <c r="E7" s="816"/>
      <c r="F7" s="816"/>
      <c r="G7" s="816"/>
      <c r="H7" s="816"/>
    </row>
    <row r="9" spans="2:8">
      <c r="B9" s="289" t="s">
        <v>382</v>
      </c>
    </row>
    <row r="10" spans="2:8">
      <c r="C10" s="286"/>
      <c r="D10" s="286"/>
      <c r="E10" s="286"/>
      <c r="F10" s="286"/>
      <c r="G10" s="290" t="s">
        <v>383</v>
      </c>
    </row>
    <row r="11" spans="2:8">
      <c r="C11" s="291"/>
      <c r="D11" s="286"/>
      <c r="E11" s="292"/>
      <c r="F11" s="286"/>
      <c r="G11" s="268"/>
    </row>
    <row r="13" spans="2:8">
      <c r="B13" s="289" t="s">
        <v>110</v>
      </c>
    </row>
    <row r="15" spans="2:8">
      <c r="C15" s="285" t="s">
        <v>111</v>
      </c>
    </row>
    <row r="18" spans="2:8">
      <c r="B18" s="289" t="s">
        <v>384</v>
      </c>
    </row>
    <row r="20" spans="2:8">
      <c r="C20" s="816" t="s">
        <v>113</v>
      </c>
      <c r="D20" s="816"/>
      <c r="E20" s="816"/>
      <c r="F20" s="816"/>
      <c r="G20" s="816"/>
      <c r="H20" s="816"/>
    </row>
    <row r="21" spans="2:8">
      <c r="C21" s="816"/>
      <c r="D21" s="816"/>
      <c r="E21" s="816"/>
      <c r="F21" s="816"/>
      <c r="G21" s="816"/>
      <c r="H21" s="816"/>
    </row>
    <row r="22" spans="2:8">
      <c r="C22" s="293"/>
      <c r="D22" s="293"/>
      <c r="E22" s="293"/>
      <c r="F22" s="293"/>
      <c r="G22" s="293"/>
      <c r="H22" s="293"/>
    </row>
    <row r="23" spans="2:8">
      <c r="D23" s="813" t="s">
        <v>114</v>
      </c>
      <c r="E23" s="813"/>
      <c r="F23" s="813"/>
      <c r="G23" s="813"/>
      <c r="H23" s="290" t="s">
        <v>385</v>
      </c>
    </row>
    <row r="24" spans="2:8">
      <c r="B24" s="813" t="s">
        <v>116</v>
      </c>
      <c r="C24" s="817"/>
      <c r="D24" s="812"/>
      <c r="E24" s="812"/>
      <c r="F24" s="812"/>
      <c r="G24" s="812"/>
      <c r="H24" s="294"/>
    </row>
    <row r="25" spans="2:8">
      <c r="B25" s="813"/>
      <c r="C25" s="817"/>
      <c r="D25" s="812"/>
      <c r="E25" s="812"/>
      <c r="F25" s="812"/>
      <c r="G25" s="812"/>
      <c r="H25" s="294"/>
    </row>
    <row r="26" spans="2:8">
      <c r="B26" s="813"/>
      <c r="C26" s="813"/>
      <c r="D26" s="812"/>
      <c r="E26" s="812"/>
      <c r="F26" s="812"/>
      <c r="G26" s="812"/>
      <c r="H26" s="294"/>
    </row>
    <row r="27" spans="2:8">
      <c r="B27" s="813"/>
      <c r="C27" s="813"/>
      <c r="D27" s="812"/>
      <c r="E27" s="812"/>
      <c r="F27" s="812"/>
      <c r="G27" s="812"/>
      <c r="H27" s="294"/>
    </row>
    <row r="28" spans="2:8">
      <c r="B28" s="813"/>
      <c r="C28" s="813"/>
      <c r="D28" s="812"/>
      <c r="E28" s="812"/>
      <c r="F28" s="812"/>
      <c r="G28" s="812"/>
      <c r="H28" s="294"/>
    </row>
    <row r="29" spans="2:8">
      <c r="B29" s="813"/>
      <c r="C29" s="813"/>
      <c r="D29" s="812"/>
      <c r="E29" s="812"/>
      <c r="F29" s="812"/>
      <c r="G29" s="812"/>
      <c r="H29" s="294"/>
    </row>
    <row r="30" spans="2:8">
      <c r="B30" s="813" t="s">
        <v>70</v>
      </c>
      <c r="C30" s="813"/>
      <c r="D30" s="813"/>
      <c r="E30" s="813"/>
      <c r="F30" s="813"/>
      <c r="G30" s="813"/>
      <c r="H30" s="295">
        <f>SUM(H24:H29)</f>
        <v>0</v>
      </c>
    </row>
    <row r="32" spans="2:8">
      <c r="C32" s="285" t="s">
        <v>117</v>
      </c>
    </row>
    <row r="34" spans="3:8" ht="19.5" customHeight="1">
      <c r="C34" s="296"/>
      <c r="D34" s="296"/>
      <c r="E34" s="296"/>
      <c r="F34" s="296"/>
      <c r="G34" s="297" t="s">
        <v>386</v>
      </c>
      <c r="H34" s="294"/>
    </row>
    <row r="35" spans="3:8" ht="19.5" customHeight="1">
      <c r="C35" s="296"/>
      <c r="D35" s="296"/>
      <c r="E35" s="296"/>
      <c r="F35" s="296"/>
      <c r="G35" s="296"/>
    </row>
    <row r="36" spans="3:8">
      <c r="C36" s="285" t="s">
        <v>119</v>
      </c>
    </row>
    <row r="38" spans="3:8" ht="24" customHeight="1">
      <c r="G38" s="297" t="s">
        <v>387</v>
      </c>
      <c r="H38" s="294"/>
    </row>
    <row r="39" spans="3:8" ht="15.75" customHeight="1">
      <c r="G39" s="296"/>
      <c r="H39" s="292"/>
    </row>
    <row r="40" spans="3:8" ht="20.25" customHeight="1">
      <c r="G40" s="298" t="s">
        <v>121</v>
      </c>
      <c r="H40" s="268">
        <f>H30+H34+H38</f>
        <v>0</v>
      </c>
    </row>
    <row r="41" spans="3:8" ht="20.25" customHeight="1">
      <c r="G41" s="299" t="s">
        <v>122</v>
      </c>
      <c r="H41" s="300" t="str">
        <f>IF(G11=H40,"○","×")</f>
        <v>○</v>
      </c>
    </row>
    <row r="42" spans="3:8" ht="20.25" customHeight="1">
      <c r="E42" s="677" t="s">
        <v>388</v>
      </c>
      <c r="F42" s="677"/>
      <c r="G42" s="678"/>
      <c r="H42" s="269">
        <f>IF(G11&lt;=H40,G11,H40)</f>
        <v>0</v>
      </c>
    </row>
    <row r="43" spans="3:8" ht="31.5" customHeight="1">
      <c r="G43" s="287" t="s">
        <v>124</v>
      </c>
      <c r="H43" s="287"/>
    </row>
    <row r="44" spans="3:8" ht="31.5" customHeight="1">
      <c r="G44" s="287" t="s">
        <v>125</v>
      </c>
      <c r="H44" s="287"/>
    </row>
    <row r="45" spans="3:8" ht="30.75" customHeight="1">
      <c r="G45" s="287" t="s">
        <v>126</v>
      </c>
      <c r="H45" s="28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279"/>
    <col min="2" max="2" width="64.36328125" style="279" customWidth="1"/>
    <col min="3" max="3" width="18.36328125" style="279" customWidth="1"/>
    <col min="4" max="16384" width="9" style="279"/>
  </cols>
  <sheetData>
    <row r="1" spans="2:3">
      <c r="B1" s="279" t="s">
        <v>127</v>
      </c>
    </row>
    <row r="2" spans="2:3">
      <c r="B2" s="280" t="s">
        <v>128</v>
      </c>
      <c r="C2" s="280">
        <f>【参考】病院・有床診→都道府県の実績報告書!H3</f>
        <v>0</v>
      </c>
    </row>
    <row r="4" spans="2:3" ht="18" customHeight="1">
      <c r="B4" s="281" t="s">
        <v>129</v>
      </c>
    </row>
    <row r="5" spans="2:3" ht="33" customHeight="1">
      <c r="B5" s="282" t="s">
        <v>130</v>
      </c>
      <c r="C5" s="282" t="s">
        <v>131</v>
      </c>
    </row>
    <row r="6" spans="2:3" ht="24" customHeight="1">
      <c r="B6" s="283" t="s">
        <v>132</v>
      </c>
      <c r="C6" s="283"/>
    </row>
    <row r="7" spans="2:3" ht="24" customHeight="1">
      <c r="B7" s="283" t="s">
        <v>133</v>
      </c>
      <c r="C7" s="283"/>
    </row>
    <row r="8" spans="2:3" ht="24" customHeight="1">
      <c r="B8" s="283" t="s">
        <v>134</v>
      </c>
      <c r="C8" s="283"/>
    </row>
    <row r="9" spans="2:3" ht="24" customHeight="1">
      <c r="B9" s="283" t="s">
        <v>135</v>
      </c>
      <c r="C9" s="283"/>
    </row>
    <row r="10" spans="2:3" ht="27.75" customHeight="1">
      <c r="B10" s="283" t="s">
        <v>136</v>
      </c>
      <c r="C10" s="283"/>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285" customWidth="1"/>
    <col min="2" max="2" width="9.7265625" style="285" customWidth="1"/>
    <col min="3" max="4" width="9" style="285"/>
    <col min="5" max="5" width="9.36328125" style="285" bestFit="1" customWidth="1"/>
    <col min="6" max="6" width="9" style="285"/>
    <col min="7" max="7" width="22.36328125" style="285" customWidth="1"/>
    <col min="8" max="8" width="26.7265625" style="285" customWidth="1"/>
    <col min="9" max="16384" width="9" style="285"/>
  </cols>
  <sheetData>
    <row r="1" spans="2:8" ht="24.75" customHeight="1">
      <c r="B1" s="818" t="s">
        <v>389</v>
      </c>
      <c r="C1" s="818"/>
      <c r="D1" s="818"/>
      <c r="E1" s="818"/>
      <c r="H1" s="286"/>
    </row>
    <row r="2" spans="2:8" ht="23.25" customHeight="1">
      <c r="B2" s="285" t="s">
        <v>100</v>
      </c>
    </row>
    <row r="3" spans="2:8" ht="26.25" customHeight="1">
      <c r="G3" s="287" t="s">
        <v>101</v>
      </c>
      <c r="H3" s="288"/>
    </row>
    <row r="4" spans="2:8" ht="26.25" customHeight="1"/>
    <row r="5" spans="2:8" ht="24.75" customHeight="1">
      <c r="B5" s="815" t="s">
        <v>380</v>
      </c>
      <c r="C5" s="815"/>
      <c r="D5" s="815"/>
      <c r="E5" s="815"/>
      <c r="F5" s="815"/>
      <c r="G5" s="815"/>
      <c r="H5" s="815"/>
    </row>
    <row r="7" spans="2:8" ht="39.75" customHeight="1">
      <c r="B7" s="816" t="s">
        <v>381</v>
      </c>
      <c r="C7" s="816"/>
      <c r="D7" s="816"/>
      <c r="E7" s="816"/>
      <c r="F7" s="816"/>
      <c r="G7" s="816"/>
      <c r="H7" s="816"/>
    </row>
    <row r="9" spans="2:8">
      <c r="B9" s="289" t="s">
        <v>382</v>
      </c>
    </row>
    <row r="10" spans="2:8">
      <c r="C10" s="286"/>
      <c r="D10" s="286"/>
      <c r="E10" s="286"/>
      <c r="F10" s="286"/>
      <c r="G10" s="290" t="s">
        <v>383</v>
      </c>
    </row>
    <row r="11" spans="2:8">
      <c r="C11" s="291"/>
      <c r="D11" s="286"/>
      <c r="E11" s="292"/>
      <c r="F11" s="286"/>
      <c r="G11" s="268"/>
    </row>
    <row r="13" spans="2:8">
      <c r="B13" s="289" t="s">
        <v>110</v>
      </c>
    </row>
    <row r="15" spans="2:8">
      <c r="C15" s="285" t="s">
        <v>111</v>
      </c>
    </row>
    <row r="18" spans="2:8">
      <c r="B18" s="289" t="s">
        <v>384</v>
      </c>
    </row>
    <row r="20" spans="2:8">
      <c r="C20" s="816" t="s">
        <v>113</v>
      </c>
      <c r="D20" s="816"/>
      <c r="E20" s="816"/>
      <c r="F20" s="816"/>
      <c r="G20" s="816"/>
      <c r="H20" s="816"/>
    </row>
    <row r="21" spans="2:8">
      <c r="C21" s="816"/>
      <c r="D21" s="816"/>
      <c r="E21" s="816"/>
      <c r="F21" s="816"/>
      <c r="G21" s="816"/>
      <c r="H21" s="816"/>
    </row>
    <row r="22" spans="2:8">
      <c r="C22" s="293"/>
      <c r="D22" s="293"/>
      <c r="E22" s="293"/>
      <c r="F22" s="293"/>
      <c r="G22" s="293"/>
      <c r="H22" s="293"/>
    </row>
    <row r="23" spans="2:8">
      <c r="D23" s="813" t="s">
        <v>114</v>
      </c>
      <c r="E23" s="813"/>
      <c r="F23" s="813"/>
      <c r="G23" s="813"/>
      <c r="H23" s="290" t="s">
        <v>385</v>
      </c>
    </row>
    <row r="24" spans="2:8">
      <c r="B24" s="813" t="s">
        <v>116</v>
      </c>
      <c r="C24" s="817"/>
      <c r="D24" s="812"/>
      <c r="E24" s="812"/>
      <c r="F24" s="812"/>
      <c r="G24" s="812"/>
      <c r="H24" s="294"/>
    </row>
    <row r="25" spans="2:8">
      <c r="B25" s="813"/>
      <c r="C25" s="817"/>
      <c r="D25" s="812"/>
      <c r="E25" s="812"/>
      <c r="F25" s="812"/>
      <c r="G25" s="812"/>
      <c r="H25" s="294"/>
    </row>
    <row r="26" spans="2:8">
      <c r="B26" s="813"/>
      <c r="C26" s="813"/>
      <c r="D26" s="812"/>
      <c r="E26" s="812"/>
      <c r="F26" s="812"/>
      <c r="G26" s="812"/>
      <c r="H26" s="294"/>
    </row>
    <row r="27" spans="2:8">
      <c r="B27" s="813"/>
      <c r="C27" s="813"/>
      <c r="D27" s="812"/>
      <c r="E27" s="812"/>
      <c r="F27" s="812"/>
      <c r="G27" s="812"/>
      <c r="H27" s="294"/>
    </row>
    <row r="28" spans="2:8">
      <c r="B28" s="813"/>
      <c r="C28" s="813"/>
      <c r="D28" s="812"/>
      <c r="E28" s="812"/>
      <c r="F28" s="812"/>
      <c r="G28" s="812"/>
      <c r="H28" s="294"/>
    </row>
    <row r="29" spans="2:8">
      <c r="B29" s="813"/>
      <c r="C29" s="813"/>
      <c r="D29" s="812"/>
      <c r="E29" s="812"/>
      <c r="F29" s="812"/>
      <c r="G29" s="812"/>
      <c r="H29" s="294"/>
    </row>
    <row r="30" spans="2:8">
      <c r="B30" s="813" t="s">
        <v>70</v>
      </c>
      <c r="C30" s="813"/>
      <c r="D30" s="813"/>
      <c r="E30" s="813"/>
      <c r="F30" s="813"/>
      <c r="G30" s="813"/>
      <c r="H30" s="295">
        <f>SUM(H24:H29)</f>
        <v>0</v>
      </c>
    </row>
    <row r="32" spans="2:8">
      <c r="C32" s="285" t="s">
        <v>117</v>
      </c>
    </row>
    <row r="34" spans="3:8" ht="19.5" customHeight="1">
      <c r="C34" s="296"/>
      <c r="D34" s="296"/>
      <c r="E34" s="296"/>
      <c r="F34" s="296"/>
      <c r="G34" s="297" t="s">
        <v>386</v>
      </c>
      <c r="H34" s="294">
        <v>0</v>
      </c>
    </row>
    <row r="35" spans="3:8" ht="19.5" customHeight="1">
      <c r="C35" s="296"/>
      <c r="D35" s="296"/>
      <c r="E35" s="296"/>
      <c r="F35" s="296"/>
      <c r="G35" s="296"/>
    </row>
    <row r="36" spans="3:8">
      <c r="C36" s="285" t="s">
        <v>119</v>
      </c>
    </row>
    <row r="38" spans="3:8" ht="24" customHeight="1">
      <c r="G38" s="297" t="s">
        <v>387</v>
      </c>
      <c r="H38" s="294"/>
    </row>
    <row r="39" spans="3:8" ht="15.75" customHeight="1">
      <c r="G39" s="296"/>
      <c r="H39" s="292"/>
    </row>
    <row r="40" spans="3:8" ht="20.25" customHeight="1">
      <c r="G40" s="298" t="s">
        <v>121</v>
      </c>
      <c r="H40" s="268">
        <f>H30+H34+H38</f>
        <v>0</v>
      </c>
    </row>
    <row r="41" spans="3:8" ht="20.25" customHeight="1">
      <c r="G41" s="299" t="s">
        <v>122</v>
      </c>
      <c r="H41" s="300" t="str">
        <f>IF(G11=H40,"○","×")</f>
        <v>○</v>
      </c>
    </row>
    <row r="42" spans="3:8" ht="20.25" customHeight="1">
      <c r="E42" s="677" t="s">
        <v>388</v>
      </c>
      <c r="F42" s="677"/>
      <c r="G42" s="678"/>
      <c r="H42" s="269">
        <f>IF(G11&lt;=H40,G11,H40)</f>
        <v>0</v>
      </c>
    </row>
    <row r="43" spans="3:8" ht="31.5" customHeight="1">
      <c r="G43" s="287" t="s">
        <v>124</v>
      </c>
      <c r="H43" s="287"/>
    </row>
    <row r="44" spans="3:8" ht="31.5" customHeight="1">
      <c r="G44" s="287" t="s">
        <v>125</v>
      </c>
      <c r="H44" s="287"/>
    </row>
    <row r="45" spans="3:8" ht="30.75" customHeight="1">
      <c r="G45" s="287" t="s">
        <v>126</v>
      </c>
      <c r="H45" s="287"/>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
  <cols>
    <col min="1" max="1" width="14.36328125" style="59" bestFit="1" customWidth="1"/>
    <col min="2" max="6" width="14.36328125" style="59" customWidth="1"/>
    <col min="7" max="7" width="16.36328125" style="59" bestFit="1" customWidth="1"/>
    <col min="8" max="8" width="9.36328125" style="59" bestFit="1" customWidth="1"/>
    <col min="9" max="9" width="8.36328125" style="59" bestFit="1" customWidth="1"/>
    <col min="10" max="10" width="8.36328125" style="59" customWidth="1"/>
    <col min="11" max="14" width="12.36328125" style="59" customWidth="1"/>
    <col min="15" max="15" width="11.36328125" style="59" bestFit="1" customWidth="1"/>
    <col min="16" max="16" width="15.36328125" style="59" bestFit="1" customWidth="1"/>
    <col min="17" max="17" width="15.9062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279" customWidth="1"/>
    <col min="2" max="2" width="64.36328125" style="279" customWidth="1"/>
    <col min="3" max="3" width="18.36328125" style="279" customWidth="1"/>
    <col min="4" max="16384" width="9" style="279"/>
  </cols>
  <sheetData>
    <row r="1" spans="2:3">
      <c r="B1" s="279" t="s">
        <v>138</v>
      </c>
    </row>
    <row r="2" spans="2:3">
      <c r="B2" s="280" t="s">
        <v>128</v>
      </c>
      <c r="C2" s="280">
        <f>【参考】診療所・訪看ＳＴ→都道府県の実績報告書!H3</f>
        <v>0</v>
      </c>
    </row>
    <row r="4" spans="2:3" ht="18" customHeight="1">
      <c r="B4" s="281" t="s">
        <v>129</v>
      </c>
    </row>
    <row r="5" spans="2:3" ht="33" customHeight="1">
      <c r="B5" s="282" t="s">
        <v>130</v>
      </c>
      <c r="C5" s="282" t="s">
        <v>131</v>
      </c>
    </row>
    <row r="6" spans="2:3" ht="24" customHeight="1">
      <c r="B6" s="283" t="s">
        <v>132</v>
      </c>
      <c r="C6" s="283"/>
    </row>
    <row r="7" spans="2:3" ht="24" customHeight="1">
      <c r="B7" s="283" t="s">
        <v>133</v>
      </c>
      <c r="C7" s="283"/>
    </row>
    <row r="8" spans="2:3" ht="27.75" customHeight="1">
      <c r="B8" s="283" t="s">
        <v>136</v>
      </c>
      <c r="C8" s="283"/>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36328125" customWidth="1"/>
    <col min="9" max="9" width="11.36328125" customWidth="1"/>
    <col min="10" max="10" width="10.36328125" customWidth="1"/>
    <col min="11" max="11" width="3.08984375" customWidth="1"/>
  </cols>
  <sheetData>
    <row r="2" spans="2:10">
      <c r="B2" s="672" t="s">
        <v>76</v>
      </c>
      <c r="C2" s="672"/>
      <c r="D2" s="672"/>
      <c r="E2" s="672"/>
      <c r="F2" s="672"/>
      <c r="G2" s="672"/>
      <c r="H2" s="672"/>
      <c r="I2" s="672"/>
      <c r="J2" s="672"/>
    </row>
    <row r="3" spans="2:10" ht="13.5" customHeight="1">
      <c r="B3" s="672"/>
      <c r="C3" s="672"/>
      <c r="D3" s="672"/>
      <c r="E3" s="672"/>
      <c r="F3" s="672"/>
      <c r="G3" s="672"/>
      <c r="H3" s="672"/>
      <c r="I3" s="672"/>
      <c r="J3" s="672"/>
    </row>
    <row r="4" spans="2:10" ht="13.5" customHeight="1">
      <c r="B4" s="672"/>
      <c r="C4" s="672"/>
      <c r="D4" s="672"/>
      <c r="E4" s="672"/>
      <c r="F4" s="672"/>
      <c r="G4" s="672"/>
      <c r="H4" s="672"/>
      <c r="I4" s="672"/>
      <c r="J4" s="672"/>
    </row>
    <row r="5" spans="2:10">
      <c r="B5" s="258"/>
      <c r="C5" s="258"/>
      <c r="D5" s="258"/>
      <c r="E5" s="258"/>
      <c r="F5" s="258"/>
      <c r="G5" s="258"/>
      <c r="H5" s="258"/>
      <c r="I5" s="258"/>
      <c r="J5" s="258"/>
    </row>
    <row r="6" spans="2:10">
      <c r="B6" s="258"/>
      <c r="C6" s="258"/>
      <c r="D6" s="258"/>
      <c r="E6" s="258"/>
      <c r="F6" s="258"/>
      <c r="G6" s="258"/>
      <c r="H6" s="258"/>
      <c r="I6" s="258"/>
      <c r="J6" s="258"/>
    </row>
    <row r="7" spans="2:10" ht="22.5" customHeight="1">
      <c r="B7" s="259"/>
      <c r="C7" s="259"/>
      <c r="D7" s="259"/>
      <c r="E7" s="259"/>
      <c r="F7" s="259"/>
      <c r="G7" s="259"/>
      <c r="H7" s="673" t="s">
        <v>77</v>
      </c>
      <c r="I7" s="673"/>
      <c r="J7" s="673"/>
    </row>
    <row r="8" spans="2:10" ht="14">
      <c r="B8" s="259"/>
      <c r="C8" s="259"/>
      <c r="D8" s="259"/>
      <c r="E8" s="259"/>
      <c r="F8" s="259"/>
      <c r="G8" s="259"/>
      <c r="H8" s="259"/>
      <c r="I8" s="259"/>
      <c r="J8" s="259"/>
    </row>
    <row r="9" spans="2:10" ht="14">
      <c r="B9" s="259"/>
      <c r="C9" s="259"/>
      <c r="D9" s="259"/>
      <c r="E9" s="259"/>
      <c r="F9" s="259"/>
      <c r="G9" s="259"/>
      <c r="H9" s="259"/>
      <c r="I9" s="259"/>
      <c r="J9" s="259"/>
    </row>
    <row r="10" spans="2:10" ht="27" customHeight="1">
      <c r="B10" s="673" t="s">
        <v>78</v>
      </c>
      <c r="C10" s="673"/>
      <c r="D10" s="673"/>
      <c r="E10" s="259"/>
      <c r="F10" s="259"/>
      <c r="G10" s="259"/>
      <c r="H10" s="259"/>
      <c r="I10" s="259"/>
      <c r="J10" s="259"/>
    </row>
    <row r="11" spans="2:10" ht="14">
      <c r="B11" s="259"/>
      <c r="C11" s="259"/>
      <c r="D11" s="259"/>
      <c r="E11" s="259"/>
      <c r="F11" s="259"/>
      <c r="G11" s="259"/>
      <c r="H11" s="259"/>
      <c r="I11" s="259"/>
      <c r="J11" s="259"/>
    </row>
    <row r="12" spans="2:10" ht="19.5" customHeight="1">
      <c r="B12" s="259"/>
      <c r="C12" s="259"/>
      <c r="D12" s="259"/>
      <c r="E12" s="259"/>
      <c r="F12" s="259"/>
      <c r="G12" s="259" t="s">
        <v>79</v>
      </c>
      <c r="H12" s="671" t="s">
        <v>80</v>
      </c>
      <c r="I12" s="671"/>
      <c r="J12" s="671"/>
    </row>
    <row r="13" spans="2:10" ht="19.5" customHeight="1">
      <c r="B13" s="259"/>
      <c r="C13" s="259"/>
      <c r="D13" s="259"/>
      <c r="E13" s="259"/>
      <c r="F13" s="259"/>
      <c r="G13" s="259" t="s">
        <v>81</v>
      </c>
      <c r="H13" s="671" t="s">
        <v>82</v>
      </c>
      <c r="I13" s="671"/>
      <c r="J13" s="671"/>
    </row>
    <row r="14" spans="2:10" ht="19.5" customHeight="1">
      <c r="B14" s="259"/>
      <c r="C14" s="259"/>
      <c r="D14" s="259"/>
      <c r="E14" s="259"/>
      <c r="F14" s="259"/>
      <c r="G14" s="259" t="s">
        <v>83</v>
      </c>
      <c r="H14" s="671" t="s">
        <v>84</v>
      </c>
      <c r="I14" s="671"/>
      <c r="J14" s="671"/>
    </row>
    <row r="15" spans="2:10" ht="14">
      <c r="B15" s="259"/>
      <c r="C15" s="259"/>
      <c r="D15" s="259"/>
      <c r="E15" s="259"/>
      <c r="F15" s="259"/>
      <c r="G15" s="259"/>
      <c r="H15" s="259"/>
      <c r="I15" s="259"/>
      <c r="J15" s="259"/>
    </row>
    <row r="16" spans="2:10" ht="14">
      <c r="B16" s="259"/>
      <c r="C16" s="259"/>
      <c r="D16" s="259"/>
      <c r="E16" s="259"/>
      <c r="F16" s="259"/>
      <c r="G16" s="259"/>
      <c r="H16" s="259"/>
      <c r="I16" s="259"/>
      <c r="J16" s="259"/>
    </row>
    <row r="17" spans="2:10" ht="14">
      <c r="B17" s="259"/>
      <c r="C17" s="259"/>
      <c r="D17" s="259"/>
      <c r="E17" s="259"/>
      <c r="F17" s="259"/>
      <c r="G17" s="259"/>
      <c r="H17" s="259"/>
      <c r="I17" s="259"/>
      <c r="J17" s="259"/>
    </row>
    <row r="18" spans="2:10" ht="14">
      <c r="B18" s="259"/>
      <c r="C18" s="259"/>
      <c r="D18" s="259"/>
      <c r="E18" s="259"/>
      <c r="F18" s="259"/>
      <c r="G18" s="259"/>
      <c r="H18" s="259"/>
      <c r="I18" s="259"/>
      <c r="J18" s="259"/>
    </row>
    <row r="19" spans="2:10" ht="13.5" customHeight="1">
      <c r="B19" s="674" t="s">
        <v>85</v>
      </c>
      <c r="C19" s="674"/>
      <c r="D19" s="674"/>
      <c r="E19" s="674"/>
      <c r="F19" s="674"/>
      <c r="G19" s="674"/>
      <c r="H19" s="674"/>
      <c r="I19" s="674"/>
      <c r="J19" s="674"/>
    </row>
    <row r="20" spans="2:10">
      <c r="B20" s="674"/>
      <c r="C20" s="674"/>
      <c r="D20" s="674"/>
      <c r="E20" s="674"/>
      <c r="F20" s="674"/>
      <c r="G20" s="674"/>
      <c r="H20" s="674"/>
      <c r="I20" s="674"/>
      <c r="J20" s="674"/>
    </row>
    <row r="21" spans="2:10">
      <c r="B21" s="674"/>
      <c r="C21" s="674"/>
      <c r="D21" s="674"/>
      <c r="E21" s="674"/>
      <c r="F21" s="674"/>
      <c r="G21" s="674"/>
      <c r="H21" s="674"/>
      <c r="I21" s="674"/>
      <c r="J21" s="674"/>
    </row>
    <row r="22" spans="2:10">
      <c r="B22" s="674"/>
      <c r="C22" s="674"/>
      <c r="D22" s="674"/>
      <c r="E22" s="674"/>
      <c r="F22" s="674"/>
      <c r="G22" s="674"/>
      <c r="H22" s="674"/>
      <c r="I22" s="674"/>
      <c r="J22" s="674"/>
    </row>
    <row r="23" spans="2:10" ht="14">
      <c r="B23" s="259"/>
      <c r="C23" s="259"/>
      <c r="D23" s="259"/>
      <c r="E23" s="259"/>
      <c r="F23" s="259"/>
      <c r="G23" s="259"/>
      <c r="H23" s="259"/>
      <c r="I23" s="259"/>
      <c r="J23" s="259"/>
    </row>
    <row r="24" spans="2:10" ht="27.75" customHeight="1">
      <c r="B24" s="259"/>
      <c r="C24" s="259" t="s">
        <v>86</v>
      </c>
      <c r="D24" s="673" t="s">
        <v>77</v>
      </c>
      <c r="E24" s="673"/>
      <c r="F24" s="260" t="s">
        <v>87</v>
      </c>
      <c r="G24" s="673" t="s">
        <v>77</v>
      </c>
      <c r="H24" s="673"/>
      <c r="I24" s="260" t="s">
        <v>88</v>
      </c>
      <c r="J24" s="259"/>
    </row>
    <row r="25" spans="2:10" ht="14">
      <c r="B25" s="259"/>
      <c r="C25" s="259"/>
      <c r="D25" s="671"/>
      <c r="E25" s="671"/>
      <c r="F25" s="671"/>
      <c r="G25" s="671"/>
      <c r="H25" s="671"/>
      <c r="I25" s="671"/>
      <c r="J25" s="259"/>
    </row>
    <row r="26" spans="2:10" ht="33" customHeight="1">
      <c r="B26" s="259"/>
      <c r="C26" s="259"/>
      <c r="D26" s="671" t="s">
        <v>89</v>
      </c>
      <c r="E26" s="671"/>
      <c r="F26" s="671"/>
      <c r="G26" s="671"/>
      <c r="H26" s="671"/>
      <c r="I26" s="671"/>
      <c r="J26" s="259"/>
    </row>
    <row r="27" spans="2:10" ht="14">
      <c r="B27" s="259"/>
      <c r="C27" s="259"/>
      <c r="D27" s="259"/>
      <c r="E27" s="259"/>
      <c r="F27" s="259"/>
      <c r="G27" s="259"/>
      <c r="H27" s="259"/>
      <c r="I27" s="259"/>
      <c r="J27" s="259"/>
    </row>
    <row r="28" spans="2:10" ht="14">
      <c r="B28" s="259"/>
      <c r="C28" s="259"/>
      <c r="D28" s="259"/>
      <c r="E28" s="259"/>
      <c r="F28" s="259"/>
      <c r="G28" s="259"/>
      <c r="H28" s="259"/>
      <c r="I28" s="259"/>
      <c r="J28" s="259"/>
    </row>
    <row r="29" spans="2:10" ht="14">
      <c r="B29" s="259"/>
      <c r="C29" s="259"/>
      <c r="D29" s="259"/>
      <c r="E29" s="259"/>
      <c r="F29" s="259"/>
      <c r="G29" s="259"/>
      <c r="H29" s="259"/>
      <c r="I29" s="259"/>
      <c r="J29" s="259"/>
    </row>
    <row r="30" spans="2:10" ht="14">
      <c r="B30" s="259"/>
      <c r="C30" s="259"/>
      <c r="D30" s="259"/>
      <c r="E30" s="259"/>
      <c r="F30" s="259"/>
      <c r="G30" s="259"/>
      <c r="H30" s="259"/>
      <c r="I30" s="259"/>
      <c r="J30" s="259"/>
    </row>
    <row r="31" spans="2:10" ht="14">
      <c r="B31" s="259"/>
      <c r="C31" s="259"/>
      <c r="D31" s="259"/>
      <c r="E31" s="259"/>
      <c r="F31" s="259"/>
      <c r="G31" s="259"/>
      <c r="H31" s="259"/>
      <c r="I31" s="259"/>
      <c r="J31" s="259"/>
    </row>
    <row r="32" spans="2:10" ht="14">
      <c r="B32" s="259"/>
      <c r="C32" s="259" t="s">
        <v>90</v>
      </c>
      <c r="D32" s="259"/>
      <c r="E32" s="259"/>
      <c r="F32" s="259"/>
      <c r="G32" s="259"/>
      <c r="H32" s="259"/>
      <c r="I32" s="259"/>
      <c r="J32" s="259"/>
    </row>
    <row r="33" spans="2:10" ht="14">
      <c r="B33" s="259"/>
      <c r="C33" s="259"/>
      <c r="D33" s="259"/>
      <c r="E33" s="259"/>
      <c r="F33" s="259"/>
      <c r="G33" s="259"/>
      <c r="H33" s="259"/>
      <c r="I33" s="259"/>
      <c r="J33" s="259"/>
    </row>
    <row r="34" spans="2:10" ht="20.25" customHeight="1">
      <c r="B34" s="259"/>
      <c r="C34" s="259"/>
      <c r="D34" s="259" t="s">
        <v>91</v>
      </c>
      <c r="E34" s="671" t="s">
        <v>92</v>
      </c>
      <c r="F34" s="671"/>
      <c r="G34" s="671"/>
      <c r="H34" s="671"/>
      <c r="I34" s="259"/>
      <c r="J34" s="259"/>
    </row>
    <row r="35" spans="2:10" ht="20.25" customHeight="1">
      <c r="B35" s="259"/>
      <c r="C35" s="259"/>
      <c r="D35" s="259" t="s">
        <v>81</v>
      </c>
      <c r="E35" s="671" t="s">
        <v>82</v>
      </c>
      <c r="F35" s="671"/>
      <c r="G35" s="671"/>
      <c r="H35" s="671"/>
      <c r="I35" s="259"/>
      <c r="J35" s="259"/>
    </row>
    <row r="36" spans="2:10" ht="20.25" customHeight="1">
      <c r="B36" s="259"/>
      <c r="C36" s="259"/>
      <c r="D36" s="259" t="s">
        <v>83</v>
      </c>
      <c r="E36" s="671" t="s">
        <v>93</v>
      </c>
      <c r="F36" s="671"/>
      <c r="G36" s="671"/>
      <c r="H36" s="671"/>
      <c r="I36" s="259"/>
      <c r="J36" s="259"/>
    </row>
    <row r="37" spans="2:10" ht="14">
      <c r="B37" s="259"/>
      <c r="C37" s="259"/>
      <c r="D37" s="259"/>
      <c r="E37" s="259"/>
      <c r="F37" s="259"/>
      <c r="G37" s="259"/>
      <c r="H37" s="259"/>
      <c r="I37" s="259"/>
      <c r="J37" s="259"/>
    </row>
    <row r="38" spans="2:10" ht="14">
      <c r="B38" s="259"/>
      <c r="C38" s="259"/>
      <c r="D38" s="259"/>
      <c r="E38" s="259"/>
      <c r="F38" s="259"/>
      <c r="G38" s="259"/>
      <c r="H38" s="259"/>
      <c r="I38" s="259"/>
      <c r="J38" s="259"/>
    </row>
    <row r="39" spans="2:10">
      <c r="B39" s="258"/>
      <c r="C39" s="258"/>
      <c r="D39" s="258"/>
      <c r="E39" s="258"/>
      <c r="F39" s="258"/>
      <c r="G39" s="258"/>
      <c r="H39" s="258"/>
      <c r="I39" s="258"/>
      <c r="J39" s="258"/>
    </row>
    <row r="40" spans="2:10">
      <c r="B40" s="258"/>
      <c r="C40" s="258"/>
      <c r="D40" s="258"/>
      <c r="E40" s="258"/>
      <c r="F40" s="258"/>
      <c r="G40" s="258"/>
      <c r="H40" s="258"/>
      <c r="I40" s="258"/>
      <c r="J40" s="25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61" customWidth="1"/>
    <col min="2" max="2" width="9.7265625" style="261" customWidth="1"/>
    <col min="3" max="4" width="9" style="261"/>
    <col min="5" max="5" width="9.36328125" style="261" bestFit="1" customWidth="1"/>
    <col min="6" max="6" width="9" style="261"/>
    <col min="7" max="7" width="22.36328125" style="261" customWidth="1"/>
    <col min="8" max="8" width="26.7265625" style="261" customWidth="1"/>
    <col min="9" max="16384" width="9" style="261"/>
  </cols>
  <sheetData>
    <row r="1" spans="2:8" ht="24.75" customHeight="1">
      <c r="B1" s="679" t="s">
        <v>99</v>
      </c>
      <c r="C1" s="679"/>
      <c r="D1" s="679"/>
      <c r="E1" s="679"/>
      <c r="H1" s="262"/>
    </row>
    <row r="2" spans="2:8" ht="23.25" customHeight="1">
      <c r="B2" s="261" t="s">
        <v>100</v>
      </c>
    </row>
    <row r="3" spans="2:8" ht="26.25" customHeight="1">
      <c r="G3" s="263" t="s">
        <v>101</v>
      </c>
      <c r="H3" s="264"/>
    </row>
    <row r="4" spans="2:8" ht="26.25" customHeight="1"/>
    <row r="5" spans="2:8" ht="24.75" customHeight="1">
      <c r="B5" s="680" t="s">
        <v>102</v>
      </c>
      <c r="C5" s="680"/>
      <c r="D5" s="680"/>
      <c r="E5" s="680"/>
      <c r="F5" s="680"/>
      <c r="G5" s="680"/>
      <c r="H5" s="680"/>
    </row>
    <row r="7" spans="2:8" ht="39.75" customHeight="1">
      <c r="B7" s="681" t="s">
        <v>103</v>
      </c>
      <c r="C7" s="681"/>
      <c r="D7" s="681"/>
      <c r="E7" s="681"/>
      <c r="F7" s="681"/>
      <c r="G7" s="681"/>
      <c r="H7" s="681"/>
    </row>
    <row r="9" spans="2:8">
      <c r="B9" s="265" t="s">
        <v>104</v>
      </c>
    </row>
    <row r="10" spans="2:8">
      <c r="C10" s="266" t="s">
        <v>105</v>
      </c>
      <c r="D10" s="262"/>
      <c r="E10" s="266" t="s">
        <v>106</v>
      </c>
      <c r="F10" s="262"/>
      <c r="G10" s="266" t="s">
        <v>107</v>
      </c>
    </row>
    <row r="11" spans="2:8">
      <c r="C11" s="267"/>
      <c r="D11" s="262" t="s">
        <v>108</v>
      </c>
      <c r="E11" s="268">
        <v>40000</v>
      </c>
      <c r="F11" s="262" t="s">
        <v>109</v>
      </c>
      <c r="G11" s="269">
        <f>C11*E11</f>
        <v>0</v>
      </c>
    </row>
    <row r="13" spans="2:8">
      <c r="B13" s="265" t="s">
        <v>110</v>
      </c>
    </row>
    <row r="15" spans="2:8">
      <c r="C15" s="261" t="s">
        <v>111</v>
      </c>
    </row>
    <row r="17" spans="2:8">
      <c r="B17" s="265" t="s">
        <v>112</v>
      </c>
    </row>
    <row r="19" spans="2:8">
      <c r="C19" s="681" t="s">
        <v>113</v>
      </c>
      <c r="D19" s="681"/>
      <c r="E19" s="681"/>
      <c r="F19" s="681"/>
      <c r="G19" s="681"/>
      <c r="H19" s="681"/>
    </row>
    <row r="20" spans="2:8">
      <c r="C20" s="681"/>
      <c r="D20" s="681"/>
      <c r="E20" s="681"/>
      <c r="F20" s="681"/>
      <c r="G20" s="681"/>
      <c r="H20" s="681"/>
    </row>
    <row r="21" spans="2:8">
      <c r="C21" s="270"/>
      <c r="D21" s="270"/>
      <c r="E21" s="270"/>
      <c r="F21" s="270"/>
      <c r="G21" s="270"/>
      <c r="H21" s="270"/>
    </row>
    <row r="22" spans="2:8">
      <c r="D22" s="676" t="s">
        <v>114</v>
      </c>
      <c r="E22" s="676"/>
      <c r="F22" s="676"/>
      <c r="G22" s="676"/>
      <c r="H22" s="266" t="s">
        <v>115</v>
      </c>
    </row>
    <row r="23" spans="2:8">
      <c r="B23" s="676" t="s">
        <v>116</v>
      </c>
      <c r="C23" s="682"/>
      <c r="D23" s="675"/>
      <c r="E23" s="675"/>
      <c r="F23" s="675"/>
      <c r="G23" s="675"/>
      <c r="H23" s="271"/>
    </row>
    <row r="24" spans="2:8">
      <c r="B24" s="676"/>
      <c r="C24" s="682"/>
      <c r="D24" s="675"/>
      <c r="E24" s="675"/>
      <c r="F24" s="675"/>
      <c r="G24" s="675"/>
      <c r="H24" s="271"/>
    </row>
    <row r="25" spans="2:8">
      <c r="B25" s="676"/>
      <c r="C25" s="676"/>
      <c r="D25" s="675"/>
      <c r="E25" s="675"/>
      <c r="F25" s="675"/>
      <c r="G25" s="675"/>
      <c r="H25" s="271"/>
    </row>
    <row r="26" spans="2:8">
      <c r="B26" s="676"/>
      <c r="C26" s="676"/>
      <c r="D26" s="675"/>
      <c r="E26" s="675"/>
      <c r="F26" s="675"/>
      <c r="G26" s="675"/>
      <c r="H26" s="271"/>
    </row>
    <row r="27" spans="2:8">
      <c r="B27" s="676"/>
      <c r="C27" s="676"/>
      <c r="D27" s="675"/>
      <c r="E27" s="675"/>
      <c r="F27" s="675"/>
      <c r="G27" s="675"/>
      <c r="H27" s="271"/>
    </row>
    <row r="28" spans="2:8">
      <c r="B28" s="676"/>
      <c r="C28" s="676"/>
      <c r="D28" s="675"/>
      <c r="E28" s="675"/>
      <c r="F28" s="675"/>
      <c r="G28" s="675"/>
      <c r="H28" s="271"/>
    </row>
    <row r="29" spans="2:8">
      <c r="B29" s="676" t="s">
        <v>70</v>
      </c>
      <c r="C29" s="676"/>
      <c r="D29" s="676"/>
      <c r="E29" s="676"/>
      <c r="F29" s="676"/>
      <c r="G29" s="676"/>
      <c r="H29" s="272">
        <f>SUM(H23:H28)</f>
        <v>0</v>
      </c>
    </row>
    <row r="31" spans="2:8">
      <c r="C31" s="261" t="s">
        <v>117</v>
      </c>
    </row>
    <row r="33" spans="3:8" ht="19.5" customHeight="1">
      <c r="C33" s="273"/>
      <c r="D33" s="273"/>
      <c r="E33" s="273"/>
      <c r="F33" s="273"/>
      <c r="G33" s="274" t="s">
        <v>118</v>
      </c>
      <c r="H33" s="271"/>
    </row>
    <row r="34" spans="3:8" ht="19.5" customHeight="1">
      <c r="C34" s="273"/>
      <c r="D34" s="273"/>
      <c r="E34" s="273"/>
      <c r="F34" s="273"/>
      <c r="G34" s="273"/>
    </row>
    <row r="35" spans="3:8">
      <c r="C35" s="261" t="s">
        <v>119</v>
      </c>
    </row>
    <row r="37" spans="3:8" ht="24" customHeight="1">
      <c r="G37" s="274" t="s">
        <v>120</v>
      </c>
      <c r="H37" s="271"/>
    </row>
    <row r="38" spans="3:8" ht="15.75" customHeight="1">
      <c r="G38" s="273"/>
      <c r="H38" s="275"/>
    </row>
    <row r="39" spans="3:8" ht="20.25" customHeight="1">
      <c r="G39" s="276" t="s">
        <v>121</v>
      </c>
      <c r="H39" s="269">
        <f>H29+H33+H37</f>
        <v>0</v>
      </c>
    </row>
    <row r="40" spans="3:8" ht="20.25" customHeight="1">
      <c r="G40" s="277" t="s">
        <v>122</v>
      </c>
      <c r="H40" s="278" t="str">
        <f>IF(G11=H39,"○","×")</f>
        <v>○</v>
      </c>
    </row>
    <row r="41" spans="3:8" ht="20.25" customHeight="1">
      <c r="E41" s="677" t="s">
        <v>123</v>
      </c>
      <c r="F41" s="677"/>
      <c r="G41" s="678"/>
      <c r="H41" s="269">
        <f>IF(G11&lt;=H39,G11,H39)</f>
        <v>0</v>
      </c>
    </row>
    <row r="42" spans="3:8" ht="31.5" customHeight="1">
      <c r="G42" s="263" t="s">
        <v>124</v>
      </c>
      <c r="H42" s="263"/>
    </row>
    <row r="43" spans="3:8" ht="31.5" customHeight="1">
      <c r="G43" s="263" t="s">
        <v>125</v>
      </c>
      <c r="H43" s="263"/>
    </row>
    <row r="44" spans="3:8" ht="30.75" customHeight="1">
      <c r="G44" s="263" t="s">
        <v>126</v>
      </c>
      <c r="H44" s="26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279"/>
    <col min="2" max="2" width="64.36328125" style="279" customWidth="1"/>
    <col min="3" max="3" width="18.36328125" style="279" customWidth="1"/>
    <col min="4" max="16384" width="9" style="279"/>
  </cols>
  <sheetData>
    <row r="1" spans="2:3">
      <c r="B1" s="279" t="s">
        <v>127</v>
      </c>
    </row>
    <row r="2" spans="2:3">
      <c r="B2" s="280" t="s">
        <v>128</v>
      </c>
      <c r="C2" s="280">
        <f>【参考】病院・有床診→都道府県への申請書!H3</f>
        <v>0</v>
      </c>
    </row>
    <row r="4" spans="2:3" ht="18" customHeight="1">
      <c r="B4" s="281" t="s">
        <v>129</v>
      </c>
    </row>
    <row r="5" spans="2:3" ht="33" customHeight="1">
      <c r="B5" s="282" t="s">
        <v>130</v>
      </c>
      <c r="C5" s="282" t="s">
        <v>131</v>
      </c>
    </row>
    <row r="6" spans="2:3" ht="24" customHeight="1">
      <c r="B6" s="283" t="s">
        <v>132</v>
      </c>
      <c r="C6" s="283"/>
    </row>
    <row r="7" spans="2:3" ht="24" customHeight="1">
      <c r="B7" s="283" t="s">
        <v>133</v>
      </c>
      <c r="C7" s="283"/>
    </row>
    <row r="8" spans="2:3" ht="24" customHeight="1">
      <c r="B8" s="283" t="s">
        <v>134</v>
      </c>
      <c r="C8" s="283"/>
    </row>
    <row r="9" spans="2:3" ht="24" customHeight="1">
      <c r="B9" s="283" t="s">
        <v>135</v>
      </c>
      <c r="C9" s="283"/>
    </row>
    <row r="10" spans="2:3" ht="27.75" customHeight="1">
      <c r="B10" s="283" t="s">
        <v>136</v>
      </c>
      <c r="C10" s="283"/>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61" customWidth="1"/>
    <col min="2" max="2" width="9.7265625" style="261" customWidth="1"/>
    <col min="3" max="4" width="9" style="261"/>
    <col min="5" max="5" width="9.36328125" style="261" bestFit="1" customWidth="1"/>
    <col min="6" max="6" width="9" style="261"/>
    <col min="7" max="7" width="22.36328125" style="261" customWidth="1"/>
    <col min="8" max="8" width="26.7265625" style="261" customWidth="1"/>
    <col min="9" max="16384" width="9" style="261"/>
  </cols>
  <sheetData>
    <row r="1" spans="2:8" ht="24.75" customHeight="1">
      <c r="B1" s="683" t="s">
        <v>137</v>
      </c>
      <c r="C1" s="683"/>
      <c r="D1" s="683"/>
      <c r="E1" s="683"/>
      <c r="H1" s="262"/>
    </row>
    <row r="2" spans="2:8" ht="23.25" customHeight="1">
      <c r="B2" s="261" t="s">
        <v>100</v>
      </c>
    </row>
    <row r="3" spans="2:8" ht="26.25" customHeight="1">
      <c r="G3" s="263" t="s">
        <v>101</v>
      </c>
      <c r="H3" s="264"/>
    </row>
    <row r="4" spans="2:8" ht="26.25" customHeight="1"/>
    <row r="5" spans="2:8" ht="24.75" customHeight="1">
      <c r="B5" s="680" t="s">
        <v>102</v>
      </c>
      <c r="C5" s="680"/>
      <c r="D5" s="680"/>
      <c r="E5" s="680"/>
      <c r="F5" s="680"/>
      <c r="G5" s="680"/>
      <c r="H5" s="680"/>
    </row>
    <row r="7" spans="2:8" ht="39.75" customHeight="1">
      <c r="B7" s="681" t="s">
        <v>103</v>
      </c>
      <c r="C7" s="681"/>
      <c r="D7" s="681"/>
      <c r="E7" s="681"/>
      <c r="F7" s="681"/>
      <c r="G7" s="681"/>
      <c r="H7" s="681"/>
    </row>
    <row r="9" spans="2:8">
      <c r="B9" s="265" t="s">
        <v>104</v>
      </c>
    </row>
    <row r="10" spans="2:8">
      <c r="C10" s="262"/>
      <c r="D10" s="262"/>
      <c r="E10" s="262"/>
      <c r="F10" s="262"/>
      <c r="G10" s="266" t="s">
        <v>107</v>
      </c>
    </row>
    <row r="11" spans="2:8">
      <c r="C11" s="284"/>
      <c r="D11" s="262"/>
      <c r="E11" s="275"/>
      <c r="F11" s="262"/>
      <c r="G11" s="268">
        <v>180000</v>
      </c>
    </row>
    <row r="13" spans="2:8">
      <c r="B13" s="265" t="s">
        <v>110</v>
      </c>
    </row>
    <row r="15" spans="2:8" ht="17.25" customHeight="1">
      <c r="C15" s="261" t="s">
        <v>111</v>
      </c>
    </row>
    <row r="17" spans="2:8">
      <c r="B17" s="265" t="s">
        <v>112</v>
      </c>
    </row>
    <row r="19" spans="2:8">
      <c r="C19" s="681" t="s">
        <v>113</v>
      </c>
      <c r="D19" s="681"/>
      <c r="E19" s="681"/>
      <c r="F19" s="681"/>
      <c r="G19" s="681"/>
      <c r="H19" s="681"/>
    </row>
    <row r="20" spans="2:8">
      <c r="C20" s="681"/>
      <c r="D20" s="681"/>
      <c r="E20" s="681"/>
      <c r="F20" s="681"/>
      <c r="G20" s="681"/>
      <c r="H20" s="681"/>
    </row>
    <row r="21" spans="2:8">
      <c r="C21" s="270"/>
      <c r="D21" s="270"/>
      <c r="E21" s="270"/>
      <c r="F21" s="270"/>
      <c r="G21" s="270"/>
      <c r="H21" s="270"/>
    </row>
    <row r="22" spans="2:8">
      <c r="D22" s="676" t="s">
        <v>114</v>
      </c>
      <c r="E22" s="676"/>
      <c r="F22" s="676"/>
      <c r="G22" s="676"/>
      <c r="H22" s="266" t="s">
        <v>115</v>
      </c>
    </row>
    <row r="23" spans="2:8">
      <c r="B23" s="676" t="s">
        <v>116</v>
      </c>
      <c r="C23" s="682"/>
      <c r="D23" s="675"/>
      <c r="E23" s="675"/>
      <c r="F23" s="675"/>
      <c r="G23" s="675"/>
      <c r="H23" s="271"/>
    </row>
    <row r="24" spans="2:8">
      <c r="B24" s="676"/>
      <c r="C24" s="682"/>
      <c r="D24" s="675"/>
      <c r="E24" s="675"/>
      <c r="F24" s="675"/>
      <c r="G24" s="675"/>
      <c r="H24" s="271"/>
    </row>
    <row r="25" spans="2:8">
      <c r="B25" s="676"/>
      <c r="C25" s="676"/>
      <c r="D25" s="675"/>
      <c r="E25" s="675"/>
      <c r="F25" s="675"/>
      <c r="G25" s="675"/>
      <c r="H25" s="271"/>
    </row>
    <row r="26" spans="2:8">
      <c r="B26" s="676"/>
      <c r="C26" s="676"/>
      <c r="D26" s="675"/>
      <c r="E26" s="675"/>
      <c r="F26" s="675"/>
      <c r="G26" s="675"/>
      <c r="H26" s="271"/>
    </row>
    <row r="27" spans="2:8">
      <c r="B27" s="676"/>
      <c r="C27" s="676"/>
      <c r="D27" s="675"/>
      <c r="E27" s="675"/>
      <c r="F27" s="675"/>
      <c r="G27" s="675"/>
      <c r="H27" s="271"/>
    </row>
    <row r="28" spans="2:8">
      <c r="B28" s="676"/>
      <c r="C28" s="676"/>
      <c r="D28" s="675"/>
      <c r="E28" s="675"/>
      <c r="F28" s="675"/>
      <c r="G28" s="675"/>
      <c r="H28" s="271"/>
    </row>
    <row r="29" spans="2:8">
      <c r="B29" s="676" t="s">
        <v>70</v>
      </c>
      <c r="C29" s="676"/>
      <c r="D29" s="676"/>
      <c r="E29" s="676"/>
      <c r="F29" s="676"/>
      <c r="G29" s="676"/>
      <c r="H29" s="272">
        <f>SUM(H23:H28)</f>
        <v>0</v>
      </c>
    </row>
    <row r="31" spans="2:8">
      <c r="C31" s="261" t="s">
        <v>117</v>
      </c>
    </row>
    <row r="33" spans="3:8" ht="19.5" customHeight="1">
      <c r="C33" s="273"/>
      <c r="D33" s="273"/>
      <c r="E33" s="273"/>
      <c r="F33" s="273"/>
      <c r="G33" s="274" t="s">
        <v>118</v>
      </c>
      <c r="H33" s="271">
        <v>0</v>
      </c>
    </row>
    <row r="34" spans="3:8" ht="19.5" customHeight="1">
      <c r="C34" s="273"/>
      <c r="D34" s="273"/>
      <c r="E34" s="273"/>
      <c r="F34" s="273"/>
      <c r="G34" s="273"/>
    </row>
    <row r="35" spans="3:8">
      <c r="C35" s="261" t="s">
        <v>119</v>
      </c>
    </row>
    <row r="37" spans="3:8" ht="24" customHeight="1">
      <c r="G37" s="274" t="s">
        <v>120</v>
      </c>
      <c r="H37" s="271"/>
    </row>
    <row r="38" spans="3:8" ht="15.75" customHeight="1">
      <c r="G38" s="273"/>
      <c r="H38" s="275"/>
    </row>
    <row r="39" spans="3:8" ht="20.25" customHeight="1">
      <c r="G39" s="276" t="s">
        <v>121</v>
      </c>
      <c r="H39" s="269">
        <f>H29+H33+H37</f>
        <v>0</v>
      </c>
    </row>
    <row r="40" spans="3:8" ht="20.25" customHeight="1">
      <c r="G40" s="277" t="s">
        <v>122</v>
      </c>
      <c r="H40" s="278" t="str">
        <f>IF(G11=H39,"○","×")</f>
        <v>×</v>
      </c>
    </row>
    <row r="41" spans="3:8" ht="20.25" customHeight="1">
      <c r="E41" s="677" t="s">
        <v>123</v>
      </c>
      <c r="F41" s="677"/>
      <c r="G41" s="678"/>
      <c r="H41" s="269">
        <f>IF(G11&lt;=H39,G11,H39)</f>
        <v>0</v>
      </c>
    </row>
    <row r="42" spans="3:8" ht="31.5" customHeight="1">
      <c r="G42" s="263" t="s">
        <v>124</v>
      </c>
      <c r="H42" s="263"/>
    </row>
    <row r="43" spans="3:8" ht="31.5" customHeight="1">
      <c r="G43" s="263" t="s">
        <v>125</v>
      </c>
      <c r="H43" s="263"/>
    </row>
    <row r="44" spans="3:8" ht="30.75" customHeight="1">
      <c r="G44" s="263" t="s">
        <v>126</v>
      </c>
      <c r="H44" s="263"/>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279" customWidth="1"/>
    <col min="2" max="2" width="64.36328125" style="279" customWidth="1"/>
    <col min="3" max="3" width="18.36328125" style="279" customWidth="1"/>
    <col min="4" max="16384" width="9" style="279"/>
  </cols>
  <sheetData>
    <row r="1" spans="2:3">
      <c r="B1" s="279" t="s">
        <v>138</v>
      </c>
    </row>
    <row r="2" spans="2:3">
      <c r="B2" s="280" t="s">
        <v>128</v>
      </c>
      <c r="C2" s="280">
        <f>【参考】診療所・訪看ＳＴ→都道府県への申請書!H3</f>
        <v>0</v>
      </c>
    </row>
    <row r="4" spans="2:3" ht="18" customHeight="1">
      <c r="B4" s="281" t="s">
        <v>129</v>
      </c>
    </row>
    <row r="5" spans="2:3" ht="33" customHeight="1">
      <c r="B5" s="282" t="s">
        <v>130</v>
      </c>
      <c r="C5" s="282" t="s">
        <v>131</v>
      </c>
    </row>
    <row r="6" spans="2:3" ht="24" customHeight="1">
      <c r="B6" s="283" t="s">
        <v>132</v>
      </c>
      <c r="C6" s="283"/>
    </row>
    <row r="7" spans="2:3" ht="24" customHeight="1">
      <c r="B7" s="283" t="s">
        <v>133</v>
      </c>
      <c r="C7" s="283"/>
    </row>
    <row r="8" spans="2:3" ht="27.75" customHeight="1">
      <c r="B8" s="283" t="s">
        <v>136</v>
      </c>
      <c r="C8" s="283"/>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78" hidden="1" customWidth="1"/>
    <col min="2" max="2" width="5.36328125" style="78" customWidth="1"/>
    <col min="3" max="3" width="25.36328125" style="78" customWidth="1"/>
    <col min="4" max="8" width="10.36328125" style="78" customWidth="1"/>
    <col min="9" max="9" width="15" style="78" customWidth="1"/>
    <col min="10" max="10" width="9" style="78" customWidth="1"/>
    <col min="11" max="12" width="15.36328125" style="78" customWidth="1"/>
    <col min="13" max="28" width="8.36328125" style="78" customWidth="1"/>
    <col min="29" max="29" width="9" style="78" customWidth="1"/>
    <col min="30" max="31" width="10.36328125" style="78" customWidth="1"/>
    <col min="32" max="32" width="10.90625" style="78" bestFit="1" customWidth="1"/>
    <col min="33" max="33" width="10.36328125" style="78" customWidth="1"/>
    <col min="34" max="16384" width="9" style="78"/>
  </cols>
  <sheetData>
    <row r="1" spans="1:33" ht="41">
      <c r="B1" s="730" t="s">
        <v>235</v>
      </c>
      <c r="C1" s="730"/>
      <c r="D1" s="730"/>
      <c r="E1" s="730"/>
      <c r="F1" s="730"/>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row>
    <row r="2" spans="1:33" ht="41">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727" t="s">
        <v>236</v>
      </c>
      <c r="AA3" s="728"/>
      <c r="AB3" s="729"/>
      <c r="AC3" s="714"/>
      <c r="AD3" s="714"/>
      <c r="AE3" s="714"/>
      <c r="AF3" s="714"/>
      <c r="AG3" s="714"/>
    </row>
    <row r="4" spans="1:33" ht="41.5" customHeight="1">
      <c r="B4" s="79"/>
      <c r="Z4" s="727" t="s">
        <v>237</v>
      </c>
      <c r="AA4" s="728"/>
      <c r="AB4" s="729"/>
      <c r="AC4" s="714"/>
      <c r="AD4" s="714"/>
      <c r="AE4" s="714"/>
      <c r="AF4" s="714"/>
      <c r="AG4" s="714"/>
    </row>
    <row r="5" spans="1:33" ht="41.5" customHeight="1">
      <c r="B5" s="79"/>
      <c r="Z5" s="727" t="s">
        <v>238</v>
      </c>
      <c r="AA5" s="728"/>
      <c r="AB5" s="729"/>
      <c r="AC5" s="714"/>
      <c r="AD5" s="714"/>
      <c r="AE5" s="714"/>
      <c r="AF5" s="714"/>
      <c r="AG5" s="714"/>
    </row>
    <row r="6" spans="1:33" ht="41.5" customHeight="1">
      <c r="B6" s="79"/>
      <c r="Y6" s="712" t="s">
        <v>126</v>
      </c>
      <c r="Z6" s="712"/>
      <c r="AA6" s="712"/>
      <c r="AB6" s="713"/>
      <c r="AC6" s="714"/>
      <c r="AD6" s="714"/>
      <c r="AE6" s="714"/>
      <c r="AF6" s="714"/>
      <c r="AG6" s="714"/>
    </row>
    <row r="7" spans="1:33" ht="26" thickBot="1">
      <c r="B7" s="715"/>
      <c r="C7" s="715"/>
      <c r="D7" s="80"/>
      <c r="E7" s="80"/>
      <c r="F7" s="80"/>
      <c r="G7" s="80"/>
      <c r="H7" s="81"/>
      <c r="I7" s="82"/>
      <c r="J7" s="79"/>
      <c r="K7" s="79"/>
      <c r="AF7" s="83"/>
      <c r="AG7" s="83"/>
    </row>
    <row r="8" spans="1:33" ht="36.75" customHeight="1">
      <c r="A8" s="716" t="s">
        <v>139</v>
      </c>
      <c r="B8" s="84" t="s">
        <v>140</v>
      </c>
      <c r="C8" s="692" t="s">
        <v>141</v>
      </c>
      <c r="D8" s="718" t="s">
        <v>239</v>
      </c>
      <c r="E8" s="689" t="s">
        <v>240</v>
      </c>
      <c r="F8" s="721" t="s">
        <v>241</v>
      </c>
      <c r="G8" s="721" t="s">
        <v>242</v>
      </c>
      <c r="H8" s="689" t="s">
        <v>142</v>
      </c>
      <c r="I8" s="689" t="s">
        <v>143</v>
      </c>
      <c r="J8" s="689" t="s">
        <v>144</v>
      </c>
      <c r="K8" s="692" t="s">
        <v>145</v>
      </c>
      <c r="L8" s="693" t="s">
        <v>146</v>
      </c>
      <c r="M8" s="695" t="s">
        <v>147</v>
      </c>
      <c r="N8" s="696"/>
      <c r="O8" s="696"/>
      <c r="P8" s="696"/>
      <c r="Q8" s="697" t="s">
        <v>148</v>
      </c>
      <c r="R8" s="698"/>
      <c r="S8" s="698"/>
      <c r="T8" s="699"/>
      <c r="U8" s="695" t="s">
        <v>243</v>
      </c>
      <c r="V8" s="696"/>
      <c r="W8" s="696"/>
      <c r="X8" s="696"/>
      <c r="Y8" s="695" t="s">
        <v>244</v>
      </c>
      <c r="Z8" s="696"/>
      <c r="AA8" s="696"/>
      <c r="AB8" s="696"/>
      <c r="AC8" s="702" t="s">
        <v>149</v>
      </c>
      <c r="AD8" s="704" t="s">
        <v>150</v>
      </c>
      <c r="AE8" s="707" t="s">
        <v>151</v>
      </c>
      <c r="AF8" s="710" t="s">
        <v>245</v>
      </c>
      <c r="AG8" s="725" t="s">
        <v>246</v>
      </c>
    </row>
    <row r="9" spans="1:33" ht="9" customHeight="1">
      <c r="A9" s="703"/>
      <c r="B9" s="85"/>
      <c r="C9" s="687"/>
      <c r="D9" s="719"/>
      <c r="E9" s="690"/>
      <c r="F9" s="722"/>
      <c r="G9" s="722"/>
      <c r="H9" s="694"/>
      <c r="I9" s="690"/>
      <c r="J9" s="690"/>
      <c r="K9" s="687"/>
      <c r="L9" s="694"/>
      <c r="M9" s="86"/>
      <c r="Q9" s="87"/>
      <c r="U9" s="86"/>
      <c r="Y9" s="86"/>
      <c r="AC9" s="703"/>
      <c r="AD9" s="705"/>
      <c r="AE9" s="708"/>
      <c r="AF9" s="711"/>
      <c r="AG9" s="726"/>
    </row>
    <row r="10" spans="1:33" ht="58.5" customHeight="1">
      <c r="A10" s="703"/>
      <c r="B10" s="85"/>
      <c r="C10" s="687"/>
      <c r="D10" s="719"/>
      <c r="E10" s="690"/>
      <c r="F10" s="722"/>
      <c r="G10" s="722"/>
      <c r="H10" s="694"/>
      <c r="I10" s="690"/>
      <c r="J10" s="690"/>
      <c r="K10" s="687"/>
      <c r="L10" s="694"/>
      <c r="M10" s="700" t="s">
        <v>152</v>
      </c>
      <c r="N10" s="686" t="s">
        <v>153</v>
      </c>
      <c r="O10" s="686" t="s">
        <v>154</v>
      </c>
      <c r="P10" s="688" t="s">
        <v>70</v>
      </c>
      <c r="Q10" s="700" t="s">
        <v>155</v>
      </c>
      <c r="R10" s="686" t="s">
        <v>156</v>
      </c>
      <c r="S10" s="686" t="s">
        <v>157</v>
      </c>
      <c r="T10" s="688" t="s">
        <v>70</v>
      </c>
      <c r="U10" s="700" t="s">
        <v>155</v>
      </c>
      <c r="V10" s="686" t="s">
        <v>156</v>
      </c>
      <c r="W10" s="686" t="s">
        <v>157</v>
      </c>
      <c r="X10" s="688" t="s">
        <v>70</v>
      </c>
      <c r="Y10" s="700" t="s">
        <v>155</v>
      </c>
      <c r="Z10" s="686" t="s">
        <v>156</v>
      </c>
      <c r="AA10" s="686" t="s">
        <v>157</v>
      </c>
      <c r="AB10" s="688" t="s">
        <v>70</v>
      </c>
      <c r="AC10" s="703"/>
      <c r="AD10" s="705"/>
      <c r="AE10" s="708"/>
      <c r="AF10" s="711"/>
      <c r="AG10" s="726"/>
    </row>
    <row r="11" spans="1:33" ht="86.25" customHeight="1" thickBot="1">
      <c r="A11" s="717"/>
      <c r="B11" s="85"/>
      <c r="C11" s="687"/>
      <c r="D11" s="720"/>
      <c r="E11" s="691"/>
      <c r="F11" s="723"/>
      <c r="G11" s="723"/>
      <c r="H11" s="724"/>
      <c r="I11" s="691"/>
      <c r="J11" s="690"/>
      <c r="K11" s="687"/>
      <c r="L11" s="694"/>
      <c r="M11" s="701"/>
      <c r="N11" s="687"/>
      <c r="O11" s="687"/>
      <c r="P11" s="688"/>
      <c r="Q11" s="701"/>
      <c r="R11" s="687"/>
      <c r="S11" s="687"/>
      <c r="T11" s="688"/>
      <c r="U11" s="701"/>
      <c r="V11" s="687"/>
      <c r="W11" s="687"/>
      <c r="X11" s="688"/>
      <c r="Y11" s="701"/>
      <c r="Z11" s="687"/>
      <c r="AA11" s="687"/>
      <c r="AB11" s="688"/>
      <c r="AC11" s="703"/>
      <c r="AD11" s="706"/>
      <c r="AE11" s="709"/>
      <c r="AF11" s="711"/>
      <c r="AG11" s="726"/>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40"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40"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684" t="s">
        <v>158</v>
      </c>
      <c r="E15" s="684"/>
      <c r="F15" s="684"/>
      <c r="G15" s="684"/>
      <c r="H15" s="684"/>
      <c r="I15" s="684"/>
      <c r="J15" s="78">
        <v>1</v>
      </c>
      <c r="K15" s="134" t="s">
        <v>159</v>
      </c>
      <c r="N15" s="135"/>
      <c r="AC15" s="78" t="s">
        <v>160</v>
      </c>
    </row>
    <row r="16" spans="1:33" ht="32.25" customHeight="1">
      <c r="D16" s="685" t="s">
        <v>161</v>
      </c>
      <c r="E16" s="685"/>
      <c r="F16" s="685"/>
      <c r="G16" s="685"/>
      <c r="H16" s="685"/>
      <c r="I16" s="685"/>
      <c r="J16" s="78">
        <v>2</v>
      </c>
      <c r="K16" s="134" t="s">
        <v>162</v>
      </c>
    </row>
    <row r="17" spans="4:14" ht="30.75" customHeight="1">
      <c r="D17" s="78" t="s">
        <v>247</v>
      </c>
      <c r="J17" s="78">
        <v>3</v>
      </c>
      <c r="K17" s="134" t="s">
        <v>163</v>
      </c>
      <c r="N17" s="135"/>
    </row>
    <row r="18" spans="4:14" ht="17.5">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23</vt:i4>
      </vt:variant>
    </vt:vector>
  </HeadingPairs>
  <TitlesOfParts>
    <vt:vector size="4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1950555</cp:lastModifiedBy>
  <cp:revision>2</cp:revision>
  <cp:lastPrinted>2026-02-12T06:02:07Z</cp:lastPrinted>
  <dcterms:created xsi:type="dcterms:W3CDTF">2017-10-26T07:12:00Z</dcterms:created>
  <dcterms:modified xsi:type="dcterms:W3CDTF">2026-02-12T09:37:45Z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