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46.187\商工振興金融課２\経営支援班（Ｒ５から）\令和   ７年度\40 中小・小規模事業者生産性・売上げ向上後押し事業\10■第二弾フォルダ\03-1交付申請（県連→県）、交付要綱・チラシ（県連）\02交付要綱・申請要領・チラシ（県連）\賃金台帳、セルフチェックシート\"/>
    </mc:Choice>
  </mc:AlternateContent>
  <xr:revisionPtr revIDLastSave="0" documentId="13_ncr:1_{2030DBA8-FFE6-4CCF-AB1A-D140D77DE4A6}" xr6:coauthVersionLast="47" xr6:coauthVersionMax="47" xr10:uidLastSave="{00000000-0000-0000-0000-000000000000}"/>
  <bookViews>
    <workbookView xWindow="0" yWindow="360" windowWidth="23256" windowHeight="12456" activeTab="1" xr2:uid="{00000000-000D-0000-FFFF-FFFF00000000}"/>
  </bookViews>
  <sheets>
    <sheet name="基本情報" sheetId="1" r:id="rId1"/>
    <sheet name="基本情報 (記載例)" sheetId="5" r:id="rId2"/>
    <sheet name="【月給】賃金引上げ前" sheetId="2" r:id="rId3"/>
    <sheet name="【月給】賃金引上げ後" sheetId="3" r:id="rId4"/>
    <sheet name="【日給】賃金引上げ前" sheetId="4" r:id="rId5"/>
    <sheet name="【日給】賃金引上げ後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9" i="6" l="1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7" i="1" s="1"/>
  <c r="C14" i="1" s="1"/>
  <c r="B9" i="6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D9" i="4"/>
  <c r="E9" i="4"/>
  <c r="F9" i="4"/>
  <c r="G9" i="4"/>
  <c r="C9" i="4"/>
  <c r="B6" i="1" s="1"/>
  <c r="C11" i="3"/>
  <c r="B9" i="4"/>
  <c r="B8" i="1" l="1"/>
  <c r="N11" i="3"/>
  <c r="M11" i="3"/>
  <c r="AZ8" i="3"/>
  <c r="AZ11" i="3" s="1"/>
  <c r="AY8" i="3"/>
  <c r="AY11" i="3" s="1"/>
  <c r="AX8" i="3"/>
  <c r="AX11" i="3" s="1"/>
  <c r="AW8" i="3"/>
  <c r="AW11" i="3" s="1"/>
  <c r="AV8" i="3"/>
  <c r="AV11" i="3" s="1"/>
  <c r="AU8" i="3"/>
  <c r="AU11" i="3" s="1"/>
  <c r="AT8" i="3"/>
  <c r="AT11" i="3" s="1"/>
  <c r="AS8" i="3"/>
  <c r="AS11" i="3" s="1"/>
  <c r="AR8" i="3"/>
  <c r="AR11" i="3" s="1"/>
  <c r="AQ8" i="3"/>
  <c r="AQ11" i="3" s="1"/>
  <c r="AP8" i="3"/>
  <c r="AP11" i="3" s="1"/>
  <c r="AO8" i="3"/>
  <c r="AO11" i="3" s="1"/>
  <c r="AN8" i="3"/>
  <c r="AN11" i="3" s="1"/>
  <c r="AM8" i="3"/>
  <c r="AM11" i="3" s="1"/>
  <c r="AL8" i="3"/>
  <c r="AL11" i="3" s="1"/>
  <c r="AK8" i="3"/>
  <c r="AK11" i="3" s="1"/>
  <c r="AJ8" i="3"/>
  <c r="AJ11" i="3" s="1"/>
  <c r="AI8" i="3"/>
  <c r="AI11" i="3" s="1"/>
  <c r="AH8" i="3"/>
  <c r="AH11" i="3" s="1"/>
  <c r="AG8" i="3"/>
  <c r="AG11" i="3" s="1"/>
  <c r="AF8" i="3"/>
  <c r="AF11" i="3" s="1"/>
  <c r="AE8" i="3"/>
  <c r="AE11" i="3" s="1"/>
  <c r="AD8" i="3"/>
  <c r="AD11" i="3" s="1"/>
  <c r="AC8" i="3"/>
  <c r="AC11" i="3" s="1"/>
  <c r="AB8" i="3"/>
  <c r="AB11" i="3" s="1"/>
  <c r="AA8" i="3"/>
  <c r="AA11" i="3" s="1"/>
  <c r="Z8" i="3"/>
  <c r="Z11" i="3" s="1"/>
  <c r="Y8" i="3"/>
  <c r="Y11" i="3" s="1"/>
  <c r="X8" i="3"/>
  <c r="X11" i="3" s="1"/>
  <c r="W8" i="3"/>
  <c r="W11" i="3" s="1"/>
  <c r="V8" i="3"/>
  <c r="V11" i="3" s="1"/>
  <c r="U8" i="3"/>
  <c r="U11" i="3" s="1"/>
  <c r="T8" i="3"/>
  <c r="T11" i="3" s="1"/>
  <c r="S8" i="3"/>
  <c r="S11" i="3" s="1"/>
  <c r="R8" i="3"/>
  <c r="R11" i="3" s="1"/>
  <c r="Q8" i="3"/>
  <c r="Q11" i="3" s="1"/>
  <c r="P8" i="3"/>
  <c r="P11" i="3" s="1"/>
  <c r="O8" i="3"/>
  <c r="O11" i="3" s="1"/>
  <c r="N8" i="3"/>
  <c r="M8" i="3"/>
  <c r="L8" i="3"/>
  <c r="L11" i="3" s="1"/>
  <c r="K8" i="3"/>
  <c r="K11" i="3" s="1"/>
  <c r="J8" i="3"/>
  <c r="J11" i="3" s="1"/>
  <c r="I8" i="3"/>
  <c r="I11" i="3" s="1"/>
  <c r="H8" i="3"/>
  <c r="H11" i="3" s="1"/>
  <c r="G8" i="3"/>
  <c r="G11" i="3" s="1"/>
  <c r="F8" i="3"/>
  <c r="F11" i="3" s="1"/>
  <c r="E8" i="3"/>
  <c r="E11" i="3" s="1"/>
  <c r="D8" i="3"/>
  <c r="D11" i="3" s="1"/>
  <c r="C8" i="3"/>
  <c r="B8" i="3"/>
  <c r="B11" i="3" s="1"/>
  <c r="B7" i="5" s="1"/>
  <c r="C14" i="5" s="1"/>
  <c r="C8" i="2"/>
  <c r="C11" i="2" s="1"/>
  <c r="D8" i="2"/>
  <c r="D11" i="2" s="1"/>
  <c r="E8" i="2"/>
  <c r="E11" i="2" s="1"/>
  <c r="F8" i="2"/>
  <c r="F11" i="2" s="1"/>
  <c r="G8" i="2"/>
  <c r="G11" i="2" s="1"/>
  <c r="H8" i="2"/>
  <c r="H11" i="2" s="1"/>
  <c r="I8" i="2"/>
  <c r="I11" i="2" s="1"/>
  <c r="J8" i="2"/>
  <c r="J11" i="2" s="1"/>
  <c r="K8" i="2"/>
  <c r="K11" i="2" s="1"/>
  <c r="L8" i="2"/>
  <c r="L11" i="2" s="1"/>
  <c r="M8" i="2"/>
  <c r="M11" i="2" s="1"/>
  <c r="N8" i="2"/>
  <c r="N11" i="2" s="1"/>
  <c r="O8" i="2"/>
  <c r="O11" i="2" s="1"/>
  <c r="P8" i="2"/>
  <c r="P11" i="2" s="1"/>
  <c r="Q8" i="2"/>
  <c r="Q11" i="2" s="1"/>
  <c r="R8" i="2"/>
  <c r="R11" i="2" s="1"/>
  <c r="S8" i="2"/>
  <c r="S11" i="2" s="1"/>
  <c r="T8" i="2"/>
  <c r="T11" i="2" s="1"/>
  <c r="U8" i="2"/>
  <c r="U11" i="2" s="1"/>
  <c r="V8" i="2"/>
  <c r="V11" i="2" s="1"/>
  <c r="W8" i="2"/>
  <c r="W11" i="2" s="1"/>
  <c r="X8" i="2"/>
  <c r="X11" i="2" s="1"/>
  <c r="Y8" i="2"/>
  <c r="Y11" i="2" s="1"/>
  <c r="Z8" i="2"/>
  <c r="Z11" i="2" s="1"/>
  <c r="AA8" i="2"/>
  <c r="AA11" i="2" s="1"/>
  <c r="AB8" i="2"/>
  <c r="AB11" i="2" s="1"/>
  <c r="AC8" i="2"/>
  <c r="AC11" i="2" s="1"/>
  <c r="AD8" i="2"/>
  <c r="AD11" i="2" s="1"/>
  <c r="AE8" i="2"/>
  <c r="AE11" i="2" s="1"/>
  <c r="AF8" i="2"/>
  <c r="AF11" i="2" s="1"/>
  <c r="AG8" i="2"/>
  <c r="AG11" i="2" s="1"/>
  <c r="AH8" i="2"/>
  <c r="AH11" i="2" s="1"/>
  <c r="AI8" i="2"/>
  <c r="AI11" i="2" s="1"/>
  <c r="AJ8" i="2"/>
  <c r="AJ11" i="2" s="1"/>
  <c r="AK8" i="2"/>
  <c r="AK11" i="2" s="1"/>
  <c r="AL8" i="2"/>
  <c r="AL11" i="2" s="1"/>
  <c r="AM8" i="2"/>
  <c r="AM11" i="2" s="1"/>
  <c r="AN8" i="2"/>
  <c r="AN11" i="2" s="1"/>
  <c r="AO8" i="2"/>
  <c r="AO11" i="2" s="1"/>
  <c r="AP8" i="2"/>
  <c r="AP11" i="2" s="1"/>
  <c r="AQ8" i="2"/>
  <c r="AQ11" i="2" s="1"/>
  <c r="AR8" i="2"/>
  <c r="AR11" i="2" s="1"/>
  <c r="AS8" i="2"/>
  <c r="AS11" i="2" s="1"/>
  <c r="AT8" i="2"/>
  <c r="AT11" i="2" s="1"/>
  <c r="AU8" i="2"/>
  <c r="AU11" i="2" s="1"/>
  <c r="AV8" i="2"/>
  <c r="AV11" i="2" s="1"/>
  <c r="AW8" i="2"/>
  <c r="AW11" i="2" s="1"/>
  <c r="AX8" i="2"/>
  <c r="AX11" i="2" s="1"/>
  <c r="AY8" i="2"/>
  <c r="AY11" i="2" s="1"/>
  <c r="AZ8" i="2"/>
  <c r="AZ11" i="2" s="1"/>
  <c r="B8" i="2"/>
  <c r="B11" i="2" s="1"/>
  <c r="B6" i="5" l="1"/>
  <c r="B8" i="5" s="1"/>
  <c r="C13" i="5" l="1"/>
  <c r="C13" i="1"/>
</calcChain>
</file>

<file path=xl/sharedStrings.xml><?xml version="1.0" encoding="utf-8"?>
<sst xmlns="http://schemas.openxmlformats.org/spreadsheetml/2006/main" count="91" uniqueCount="41">
  <si>
    <t>賃金引上げセルフチェックシート</t>
    <rPh sb="0" eb="2">
      <t>チンギン</t>
    </rPh>
    <rPh sb="2" eb="4">
      <t>ヒキア</t>
    </rPh>
    <phoneticPr fontId="1"/>
  </si>
  <si>
    <t>※月給・日給の従業員がいる場合のみ作成してください。
　時給の従業員のみの場合は作成不要です。</t>
    <rPh sb="1" eb="3">
      <t>ゲッキュウ</t>
    </rPh>
    <rPh sb="4" eb="6">
      <t>ニッキュウ</t>
    </rPh>
    <rPh sb="7" eb="10">
      <t>ジュウギョウイン</t>
    </rPh>
    <rPh sb="13" eb="15">
      <t>バアイ</t>
    </rPh>
    <rPh sb="17" eb="19">
      <t>サクセイ</t>
    </rPh>
    <rPh sb="28" eb="30">
      <t>ジキュウ</t>
    </rPh>
    <rPh sb="31" eb="34">
      <t>ジュウギョウイン</t>
    </rPh>
    <rPh sb="37" eb="39">
      <t>バアイ</t>
    </rPh>
    <rPh sb="40" eb="42">
      <t>サクセイ</t>
    </rPh>
    <rPh sb="42" eb="44">
      <t>フヨウ</t>
    </rPh>
    <phoneticPr fontId="1"/>
  </si>
  <si>
    <t>【基本情報】</t>
    <rPh sb="1" eb="5">
      <t>キホンジョウホウ</t>
    </rPh>
    <phoneticPr fontId="1"/>
  </si>
  <si>
    <t>法人名または屋号</t>
    <rPh sb="0" eb="3">
      <t>ホウジンメイ</t>
    </rPh>
    <rPh sb="6" eb="8">
      <t>ヤゴウ</t>
    </rPh>
    <phoneticPr fontId="1"/>
  </si>
  <si>
    <t>のみ記載してください。</t>
    <rPh sb="2" eb="4">
      <t>キサイ</t>
    </rPh>
    <phoneticPr fontId="1"/>
  </si>
  <si>
    <t>【要件確認事項】</t>
    <rPh sb="1" eb="7">
      <t>ヨウケンカクニンジコウ</t>
    </rPh>
    <phoneticPr fontId="1"/>
  </si>
  <si>
    <t>　①賃金引上げ額が1円以上である</t>
    <rPh sb="2" eb="4">
      <t>チンギン</t>
    </rPh>
    <rPh sb="4" eb="6">
      <t>ヒキア</t>
    </rPh>
    <rPh sb="7" eb="8">
      <t>ガク</t>
    </rPh>
    <rPh sb="10" eb="11">
      <t>エン</t>
    </rPh>
    <rPh sb="11" eb="13">
      <t>イジョウ</t>
    </rPh>
    <phoneticPr fontId="1"/>
  </si>
  <si>
    <t>【記載例】</t>
    <rPh sb="1" eb="4">
      <t>キサイレイ</t>
    </rPh>
    <phoneticPr fontId="1"/>
  </si>
  <si>
    <t>○○株式会社</t>
    <rPh sb="2" eb="6">
      <t>カブシキガイシャ</t>
    </rPh>
    <phoneticPr fontId="1"/>
  </si>
  <si>
    <t>※月給【賃金引上げ　実施前（賃金支払日）：令和　年　月　日】（対象労働期間：令和　年　月　日～令和　年　月　日）</t>
    <rPh sb="1" eb="3">
      <t>ゲッキュウ</t>
    </rPh>
    <rPh sb="4" eb="6">
      <t>チンギン</t>
    </rPh>
    <rPh sb="6" eb="8">
      <t>ヒキア</t>
    </rPh>
    <rPh sb="10" eb="12">
      <t>ジッシ</t>
    </rPh>
    <rPh sb="12" eb="13">
      <t>マエ</t>
    </rPh>
    <rPh sb="14" eb="16">
      <t>チンギン</t>
    </rPh>
    <rPh sb="16" eb="18">
      <t>シハラ</t>
    </rPh>
    <rPh sb="18" eb="19">
      <t>ビ</t>
    </rPh>
    <rPh sb="21" eb="23">
      <t>レイワ</t>
    </rPh>
    <rPh sb="24" eb="25">
      <t>ネン</t>
    </rPh>
    <rPh sb="26" eb="27">
      <t>ガツ</t>
    </rPh>
    <rPh sb="28" eb="29">
      <t>ニチ</t>
    </rPh>
    <rPh sb="31" eb="33">
      <t>タイショウ</t>
    </rPh>
    <rPh sb="33" eb="35">
      <t>ロウドウ</t>
    </rPh>
    <rPh sb="35" eb="37">
      <t>キカン</t>
    </rPh>
    <rPh sb="38" eb="40">
      <t>レイワ</t>
    </rPh>
    <rPh sb="41" eb="42">
      <t>ネン</t>
    </rPh>
    <rPh sb="43" eb="44">
      <t>ガツ</t>
    </rPh>
    <rPh sb="45" eb="46">
      <t>ニチ</t>
    </rPh>
    <rPh sb="47" eb="49">
      <t>レイワ</t>
    </rPh>
    <rPh sb="50" eb="51">
      <t>ネン</t>
    </rPh>
    <rPh sb="52" eb="53">
      <t>ガツ</t>
    </rPh>
    <rPh sb="54" eb="55">
      <t>ニチ</t>
    </rPh>
    <phoneticPr fontId="1"/>
  </si>
  <si>
    <t>記載例</t>
    <rPh sb="0" eb="3">
      <t>キサイレイ</t>
    </rPh>
    <phoneticPr fontId="1"/>
  </si>
  <si>
    <t>氏名</t>
    <rPh sb="0" eb="2">
      <t>シメイ</t>
    </rPh>
    <phoneticPr fontId="1"/>
  </si>
  <si>
    <t>１年の暦日数 （A）</t>
    <rPh sb="1" eb="2">
      <t>ネン</t>
    </rPh>
    <rPh sb="3" eb="4">
      <t>コヨミ</t>
    </rPh>
    <rPh sb="4" eb="6">
      <t>ニッスウ</t>
    </rPh>
    <phoneticPr fontId="1"/>
  </si>
  <si>
    <t>年間休日日数 （B）</t>
    <rPh sb="0" eb="4">
      <t>ネンカンキュウジツ</t>
    </rPh>
    <rPh sb="4" eb="6">
      <t>ニッスウ</t>
    </rPh>
    <phoneticPr fontId="1"/>
  </si>
  <si>
    <t>１日あたりの所定労働時間（C）</t>
    <rPh sb="1" eb="2">
      <t>ニチ</t>
    </rPh>
    <rPh sb="6" eb="12">
      <t>ショテイロウドウジカン</t>
    </rPh>
    <phoneticPr fontId="1"/>
  </si>
  <si>
    <r>
      <t>１カ月平均所定労働時間</t>
    </r>
    <r>
      <rPr>
        <sz val="9"/>
        <color theme="1"/>
        <rFont val="BIZ UDゴシック"/>
        <family val="3"/>
        <charset val="128"/>
      </rPr>
      <t>　※端数は切捨て</t>
    </r>
    <r>
      <rPr>
        <sz val="11"/>
        <color theme="1"/>
        <rFont val="BIZ UDゴシック"/>
        <family val="3"/>
        <charset val="128"/>
      </rPr>
      <t xml:space="preserve">
(D)＝((A)ー(B))×(C)÷12月</t>
    </r>
    <rPh sb="2" eb="3">
      <t>ゲツ</t>
    </rPh>
    <rPh sb="3" eb="5">
      <t>ヘイキン</t>
    </rPh>
    <rPh sb="5" eb="11">
      <t>ショテイロウドウジカン</t>
    </rPh>
    <rPh sb="13" eb="15">
      <t>ハスウ</t>
    </rPh>
    <rPh sb="16" eb="18">
      <t>キリス</t>
    </rPh>
    <rPh sb="40" eb="41">
      <t>ツキ</t>
    </rPh>
    <phoneticPr fontId="1"/>
  </si>
  <si>
    <t>基本給（E）</t>
    <rPh sb="0" eb="3">
      <t>キホンキュウ</t>
    </rPh>
    <phoneticPr fontId="1"/>
  </si>
  <si>
    <t>各種手当※（F）</t>
    <rPh sb="0" eb="2">
      <t>カクシュ</t>
    </rPh>
    <rPh sb="2" eb="4">
      <t>テアテ</t>
    </rPh>
    <phoneticPr fontId="1"/>
  </si>
  <si>
    <r>
      <t>時間単価</t>
    </r>
    <r>
      <rPr>
        <sz val="9"/>
        <color theme="1"/>
        <rFont val="BIZ UDゴシック"/>
        <family val="3"/>
        <charset val="128"/>
      </rPr>
      <t>　※端数は四捨五入</t>
    </r>
    <r>
      <rPr>
        <sz val="11"/>
        <color theme="1"/>
        <rFont val="BIZ UDゴシック"/>
        <family val="3"/>
        <charset val="128"/>
      </rPr>
      <t xml:space="preserve">
(G)＝(（E)+(F))÷(D)</t>
    </r>
    <rPh sb="0" eb="4">
      <t>ジカンタンカ</t>
    </rPh>
    <rPh sb="6" eb="8">
      <t>ハスウ</t>
    </rPh>
    <rPh sb="9" eb="13">
      <t>シシャゴニュウ</t>
    </rPh>
    <phoneticPr fontId="1"/>
  </si>
  <si>
    <t>※各種手当は、以下を参考に御記入ください。</t>
    <rPh sb="1" eb="3">
      <t>カクシュ</t>
    </rPh>
    <rPh sb="3" eb="5">
      <t>テアテ</t>
    </rPh>
    <rPh sb="7" eb="9">
      <t>イカ</t>
    </rPh>
    <rPh sb="10" eb="12">
      <t>サンコウ</t>
    </rPh>
    <rPh sb="13" eb="14">
      <t>ゴ</t>
    </rPh>
    <rPh sb="14" eb="16">
      <t>キニュウ</t>
    </rPh>
    <phoneticPr fontId="1"/>
  </si>
  <si>
    <t>　○算入するもの</t>
    <rPh sb="2" eb="4">
      <t>サンニュウ</t>
    </rPh>
    <phoneticPr fontId="1"/>
  </si>
  <si>
    <t>　　基本給、役職手当・職務手当等（算入しないものを除くすべての諸手当）　</t>
    <phoneticPr fontId="1"/>
  </si>
  <si>
    <t>　○算入しないもの</t>
    <rPh sb="2" eb="4">
      <t>サンニュウ</t>
    </rPh>
    <phoneticPr fontId="1"/>
  </si>
  <si>
    <t>　　賞与、時間外勤務手当・休日出勤手当・深夜勤務手当、通勤手当、　</t>
    <phoneticPr fontId="1"/>
  </si>
  <si>
    <t>　　家族手当、精皆勤手当、臨時の賃金（結婚祝賀金等） 、役員手当</t>
    <phoneticPr fontId="1"/>
  </si>
  <si>
    <t>※月給【賃金引上げ　実施後（賃金支払日）：令和　年　月　日】（対象労働期間：令和　年　月　日～令和　年　月　日）</t>
    <rPh sb="1" eb="3">
      <t>ゲッキュウ</t>
    </rPh>
    <rPh sb="4" eb="6">
      <t>チンギン</t>
    </rPh>
    <rPh sb="6" eb="8">
      <t>ヒキア</t>
    </rPh>
    <rPh sb="10" eb="12">
      <t>ジッシ</t>
    </rPh>
    <rPh sb="12" eb="13">
      <t>ゴ</t>
    </rPh>
    <phoneticPr fontId="1"/>
  </si>
  <si>
    <t>※日給【賃金引上げ　実施前（賃金支払日）：令和　年　月　日】（対象労働期間：令和　年　月　日～令和　年　月　日）</t>
    <rPh sb="1" eb="3">
      <t>ニッキュウ</t>
    </rPh>
    <rPh sb="4" eb="6">
      <t>チンギン</t>
    </rPh>
    <rPh sb="6" eb="8">
      <t>ヒキア</t>
    </rPh>
    <rPh sb="10" eb="12">
      <t>ジッシ</t>
    </rPh>
    <rPh sb="12" eb="13">
      <t>マエ</t>
    </rPh>
    <phoneticPr fontId="1"/>
  </si>
  <si>
    <t>1ヶ月あたりの平均労働日数(A)</t>
  </si>
  <si>
    <t>１日あたりの所定労働時間（B）</t>
  </si>
  <si>
    <t>基本給（C）</t>
  </si>
  <si>
    <t>各種手当※（D）対象労働期間中の支給額</t>
  </si>
  <si>
    <r>
      <rPr>
        <sz val="11"/>
        <color rgb="FF000000"/>
        <rFont val="BIZ UDゴシック"/>
        <family val="3"/>
        <charset val="128"/>
      </rPr>
      <t>時間単価</t>
    </r>
    <r>
      <rPr>
        <sz val="9"/>
        <color rgb="FF000000"/>
        <rFont val="BIZ UDゴシック"/>
        <family val="3"/>
        <charset val="128"/>
      </rPr>
      <t xml:space="preserve">　※端数は四捨五入
</t>
    </r>
    <r>
      <rPr>
        <sz val="11"/>
        <color rgb="FF000000"/>
        <rFont val="BIZ UDゴシック"/>
        <family val="3"/>
        <charset val="128"/>
      </rPr>
      <t>(（C)+（D÷A))÷(B)</t>
    </r>
  </si>
  <si>
    <t>※日給【賃金引上げ　実施後（賃金支払日）：令和　年　月　日】（対象労働期間：令和　年　月　日～令和　年　月　日）</t>
    <rPh sb="1" eb="3">
      <t>ニッキュウ</t>
    </rPh>
    <rPh sb="4" eb="6">
      <t>チンギン</t>
    </rPh>
    <rPh sb="6" eb="8">
      <t>ヒキア</t>
    </rPh>
    <rPh sb="10" eb="12">
      <t>ジッシ</t>
    </rPh>
    <rPh sb="12" eb="13">
      <t>ゴ</t>
    </rPh>
    <phoneticPr fontId="1"/>
  </si>
  <si>
    <t>　②賃金引き上げ後の額が1,034円を超える額である</t>
    <rPh sb="2" eb="4">
      <t>チンギン</t>
    </rPh>
    <rPh sb="4" eb="5">
      <t>ヒ</t>
    </rPh>
    <rPh sb="6" eb="7">
      <t>ア</t>
    </rPh>
    <rPh sb="8" eb="9">
      <t>ゴ</t>
    </rPh>
    <rPh sb="10" eb="11">
      <t>ガク</t>
    </rPh>
    <rPh sb="17" eb="18">
      <t>エン</t>
    </rPh>
    <rPh sb="19" eb="20">
      <t>コ</t>
    </rPh>
    <rPh sb="22" eb="23">
      <t>ガク</t>
    </rPh>
    <phoneticPr fontId="1"/>
  </si>
  <si>
    <r>
      <t xml:space="preserve">R7最低賃金改正前の賃金額（A）
</t>
    </r>
    <r>
      <rPr>
        <sz val="9"/>
        <color theme="1"/>
        <rFont val="BIZ UDゴシック"/>
        <family val="3"/>
        <charset val="128"/>
      </rPr>
      <t>（月給・日給のうち、一番低い時間単価）</t>
    </r>
    <rPh sb="2" eb="6">
      <t>サイテイチンギン</t>
    </rPh>
    <rPh sb="6" eb="8">
      <t>カイセイ</t>
    </rPh>
    <rPh sb="8" eb="9">
      <t>マエ</t>
    </rPh>
    <rPh sb="10" eb="12">
      <t>チンギン</t>
    </rPh>
    <rPh sb="12" eb="13">
      <t>ガク</t>
    </rPh>
    <rPh sb="18" eb="20">
      <t>ゲッキュウ</t>
    </rPh>
    <rPh sb="21" eb="23">
      <t>ニッキュウ</t>
    </rPh>
    <rPh sb="27" eb="29">
      <t>イチバン</t>
    </rPh>
    <rPh sb="29" eb="30">
      <t>ヒク</t>
    </rPh>
    <rPh sb="31" eb="35">
      <t>ジカンタンカ</t>
    </rPh>
    <phoneticPr fontId="1"/>
  </si>
  <si>
    <r>
      <t xml:space="preserve">R7最低賃金改正後の賃金額（B）
</t>
    </r>
    <r>
      <rPr>
        <sz val="9"/>
        <color theme="1"/>
        <rFont val="BIZ UDゴシック"/>
        <family val="3"/>
        <charset val="128"/>
      </rPr>
      <t>（月給・日給のうち、一番低い時間単価）</t>
    </r>
    <rPh sb="2" eb="6">
      <t>サイテイチンギン</t>
    </rPh>
    <rPh sb="6" eb="8">
      <t>カイセイ</t>
    </rPh>
    <rPh sb="8" eb="9">
      <t>ゴ</t>
    </rPh>
    <rPh sb="10" eb="12">
      <t>チンギン</t>
    </rPh>
    <rPh sb="12" eb="13">
      <t>ガク</t>
    </rPh>
    <rPh sb="18" eb="20">
      <t>ゲッキュウ</t>
    </rPh>
    <rPh sb="21" eb="23">
      <t>ニッキュウ</t>
    </rPh>
    <phoneticPr fontId="1"/>
  </si>
  <si>
    <t>R7最低賃金改正を受けての
賃金引上げ額（B）ー（A）</t>
    <rPh sb="2" eb="6">
      <t>サイテイチンギン</t>
    </rPh>
    <rPh sb="6" eb="8">
      <t>カイセイ</t>
    </rPh>
    <rPh sb="9" eb="10">
      <t>ウ</t>
    </rPh>
    <rPh sb="14" eb="16">
      <t>チンギン</t>
    </rPh>
    <rPh sb="16" eb="18">
      <t>ヒキア</t>
    </rPh>
    <rPh sb="19" eb="20">
      <t>ガク</t>
    </rPh>
    <phoneticPr fontId="1"/>
  </si>
  <si>
    <r>
      <t xml:space="preserve">R7最低賃金改正前の賃金額（A）
</t>
    </r>
    <r>
      <rPr>
        <sz val="9"/>
        <color theme="1"/>
        <rFont val="BIZ UDゴシック"/>
        <family val="3"/>
        <charset val="128"/>
      </rPr>
      <t>（全従業員のうち、一番低い時間単価）</t>
    </r>
    <rPh sb="2" eb="6">
      <t>サイテイチンギン</t>
    </rPh>
    <rPh sb="6" eb="8">
      <t>カイセイ</t>
    </rPh>
    <rPh sb="8" eb="9">
      <t>マエ</t>
    </rPh>
    <rPh sb="10" eb="12">
      <t>チンギン</t>
    </rPh>
    <rPh sb="12" eb="13">
      <t>ガク</t>
    </rPh>
    <rPh sb="18" eb="22">
      <t>ゼンジュウギョウイン</t>
    </rPh>
    <rPh sb="26" eb="28">
      <t>イチバン</t>
    </rPh>
    <rPh sb="28" eb="29">
      <t>ヒク</t>
    </rPh>
    <rPh sb="30" eb="34">
      <t>ジカンタンカ</t>
    </rPh>
    <phoneticPr fontId="1"/>
  </si>
  <si>
    <r>
      <t xml:space="preserve">R7最低賃金改正後の賃金額（B）
</t>
    </r>
    <r>
      <rPr>
        <sz val="9"/>
        <color theme="1"/>
        <rFont val="BIZ UDゴシック"/>
        <family val="3"/>
        <charset val="128"/>
      </rPr>
      <t>（全従業員のうち、一番低い時間単価）</t>
    </r>
    <rPh sb="2" eb="6">
      <t>サイテイチンギン</t>
    </rPh>
    <rPh sb="6" eb="8">
      <t>カイセイ</t>
    </rPh>
    <rPh sb="8" eb="9">
      <t>ゴ</t>
    </rPh>
    <rPh sb="10" eb="12">
      <t>チンギン</t>
    </rPh>
    <rPh sb="12" eb="13">
      <t>ガク</t>
    </rPh>
    <phoneticPr fontId="1"/>
  </si>
  <si>
    <t>A</t>
    <phoneticPr fontId="1"/>
  </si>
  <si>
    <t>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</si>
</sst>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9"/>
      <color rgb="FF00000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3" fontId="3" fillId="3" borderId="0" xfId="0" applyNumberFormat="1" applyFont="1" applyFill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>
      <alignment vertical="center"/>
    </xf>
    <xf numFmtId="3" fontId="2" fillId="0" borderId="0" xfId="0" applyNumberFormat="1" applyFo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6" fillId="3" borderId="0" xfId="0" applyNumberFormat="1" applyFont="1" applyFill="1">
      <alignment vertical="center"/>
    </xf>
    <xf numFmtId="3" fontId="2" fillId="3" borderId="0" xfId="0" applyNumberFormat="1" applyFont="1" applyFill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Protection="1">
      <alignment vertical="center"/>
      <protection locked="0"/>
    </xf>
    <xf numFmtId="3" fontId="2" fillId="3" borderId="0" xfId="0" applyNumberFormat="1" applyFont="1" applyFill="1" applyProtection="1">
      <alignment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Protection="1">
      <alignment vertical="center"/>
      <protection locked="0"/>
    </xf>
    <xf numFmtId="3" fontId="3" fillId="0" borderId="1" xfId="0" applyNumberFormat="1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Protection="1">
      <alignment vertical="center"/>
      <protection locked="0"/>
    </xf>
    <xf numFmtId="4" fontId="3" fillId="0" borderId="1" xfId="0" applyNumberFormat="1" applyFont="1" applyBorder="1" applyProtection="1">
      <alignment vertical="center"/>
      <protection locked="0"/>
    </xf>
    <xf numFmtId="4" fontId="3" fillId="0" borderId="0" xfId="0" applyNumberFormat="1" applyFo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>
      <alignment vertical="center"/>
    </xf>
    <xf numFmtId="4" fontId="3" fillId="5" borderId="1" xfId="0" applyNumberFormat="1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3" fontId="8" fillId="6" borderId="1" xfId="0" applyNumberFormat="1" applyFont="1" applyFill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  <protection locked="0"/>
    </xf>
    <xf numFmtId="3" fontId="3" fillId="0" borderId="1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</cellXfs>
  <cellStyles count="1">
    <cellStyle name="標準" xfId="0" builtinId="0"/>
  </cellStyles>
  <dxfs count="2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workbookViewId="0">
      <selection activeCell="E8" sqref="E8"/>
    </sheetView>
  </sheetViews>
  <sheetFormatPr defaultColWidth="8.59765625" defaultRowHeight="12.6" x14ac:dyDescent="0.45"/>
  <cols>
    <col min="1" max="1" width="29.5" style="1" bestFit="1" customWidth="1"/>
    <col min="2" max="2" width="28.19921875" style="1" customWidth="1"/>
    <col min="3" max="3" width="15.69921875" style="2" customWidth="1"/>
    <col min="4" max="16384" width="8.59765625" style="1"/>
  </cols>
  <sheetData>
    <row r="1" spans="1:4" ht="16.2" x14ac:dyDescent="0.45">
      <c r="A1" s="51" t="s">
        <v>0</v>
      </c>
      <c r="B1" s="51"/>
      <c r="C1" s="51"/>
      <c r="D1" s="51"/>
    </row>
    <row r="2" spans="1:4" ht="43.2" customHeight="1" x14ac:dyDescent="0.45">
      <c r="A2" s="54" t="s">
        <v>1</v>
      </c>
      <c r="B2" s="55"/>
      <c r="C2" s="55"/>
      <c r="D2" s="55"/>
    </row>
    <row r="3" spans="1:4" ht="16.2" x14ac:dyDescent="0.45">
      <c r="A3" s="39"/>
      <c r="B3" s="33"/>
      <c r="C3" s="33"/>
      <c r="D3" s="33"/>
    </row>
    <row r="4" spans="1:4" x14ac:dyDescent="0.45">
      <c r="A4" s="1" t="s">
        <v>2</v>
      </c>
    </row>
    <row r="5" spans="1:4" ht="41.7" customHeight="1" x14ac:dyDescent="0.45">
      <c r="A5" s="16" t="s">
        <v>3</v>
      </c>
      <c r="B5" s="27"/>
    </row>
    <row r="6" spans="1:4" ht="41.7" customHeight="1" x14ac:dyDescent="0.45">
      <c r="A6" s="5" t="s">
        <v>34</v>
      </c>
      <c r="B6" s="6">
        <f>MIN(【月給】賃金引上げ前!C11:AZ11,【日給】賃金引上げ前!C9:AZ9)</f>
        <v>0</v>
      </c>
    </row>
    <row r="7" spans="1:4" ht="41.7" customHeight="1" x14ac:dyDescent="0.45">
      <c r="A7" s="5" t="s">
        <v>35</v>
      </c>
      <c r="B7" s="6">
        <f>MIN(【月給】賃金引上げ後!C11:AZ11,【日給】賃金引上げ後!C9:AZ9)</f>
        <v>0</v>
      </c>
    </row>
    <row r="8" spans="1:4" ht="41.7" customHeight="1" x14ac:dyDescent="0.45">
      <c r="A8" s="3" t="s">
        <v>36</v>
      </c>
      <c r="B8" s="6">
        <f>B7-B6</f>
        <v>0</v>
      </c>
    </row>
    <row r="9" spans="1:4" x14ac:dyDescent="0.45">
      <c r="A9" s="7"/>
      <c r="B9" s="8"/>
    </row>
    <row r="10" spans="1:4" x14ac:dyDescent="0.45">
      <c r="A10" s="4"/>
      <c r="B10" s="1" t="s">
        <v>4</v>
      </c>
    </row>
    <row r="12" spans="1:4" x14ac:dyDescent="0.45">
      <c r="A12" s="1" t="s">
        <v>5</v>
      </c>
    </row>
    <row r="13" spans="1:4" ht="41.1" customHeight="1" x14ac:dyDescent="0.45">
      <c r="A13" s="52" t="s">
        <v>6</v>
      </c>
      <c r="B13" s="52"/>
      <c r="C13" s="9" t="str">
        <f>IF(B8&gt;0,"☑","エラー")</f>
        <v>エラー</v>
      </c>
      <c r="D13" s="45"/>
    </row>
    <row r="14" spans="1:4" ht="41.1" customHeight="1" x14ac:dyDescent="0.45">
      <c r="A14" s="53" t="s">
        <v>33</v>
      </c>
      <c r="B14" s="53"/>
      <c r="C14" s="44" t="str">
        <f>IF(B7&gt;1034,"☑","エラー")</f>
        <v>エラー</v>
      </c>
    </row>
  </sheetData>
  <mergeCells count="4">
    <mergeCell ref="A1:D1"/>
    <mergeCell ref="A13:B13"/>
    <mergeCell ref="A14:B14"/>
    <mergeCell ref="A2:D2"/>
  </mergeCells>
  <phoneticPr fontId="1"/>
  <conditionalFormatting sqref="C13:C14">
    <cfRule type="cellIs" dxfId="1" priority="2" operator="equal">
      <formula>"エラー"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abSelected="1" workbookViewId="0">
      <selection activeCell="D15" sqref="A1:D15"/>
    </sheetView>
  </sheetViews>
  <sheetFormatPr defaultColWidth="8.59765625" defaultRowHeight="12.6" x14ac:dyDescent="0.45"/>
  <cols>
    <col min="1" max="1" width="29.5" style="1" bestFit="1" customWidth="1"/>
    <col min="2" max="2" width="28.19921875" style="1" customWidth="1"/>
    <col min="3" max="3" width="15.69921875" style="2" customWidth="1"/>
    <col min="4" max="16384" width="8.59765625" style="1"/>
  </cols>
  <sheetData>
    <row r="1" spans="1:4" ht="16.2" x14ac:dyDescent="0.45">
      <c r="A1" s="56" t="s">
        <v>0</v>
      </c>
      <c r="B1" s="56"/>
      <c r="C1" s="56"/>
      <c r="D1" s="56"/>
    </row>
    <row r="2" spans="1:4" ht="16.2" x14ac:dyDescent="0.45">
      <c r="A2" s="56" t="s">
        <v>7</v>
      </c>
      <c r="B2" s="56"/>
      <c r="C2" s="56"/>
      <c r="D2" s="56"/>
    </row>
    <row r="3" spans="1:4" ht="16.2" x14ac:dyDescent="0.45">
      <c r="A3" s="11"/>
      <c r="B3" s="11"/>
      <c r="C3" s="11"/>
      <c r="D3" s="11"/>
    </row>
    <row r="4" spans="1:4" x14ac:dyDescent="0.45">
      <c r="A4" s="12" t="s">
        <v>2</v>
      </c>
      <c r="B4" s="12"/>
      <c r="C4" s="13"/>
      <c r="D4" s="12"/>
    </row>
    <row r="5" spans="1:4" ht="41.7" customHeight="1" x14ac:dyDescent="0.45">
      <c r="A5" s="16" t="s">
        <v>3</v>
      </c>
      <c r="B5" s="10" t="s">
        <v>8</v>
      </c>
      <c r="C5" s="13"/>
      <c r="D5" s="12"/>
    </row>
    <row r="6" spans="1:4" ht="41.7" customHeight="1" x14ac:dyDescent="0.45">
      <c r="A6" s="17" t="s">
        <v>37</v>
      </c>
      <c r="B6" s="18">
        <f>MIN(【月給】賃金引上げ前!B11:AZ11)</f>
        <v>1524</v>
      </c>
      <c r="C6" s="13"/>
      <c r="D6" s="12"/>
    </row>
    <row r="7" spans="1:4" ht="41.7" customHeight="1" x14ac:dyDescent="0.45">
      <c r="A7" s="17" t="s">
        <v>38</v>
      </c>
      <c r="B7" s="18">
        <f>MIN(【月給】賃金引上げ後!B11:AZ11)</f>
        <v>1530</v>
      </c>
      <c r="C7" s="13"/>
      <c r="D7" s="12"/>
    </row>
    <row r="8" spans="1:4" ht="41.7" customHeight="1" x14ac:dyDescent="0.45">
      <c r="A8" s="16" t="s">
        <v>36</v>
      </c>
      <c r="B8" s="18">
        <f>B7-B6</f>
        <v>6</v>
      </c>
      <c r="C8" s="13"/>
      <c r="D8" s="12"/>
    </row>
    <row r="9" spans="1:4" x14ac:dyDescent="0.45">
      <c r="A9" s="14"/>
      <c r="B9" s="15"/>
      <c r="C9" s="13"/>
      <c r="D9" s="12"/>
    </row>
    <row r="10" spans="1:4" x14ac:dyDescent="0.45">
      <c r="A10" s="4"/>
      <c r="B10" s="12" t="s">
        <v>4</v>
      </c>
      <c r="C10" s="13"/>
      <c r="D10" s="12"/>
    </row>
    <row r="11" spans="1:4" x14ac:dyDescent="0.45">
      <c r="A11" s="12"/>
      <c r="B11" s="12"/>
      <c r="C11" s="13"/>
      <c r="D11" s="12"/>
    </row>
    <row r="12" spans="1:4" x14ac:dyDescent="0.45">
      <c r="A12" s="12" t="s">
        <v>5</v>
      </c>
      <c r="B12" s="12"/>
      <c r="C12" s="13"/>
      <c r="D12" s="12"/>
    </row>
    <row r="13" spans="1:4" ht="41.1" customHeight="1" x14ac:dyDescent="0.45">
      <c r="A13" s="57" t="s">
        <v>6</v>
      </c>
      <c r="B13" s="57"/>
      <c r="C13" s="43" t="str">
        <f>IF(B8&gt;0,"☑","エラー")</f>
        <v>☑</v>
      </c>
      <c r="D13" s="12"/>
    </row>
    <row r="14" spans="1:4" ht="41.1" customHeight="1" x14ac:dyDescent="0.45">
      <c r="A14" s="57" t="s">
        <v>33</v>
      </c>
      <c r="B14" s="57"/>
      <c r="C14" s="43" t="str">
        <f>IF(B7&gt;1034,"☑","エラー")</f>
        <v>☑</v>
      </c>
      <c r="D14" s="12"/>
    </row>
    <row r="15" spans="1:4" x14ac:dyDescent="0.45">
      <c r="A15" s="14"/>
      <c r="B15" s="15"/>
      <c r="C15" s="15"/>
    </row>
  </sheetData>
  <mergeCells count="4">
    <mergeCell ref="A1:D1"/>
    <mergeCell ref="A13:B13"/>
    <mergeCell ref="A14:B14"/>
    <mergeCell ref="A2:D2"/>
  </mergeCells>
  <phoneticPr fontId="1"/>
  <conditionalFormatting sqref="C13:C14">
    <cfRule type="cellIs" dxfId="0" priority="3" operator="equal">
      <formula>"エラー"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7"/>
  <sheetViews>
    <sheetView topLeftCell="A6" workbookViewId="0">
      <selection activeCell="L11" sqref="A1:L11"/>
    </sheetView>
  </sheetViews>
  <sheetFormatPr defaultColWidth="8.59765625" defaultRowHeight="12.6" x14ac:dyDescent="0.45"/>
  <cols>
    <col min="1" max="1" width="34.59765625" style="8" customWidth="1"/>
    <col min="2" max="2" width="9.59765625" style="8" customWidth="1"/>
    <col min="3" max="16384" width="8.59765625" style="8"/>
  </cols>
  <sheetData>
    <row r="1" spans="1:52" ht="28.2" customHeight="1" x14ac:dyDescent="0.45">
      <c r="A1" s="24" t="s">
        <v>0</v>
      </c>
      <c r="B1" s="25"/>
      <c r="C1" s="25"/>
      <c r="D1" s="25"/>
      <c r="E1" s="25"/>
      <c r="F1" s="15"/>
      <c r="G1" s="15"/>
      <c r="H1" s="15"/>
      <c r="I1" s="15"/>
      <c r="J1" s="15"/>
      <c r="K1" s="15"/>
      <c r="L1" s="15"/>
    </row>
    <row r="2" spans="1:52" ht="28.2" customHeight="1" x14ac:dyDescent="0.45">
      <c r="A2" s="28" t="s">
        <v>9</v>
      </c>
      <c r="B2" s="15"/>
      <c r="C2" s="15"/>
      <c r="D2" s="15"/>
      <c r="E2" s="15"/>
      <c r="F2" s="15"/>
      <c r="G2" s="15"/>
      <c r="H2" s="15"/>
      <c r="I2" s="15"/>
      <c r="J2" s="15"/>
    </row>
    <row r="3" spans="1:52" ht="39" customHeight="1" x14ac:dyDescent="0.45">
      <c r="A3" s="18"/>
      <c r="B3" s="40" t="s">
        <v>10</v>
      </c>
      <c r="C3" s="26">
        <v>1</v>
      </c>
      <c r="D3" s="26">
        <v>2</v>
      </c>
      <c r="E3" s="26">
        <v>3</v>
      </c>
      <c r="F3" s="26">
        <v>4</v>
      </c>
      <c r="G3" s="26">
        <v>5</v>
      </c>
      <c r="H3" s="26">
        <v>6</v>
      </c>
      <c r="I3" s="26">
        <v>7</v>
      </c>
      <c r="J3" s="26">
        <v>8</v>
      </c>
      <c r="K3" s="20">
        <v>9</v>
      </c>
      <c r="L3" s="20">
        <v>10</v>
      </c>
      <c r="M3" s="20">
        <v>11</v>
      </c>
      <c r="N3" s="20">
        <v>12</v>
      </c>
      <c r="O3" s="20">
        <v>13</v>
      </c>
      <c r="P3" s="20">
        <v>14</v>
      </c>
      <c r="Q3" s="20">
        <v>15</v>
      </c>
      <c r="R3" s="20">
        <v>16</v>
      </c>
      <c r="S3" s="20">
        <v>17</v>
      </c>
      <c r="T3" s="20">
        <v>18</v>
      </c>
      <c r="U3" s="20">
        <v>19</v>
      </c>
      <c r="V3" s="20">
        <v>20</v>
      </c>
      <c r="W3" s="20">
        <v>21</v>
      </c>
      <c r="X3" s="20">
        <v>22</v>
      </c>
      <c r="Y3" s="20">
        <v>23</v>
      </c>
      <c r="Z3" s="20">
        <v>24</v>
      </c>
      <c r="AA3" s="20">
        <v>25</v>
      </c>
      <c r="AB3" s="20">
        <v>26</v>
      </c>
      <c r="AC3" s="20">
        <v>27</v>
      </c>
      <c r="AD3" s="20">
        <v>28</v>
      </c>
      <c r="AE3" s="20">
        <v>29</v>
      </c>
      <c r="AF3" s="20">
        <v>30</v>
      </c>
      <c r="AG3" s="20">
        <v>31</v>
      </c>
      <c r="AH3" s="20">
        <v>32</v>
      </c>
      <c r="AI3" s="20">
        <v>33</v>
      </c>
      <c r="AJ3" s="20">
        <v>34</v>
      </c>
      <c r="AK3" s="20">
        <v>35</v>
      </c>
      <c r="AL3" s="20">
        <v>36</v>
      </c>
      <c r="AM3" s="20">
        <v>37</v>
      </c>
      <c r="AN3" s="20">
        <v>38</v>
      </c>
      <c r="AO3" s="20">
        <v>39</v>
      </c>
      <c r="AP3" s="20">
        <v>40</v>
      </c>
      <c r="AQ3" s="20">
        <v>41</v>
      </c>
      <c r="AR3" s="20">
        <v>42</v>
      </c>
      <c r="AS3" s="20">
        <v>43</v>
      </c>
      <c r="AT3" s="20">
        <v>44</v>
      </c>
      <c r="AU3" s="20">
        <v>45</v>
      </c>
      <c r="AV3" s="20">
        <v>46</v>
      </c>
      <c r="AW3" s="20">
        <v>47</v>
      </c>
      <c r="AX3" s="20">
        <v>48</v>
      </c>
      <c r="AY3" s="20">
        <v>49</v>
      </c>
      <c r="AZ3" s="20">
        <v>50</v>
      </c>
    </row>
    <row r="4" spans="1:52" s="21" customFormat="1" ht="39" customHeight="1" x14ac:dyDescent="0.45">
      <c r="A4" s="26" t="s">
        <v>11</v>
      </c>
      <c r="B4" s="40" t="s">
        <v>39</v>
      </c>
      <c r="C4" s="29"/>
      <c r="D4" s="29"/>
      <c r="E4" s="29"/>
      <c r="F4" s="29"/>
      <c r="G4" s="29"/>
      <c r="H4" s="29"/>
      <c r="I4" s="29"/>
      <c r="J4" s="29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39" customHeight="1" x14ac:dyDescent="0.45">
      <c r="A5" s="26" t="s">
        <v>12</v>
      </c>
      <c r="B5" s="41">
        <v>365</v>
      </c>
      <c r="C5" s="31"/>
      <c r="D5" s="31"/>
      <c r="E5" s="31"/>
      <c r="F5" s="31"/>
      <c r="G5" s="31"/>
      <c r="H5" s="31"/>
      <c r="I5" s="31"/>
      <c r="J5" s="31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</row>
    <row r="6" spans="1:52" ht="39" customHeight="1" x14ac:dyDescent="0.45">
      <c r="A6" s="26" t="s">
        <v>13</v>
      </c>
      <c r="B6" s="41">
        <v>118</v>
      </c>
      <c r="C6" s="31"/>
      <c r="D6" s="31"/>
      <c r="E6" s="31"/>
      <c r="F6" s="31"/>
      <c r="G6" s="31"/>
      <c r="H6" s="31"/>
      <c r="I6" s="31"/>
      <c r="J6" s="31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</row>
    <row r="7" spans="1:52" s="37" customFormat="1" ht="39" customHeight="1" x14ac:dyDescent="0.45">
      <c r="A7" s="34" t="s">
        <v>14</v>
      </c>
      <c r="B7" s="42">
        <v>8</v>
      </c>
      <c r="C7" s="35"/>
      <c r="D7" s="35"/>
      <c r="E7" s="35"/>
      <c r="F7" s="35"/>
      <c r="G7" s="35"/>
      <c r="H7" s="35"/>
      <c r="I7" s="35"/>
      <c r="J7" s="3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</row>
    <row r="8" spans="1:52" ht="39" customHeight="1" x14ac:dyDescent="0.45">
      <c r="A8" s="22" t="s">
        <v>15</v>
      </c>
      <c r="B8" s="23">
        <f>ROUNDDOWN(((B5-B6)*B7)/12,0)</f>
        <v>164</v>
      </c>
      <c r="C8" s="23">
        <f t="shared" ref="C8:AZ8" si="0">ROUNDDOWN(((C5-C6)*C7)/12,0)</f>
        <v>0</v>
      </c>
      <c r="D8" s="23">
        <f t="shared" si="0"/>
        <v>0</v>
      </c>
      <c r="E8" s="23">
        <f t="shared" si="0"/>
        <v>0</v>
      </c>
      <c r="F8" s="23">
        <f t="shared" si="0"/>
        <v>0</v>
      </c>
      <c r="G8" s="23">
        <f t="shared" si="0"/>
        <v>0</v>
      </c>
      <c r="H8" s="23">
        <f t="shared" si="0"/>
        <v>0</v>
      </c>
      <c r="I8" s="23">
        <f t="shared" si="0"/>
        <v>0</v>
      </c>
      <c r="J8" s="23">
        <f t="shared" si="0"/>
        <v>0</v>
      </c>
      <c r="K8" s="23">
        <f t="shared" si="0"/>
        <v>0</v>
      </c>
      <c r="L8" s="23">
        <f t="shared" si="0"/>
        <v>0</v>
      </c>
      <c r="M8" s="23">
        <f t="shared" si="0"/>
        <v>0</v>
      </c>
      <c r="N8" s="23">
        <f t="shared" si="0"/>
        <v>0</v>
      </c>
      <c r="O8" s="23">
        <f t="shared" si="0"/>
        <v>0</v>
      </c>
      <c r="P8" s="23">
        <f t="shared" si="0"/>
        <v>0</v>
      </c>
      <c r="Q8" s="23">
        <f t="shared" si="0"/>
        <v>0</v>
      </c>
      <c r="R8" s="23">
        <f t="shared" si="0"/>
        <v>0</v>
      </c>
      <c r="S8" s="23">
        <f t="shared" si="0"/>
        <v>0</v>
      </c>
      <c r="T8" s="23">
        <f t="shared" si="0"/>
        <v>0</v>
      </c>
      <c r="U8" s="23">
        <f t="shared" si="0"/>
        <v>0</v>
      </c>
      <c r="V8" s="23">
        <f t="shared" si="0"/>
        <v>0</v>
      </c>
      <c r="W8" s="23">
        <f t="shared" si="0"/>
        <v>0</v>
      </c>
      <c r="X8" s="23">
        <f t="shared" si="0"/>
        <v>0</v>
      </c>
      <c r="Y8" s="23">
        <f t="shared" si="0"/>
        <v>0</v>
      </c>
      <c r="Z8" s="23">
        <f t="shared" si="0"/>
        <v>0</v>
      </c>
      <c r="AA8" s="23">
        <f t="shared" si="0"/>
        <v>0</v>
      </c>
      <c r="AB8" s="23">
        <f t="shared" si="0"/>
        <v>0</v>
      </c>
      <c r="AC8" s="23">
        <f t="shared" si="0"/>
        <v>0</v>
      </c>
      <c r="AD8" s="23">
        <f t="shared" si="0"/>
        <v>0</v>
      </c>
      <c r="AE8" s="23">
        <f t="shared" si="0"/>
        <v>0</v>
      </c>
      <c r="AF8" s="23">
        <f t="shared" si="0"/>
        <v>0</v>
      </c>
      <c r="AG8" s="23">
        <f t="shared" si="0"/>
        <v>0</v>
      </c>
      <c r="AH8" s="23">
        <f t="shared" si="0"/>
        <v>0</v>
      </c>
      <c r="AI8" s="23">
        <f t="shared" si="0"/>
        <v>0</v>
      </c>
      <c r="AJ8" s="23">
        <f t="shared" si="0"/>
        <v>0</v>
      </c>
      <c r="AK8" s="23">
        <f t="shared" si="0"/>
        <v>0</v>
      </c>
      <c r="AL8" s="23">
        <f t="shared" si="0"/>
        <v>0</v>
      </c>
      <c r="AM8" s="23">
        <f t="shared" si="0"/>
        <v>0</v>
      </c>
      <c r="AN8" s="23">
        <f t="shared" si="0"/>
        <v>0</v>
      </c>
      <c r="AO8" s="23">
        <f t="shared" si="0"/>
        <v>0</v>
      </c>
      <c r="AP8" s="23">
        <f t="shared" si="0"/>
        <v>0</v>
      </c>
      <c r="AQ8" s="23">
        <f t="shared" si="0"/>
        <v>0</v>
      </c>
      <c r="AR8" s="23">
        <f t="shared" si="0"/>
        <v>0</v>
      </c>
      <c r="AS8" s="23">
        <f t="shared" si="0"/>
        <v>0</v>
      </c>
      <c r="AT8" s="23">
        <f t="shared" si="0"/>
        <v>0</v>
      </c>
      <c r="AU8" s="23">
        <f t="shared" si="0"/>
        <v>0</v>
      </c>
      <c r="AV8" s="23">
        <f t="shared" si="0"/>
        <v>0</v>
      </c>
      <c r="AW8" s="23">
        <f t="shared" si="0"/>
        <v>0</v>
      </c>
      <c r="AX8" s="23">
        <f t="shared" si="0"/>
        <v>0</v>
      </c>
      <c r="AY8" s="23">
        <f t="shared" si="0"/>
        <v>0</v>
      </c>
      <c r="AZ8" s="23">
        <f t="shared" si="0"/>
        <v>0</v>
      </c>
    </row>
    <row r="9" spans="1:52" ht="39" customHeight="1" x14ac:dyDescent="0.45">
      <c r="A9" s="26" t="s">
        <v>16</v>
      </c>
      <c r="B9" s="41">
        <v>240000</v>
      </c>
      <c r="C9" s="31"/>
      <c r="D9" s="31"/>
      <c r="E9" s="31"/>
      <c r="F9" s="31"/>
      <c r="G9" s="31"/>
      <c r="H9" s="31"/>
      <c r="I9" s="31"/>
      <c r="J9" s="31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</row>
    <row r="10" spans="1:52" ht="39" customHeight="1" x14ac:dyDescent="0.45">
      <c r="A10" s="26" t="s">
        <v>17</v>
      </c>
      <c r="B10" s="41">
        <v>10000</v>
      </c>
      <c r="C10" s="31"/>
      <c r="D10" s="31"/>
      <c r="E10" s="31"/>
      <c r="F10" s="31"/>
      <c r="G10" s="31"/>
      <c r="H10" s="31"/>
      <c r="I10" s="31"/>
      <c r="J10" s="31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</row>
    <row r="11" spans="1:52" ht="39" customHeight="1" x14ac:dyDescent="0.45">
      <c r="A11" s="22" t="s">
        <v>18</v>
      </c>
      <c r="B11" s="23">
        <f>IFERROR(ROUND((B9+B10)/B8,0),"")</f>
        <v>1524</v>
      </c>
      <c r="C11" s="23" t="str">
        <f t="shared" ref="C11:AZ11" si="1">IFERROR(ROUND((C9+C10)/C8,0),"")</f>
        <v/>
      </c>
      <c r="D11" s="23" t="str">
        <f t="shared" si="1"/>
        <v/>
      </c>
      <c r="E11" s="23" t="str">
        <f t="shared" si="1"/>
        <v/>
      </c>
      <c r="F11" s="23" t="str">
        <f t="shared" si="1"/>
        <v/>
      </c>
      <c r="G11" s="23" t="str">
        <f t="shared" si="1"/>
        <v/>
      </c>
      <c r="H11" s="23" t="str">
        <f t="shared" si="1"/>
        <v/>
      </c>
      <c r="I11" s="23" t="str">
        <f t="shared" si="1"/>
        <v/>
      </c>
      <c r="J11" s="23" t="str">
        <f t="shared" si="1"/>
        <v/>
      </c>
      <c r="K11" s="23" t="str">
        <f t="shared" si="1"/>
        <v/>
      </c>
      <c r="L11" s="23" t="str">
        <f t="shared" si="1"/>
        <v/>
      </c>
      <c r="M11" s="23" t="str">
        <f t="shared" si="1"/>
        <v/>
      </c>
      <c r="N11" s="23" t="str">
        <f t="shared" si="1"/>
        <v/>
      </c>
      <c r="O11" s="23" t="str">
        <f t="shared" si="1"/>
        <v/>
      </c>
      <c r="P11" s="23" t="str">
        <f t="shared" si="1"/>
        <v/>
      </c>
      <c r="Q11" s="23" t="str">
        <f t="shared" si="1"/>
        <v/>
      </c>
      <c r="R11" s="23" t="str">
        <f t="shared" si="1"/>
        <v/>
      </c>
      <c r="S11" s="23" t="str">
        <f t="shared" si="1"/>
        <v/>
      </c>
      <c r="T11" s="23" t="str">
        <f t="shared" si="1"/>
        <v/>
      </c>
      <c r="U11" s="23" t="str">
        <f t="shared" si="1"/>
        <v/>
      </c>
      <c r="V11" s="23" t="str">
        <f t="shared" si="1"/>
        <v/>
      </c>
      <c r="W11" s="23" t="str">
        <f t="shared" si="1"/>
        <v/>
      </c>
      <c r="X11" s="23" t="str">
        <f t="shared" si="1"/>
        <v/>
      </c>
      <c r="Y11" s="23" t="str">
        <f t="shared" si="1"/>
        <v/>
      </c>
      <c r="Z11" s="23" t="str">
        <f t="shared" si="1"/>
        <v/>
      </c>
      <c r="AA11" s="23" t="str">
        <f t="shared" si="1"/>
        <v/>
      </c>
      <c r="AB11" s="23" t="str">
        <f t="shared" si="1"/>
        <v/>
      </c>
      <c r="AC11" s="23" t="str">
        <f t="shared" si="1"/>
        <v/>
      </c>
      <c r="AD11" s="23" t="str">
        <f t="shared" si="1"/>
        <v/>
      </c>
      <c r="AE11" s="23" t="str">
        <f t="shared" si="1"/>
        <v/>
      </c>
      <c r="AF11" s="23" t="str">
        <f t="shared" si="1"/>
        <v/>
      </c>
      <c r="AG11" s="23" t="str">
        <f t="shared" si="1"/>
        <v/>
      </c>
      <c r="AH11" s="23" t="str">
        <f t="shared" si="1"/>
        <v/>
      </c>
      <c r="AI11" s="23" t="str">
        <f t="shared" si="1"/>
        <v/>
      </c>
      <c r="AJ11" s="23" t="str">
        <f t="shared" si="1"/>
        <v/>
      </c>
      <c r="AK11" s="23" t="str">
        <f t="shared" si="1"/>
        <v/>
      </c>
      <c r="AL11" s="23" t="str">
        <f t="shared" si="1"/>
        <v/>
      </c>
      <c r="AM11" s="23" t="str">
        <f t="shared" si="1"/>
        <v/>
      </c>
      <c r="AN11" s="23" t="str">
        <f t="shared" si="1"/>
        <v/>
      </c>
      <c r="AO11" s="23" t="str">
        <f t="shared" si="1"/>
        <v/>
      </c>
      <c r="AP11" s="23" t="str">
        <f t="shared" si="1"/>
        <v/>
      </c>
      <c r="AQ11" s="23" t="str">
        <f t="shared" si="1"/>
        <v/>
      </c>
      <c r="AR11" s="23" t="str">
        <f t="shared" si="1"/>
        <v/>
      </c>
      <c r="AS11" s="23" t="str">
        <f t="shared" si="1"/>
        <v/>
      </c>
      <c r="AT11" s="23" t="str">
        <f t="shared" si="1"/>
        <v/>
      </c>
      <c r="AU11" s="23" t="str">
        <f t="shared" si="1"/>
        <v/>
      </c>
      <c r="AV11" s="23" t="str">
        <f t="shared" si="1"/>
        <v/>
      </c>
      <c r="AW11" s="23" t="str">
        <f t="shared" si="1"/>
        <v/>
      </c>
      <c r="AX11" s="23" t="str">
        <f t="shared" si="1"/>
        <v/>
      </c>
      <c r="AY11" s="23" t="str">
        <f t="shared" si="1"/>
        <v/>
      </c>
      <c r="AZ11" s="23" t="str">
        <f t="shared" si="1"/>
        <v/>
      </c>
    </row>
    <row r="12" spans="1:52" ht="15.6" customHeight="1" x14ac:dyDescent="0.45">
      <c r="A12" s="8" t="s">
        <v>19</v>
      </c>
    </row>
    <row r="13" spans="1:52" ht="15.6" customHeight="1" x14ac:dyDescent="0.45">
      <c r="A13" s="8" t="s">
        <v>20</v>
      </c>
    </row>
    <row r="14" spans="1:52" ht="15.6" customHeight="1" x14ac:dyDescent="0.45">
      <c r="A14" s="8" t="s">
        <v>21</v>
      </c>
    </row>
    <row r="15" spans="1:52" ht="15.6" customHeight="1" x14ac:dyDescent="0.45">
      <c r="A15" s="8" t="s">
        <v>22</v>
      </c>
    </row>
    <row r="16" spans="1:52" ht="15.6" customHeight="1" x14ac:dyDescent="0.45">
      <c r="A16" s="8" t="s">
        <v>23</v>
      </c>
    </row>
    <row r="17" spans="1:1" ht="15.6" customHeight="1" x14ac:dyDescent="0.45">
      <c r="A17" s="8" t="s">
        <v>24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7"/>
  <sheetViews>
    <sheetView workbookViewId="0">
      <selection activeCell="B4" sqref="B4"/>
    </sheetView>
  </sheetViews>
  <sheetFormatPr defaultColWidth="8.59765625" defaultRowHeight="12.6" x14ac:dyDescent="0.45"/>
  <cols>
    <col min="1" max="1" width="34.59765625" style="8" customWidth="1"/>
    <col min="2" max="2" width="9.59765625" style="8" customWidth="1"/>
    <col min="3" max="16384" width="8.59765625" style="8"/>
  </cols>
  <sheetData>
    <row r="1" spans="1:52" ht="29.7" customHeight="1" x14ac:dyDescent="0.45">
      <c r="A1" s="24" t="s">
        <v>0</v>
      </c>
      <c r="B1" s="19"/>
      <c r="C1" s="19"/>
      <c r="D1" s="19"/>
      <c r="E1" s="19"/>
    </row>
    <row r="2" spans="1:52" ht="29.7" customHeight="1" x14ac:dyDescent="0.45">
      <c r="A2" s="28" t="s">
        <v>25</v>
      </c>
    </row>
    <row r="3" spans="1:52" ht="39" customHeight="1" x14ac:dyDescent="0.45">
      <c r="A3" s="6"/>
      <c r="B3" s="40" t="s">
        <v>10</v>
      </c>
      <c r="C3" s="20">
        <v>1</v>
      </c>
      <c r="D3" s="20">
        <v>2</v>
      </c>
      <c r="E3" s="20">
        <v>3</v>
      </c>
      <c r="F3" s="20">
        <v>4</v>
      </c>
      <c r="G3" s="20">
        <v>5</v>
      </c>
      <c r="H3" s="20">
        <v>6</v>
      </c>
      <c r="I3" s="20">
        <v>7</v>
      </c>
      <c r="J3" s="20">
        <v>8</v>
      </c>
      <c r="K3" s="20">
        <v>9</v>
      </c>
      <c r="L3" s="20">
        <v>10</v>
      </c>
      <c r="M3" s="20">
        <v>11</v>
      </c>
      <c r="N3" s="20">
        <v>12</v>
      </c>
      <c r="O3" s="20">
        <v>13</v>
      </c>
      <c r="P3" s="20">
        <v>14</v>
      </c>
      <c r="Q3" s="20">
        <v>15</v>
      </c>
      <c r="R3" s="20">
        <v>16</v>
      </c>
      <c r="S3" s="20">
        <v>17</v>
      </c>
      <c r="T3" s="20">
        <v>18</v>
      </c>
      <c r="U3" s="20">
        <v>19</v>
      </c>
      <c r="V3" s="20">
        <v>20</v>
      </c>
      <c r="W3" s="20">
        <v>21</v>
      </c>
      <c r="X3" s="20">
        <v>22</v>
      </c>
      <c r="Y3" s="20">
        <v>23</v>
      </c>
      <c r="Z3" s="20">
        <v>24</v>
      </c>
      <c r="AA3" s="20">
        <v>25</v>
      </c>
      <c r="AB3" s="20">
        <v>26</v>
      </c>
      <c r="AC3" s="20">
        <v>27</v>
      </c>
      <c r="AD3" s="20">
        <v>28</v>
      </c>
      <c r="AE3" s="20">
        <v>29</v>
      </c>
      <c r="AF3" s="20">
        <v>30</v>
      </c>
      <c r="AG3" s="20">
        <v>31</v>
      </c>
      <c r="AH3" s="20">
        <v>32</v>
      </c>
      <c r="AI3" s="20">
        <v>33</v>
      </c>
      <c r="AJ3" s="20">
        <v>34</v>
      </c>
      <c r="AK3" s="20">
        <v>35</v>
      </c>
      <c r="AL3" s="20">
        <v>36</v>
      </c>
      <c r="AM3" s="20">
        <v>37</v>
      </c>
      <c r="AN3" s="20">
        <v>38</v>
      </c>
      <c r="AO3" s="20">
        <v>39</v>
      </c>
      <c r="AP3" s="20">
        <v>40</v>
      </c>
      <c r="AQ3" s="20">
        <v>41</v>
      </c>
      <c r="AR3" s="20">
        <v>42</v>
      </c>
      <c r="AS3" s="20">
        <v>43</v>
      </c>
      <c r="AT3" s="20">
        <v>44</v>
      </c>
      <c r="AU3" s="20">
        <v>45</v>
      </c>
      <c r="AV3" s="20">
        <v>46</v>
      </c>
      <c r="AW3" s="20">
        <v>47</v>
      </c>
      <c r="AX3" s="20">
        <v>48</v>
      </c>
      <c r="AY3" s="20">
        <v>49</v>
      </c>
      <c r="AZ3" s="20">
        <v>50</v>
      </c>
    </row>
    <row r="4" spans="1:52" s="21" customFormat="1" ht="39" customHeight="1" x14ac:dyDescent="0.45">
      <c r="A4" s="20" t="s">
        <v>11</v>
      </c>
      <c r="B4" s="40" t="s">
        <v>39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39" customHeight="1" x14ac:dyDescent="0.45">
      <c r="A5" s="20" t="s">
        <v>12</v>
      </c>
      <c r="B5" s="41">
        <v>365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</row>
    <row r="6" spans="1:52" ht="39" customHeight="1" x14ac:dyDescent="0.45">
      <c r="A6" s="20" t="s">
        <v>13</v>
      </c>
      <c r="B6" s="41">
        <v>118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</row>
    <row r="7" spans="1:52" s="37" customFormat="1" ht="39" customHeight="1" x14ac:dyDescent="0.45">
      <c r="A7" s="38" t="s">
        <v>14</v>
      </c>
      <c r="B7" s="42">
        <v>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</row>
    <row r="8" spans="1:52" ht="39" customHeight="1" x14ac:dyDescent="0.45">
      <c r="A8" s="22" t="s">
        <v>15</v>
      </c>
      <c r="B8" s="23">
        <f>ROUNDDOWN(((B5-B6)*B7)/12,0)</f>
        <v>164</v>
      </c>
      <c r="C8" s="23">
        <f t="shared" ref="C8:AZ8" si="0">ROUNDDOWN(((C5-C6)*C7)/12,0)</f>
        <v>0</v>
      </c>
      <c r="D8" s="23">
        <f t="shared" si="0"/>
        <v>0</v>
      </c>
      <c r="E8" s="23">
        <f t="shared" si="0"/>
        <v>0</v>
      </c>
      <c r="F8" s="23">
        <f t="shared" si="0"/>
        <v>0</v>
      </c>
      <c r="G8" s="23">
        <f t="shared" si="0"/>
        <v>0</v>
      </c>
      <c r="H8" s="23">
        <f t="shared" si="0"/>
        <v>0</v>
      </c>
      <c r="I8" s="23">
        <f t="shared" si="0"/>
        <v>0</v>
      </c>
      <c r="J8" s="23">
        <f t="shared" si="0"/>
        <v>0</v>
      </c>
      <c r="K8" s="23">
        <f t="shared" si="0"/>
        <v>0</v>
      </c>
      <c r="L8" s="23">
        <f t="shared" si="0"/>
        <v>0</v>
      </c>
      <c r="M8" s="23">
        <f t="shared" si="0"/>
        <v>0</v>
      </c>
      <c r="N8" s="23">
        <f t="shared" si="0"/>
        <v>0</v>
      </c>
      <c r="O8" s="23">
        <f t="shared" si="0"/>
        <v>0</v>
      </c>
      <c r="P8" s="23">
        <f t="shared" si="0"/>
        <v>0</v>
      </c>
      <c r="Q8" s="23">
        <f t="shared" si="0"/>
        <v>0</v>
      </c>
      <c r="R8" s="23">
        <f t="shared" si="0"/>
        <v>0</v>
      </c>
      <c r="S8" s="23">
        <f t="shared" si="0"/>
        <v>0</v>
      </c>
      <c r="T8" s="23">
        <f t="shared" si="0"/>
        <v>0</v>
      </c>
      <c r="U8" s="23">
        <f t="shared" si="0"/>
        <v>0</v>
      </c>
      <c r="V8" s="23">
        <f t="shared" si="0"/>
        <v>0</v>
      </c>
      <c r="W8" s="23">
        <f t="shared" si="0"/>
        <v>0</v>
      </c>
      <c r="X8" s="23">
        <f t="shared" si="0"/>
        <v>0</v>
      </c>
      <c r="Y8" s="23">
        <f t="shared" si="0"/>
        <v>0</v>
      </c>
      <c r="Z8" s="23">
        <f t="shared" si="0"/>
        <v>0</v>
      </c>
      <c r="AA8" s="23">
        <f t="shared" si="0"/>
        <v>0</v>
      </c>
      <c r="AB8" s="23">
        <f t="shared" si="0"/>
        <v>0</v>
      </c>
      <c r="AC8" s="23">
        <f t="shared" si="0"/>
        <v>0</v>
      </c>
      <c r="AD8" s="23">
        <f t="shared" si="0"/>
        <v>0</v>
      </c>
      <c r="AE8" s="23">
        <f t="shared" si="0"/>
        <v>0</v>
      </c>
      <c r="AF8" s="23">
        <f t="shared" si="0"/>
        <v>0</v>
      </c>
      <c r="AG8" s="23">
        <f t="shared" si="0"/>
        <v>0</v>
      </c>
      <c r="AH8" s="23">
        <f t="shared" si="0"/>
        <v>0</v>
      </c>
      <c r="AI8" s="23">
        <f t="shared" si="0"/>
        <v>0</v>
      </c>
      <c r="AJ8" s="23">
        <f t="shared" si="0"/>
        <v>0</v>
      </c>
      <c r="AK8" s="23">
        <f t="shared" si="0"/>
        <v>0</v>
      </c>
      <c r="AL8" s="23">
        <f t="shared" si="0"/>
        <v>0</v>
      </c>
      <c r="AM8" s="23">
        <f t="shared" si="0"/>
        <v>0</v>
      </c>
      <c r="AN8" s="23">
        <f t="shared" si="0"/>
        <v>0</v>
      </c>
      <c r="AO8" s="23">
        <f t="shared" si="0"/>
        <v>0</v>
      </c>
      <c r="AP8" s="23">
        <f t="shared" si="0"/>
        <v>0</v>
      </c>
      <c r="AQ8" s="23">
        <f t="shared" si="0"/>
        <v>0</v>
      </c>
      <c r="AR8" s="23">
        <f t="shared" si="0"/>
        <v>0</v>
      </c>
      <c r="AS8" s="23">
        <f t="shared" si="0"/>
        <v>0</v>
      </c>
      <c r="AT8" s="23">
        <f t="shared" si="0"/>
        <v>0</v>
      </c>
      <c r="AU8" s="23">
        <f t="shared" si="0"/>
        <v>0</v>
      </c>
      <c r="AV8" s="23">
        <f t="shared" si="0"/>
        <v>0</v>
      </c>
      <c r="AW8" s="23">
        <f t="shared" si="0"/>
        <v>0</v>
      </c>
      <c r="AX8" s="23">
        <f t="shared" si="0"/>
        <v>0</v>
      </c>
      <c r="AY8" s="23">
        <f t="shared" si="0"/>
        <v>0</v>
      </c>
      <c r="AZ8" s="23">
        <f t="shared" si="0"/>
        <v>0</v>
      </c>
    </row>
    <row r="9" spans="1:52" ht="39" customHeight="1" x14ac:dyDescent="0.45">
      <c r="A9" s="20" t="s">
        <v>16</v>
      </c>
      <c r="B9" s="41">
        <v>241000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</row>
    <row r="10" spans="1:52" ht="39" customHeight="1" x14ac:dyDescent="0.45">
      <c r="A10" s="20" t="s">
        <v>17</v>
      </c>
      <c r="B10" s="41">
        <v>10000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</row>
    <row r="11" spans="1:52" ht="39" customHeight="1" x14ac:dyDescent="0.45">
      <c r="A11" s="22" t="s">
        <v>18</v>
      </c>
      <c r="B11" s="23">
        <f>IFERROR(ROUND((B9+B10)/B8,0),"")</f>
        <v>1530</v>
      </c>
      <c r="C11" s="23" t="str">
        <f>IFERROR(ROUND((C9+C10)/C8,0),"")</f>
        <v/>
      </c>
      <c r="D11" s="23" t="str">
        <f t="shared" ref="D11:AZ11" si="1">IFERROR(ROUND((D9+D10)/D8,0),"")</f>
        <v/>
      </c>
      <c r="E11" s="23" t="str">
        <f t="shared" si="1"/>
        <v/>
      </c>
      <c r="F11" s="23" t="str">
        <f t="shared" si="1"/>
        <v/>
      </c>
      <c r="G11" s="23" t="str">
        <f t="shared" si="1"/>
        <v/>
      </c>
      <c r="H11" s="23" t="str">
        <f t="shared" si="1"/>
        <v/>
      </c>
      <c r="I11" s="23" t="str">
        <f t="shared" si="1"/>
        <v/>
      </c>
      <c r="J11" s="23" t="str">
        <f t="shared" si="1"/>
        <v/>
      </c>
      <c r="K11" s="23" t="str">
        <f t="shared" si="1"/>
        <v/>
      </c>
      <c r="L11" s="23" t="str">
        <f t="shared" si="1"/>
        <v/>
      </c>
      <c r="M11" s="23" t="str">
        <f t="shared" si="1"/>
        <v/>
      </c>
      <c r="N11" s="23" t="str">
        <f t="shared" si="1"/>
        <v/>
      </c>
      <c r="O11" s="23" t="str">
        <f t="shared" si="1"/>
        <v/>
      </c>
      <c r="P11" s="23" t="str">
        <f t="shared" si="1"/>
        <v/>
      </c>
      <c r="Q11" s="23" t="str">
        <f t="shared" si="1"/>
        <v/>
      </c>
      <c r="R11" s="23" t="str">
        <f t="shared" si="1"/>
        <v/>
      </c>
      <c r="S11" s="23" t="str">
        <f t="shared" si="1"/>
        <v/>
      </c>
      <c r="T11" s="23" t="str">
        <f t="shared" si="1"/>
        <v/>
      </c>
      <c r="U11" s="23" t="str">
        <f t="shared" si="1"/>
        <v/>
      </c>
      <c r="V11" s="23" t="str">
        <f t="shared" si="1"/>
        <v/>
      </c>
      <c r="W11" s="23" t="str">
        <f t="shared" si="1"/>
        <v/>
      </c>
      <c r="X11" s="23" t="str">
        <f t="shared" si="1"/>
        <v/>
      </c>
      <c r="Y11" s="23" t="str">
        <f t="shared" si="1"/>
        <v/>
      </c>
      <c r="Z11" s="23" t="str">
        <f t="shared" si="1"/>
        <v/>
      </c>
      <c r="AA11" s="23" t="str">
        <f t="shared" si="1"/>
        <v/>
      </c>
      <c r="AB11" s="23" t="str">
        <f t="shared" si="1"/>
        <v/>
      </c>
      <c r="AC11" s="23" t="str">
        <f t="shared" si="1"/>
        <v/>
      </c>
      <c r="AD11" s="23" t="str">
        <f t="shared" si="1"/>
        <v/>
      </c>
      <c r="AE11" s="23" t="str">
        <f t="shared" si="1"/>
        <v/>
      </c>
      <c r="AF11" s="23" t="str">
        <f t="shared" si="1"/>
        <v/>
      </c>
      <c r="AG11" s="23" t="str">
        <f t="shared" si="1"/>
        <v/>
      </c>
      <c r="AH11" s="23" t="str">
        <f t="shared" si="1"/>
        <v/>
      </c>
      <c r="AI11" s="23" t="str">
        <f t="shared" si="1"/>
        <v/>
      </c>
      <c r="AJ11" s="23" t="str">
        <f t="shared" si="1"/>
        <v/>
      </c>
      <c r="AK11" s="23" t="str">
        <f t="shared" si="1"/>
        <v/>
      </c>
      <c r="AL11" s="23" t="str">
        <f t="shared" si="1"/>
        <v/>
      </c>
      <c r="AM11" s="23" t="str">
        <f t="shared" si="1"/>
        <v/>
      </c>
      <c r="AN11" s="23" t="str">
        <f t="shared" si="1"/>
        <v/>
      </c>
      <c r="AO11" s="23" t="str">
        <f t="shared" si="1"/>
        <v/>
      </c>
      <c r="AP11" s="23" t="str">
        <f t="shared" si="1"/>
        <v/>
      </c>
      <c r="AQ11" s="23" t="str">
        <f t="shared" si="1"/>
        <v/>
      </c>
      <c r="AR11" s="23" t="str">
        <f t="shared" si="1"/>
        <v/>
      </c>
      <c r="AS11" s="23" t="str">
        <f t="shared" si="1"/>
        <v/>
      </c>
      <c r="AT11" s="23" t="str">
        <f t="shared" si="1"/>
        <v/>
      </c>
      <c r="AU11" s="23" t="str">
        <f t="shared" si="1"/>
        <v/>
      </c>
      <c r="AV11" s="23" t="str">
        <f t="shared" si="1"/>
        <v/>
      </c>
      <c r="AW11" s="23" t="str">
        <f t="shared" si="1"/>
        <v/>
      </c>
      <c r="AX11" s="23" t="str">
        <f t="shared" si="1"/>
        <v/>
      </c>
      <c r="AY11" s="23" t="str">
        <f t="shared" si="1"/>
        <v/>
      </c>
      <c r="AZ11" s="23" t="str">
        <f t="shared" si="1"/>
        <v/>
      </c>
    </row>
    <row r="12" spans="1:52" ht="16.5" customHeight="1" x14ac:dyDescent="0.45">
      <c r="A12" s="8" t="s">
        <v>19</v>
      </c>
    </row>
    <row r="13" spans="1:52" x14ac:dyDescent="0.45">
      <c r="A13" s="8" t="s">
        <v>20</v>
      </c>
    </row>
    <row r="14" spans="1:52" x14ac:dyDescent="0.45">
      <c r="A14" s="8" t="s">
        <v>21</v>
      </c>
    </row>
    <row r="15" spans="1:52" x14ac:dyDescent="0.45">
      <c r="A15" s="8" t="s">
        <v>22</v>
      </c>
    </row>
    <row r="16" spans="1:52" x14ac:dyDescent="0.45">
      <c r="A16" s="8" t="s">
        <v>23</v>
      </c>
    </row>
    <row r="17" spans="1:1" x14ac:dyDescent="0.45">
      <c r="A17" s="8" t="s">
        <v>24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15"/>
  <sheetViews>
    <sheetView workbookViewId="0">
      <selection activeCell="L9" sqref="A1:L9"/>
    </sheetView>
  </sheetViews>
  <sheetFormatPr defaultColWidth="8.59765625" defaultRowHeight="12.6" x14ac:dyDescent="0.45"/>
  <cols>
    <col min="1" max="1" width="34.59765625" style="8" customWidth="1"/>
    <col min="2" max="2" width="9.59765625" style="8" customWidth="1"/>
    <col min="3" max="16384" width="8.59765625" style="8"/>
  </cols>
  <sheetData>
    <row r="1" spans="1:52" ht="29.1" customHeight="1" x14ac:dyDescent="0.45">
      <c r="A1" s="24" t="s">
        <v>0</v>
      </c>
      <c r="B1" s="25"/>
      <c r="C1" s="25"/>
      <c r="D1" s="25"/>
      <c r="E1" s="25"/>
      <c r="F1" s="15"/>
      <c r="G1" s="15"/>
      <c r="H1" s="15"/>
      <c r="I1" s="15"/>
      <c r="J1" s="15"/>
      <c r="K1" s="15"/>
      <c r="L1" s="15"/>
    </row>
    <row r="2" spans="1:52" ht="29.1" customHeight="1" x14ac:dyDescent="0.45">
      <c r="A2" s="28" t="s">
        <v>26</v>
      </c>
      <c r="B2" s="15"/>
      <c r="C2" s="15"/>
      <c r="D2" s="15"/>
      <c r="E2" s="15"/>
      <c r="F2" s="15"/>
      <c r="G2" s="15"/>
      <c r="H2" s="15"/>
      <c r="I2" s="15"/>
      <c r="J2" s="15"/>
    </row>
    <row r="3" spans="1:52" ht="39" customHeight="1" x14ac:dyDescent="0.45">
      <c r="A3" s="18"/>
      <c r="B3" s="40" t="s">
        <v>10</v>
      </c>
      <c r="C3" s="26">
        <v>1</v>
      </c>
      <c r="D3" s="26">
        <v>2</v>
      </c>
      <c r="E3" s="26">
        <v>3</v>
      </c>
      <c r="F3" s="26">
        <v>4</v>
      </c>
      <c r="G3" s="26">
        <v>5</v>
      </c>
      <c r="H3" s="26">
        <v>6</v>
      </c>
      <c r="I3" s="26">
        <v>7</v>
      </c>
      <c r="J3" s="26">
        <v>8</v>
      </c>
      <c r="K3" s="20">
        <v>9</v>
      </c>
      <c r="L3" s="20">
        <v>10</v>
      </c>
      <c r="M3" s="20">
        <v>11</v>
      </c>
      <c r="N3" s="20">
        <v>12</v>
      </c>
      <c r="O3" s="20">
        <v>13</v>
      </c>
      <c r="P3" s="20">
        <v>14</v>
      </c>
      <c r="Q3" s="20">
        <v>15</v>
      </c>
      <c r="R3" s="20">
        <v>16</v>
      </c>
      <c r="S3" s="20">
        <v>17</v>
      </c>
      <c r="T3" s="20">
        <v>18</v>
      </c>
      <c r="U3" s="20">
        <v>19</v>
      </c>
      <c r="V3" s="20">
        <v>20</v>
      </c>
      <c r="W3" s="20">
        <v>21</v>
      </c>
      <c r="X3" s="20">
        <v>22</v>
      </c>
      <c r="Y3" s="20">
        <v>23</v>
      </c>
      <c r="Z3" s="20">
        <v>24</v>
      </c>
      <c r="AA3" s="20">
        <v>25</v>
      </c>
      <c r="AB3" s="20">
        <v>26</v>
      </c>
      <c r="AC3" s="20">
        <v>27</v>
      </c>
      <c r="AD3" s="20">
        <v>28</v>
      </c>
      <c r="AE3" s="20">
        <v>29</v>
      </c>
      <c r="AF3" s="20">
        <v>30</v>
      </c>
      <c r="AG3" s="20">
        <v>31</v>
      </c>
      <c r="AH3" s="20">
        <v>32</v>
      </c>
      <c r="AI3" s="20">
        <v>33</v>
      </c>
      <c r="AJ3" s="20">
        <v>34</v>
      </c>
      <c r="AK3" s="20">
        <v>35</v>
      </c>
      <c r="AL3" s="20">
        <v>36</v>
      </c>
      <c r="AM3" s="20">
        <v>37</v>
      </c>
      <c r="AN3" s="20">
        <v>38</v>
      </c>
      <c r="AO3" s="20">
        <v>39</v>
      </c>
      <c r="AP3" s="20">
        <v>40</v>
      </c>
      <c r="AQ3" s="20">
        <v>41</v>
      </c>
      <c r="AR3" s="20">
        <v>42</v>
      </c>
      <c r="AS3" s="20">
        <v>43</v>
      </c>
      <c r="AT3" s="20">
        <v>44</v>
      </c>
      <c r="AU3" s="20">
        <v>45</v>
      </c>
      <c r="AV3" s="20">
        <v>46</v>
      </c>
      <c r="AW3" s="20">
        <v>47</v>
      </c>
      <c r="AX3" s="20">
        <v>48</v>
      </c>
      <c r="AY3" s="20">
        <v>49</v>
      </c>
      <c r="AZ3" s="20">
        <v>50</v>
      </c>
    </row>
    <row r="4" spans="1:52" s="21" customFormat="1" ht="39" customHeight="1" x14ac:dyDescent="0.45">
      <c r="A4" s="26" t="s">
        <v>11</v>
      </c>
      <c r="B4" s="40" t="s">
        <v>40</v>
      </c>
      <c r="C4" s="29"/>
      <c r="D4" s="29"/>
      <c r="E4" s="29"/>
      <c r="F4" s="29"/>
      <c r="G4" s="29"/>
      <c r="H4" s="29"/>
      <c r="I4" s="29"/>
      <c r="J4" s="29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s="21" customFormat="1" ht="39" customHeight="1" x14ac:dyDescent="0.45">
      <c r="A5" s="26" t="s">
        <v>27</v>
      </c>
      <c r="B5" s="48">
        <v>20</v>
      </c>
      <c r="C5" s="49"/>
      <c r="D5" s="49"/>
      <c r="E5" s="49"/>
      <c r="F5" s="49"/>
      <c r="G5" s="49"/>
      <c r="H5" s="49"/>
      <c r="I5" s="49"/>
      <c r="J5" s="49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</row>
    <row r="6" spans="1:52" s="37" customFormat="1" ht="39" customHeight="1" x14ac:dyDescent="0.45">
      <c r="A6" s="34" t="s">
        <v>28</v>
      </c>
      <c r="B6" s="42">
        <v>8</v>
      </c>
      <c r="C6" s="35"/>
      <c r="D6" s="35"/>
      <c r="E6" s="35"/>
      <c r="F6" s="35"/>
      <c r="G6" s="35"/>
      <c r="H6" s="35"/>
      <c r="I6" s="35"/>
      <c r="J6" s="35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</row>
    <row r="7" spans="1:52" ht="39" customHeight="1" x14ac:dyDescent="0.45">
      <c r="A7" s="26" t="s">
        <v>29</v>
      </c>
      <c r="B7" s="41">
        <v>9000</v>
      </c>
      <c r="C7" s="31"/>
      <c r="D7" s="31"/>
      <c r="E7" s="31"/>
      <c r="F7" s="31"/>
      <c r="G7" s="31"/>
      <c r="H7" s="31"/>
      <c r="I7" s="31"/>
      <c r="J7" s="31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</row>
    <row r="8" spans="1:52" ht="39" customHeight="1" x14ac:dyDescent="0.45">
      <c r="A8" s="26" t="s">
        <v>30</v>
      </c>
      <c r="B8" s="41">
        <v>4000</v>
      </c>
      <c r="C8" s="31"/>
      <c r="D8" s="31"/>
      <c r="E8" s="31"/>
      <c r="F8" s="31"/>
      <c r="G8" s="31"/>
      <c r="H8" s="31"/>
      <c r="I8" s="31"/>
      <c r="J8" s="31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</row>
    <row r="9" spans="1:52" ht="39" customHeight="1" x14ac:dyDescent="0.45">
      <c r="A9" s="47" t="s">
        <v>31</v>
      </c>
      <c r="B9" s="23">
        <f>(B7+(B8/B5))/B6</f>
        <v>1150</v>
      </c>
      <c r="C9" s="46" t="str">
        <f>IFERROR(ROUND((C7+(C8/C5))/C6,0),"")</f>
        <v/>
      </c>
      <c r="D9" s="46" t="str">
        <f t="shared" ref="D9:H9" si="0">IFERROR(ROUND((D7+(D8/D5))/D6,0),"")</f>
        <v/>
      </c>
      <c r="E9" s="46" t="str">
        <f t="shared" si="0"/>
        <v/>
      </c>
      <c r="F9" s="46" t="str">
        <f t="shared" si="0"/>
        <v/>
      </c>
      <c r="G9" s="46" t="str">
        <f t="shared" si="0"/>
        <v/>
      </c>
      <c r="H9" s="46" t="str">
        <f t="shared" si="0"/>
        <v/>
      </c>
      <c r="I9" s="46" t="str">
        <f t="shared" ref="I9" si="1">IFERROR(ROUND((I7+(I8/I5))/I6,0),"")</f>
        <v/>
      </c>
      <c r="J9" s="46" t="str">
        <f t="shared" ref="J9" si="2">IFERROR(ROUND((J7+(J8/J5))/J6,0),"")</f>
        <v/>
      </c>
      <c r="K9" s="46" t="str">
        <f t="shared" ref="K9" si="3">IFERROR(ROUND((K7+(K8/K5))/K6,0),"")</f>
        <v/>
      </c>
      <c r="L9" s="46" t="str">
        <f t="shared" ref="L9:M9" si="4">IFERROR(ROUND((L7+(L8/L5))/L6,0),"")</f>
        <v/>
      </c>
      <c r="M9" s="46" t="str">
        <f t="shared" si="4"/>
        <v/>
      </c>
      <c r="N9" s="46" t="str">
        <f t="shared" ref="N9" si="5">IFERROR(ROUND((N7+(N8/N5))/N6,0),"")</f>
        <v/>
      </c>
      <c r="O9" s="46" t="str">
        <f t="shared" ref="O9" si="6">IFERROR(ROUND((O7+(O8/O5))/O6,0),"")</f>
        <v/>
      </c>
      <c r="P9" s="46" t="str">
        <f t="shared" ref="P9" si="7">IFERROR(ROUND((P7+(P8/P5))/P6,0),"")</f>
        <v/>
      </c>
      <c r="Q9" s="46" t="str">
        <f t="shared" ref="Q9:R9" si="8">IFERROR(ROUND((Q7+(Q8/Q5))/Q6,0),"")</f>
        <v/>
      </c>
      <c r="R9" s="46" t="str">
        <f t="shared" si="8"/>
        <v/>
      </c>
      <c r="S9" s="46" t="str">
        <f t="shared" ref="S9" si="9">IFERROR(ROUND((S7+(S8/S5))/S6,0),"")</f>
        <v/>
      </c>
      <c r="T9" s="46" t="str">
        <f t="shared" ref="T9" si="10">IFERROR(ROUND((T7+(T8/T5))/T6,0),"")</f>
        <v/>
      </c>
      <c r="U9" s="46" t="str">
        <f t="shared" ref="U9" si="11">IFERROR(ROUND((U7+(U8/U5))/U6,0),"")</f>
        <v/>
      </c>
      <c r="V9" s="46" t="str">
        <f t="shared" ref="V9:W9" si="12">IFERROR(ROUND((V7+(V8/V5))/V6,0),"")</f>
        <v/>
      </c>
      <c r="W9" s="46" t="str">
        <f t="shared" si="12"/>
        <v/>
      </c>
      <c r="X9" s="46" t="str">
        <f t="shared" ref="X9" si="13">IFERROR(ROUND((X7+(X8/X5))/X6,0),"")</f>
        <v/>
      </c>
      <c r="Y9" s="46" t="str">
        <f t="shared" ref="Y9" si="14">IFERROR(ROUND((Y7+(Y8/Y5))/Y6,0),"")</f>
        <v/>
      </c>
      <c r="Z9" s="46" t="str">
        <f t="shared" ref="Z9" si="15">IFERROR(ROUND((Z7+(Z8/Z5))/Z6,0),"")</f>
        <v/>
      </c>
      <c r="AA9" s="46" t="str">
        <f t="shared" ref="AA9:AB9" si="16">IFERROR(ROUND((AA7+(AA8/AA5))/AA6,0),"")</f>
        <v/>
      </c>
      <c r="AB9" s="46" t="str">
        <f t="shared" si="16"/>
        <v/>
      </c>
      <c r="AC9" s="46" t="str">
        <f t="shared" ref="AC9" si="17">IFERROR(ROUND((AC7+(AC8/AC5))/AC6,0),"")</f>
        <v/>
      </c>
      <c r="AD9" s="46" t="str">
        <f t="shared" ref="AD9" si="18">IFERROR(ROUND((AD7+(AD8/AD5))/AD6,0),"")</f>
        <v/>
      </c>
      <c r="AE9" s="46" t="str">
        <f t="shared" ref="AE9" si="19">IFERROR(ROUND((AE7+(AE8/AE5))/AE6,0),"")</f>
        <v/>
      </c>
      <c r="AF9" s="46" t="str">
        <f t="shared" ref="AF9:AG9" si="20">IFERROR(ROUND((AF7+(AF8/AF5))/AF6,0),"")</f>
        <v/>
      </c>
      <c r="AG9" s="46" t="str">
        <f t="shared" si="20"/>
        <v/>
      </c>
      <c r="AH9" s="46" t="str">
        <f t="shared" ref="AH9" si="21">IFERROR(ROUND((AH7+(AH8/AH5))/AH6,0),"")</f>
        <v/>
      </c>
      <c r="AI9" s="46" t="str">
        <f t="shared" ref="AI9" si="22">IFERROR(ROUND((AI7+(AI8/AI5))/AI6,0),"")</f>
        <v/>
      </c>
      <c r="AJ9" s="46" t="str">
        <f t="shared" ref="AJ9" si="23">IFERROR(ROUND((AJ7+(AJ8/AJ5))/AJ6,0),"")</f>
        <v/>
      </c>
      <c r="AK9" s="46" t="str">
        <f t="shared" ref="AK9:AL9" si="24">IFERROR(ROUND((AK7+(AK8/AK5))/AK6,0),"")</f>
        <v/>
      </c>
      <c r="AL9" s="46" t="str">
        <f t="shared" si="24"/>
        <v/>
      </c>
      <c r="AM9" s="46" t="str">
        <f t="shared" ref="AM9" si="25">IFERROR(ROUND((AM7+(AM8/AM5))/AM6,0),"")</f>
        <v/>
      </c>
      <c r="AN9" s="46" t="str">
        <f t="shared" ref="AN9" si="26">IFERROR(ROUND((AN7+(AN8/AN5))/AN6,0),"")</f>
        <v/>
      </c>
      <c r="AO9" s="46" t="str">
        <f t="shared" ref="AO9" si="27">IFERROR(ROUND((AO7+(AO8/AO5))/AO6,0),"")</f>
        <v/>
      </c>
      <c r="AP9" s="46" t="str">
        <f t="shared" ref="AP9:AQ9" si="28">IFERROR(ROUND((AP7+(AP8/AP5))/AP6,0),"")</f>
        <v/>
      </c>
      <c r="AQ9" s="46" t="str">
        <f t="shared" si="28"/>
        <v/>
      </c>
      <c r="AR9" s="46" t="str">
        <f t="shared" ref="AR9" si="29">IFERROR(ROUND((AR7+(AR8/AR5))/AR6,0),"")</f>
        <v/>
      </c>
      <c r="AS9" s="46" t="str">
        <f t="shared" ref="AS9" si="30">IFERROR(ROUND((AS7+(AS8/AS5))/AS6,0),"")</f>
        <v/>
      </c>
      <c r="AT9" s="46" t="str">
        <f t="shared" ref="AT9" si="31">IFERROR(ROUND((AT7+(AT8/AT5))/AT6,0),"")</f>
        <v/>
      </c>
      <c r="AU9" s="46" t="str">
        <f t="shared" ref="AU9:AV9" si="32">IFERROR(ROUND((AU7+(AU8/AU5))/AU6,0),"")</f>
        <v/>
      </c>
      <c r="AV9" s="46" t="str">
        <f t="shared" si="32"/>
        <v/>
      </c>
      <c r="AW9" s="46" t="str">
        <f t="shared" ref="AW9" si="33">IFERROR(ROUND((AW7+(AW8/AW5))/AW6,0),"")</f>
        <v/>
      </c>
      <c r="AX9" s="46" t="str">
        <f t="shared" ref="AX9" si="34">IFERROR(ROUND((AX7+(AX8/AX5))/AX6,0),"")</f>
        <v/>
      </c>
      <c r="AY9" s="46" t="str">
        <f t="shared" ref="AY9" si="35">IFERROR(ROUND((AY7+(AY8/AY5))/AY6,0),"")</f>
        <v/>
      </c>
      <c r="AZ9" s="46" t="str">
        <f t="shared" ref="AZ9" si="36">IFERROR(ROUND((AZ7+(AZ8/AZ5))/AZ6,0),"")</f>
        <v/>
      </c>
    </row>
    <row r="10" spans="1:52" ht="16.2" customHeight="1" x14ac:dyDescent="0.45">
      <c r="A10" s="8" t="s">
        <v>19</v>
      </c>
    </row>
    <row r="11" spans="1:52" ht="16.2" customHeight="1" x14ac:dyDescent="0.45">
      <c r="A11" s="8" t="s">
        <v>20</v>
      </c>
    </row>
    <row r="12" spans="1:52" ht="16.2" customHeight="1" x14ac:dyDescent="0.45">
      <c r="A12" s="8" t="s">
        <v>21</v>
      </c>
    </row>
    <row r="13" spans="1:52" ht="16.2" customHeight="1" x14ac:dyDescent="0.45">
      <c r="A13" s="8" t="s">
        <v>22</v>
      </c>
    </row>
    <row r="14" spans="1:52" ht="16.2" customHeight="1" x14ac:dyDescent="0.45">
      <c r="A14" s="8" t="s">
        <v>23</v>
      </c>
    </row>
    <row r="15" spans="1:52" ht="16.2" customHeight="1" x14ac:dyDescent="0.45">
      <c r="A15" s="8" t="s">
        <v>24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15"/>
  <sheetViews>
    <sheetView workbookViewId="0">
      <selection activeCell="F11" sqref="F11"/>
    </sheetView>
  </sheetViews>
  <sheetFormatPr defaultColWidth="8.59765625" defaultRowHeight="12.6" x14ac:dyDescent="0.45"/>
  <cols>
    <col min="1" max="1" width="34.59765625" style="8" customWidth="1"/>
    <col min="2" max="2" width="9.59765625" style="8" customWidth="1"/>
    <col min="3" max="16384" width="8.59765625" style="8"/>
  </cols>
  <sheetData>
    <row r="1" spans="1:52" ht="29.1" customHeight="1" x14ac:dyDescent="0.45">
      <c r="A1" s="24" t="s">
        <v>0</v>
      </c>
      <c r="B1" s="25"/>
      <c r="C1" s="25"/>
      <c r="D1" s="25"/>
      <c r="E1" s="25"/>
      <c r="F1" s="15"/>
      <c r="G1" s="15"/>
      <c r="H1" s="15"/>
      <c r="I1" s="15"/>
      <c r="J1" s="15"/>
    </row>
    <row r="2" spans="1:52" ht="29.1" customHeight="1" x14ac:dyDescent="0.45">
      <c r="A2" s="28" t="s">
        <v>32</v>
      </c>
      <c r="B2" s="15"/>
      <c r="C2" s="15"/>
      <c r="D2" s="15"/>
      <c r="E2" s="15"/>
      <c r="F2" s="15"/>
      <c r="G2" s="15"/>
      <c r="H2" s="15"/>
      <c r="I2" s="15"/>
      <c r="J2" s="15"/>
    </row>
    <row r="3" spans="1:52" ht="39" customHeight="1" x14ac:dyDescent="0.45">
      <c r="A3" s="18"/>
      <c r="B3" s="40" t="s">
        <v>10</v>
      </c>
      <c r="C3" s="26">
        <v>1</v>
      </c>
      <c r="D3" s="26">
        <v>2</v>
      </c>
      <c r="E3" s="26">
        <v>3</v>
      </c>
      <c r="F3" s="26">
        <v>4</v>
      </c>
      <c r="G3" s="26">
        <v>5</v>
      </c>
      <c r="H3" s="26">
        <v>6</v>
      </c>
      <c r="I3" s="26">
        <v>7</v>
      </c>
      <c r="J3" s="26">
        <v>8</v>
      </c>
      <c r="K3" s="20">
        <v>9</v>
      </c>
      <c r="L3" s="20">
        <v>10</v>
      </c>
      <c r="M3" s="20">
        <v>11</v>
      </c>
      <c r="N3" s="20">
        <v>12</v>
      </c>
      <c r="O3" s="20">
        <v>13</v>
      </c>
      <c r="P3" s="20">
        <v>14</v>
      </c>
      <c r="Q3" s="20">
        <v>15</v>
      </c>
      <c r="R3" s="20">
        <v>16</v>
      </c>
      <c r="S3" s="20">
        <v>17</v>
      </c>
      <c r="T3" s="20">
        <v>18</v>
      </c>
      <c r="U3" s="20">
        <v>19</v>
      </c>
      <c r="V3" s="20">
        <v>20</v>
      </c>
      <c r="W3" s="20">
        <v>21</v>
      </c>
      <c r="X3" s="20">
        <v>22</v>
      </c>
      <c r="Y3" s="20">
        <v>23</v>
      </c>
      <c r="Z3" s="20">
        <v>24</v>
      </c>
      <c r="AA3" s="20">
        <v>25</v>
      </c>
      <c r="AB3" s="20">
        <v>26</v>
      </c>
      <c r="AC3" s="20">
        <v>27</v>
      </c>
      <c r="AD3" s="20">
        <v>28</v>
      </c>
      <c r="AE3" s="20">
        <v>29</v>
      </c>
      <c r="AF3" s="20">
        <v>30</v>
      </c>
      <c r="AG3" s="20">
        <v>31</v>
      </c>
      <c r="AH3" s="20">
        <v>32</v>
      </c>
      <c r="AI3" s="20">
        <v>33</v>
      </c>
      <c r="AJ3" s="20">
        <v>34</v>
      </c>
      <c r="AK3" s="20">
        <v>35</v>
      </c>
      <c r="AL3" s="20">
        <v>36</v>
      </c>
      <c r="AM3" s="20">
        <v>37</v>
      </c>
      <c r="AN3" s="20">
        <v>38</v>
      </c>
      <c r="AO3" s="20">
        <v>39</v>
      </c>
      <c r="AP3" s="20">
        <v>40</v>
      </c>
      <c r="AQ3" s="20">
        <v>41</v>
      </c>
      <c r="AR3" s="20">
        <v>42</v>
      </c>
      <c r="AS3" s="20">
        <v>43</v>
      </c>
      <c r="AT3" s="20">
        <v>44</v>
      </c>
      <c r="AU3" s="20">
        <v>45</v>
      </c>
      <c r="AV3" s="20">
        <v>46</v>
      </c>
      <c r="AW3" s="20">
        <v>47</v>
      </c>
      <c r="AX3" s="20">
        <v>48</v>
      </c>
      <c r="AY3" s="20">
        <v>49</v>
      </c>
      <c r="AZ3" s="20">
        <v>50</v>
      </c>
    </row>
    <row r="4" spans="1:52" s="21" customFormat="1" ht="39" customHeight="1" x14ac:dyDescent="0.45">
      <c r="A4" s="26" t="s">
        <v>11</v>
      </c>
      <c r="B4" s="40" t="s">
        <v>40</v>
      </c>
      <c r="C4" s="29"/>
      <c r="D4" s="29"/>
      <c r="E4" s="29"/>
      <c r="F4" s="29"/>
      <c r="G4" s="29"/>
      <c r="H4" s="29"/>
      <c r="I4" s="29"/>
      <c r="J4" s="29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s="21" customFormat="1" ht="39" customHeight="1" x14ac:dyDescent="0.45">
      <c r="A5" s="26" t="s">
        <v>27</v>
      </c>
      <c r="B5" s="48">
        <v>20</v>
      </c>
      <c r="C5" s="49"/>
      <c r="D5" s="49"/>
      <c r="E5" s="49"/>
      <c r="F5" s="49"/>
      <c r="G5" s="49"/>
      <c r="H5" s="49"/>
      <c r="I5" s="49"/>
      <c r="J5" s="49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</row>
    <row r="6" spans="1:52" s="37" customFormat="1" ht="39" customHeight="1" x14ac:dyDescent="0.45">
      <c r="A6" s="34" t="s">
        <v>28</v>
      </c>
      <c r="B6" s="42">
        <v>8</v>
      </c>
      <c r="C6" s="35"/>
      <c r="D6" s="35"/>
      <c r="E6" s="35"/>
      <c r="F6" s="35"/>
      <c r="G6" s="35"/>
      <c r="H6" s="35"/>
      <c r="I6" s="35"/>
      <c r="J6" s="35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</row>
    <row r="7" spans="1:52" ht="39" customHeight="1" x14ac:dyDescent="0.45">
      <c r="A7" s="26" t="s">
        <v>29</v>
      </c>
      <c r="B7" s="41">
        <v>9500</v>
      </c>
      <c r="C7" s="31"/>
      <c r="D7" s="31"/>
      <c r="E7" s="31"/>
      <c r="F7" s="31"/>
      <c r="G7" s="31"/>
      <c r="H7" s="31"/>
      <c r="I7" s="31"/>
      <c r="J7" s="31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</row>
    <row r="8" spans="1:52" ht="39" customHeight="1" x14ac:dyDescent="0.45">
      <c r="A8" s="26" t="s">
        <v>30</v>
      </c>
      <c r="B8" s="41">
        <v>4000</v>
      </c>
      <c r="C8" s="31"/>
      <c r="D8" s="31"/>
      <c r="E8" s="31"/>
      <c r="F8" s="31"/>
      <c r="G8" s="31"/>
      <c r="H8" s="31"/>
      <c r="I8" s="31"/>
      <c r="J8" s="31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</row>
    <row r="9" spans="1:52" ht="39" customHeight="1" x14ac:dyDescent="0.45">
      <c r="A9" s="47" t="s">
        <v>31</v>
      </c>
      <c r="B9" s="23">
        <f>(B7+(B8/B5))/B6</f>
        <v>1212.5</v>
      </c>
      <c r="C9" s="46" t="str">
        <f>IFERROR(ROUND((C7+(C8/C5))/C6,0),"")</f>
        <v/>
      </c>
      <c r="D9" s="46" t="str">
        <f t="shared" ref="D9:AZ9" si="0">IFERROR(ROUND((D7+(D8/D5))/D6,0),"")</f>
        <v/>
      </c>
      <c r="E9" s="46" t="str">
        <f t="shared" si="0"/>
        <v/>
      </c>
      <c r="F9" s="46" t="str">
        <f t="shared" si="0"/>
        <v/>
      </c>
      <c r="G9" s="46" t="str">
        <f t="shared" si="0"/>
        <v/>
      </c>
      <c r="H9" s="46" t="str">
        <f t="shared" si="0"/>
        <v/>
      </c>
      <c r="I9" s="46" t="str">
        <f t="shared" si="0"/>
        <v/>
      </c>
      <c r="J9" s="46" t="str">
        <f t="shared" si="0"/>
        <v/>
      </c>
      <c r="K9" s="46" t="str">
        <f t="shared" si="0"/>
        <v/>
      </c>
      <c r="L9" s="46" t="str">
        <f t="shared" si="0"/>
        <v/>
      </c>
      <c r="M9" s="46" t="str">
        <f t="shared" si="0"/>
        <v/>
      </c>
      <c r="N9" s="46" t="str">
        <f t="shared" si="0"/>
        <v/>
      </c>
      <c r="O9" s="46" t="str">
        <f t="shared" si="0"/>
        <v/>
      </c>
      <c r="P9" s="46" t="str">
        <f t="shared" si="0"/>
        <v/>
      </c>
      <c r="Q9" s="46" t="str">
        <f t="shared" si="0"/>
        <v/>
      </c>
      <c r="R9" s="46" t="str">
        <f t="shared" si="0"/>
        <v/>
      </c>
      <c r="S9" s="46" t="str">
        <f t="shared" si="0"/>
        <v/>
      </c>
      <c r="T9" s="46" t="str">
        <f t="shared" si="0"/>
        <v/>
      </c>
      <c r="U9" s="46" t="str">
        <f t="shared" si="0"/>
        <v/>
      </c>
      <c r="V9" s="46" t="str">
        <f t="shared" si="0"/>
        <v/>
      </c>
      <c r="W9" s="46" t="str">
        <f t="shared" si="0"/>
        <v/>
      </c>
      <c r="X9" s="46" t="str">
        <f t="shared" si="0"/>
        <v/>
      </c>
      <c r="Y9" s="46" t="str">
        <f t="shared" si="0"/>
        <v/>
      </c>
      <c r="Z9" s="46" t="str">
        <f t="shared" si="0"/>
        <v/>
      </c>
      <c r="AA9" s="46" t="str">
        <f t="shared" si="0"/>
        <v/>
      </c>
      <c r="AB9" s="46" t="str">
        <f t="shared" si="0"/>
        <v/>
      </c>
      <c r="AC9" s="46" t="str">
        <f t="shared" si="0"/>
        <v/>
      </c>
      <c r="AD9" s="46" t="str">
        <f t="shared" si="0"/>
        <v/>
      </c>
      <c r="AE9" s="46" t="str">
        <f t="shared" si="0"/>
        <v/>
      </c>
      <c r="AF9" s="46" t="str">
        <f t="shared" si="0"/>
        <v/>
      </c>
      <c r="AG9" s="46" t="str">
        <f t="shared" si="0"/>
        <v/>
      </c>
      <c r="AH9" s="46" t="str">
        <f t="shared" si="0"/>
        <v/>
      </c>
      <c r="AI9" s="46" t="str">
        <f t="shared" si="0"/>
        <v/>
      </c>
      <c r="AJ9" s="46" t="str">
        <f t="shared" si="0"/>
        <v/>
      </c>
      <c r="AK9" s="46" t="str">
        <f t="shared" si="0"/>
        <v/>
      </c>
      <c r="AL9" s="46" t="str">
        <f t="shared" si="0"/>
        <v/>
      </c>
      <c r="AM9" s="46" t="str">
        <f t="shared" si="0"/>
        <v/>
      </c>
      <c r="AN9" s="46" t="str">
        <f t="shared" si="0"/>
        <v/>
      </c>
      <c r="AO9" s="46" t="str">
        <f t="shared" si="0"/>
        <v/>
      </c>
      <c r="AP9" s="46" t="str">
        <f t="shared" si="0"/>
        <v/>
      </c>
      <c r="AQ9" s="46" t="str">
        <f t="shared" si="0"/>
        <v/>
      </c>
      <c r="AR9" s="46" t="str">
        <f t="shared" si="0"/>
        <v/>
      </c>
      <c r="AS9" s="46" t="str">
        <f t="shared" si="0"/>
        <v/>
      </c>
      <c r="AT9" s="46" t="str">
        <f t="shared" si="0"/>
        <v/>
      </c>
      <c r="AU9" s="46" t="str">
        <f t="shared" si="0"/>
        <v/>
      </c>
      <c r="AV9" s="46" t="str">
        <f t="shared" si="0"/>
        <v/>
      </c>
      <c r="AW9" s="46" t="str">
        <f t="shared" si="0"/>
        <v/>
      </c>
      <c r="AX9" s="46" t="str">
        <f t="shared" si="0"/>
        <v/>
      </c>
      <c r="AY9" s="46" t="str">
        <f t="shared" si="0"/>
        <v/>
      </c>
      <c r="AZ9" s="46" t="str">
        <f t="shared" si="0"/>
        <v/>
      </c>
    </row>
    <row r="10" spans="1:52" ht="16.2" customHeight="1" x14ac:dyDescent="0.45">
      <c r="A10" s="8" t="s">
        <v>19</v>
      </c>
    </row>
    <row r="11" spans="1:52" ht="16.2" customHeight="1" x14ac:dyDescent="0.45">
      <c r="A11" s="8" t="s">
        <v>20</v>
      </c>
    </row>
    <row r="12" spans="1:52" ht="16.2" customHeight="1" x14ac:dyDescent="0.45">
      <c r="A12" s="8" t="s">
        <v>21</v>
      </c>
    </row>
    <row r="13" spans="1:52" ht="16.2" customHeight="1" x14ac:dyDescent="0.45">
      <c r="A13" s="8" t="s">
        <v>22</v>
      </c>
    </row>
    <row r="14" spans="1:52" ht="16.2" customHeight="1" x14ac:dyDescent="0.45">
      <c r="A14" s="8" t="s">
        <v>23</v>
      </c>
    </row>
    <row r="15" spans="1:52" ht="16.2" customHeight="1" x14ac:dyDescent="0.45">
      <c r="A15" s="8" t="s">
        <v>24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基本情報</vt:lpstr>
      <vt:lpstr>基本情報 (記載例)</vt:lpstr>
      <vt:lpstr>【月給】賃金引上げ前</vt:lpstr>
      <vt:lpstr>【月給】賃金引上げ後</vt:lpstr>
      <vt:lpstr>【日給】賃金引上げ前</vt:lpstr>
      <vt:lpstr>【日給】賃金引上げ後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0850193</dc:creator>
  <cp:keywords/>
  <dc:description/>
  <cp:lastModifiedBy>4819407</cp:lastModifiedBy>
  <cp:revision/>
  <cp:lastPrinted>2026-01-08T06:00:35Z</cp:lastPrinted>
  <dcterms:created xsi:type="dcterms:W3CDTF">2023-11-08T02:39:43Z</dcterms:created>
  <dcterms:modified xsi:type="dcterms:W3CDTF">2026-01-18T08:27:13Z</dcterms:modified>
  <cp:category/>
  <cp:contentStatus/>
</cp:coreProperties>
</file>