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56C8F5B8-4A65-447F-93D0-4A1504E01D60}" xr6:coauthVersionLast="47" xr6:coauthVersionMax="47" xr10:uidLastSave="{00000000-0000-0000-0000-000000000000}"/>
  <bookViews>
    <workbookView xWindow="-120" yWindow="-163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<sst xmlns="http://schemas.openxmlformats.org/spreadsheetml/2006/main" count="1119" uniqueCount="569">
  <si>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</si>
  <si>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</si>
  <si>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</si>
  <si>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</si>
  <si>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</si>
  <si>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</si>
  <si>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</si>
  <si>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</si>
  <si>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</si>
  <si>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</si>
  <si>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</si>
  <si>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</si>
  <si>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</si>
  <si>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</si>
  <si>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</si>
  <si>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</si>
  <si>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</si>
  <si>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</si>
  <si>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</si>
  <si>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</si>
  <si>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</si>
  <si>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</si>
  <si>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</si>
  <si>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</si>
  <si>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</si>
  <si>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</si>
  <si>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</si>
  <si>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</si>
  <si>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</si>
  <si>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</si>
  <si>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</si>
  <si>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</si>
  <si>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</si>
  <si>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</si>
  <si>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</si>
  <si>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</si>
  <si>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</si>
  <si>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</si>
  <si>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</si>
  <si>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</si>
  <si>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</si>
  <si>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</si>
  <si>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</si>
  <si>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</si>
  <si>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</si>
  <si>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</si>
  <si>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</si>
  <si>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</si>
  <si>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</si>
  <si>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</si>
  <si>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</si>
  <si>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</si>
  <si>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</si>
  <si>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</si>
  <si>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</si>
  <si>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</si>
  <si>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</si>
  <si>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</si>
  <si>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</si>
  <si>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</si>
  <si>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</si>
  <si>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</si>
  <si>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</si>
  <si>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</si>
  <si>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</si>
  <si>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</si>
  <si>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</si>
  <si>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</si>
  <si>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</si>
  <si>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</si>
  <si>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</si>
  <si>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</si>
  <si>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</si>
  <si>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</si>
  <si>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</si>
  <si>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</si>
  <si>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</si>
  <si>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</si>
  <si>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</si>
  <si>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</si>
  <si>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</si>
  <si>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</si>
  <si>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</si>
  <si>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</si>
  <si>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</si>
  <si>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</si>
  <si>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</si>
  <si>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</si>
  <si>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</si>
  <si>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</si>
  <si>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</si>
  <si>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</si>
  <si>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</si>
  <si>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</si>
  <si>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</si>
  <si>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</si>
  <si>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</si>
  <si>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</si>
  <si>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</si>
  <si>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</si>
  <si>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</si>
  <si>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</si>
  <si>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</si>
  <si>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</si>
  <si>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</si>
  <si>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</si>
  <si>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</si>
  <si>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</si>
  <si>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</si>
  <si>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</si>
  <si>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</si>
  <si>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</si>
  <si>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</si>
  <si>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</si>
  <si>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</si>
  <si>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</si>
  <si>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</si>
  <si>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</si>
  <si>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</si>
  <si>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</si>
  <si>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</si>
  <si>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</si>
  <si>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</si>
  <si>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</si>
  <si>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</si>
  <si>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</si>
  <si>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</si>
  <si>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</si>
  <si>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</si>
  <si>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</si>
  <si>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</si>
  <si>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</si>
  <si>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</si>
  <si>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</si>
  <si>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</si>
  <si>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</si>
  <si>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</si>
  <si>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</si>
  <si>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</si>
  <si>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</si>
  <si>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</si>
  <si>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</si>
  <si>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</si>
  <si>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</si>
  <si>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</si>
  <si>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</si>
  <si>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</si>
  <si>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</si>
  <si>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</si>
  <si>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</si>
  <si>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</si>
  <si>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</si>
  <si>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</si>
  <si>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</si>
  <si>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</si>
  <si>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</si>
  <si>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</si>
  <si>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</si>
  <si>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</si>
  <si>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</si>
  <si>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</si>
  <si>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</si>
  <si>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</si>
  <si>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</si>
  <si>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</si>
  <si>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</si>
  <si>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</si>
  <si>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</si>
  <si>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</si>
  <si>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</si>
  <si>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</si>
  <si>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</si>
  <si>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</si>
  <si>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</si>
  <si>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</si>
  <si>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</si>
  <si>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</si>
  <si>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</si>
  <si>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</si>
  <si>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</si>
  <si>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</si>
  <si>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</si>
  <si>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</si>
  <si>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</si>
  <si>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</si>
  <si>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</si>
  <si>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</si>
  <si>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</si>
  <si>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</si>
  <si>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</si>
  <si>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</si>
  <si>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</si>
  <si>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</si>
  <si>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</si>
  <si>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</si>
  <si>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</si>
  <si>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</si>
  <si>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</si>
  <si>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</si>
  <si>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</si>
  <si>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</si>
  <si>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</si>
  <si>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</si>
  <si>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</si>
  <si>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熊本県甲佐町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</si>
  <si>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</si>
  <si>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</si>
  <si>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</si>
  <si>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</si>
  <si>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</si>
  <si>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</si>
  <si>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</si>
  <si>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</si>
  <si>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</si>
  <si>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</si>
  <si>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</si>
  <si>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</si>
  <si>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</si>
  <si>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</si>
  <si>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</si>
  <si>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</si>
  <si>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</si>
  <si>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</si>
  <si>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</si>
  <si>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</si>
  <si>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</si>
  <si>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</si>
  <si>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</si>
  <si>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</si>
  <si>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</si>
  <si>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</si>
  <si>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</si>
  <si>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</si>
  <si>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</si>
  <si>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</si>
  <si>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</si>
  <si>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</si>
  <si>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</si>
  <si>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</si>
  <si>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</si>
  <si>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</si>
  <si>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</si>
  <si>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</si>
  <si>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</si>
  <si>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</si>
  <si>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</si>
  <si>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</si>
  <si>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</si>
  <si>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</si>
  <si>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</si>
  <si>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</si>
  <si>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</si>
  <si>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</si>
  <si>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</si>
  <si>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</si>
  <si>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</si>
  <si>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</si>
  <si>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</si>
  <si>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</si>
  <si>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</si>
  <si>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</si>
  <si>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</si>
  <si>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</si>
  <si>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</si>
  <si>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</si>
  <si>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</si>
  <si>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</si>
  <si>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</si>
  <si>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</si>
  <si>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</si>
  <si>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</si>
  <si>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</si>
  <si>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</si>
  <si>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</si>
  <si>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</si>
  <si>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</si>
  <si>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</si>
  <si>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</si>
  <si>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</si>
  <si>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</si>
  <si>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</si>
  <si>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</si>
  <si>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</si>
  <si>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</si>
  <si>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</si>
  <si>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</si>
  <si>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</si>
  <si>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</si>
  <si>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</si>
  <si>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</si>
  <si>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</si>
  <si>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</si>
  <si>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</si>
  <si>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</si>
  <si>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</si>
  <si>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</si>
  <si>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</si>
  <si>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</si>
  <si>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</si>
  <si>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</si>
  <si>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</si>
  <si>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</si>
  <si>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</si>
  <si>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</si>
  <si>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</si>
  <si>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</si>
  <si>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</si>
  <si>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</si>
  <si>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</si>
  <si>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</si>
  <si>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</si>
  <si>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</si>
  <si>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</si>
  <si>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</si>
  <si>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</si>
  <si>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</si>
  <si>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</si>
  <si>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</si>
  <si>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</si>
  <si>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</si>
  <si>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</si>
  <si>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</si>
  <si>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</si>
  <si>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</si>
  <si>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</si>
  <si>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</si>
  <si>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</si>
  <si>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</si>
  <si>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</si>
  <si>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</si>
  <si>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</si>
  <si>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</si>
  <si>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</si>
  <si>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</si>
  <si>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</si>
  <si>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</si>
  <si>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</si>
  <si>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</si>
  <si>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</si>
  <si>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</si>
  <si>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</si>
  <si>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</si>
  <si>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</si>
  <si>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</si>
  <si>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</si>
  <si>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</si>
  <si>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</si>
  <si>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</si>
  <si>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</si>
  <si>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</si>
  <si>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</si>
  <si>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</si>
  <si>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</si>
  <si>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</si>
  <si>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</si>
  <si>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熊本県甲佐町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</si>
  <si>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</si>
  <si>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</si>
  <si>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</si>
  <si>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</si>
  <si>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</si>
  <si>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</si>
  <si>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</si>
  <si>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</si>
  <si>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</si>
  <si>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</si>
  <si>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</si>
  <si>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</si>
  <si>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</si>
  <si>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</si>
  <si>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</si>
  <si>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</si>
  <si>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</si>
  <si>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</si>
  <si>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</si>
  <si>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</si>
  <si>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</si>
  <si>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</si>
  <si>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</si>
  <si>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</si>
  <si>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</si>
  <si>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</si>
  <si>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</si>
  <si>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</si>
  <si>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</si>
  <si>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</si>
  <si>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</si>
  <si>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</si>
  <si>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</si>
  <si>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</si>
  <si>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</si>
  <si>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</si>
  <si>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</si>
  <si>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</si>
  <si>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</si>
  <si>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</si>
  <si>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</si>
  <si>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</si>
  <si>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</si>
  <si>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</si>
  <si>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</si>
  <si>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</si>
  <si>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</si>
  <si>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</si>
  <si>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</si>
  <si>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</si>
  <si>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</si>
  <si>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</si>
  <si>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</si>
  <si>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</si>
  <si>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</si>
  <si>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</si>
  <si>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</si>
  <si>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</si>
  <si>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</si>
  <si>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</si>
  <si>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</si>
  <si>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</si>
  <si>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</si>
  <si>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</si>
  <si>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</si>
  <si>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</si>
  <si>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</si>
  <si>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</si>
  <si>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</si>
  <si>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</si>
  <si>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</si>
  <si>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</si>
  <si>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</si>
  <si>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</si>
  <si>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</si>
  <si>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</si>
  <si>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</si>
  <si>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</si>
  <si>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</si>
  <si>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</si>
  <si>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</si>
  <si>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</si>
  <si>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</si>
  <si>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</si>
  <si>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</si>
  <si>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</si>
  <si>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</si>
  <si>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</si>
  <si>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</si>
  <si>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</si>
  <si>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</si>
  <si>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</si>
  <si>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</si>
  <si>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</si>
  <si>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</si>
  <si>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</si>
  <si>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</si>
  <si>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</si>
  <si>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</si>
  <si>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</si>
  <si>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</si>
  <si>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</si>
  <si>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</si>
  <si>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</si>
  <si>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</si>
  <si>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</si>
  <si>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</si>
  <si>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</si>
  <si>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</si>
  <si>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</si>
  <si>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</si>
  <si>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</si>
  <si>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</si>
  <si>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</si>
  <si>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</si>
  <si>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</si>
  <si>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</si>
  <si>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</si>
  <si>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</si>
  <si>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</si>
  <si>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</si>
  <si>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</si>
  <si>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</si>
  <si>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</si>
  <si>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</si>
  <si>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</si>
  <si>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</si>
  <si>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</si>
  <si>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</si>
  <si>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</si>
  <si>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</si>
  <si>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</si>
  <si>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</si>
  <si>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</si>
  <si>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</si>
  <si>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</si>
  <si>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</si>
  <si>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</si>
  <si>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</si>
  <si>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</si>
  <si>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</si>
  <si>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</si>
  <si>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</si>
  <si>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</si>
  <si>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</si>
  <si>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</si>
  <si>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</si>
  <si>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</si>
  <si>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</si>
  <si>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</si>
  <si>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</si>
  <si>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</si>
  <si>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</si>
  <si>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</si>
  <si>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</si>
  <si>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</si>
  <si>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</si>
  <si>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</si>
  <si>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</si>
  <si>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</si>
  <si>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</si>
  <si>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</si>
  <si>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</si>
  <si>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</si>
  <si>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</si>
  <si>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</si>
  <si>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</si>
  <si>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</si>
  <si>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</si>
  <si>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</si>
  <si>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</si>
  <si>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</si>
  <si>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</si>
  <si>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14.89</t>
  </si>
  <si>
    <t>▲ 4.86</t>
  </si>
  <si>
    <t>▲ 20.98</t>
  </si>
  <si>
    <t>一般会計</t>
  </si>
  <si>
    <t>上水道事業会計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</si>
  <si>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</si>
  <si>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</si>
  <si>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</si>
  <si>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</si>
  <si>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</si>
  <si>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</si>
  <si>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</si>
  <si>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</si>
  <si>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</si>
  <si>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</si>
  <si>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御船地区衛生施設組合</t>
    <phoneticPr fontId="2"/>
  </si>
  <si>
    <t>-</t>
    <phoneticPr fontId="2"/>
  </si>
  <si>
    <t>御船町・甲佐町衛生施設組合</t>
    <phoneticPr fontId="2"/>
  </si>
  <si>
    <t>上益城消防組合</t>
    <phoneticPr fontId="2"/>
  </si>
  <si>
    <t>上益城広域連合</t>
    <phoneticPr fontId="2"/>
  </si>
  <si>
    <t>熊本県後期高齢者医療広域連合（一般会計）</t>
    <phoneticPr fontId="2"/>
  </si>
  <si>
    <t>熊本県後期高齢者医療広域連合（後期高齢者医療特別会計）</t>
    <phoneticPr fontId="2"/>
  </si>
  <si>
    <t>熊本県市町村総合事務組合</t>
    <phoneticPr fontId="2"/>
  </si>
  <si>
    <t>特別会計（交通災害共済事業）分を含む</t>
    <phoneticPr fontId="2"/>
  </si>
  <si>
    <t>ふるさと応援基金(R05年度末現在)</t>
    <rPh sb="4" eb="6">
      <t>オウエン</t>
    </rPh>
    <rPh sb="6" eb="8">
      <t>キキン</t>
    </rPh>
    <phoneticPr fontId="5"/>
  </si>
  <si>
    <t>地域力持続化基金(R05年度末現在)</t>
    <rPh sb="0" eb="2">
      <t>チイキ</t>
    </rPh>
    <rPh sb="2" eb="3">
      <t>リョク</t>
    </rPh>
    <rPh sb="3" eb="5">
      <t>ジゾク</t>
    </rPh>
    <rPh sb="5" eb="6">
      <t>カ</t>
    </rPh>
    <rPh sb="6" eb="8">
      <t>キキン</t>
    </rPh>
    <phoneticPr fontId="2"/>
  </si>
  <si>
    <t>まちおこし基金(R05年度末現在)</t>
    <rPh sb="5" eb="7">
      <t>キキン</t>
    </rPh>
    <phoneticPr fontId="2"/>
  </si>
  <si>
    <t>公共施設等整備基金(R05年度末現在)</t>
    <rPh sb="0" eb="2">
      <t>コウキョウ</t>
    </rPh>
    <rPh sb="2" eb="4">
      <t>シセツ</t>
    </rPh>
    <rPh sb="4" eb="5">
      <t>トウ</t>
    </rPh>
    <rPh sb="5" eb="7">
      <t>セイビ</t>
    </rPh>
    <rPh sb="7" eb="9">
      <t>キキン</t>
    </rPh>
    <phoneticPr fontId="2"/>
  </si>
  <si>
    <t>定住促進住宅施設整備基金(R05年度末現在)</t>
    <rPh sb="0" eb="2">
      <t>テイジュウ</t>
    </rPh>
    <rPh sb="2" eb="4">
      <t>ソクシン</t>
    </rPh>
    <rPh sb="4" eb="6">
      <t>ジュウタク</t>
    </rPh>
    <rPh sb="6" eb="8">
      <t>シセツ</t>
    </rPh>
    <rPh sb="8" eb="10">
      <t>セイビ</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</si>
  <si>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</si>
  <si>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</si>
  <si>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熊本地震に伴う地方債の発行に伴い、将来負担比率は類似団体と比べて高い水準が続いていた。しかし、令和3年度に基金の積立による充当財源が増加したこと、令和4年度に地方債の発行を抑え償還を進めたことにより、将来負担比率が大きく減少しマイナスに転じた。令和5年度については基金積立を多くしていることも原因の一つと考えられる。しかし有形固定資産減価償却率は令和5年度より増加している。今後も有形固定資産減価償却率の改善のための資産の改修・修繕と、将来負担比率を減らしていくための地方債の発行・償還のバランスをとっていく必要がある。総合管理計画や個別施設計画から、財政制約を超えない資産のメンテナンスを行っていく必要がある。</t>
    <rPh sb="127" eb="129">
      <t>レイワ</t>
    </rPh>
    <rPh sb="130" eb="132">
      <t>ネンド</t>
    </rPh>
    <rPh sb="137" eb="139">
      <t>キキン</t>
    </rPh>
    <rPh sb="139" eb="141">
      <t>ツミタテ</t>
    </rPh>
    <rPh sb="142" eb="143">
      <t>オオ</t>
    </rPh>
    <rPh sb="151" eb="153">
      <t>ゲンイン</t>
    </rPh>
    <rPh sb="154" eb="155">
      <t>ヒト</t>
    </rPh>
    <rPh sb="157" eb="158">
      <t>カンガ</t>
    </rPh>
    <rPh sb="178" eb="180">
      <t>レイワ</t>
    </rPh>
    <rPh sb="181" eb="183">
      <t>ネンド</t>
    </rPh>
    <rPh sb="185" eb="18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</si>
  <si>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</si>
  <si>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</si>
  <si>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</si>
  <si>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</si>
  <si>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</si>
  <si>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</si>
  <si>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比率は低い傾向が続いている。将来負担比率は高い状態が続いていたが、年々減少し令和4年度にマイナスに転じた。実質公債費率は今後必要となった施設整備による起債償還により増加していく可能性はある。令和6年度以降は大規模工事は予定されていないが、災害復旧工事や資産維持に関わる工事等が予定されているため将来負担比率や実質公債費比率の維持・改善に引き続き努めていく。</t>
    <rPh sb="114" eb="116">
      <t>イコウ</t>
    </rPh>
    <rPh sb="133" eb="137">
      <t>サイガイフッキュウ</t>
    </rPh>
    <rPh sb="137" eb="139">
      <t>コウジ</t>
    </rPh>
    <rPh sb="140" eb="142">
      <t>シサン</t>
    </rPh>
    <rPh sb="142" eb="144">
      <t>イジ</t>
    </rPh>
    <rPh sb="145" eb="146">
      <t>カカ</t>
    </rPh>
    <rPh sb="148" eb="150">
      <t>コウジ</t>
    </rPh>
    <rPh sb="150" eb="151">
      <t>ナド</t>
    </rPh>
    <rPh sb="152" eb="154">
      <t>ヨテイ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</si>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</sst>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853-42B5-802B-BD1A479F5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225927</c:v>
                </c:pt>
                <c:pt idx="1">
                  <c:v>169070</c:v>
                </c:pt>
                <c:pt idx="2">
                  <c:v>190536</c:v>
                </c:pt>
                <c:pt idx="3">
                  <c:v>118959</c:v>
                </c:pt>
                <c:pt idx="4">
                  <c:v>79609</c:v>
                </c:pt>
              </c:numCache>
            </c:numRef>
          </c:val>
          <c:smooth val="0"/>
          <c:extLst>
            <c:ext xmlns:c16="http://schemas.microsoft.com/office/drawing/2014/chart" uri="{C3380CC4-5D6E-409C-BE32-E72D297353CC}">
              <c16:uniqueId val="{00000001-6853-42B5-802B-BD1A479F5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10.220000000000001</c:v>
                </c:pt>
                <c:pt idx="1">
                  <c:v>12.78</c:v>
                </c:pt>
                <c:pt idx="2">
                  <c:v>17.39</c:v>
                </c:pt>
                <c:pt idx="3">
                  <c:v>23.04</c:v>
                </c:pt>
                <c:pt idx="4">
                  <c:v>20.72</c:v>
                </c:pt>
              </c:numCache>
            </c:numRef>
          </c:val>
          <c:extLst>
            <c:ext xmlns:c16="http://schemas.microsoft.com/office/drawing/2014/chart" uri="{C3380CC4-5D6E-409C-BE32-E72D297353CC}">
              <c16:uniqueId val="{00000000-8DC0-45BD-8090-12762B793E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34.85</c:v>
                </c:pt>
                <c:pt idx="1">
                  <c:v>34.06</c:v>
                </c:pt>
                <c:pt idx="2">
                  <c:v>35.31</c:v>
                </c:pt>
                <c:pt idx="3">
                  <c:v>38.65</c:v>
                </c:pt>
                <c:pt idx="4">
                  <c:v>39.4</c:v>
                </c:pt>
              </c:numCache>
            </c:numRef>
          </c:val>
          <c:extLst>
            <c:ext xmlns:c16="http://schemas.microsoft.com/office/drawing/2014/chart" uri="{C3380CC4-5D6E-409C-BE32-E72D297353CC}">
              <c16:uniqueId val="{00000001-8DC0-45BD-8090-12762B793E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-14.89</c:v>
                </c:pt>
                <c:pt idx="1">
                  <c:v>0.93</c:v>
                </c:pt>
                <c:pt idx="2">
                  <c:v>2.41</c:v>
                </c:pt>
                <c:pt idx="3">
                  <c:v>-4.8600000000000003</c:v>
                </c:pt>
                <c:pt idx="4">
                  <c:v>-20.98</c:v>
                </c:pt>
              </c:numCache>
            </c:numRef>
          </c:val>
          <c:smooth val="0"/>
          <c:extLst>
            <c:ext xmlns:c16="http://schemas.microsoft.com/office/drawing/2014/chart" uri="{C3380CC4-5D6E-409C-BE32-E72D297353CC}">
              <c16:uniqueId val="{00000002-8DC0-45BD-8090-12762B793E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03-4E69-BE11-1B83507F5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03-4E69-BE11-1B83507F53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03-4E69-BE11-1B83507F53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03-4E69-BE11-1B83507F53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03-4E69-BE11-1B83507F53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0.02</c:v>
                </c:pt>
                <c:pt idx="6">
                  <c:v>#N/A</c:v>
                </c:pt>
                <c:pt idx="7">
                  <c:v>0.02</c:v>
                </c:pt>
                <c:pt idx="8">
                  <c:v>#N/A</c:v>
                </c:pt>
                <c:pt idx="9">
                  <c:v>0.08</c:v>
                </c:pt>
              </c:numCache>
            </c:numRef>
          </c:val>
          <c:extLst>
            <c:ext xmlns:c16="http://schemas.microsoft.com/office/drawing/2014/chart" uri="{C3380CC4-5D6E-409C-BE32-E72D297353CC}">
              <c16:uniqueId val="{00000005-3C03-4E69-BE11-1B83507F53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0.71</c:v>
                </c:pt>
                <c:pt idx="2">
                  <c:v>#N/A</c:v>
                </c:pt>
                <c:pt idx="3">
                  <c:v>0.96</c:v>
                </c:pt>
                <c:pt idx="4">
                  <c:v>#N/A</c:v>
                </c:pt>
                <c:pt idx="5">
                  <c:v>1.66</c:v>
                </c:pt>
                <c:pt idx="6">
                  <c:v>#N/A</c:v>
                </c:pt>
                <c:pt idx="7">
                  <c:v>0.9</c:v>
                </c:pt>
                <c:pt idx="8">
                  <c:v>#N/A</c:v>
                </c:pt>
                <c:pt idx="9">
                  <c:v>0.64</c:v>
                </c:pt>
              </c:numCache>
            </c:numRef>
          </c:val>
          <c:extLst>
            <c:ext xmlns:c16="http://schemas.microsoft.com/office/drawing/2014/chart" uri="{C3380CC4-5D6E-409C-BE32-E72D297353CC}">
              <c16:uniqueId val="{00000006-3C03-4E69-BE11-1B83507F53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1.54</c:v>
                </c:pt>
                <c:pt idx="4">
                  <c:v>#N/A</c:v>
                </c:pt>
                <c:pt idx="5">
                  <c:v>1.35</c:v>
                </c:pt>
                <c:pt idx="6">
                  <c:v>#N/A</c:v>
                </c:pt>
                <c:pt idx="7">
                  <c:v>1.62</c:v>
                </c:pt>
                <c:pt idx="8">
                  <c:v>#N/A</c:v>
                </c:pt>
                <c:pt idx="9">
                  <c:v>1.41</c:v>
                </c:pt>
              </c:numCache>
            </c:numRef>
          </c:val>
          <c:extLst>
            <c:ext xmlns:c16="http://schemas.microsoft.com/office/drawing/2014/chart" uri="{C3380CC4-5D6E-409C-BE32-E72D297353CC}">
              <c16:uniqueId val="{00000007-3C03-4E69-BE11-1B83507F534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4.96</c:v>
                </c:pt>
                <c:pt idx="4">
                  <c:v>#N/A</c:v>
                </c:pt>
                <c:pt idx="5">
                  <c:v>3.99</c:v>
                </c:pt>
                <c:pt idx="6">
                  <c:v>#N/A</c:v>
                </c:pt>
                <c:pt idx="7">
                  <c:v>3.03</c:v>
                </c:pt>
                <c:pt idx="8">
                  <c:v>#N/A</c:v>
                </c:pt>
                <c:pt idx="9">
                  <c:v>3.59</c:v>
                </c:pt>
              </c:numCache>
            </c:numRef>
          </c:val>
          <c:extLst>
            <c:ext xmlns:c16="http://schemas.microsoft.com/office/drawing/2014/chart" uri="{C3380CC4-5D6E-409C-BE32-E72D297353CC}">
              <c16:uniqueId val="{00000008-3C03-4E69-BE11-1B83507F53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10.210000000000001</c:v>
                </c:pt>
                <c:pt idx="2">
                  <c:v>#N/A</c:v>
                </c:pt>
                <c:pt idx="3">
                  <c:v>12.77</c:v>
                </c:pt>
                <c:pt idx="4">
                  <c:v>#N/A</c:v>
                </c:pt>
                <c:pt idx="5">
                  <c:v>17.39</c:v>
                </c:pt>
                <c:pt idx="6">
                  <c:v>#N/A</c:v>
                </c:pt>
                <c:pt idx="7">
                  <c:v>23.03</c:v>
                </c:pt>
                <c:pt idx="8">
                  <c:v>#N/A</c:v>
                </c:pt>
                <c:pt idx="9">
                  <c:v>20.71</c:v>
                </c:pt>
              </c:numCache>
            </c:numRef>
          </c:val>
          <c:extLst>
            <c:ext xmlns:c16="http://schemas.microsoft.com/office/drawing/2014/chart" uri="{C3380CC4-5D6E-409C-BE32-E72D297353CC}">
              <c16:uniqueId val="{00000009-3C03-4E69-BE11-1B83507F5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612</c:v>
                </c:pt>
                <c:pt idx="5">
                  <c:v>788</c:v>
                </c:pt>
                <c:pt idx="8">
                  <c:v>841</c:v>
                </c:pt>
                <c:pt idx="11">
                  <c:v>896</c:v>
                </c:pt>
                <c:pt idx="14">
                  <c:v>848</c:v>
                </c:pt>
              </c:numCache>
            </c:numRef>
          </c:val>
          <c:extLst>
            <c:ext xmlns:c16="http://schemas.microsoft.com/office/drawing/2014/chart" uri="{C3380CC4-5D6E-409C-BE32-E72D297353CC}">
              <c16:uniqueId val="{00000000-482A-49C6-A00C-1C9AC847C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A-49C6-A00C-1C9AC847C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2A-49C6-A00C-1C9AC847C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25</c:v>
                </c:pt>
                <c:pt idx="6">
                  <c:v>27</c:v>
                </c:pt>
                <c:pt idx="9">
                  <c:v>29</c:v>
                </c:pt>
                <c:pt idx="12">
                  <c:v>31</c:v>
                </c:pt>
              </c:numCache>
            </c:numRef>
          </c:val>
          <c:extLst>
            <c:ext xmlns:c16="http://schemas.microsoft.com/office/drawing/2014/chart" uri="{C3380CC4-5D6E-409C-BE32-E72D297353CC}">
              <c16:uniqueId val="{00000003-482A-49C6-A00C-1C9AC847C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482A-49C6-A00C-1C9AC847C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A-49C6-A00C-1C9AC847C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A-49C6-A00C-1C9AC847C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768</c:v>
                </c:pt>
                <c:pt idx="3">
                  <c:v>952</c:v>
                </c:pt>
                <c:pt idx="6">
                  <c:v>1020</c:v>
                </c:pt>
                <c:pt idx="9">
                  <c:v>1115</c:v>
                </c:pt>
                <c:pt idx="12">
                  <c:v>1146</c:v>
                </c:pt>
              </c:numCache>
            </c:numRef>
          </c:val>
          <c:extLst>
            <c:ext xmlns:c16="http://schemas.microsoft.com/office/drawing/2014/chart" uri="{C3380CC4-5D6E-409C-BE32-E72D297353CC}">
              <c16:uniqueId val="{00000007-482A-49C6-A00C-1C9AC847C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182</c:v>
                </c:pt>
                <c:pt idx="2">
                  <c:v>#N/A</c:v>
                </c:pt>
                <c:pt idx="3">
                  <c:v>#N/A</c:v>
                </c:pt>
                <c:pt idx="4">
                  <c:v>190</c:v>
                </c:pt>
                <c:pt idx="5">
                  <c:v>#N/A</c:v>
                </c:pt>
                <c:pt idx="6">
                  <c:v>#N/A</c:v>
                </c:pt>
                <c:pt idx="7">
                  <c:v>207</c:v>
                </c:pt>
                <c:pt idx="8">
                  <c:v>#N/A</c:v>
                </c:pt>
                <c:pt idx="9">
                  <c:v>#N/A</c:v>
                </c:pt>
                <c:pt idx="10">
                  <c:v>249</c:v>
                </c:pt>
                <c:pt idx="11">
                  <c:v>#N/A</c:v>
                </c:pt>
                <c:pt idx="12">
                  <c:v>#N/A</c:v>
                </c:pt>
                <c:pt idx="13">
                  <c:v>330</c:v>
                </c:pt>
                <c:pt idx="14">
                  <c:v>#N/A</c:v>
                </c:pt>
              </c:numCache>
            </c:numRef>
          </c:val>
          <c:smooth val="0"/>
          <c:extLst>
            <c:ext xmlns:c16="http://schemas.microsoft.com/office/drawing/2014/chart" uri="{C3380CC4-5D6E-409C-BE32-E72D297353CC}">
              <c16:uniqueId val="{00000008-482A-49C6-A00C-1C9AC847C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8320</c:v>
                </c:pt>
                <c:pt idx="5">
                  <c:v>8207</c:v>
                </c:pt>
                <c:pt idx="8">
                  <c:v>8118</c:v>
                </c:pt>
                <c:pt idx="11">
                  <c:v>7612</c:v>
                </c:pt>
                <c:pt idx="14">
                  <c:v>7211</c:v>
                </c:pt>
              </c:numCache>
            </c:numRef>
          </c:val>
          <c:extLst>
            <c:ext xmlns:c16="http://schemas.microsoft.com/office/drawing/2014/chart" uri="{C3380CC4-5D6E-409C-BE32-E72D297353CC}">
              <c16:uniqueId val="{00000000-C885-4DCB-9ABC-D33B8C08D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3</c:v>
                </c:pt>
                <c:pt idx="8">
                  <c:v>2</c:v>
                </c:pt>
                <c:pt idx="11">
                  <c:v>325</c:v>
                </c:pt>
                <c:pt idx="14">
                  <c:v>325</c:v>
                </c:pt>
              </c:numCache>
            </c:numRef>
          </c:val>
          <c:extLst>
            <c:ext xmlns:c16="http://schemas.microsoft.com/office/drawing/2014/chart" uri="{C3380CC4-5D6E-409C-BE32-E72D297353CC}">
              <c16:uniqueId val="{00000001-C885-4DCB-9ABC-D33B8C08D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2283</c:v>
                </c:pt>
                <c:pt idx="5">
                  <c:v>2465</c:v>
                </c:pt>
                <c:pt idx="8">
                  <c:v>3072</c:v>
                </c:pt>
                <c:pt idx="11">
                  <c:v>3983</c:v>
                </c:pt>
                <c:pt idx="14">
                  <c:v>5540</c:v>
                </c:pt>
              </c:numCache>
            </c:numRef>
          </c:val>
          <c:extLst>
            <c:ext xmlns:c16="http://schemas.microsoft.com/office/drawing/2014/chart" uri="{C3380CC4-5D6E-409C-BE32-E72D297353CC}">
              <c16:uniqueId val="{00000002-C885-4DCB-9ABC-D33B8C08D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85-4DCB-9ABC-D33B8C08D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85-4DCB-9ABC-D33B8C08D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85-4DCB-9ABC-D33B8C08D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832</c:v>
                </c:pt>
                <c:pt idx="3">
                  <c:v>810</c:v>
                </c:pt>
                <c:pt idx="6">
                  <c:v>696</c:v>
                </c:pt>
                <c:pt idx="9">
                  <c:v>663</c:v>
                </c:pt>
                <c:pt idx="12">
                  <c:v>714</c:v>
                </c:pt>
              </c:numCache>
            </c:numRef>
          </c:val>
          <c:extLst>
            <c:ext xmlns:c16="http://schemas.microsoft.com/office/drawing/2014/chart" uri="{C3380CC4-5D6E-409C-BE32-E72D297353CC}">
              <c16:uniqueId val="{00000006-C885-4DCB-9ABC-D33B8C08D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171</c:v>
                </c:pt>
                <c:pt idx="6">
                  <c:v>129</c:v>
                </c:pt>
                <c:pt idx="9">
                  <c:v>112</c:v>
                </c:pt>
                <c:pt idx="12">
                  <c:v>85</c:v>
                </c:pt>
              </c:numCache>
            </c:numRef>
          </c:val>
          <c:extLst>
            <c:ext xmlns:c16="http://schemas.microsoft.com/office/drawing/2014/chart" uri="{C3380CC4-5D6E-409C-BE32-E72D297353CC}">
              <c16:uniqueId val="{00000007-C885-4DCB-9ABC-D33B8C08D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c:v>
                </c:pt>
                <c:pt idx="3">
                  <c:v>20</c:v>
                </c:pt>
                <c:pt idx="6">
                  <c:v>17</c:v>
                </c:pt>
                <c:pt idx="9">
                  <c:v>15</c:v>
                </c:pt>
                <c:pt idx="12">
                  <c:v>16</c:v>
                </c:pt>
              </c:numCache>
            </c:numRef>
          </c:val>
          <c:extLst>
            <c:ext xmlns:c16="http://schemas.microsoft.com/office/drawing/2014/chart" uri="{C3380CC4-5D6E-409C-BE32-E72D297353CC}">
              <c16:uniqueId val="{00000008-C885-4DCB-9ABC-D33B8C08D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85-4DCB-9ABC-D33B8C08D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11177</c:v>
                </c:pt>
                <c:pt idx="3">
                  <c:v>11288</c:v>
                </c:pt>
                <c:pt idx="6">
                  <c:v>11413</c:v>
                </c:pt>
                <c:pt idx="9">
                  <c:v>10893</c:v>
                </c:pt>
                <c:pt idx="12">
                  <c:v>10283</c:v>
                </c:pt>
              </c:numCache>
            </c:numRef>
          </c:val>
          <c:extLst>
            <c:ext xmlns:c16="http://schemas.microsoft.com/office/drawing/2014/chart" uri="{C3380CC4-5D6E-409C-BE32-E72D297353CC}">
              <c16:uniqueId val="{0000000A-C885-4DCB-9ABC-D33B8C08DA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1564</c:v>
                </c:pt>
                <c:pt idx="2">
                  <c:v>#N/A</c:v>
                </c:pt>
                <c:pt idx="3">
                  <c:v>#N/A</c:v>
                </c:pt>
                <c:pt idx="4">
                  <c:v>1614</c:v>
                </c:pt>
                <c:pt idx="5">
                  <c:v>#N/A</c:v>
                </c:pt>
                <c:pt idx="6">
                  <c:v>#N/A</c:v>
                </c:pt>
                <c:pt idx="7">
                  <c:v>1062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85-4DCB-9ABC-D33B8C08DA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c:v>
                </c:pt>
                <c:pt idx="1">
                  <c:v>1591</c:v>
                </c:pt>
                <c:pt idx="2">
                  <c:v>1623</c:v>
                </c:pt>
              </c:numCache>
            </c:numRef>
          </c:val>
          <c:extLst>
            <c:ext xmlns:c16="http://schemas.microsoft.com/office/drawing/2014/chart" uri="{C3380CC4-5D6E-409C-BE32-E72D297353CC}">
              <c16:uniqueId val="{00000000-E461-4D96-A650-782207F3C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448</c:v>
                </c:pt>
                <c:pt idx="2">
                  <c:v>505</c:v>
                </c:pt>
              </c:numCache>
            </c:numRef>
          </c:val>
          <c:extLst>
            <c:ext xmlns:c16="http://schemas.microsoft.com/office/drawing/2014/chart" uri="{C3380CC4-5D6E-409C-BE32-E72D297353CC}">
              <c16:uniqueId val="{00000001-E461-4D96-A650-782207F3C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1305</c:v>
                </c:pt>
                <c:pt idx="1">
                  <c:v>1770</c:v>
                </c:pt>
                <c:pt idx="2">
                  <c:v>3238</c:v>
                </c:pt>
              </c:numCache>
            </c:numRef>
          </c:val>
          <c:extLst>
            <c:ext xmlns:c16="http://schemas.microsoft.com/office/drawing/2014/chart" uri="{C3380CC4-5D6E-409C-BE32-E72D297353CC}">
              <c16:uniqueId val="{00000002-E461-4D96-A650-782207F3C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{57360B38-F2C1-4A3B-A627-F5160F711DFB}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739-4CB7-89C9-658442D6CD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{2A0CE934-D48C-429A-80EE-3C40D82A2248}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9-4CB7-89C9-658442D6CD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{DD54A49C-7022-47A7-B3A5-0AF7CD809C3D}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9-4CB7-89C9-658442D6CD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{715B14E8-577C-4FAD-8B92-60CA66EC9551}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9-4CB7-89C9-658442D6CD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{021155A6-1533-4FCD-ACA6-8CAC152C35E9}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9-4CB7-89C9-658442D6CD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{003AEAE2-41AA-4713-AE8C-3FBC609D1254}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739-4CB7-89C9-658442D6CD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{DDF1B1B8-1B53-4F99-A109-24318B9343C7}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739-4CB7-89C9-658442D6CD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{089EBEDB-87AD-433D-99FA-70E886DDCBA8}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739-4CB7-89C9-658442D6CD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{66DB43C6-5C72-448C-89B5-4C3CFD99BDB5}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739-4CB7-89C9-658442D6CD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44.7</c:v>
                </c:pt>
                <c:pt idx="8">
                  <c:v>49.1</c:v>
                </c:pt>
                <c:pt idx="16">
                  <c:v>50.6</c:v>
                </c:pt>
                <c:pt idx="24">
                  <c:v>42.3</c:v>
                </c:pt>
                <c:pt idx="32">
                  <c:v>44.4</c:v>
                </c:pt>
              </c:numCache>
            </c:numRef>
          </c:xVal>
          <c:yVal>
            <c:numRef>
              <c:f>公会計指標分析・財政指標組合せ分析表!$BP$51:$DC$51</c:f>
              <c:numCache>
                <c:formatCode>#,##0.0;"▲ "#,##0.0</c:formatCode>
                <c:ptCount val="40"/>
                <c:pt idx="0">
                  <c:v>55.1</c:v>
                </c:pt>
                <c:pt idx="8">
                  <c:v>53.1</c:v>
                </c:pt>
                <c:pt idx="16">
                  <c:v>32</c:v>
                </c:pt>
              </c:numCache>
            </c:numRef>
          </c:yVal>
          <c:smooth val="0"/>
          <c:extLst>
            <c:ext xmlns:c16="http://schemas.microsoft.com/office/drawing/2014/chart" uri="{C3380CC4-5D6E-409C-BE32-E72D297353CC}">
              <c16:uniqueId val="{00000009-9739-4CB7-89C9-658442D6CD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{A4F4D809-7EB6-47CE-B607-1F74C3A66287}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739-4CB7-89C9-658442D6CD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{63EDBDEA-BCBD-458F-8748-46C0267F90E9}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9-4CB7-89C9-658442D6CD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{DA812F75-4907-4A7E-A787-0138CC5E1E3E}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9-4CB7-89C9-658442D6CD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{734AD48F-6DB2-4A1D-A372-DACB6F993A3E}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9-4CB7-89C9-658442D6CD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{C5615DE9-1349-4CAE-991B-F4259B7BEB16}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9-4CB7-89C9-658442D6CD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{F34DC8DE-06D3-48A2-AA33-155BA2436887}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739-4CB7-89C9-658442D6CD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{A3B9ED5B-2282-433F-AACA-E072E8075BA8}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739-4CB7-89C9-658442D6CD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{E183D89B-563F-4EB2-9D8D-D120718DF1E1}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739-4CB7-89C9-658442D6CD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{445C523D-D7A6-4154-9CBA-39CA7578A1E5}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739-4CB7-89C9-658442D6CD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c:v>
                </c:pt>
                <c:pt idx="16">
                  <c:v>62.9</c:v>
                </c:pt>
                <c:pt idx="24">
                  <c:v>63.3</c:v>
                </c:pt>
                <c:pt idx="32">
                  <c:v>64.400000000000006</c:v>
                </c:pt>
              </c:numCache>
            </c:numRef>
          </c:xVal>
          <c:yVal>
            <c:numRef>
              <c:f>公会計指標分析・財政指標組合せ分析表!$BP$55:$DC$55</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9739-4CB7-89C9-658442D6CD2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{07D1E4E1-35BB-406C-9D9E-1FF1F65BF8BF}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B32-4C9F-87FE-FB670000F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{61659A1C-596B-4628-B1FB-2D948A183451}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32-4C9F-87FE-FB670000F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{041E867D-D76E-48B1-AF1C-FD468703B81D}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32-4C9F-87FE-FB670000F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{AFC670E3-FA74-4DD9-8F4E-08B2E814DF75}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32-4C9F-87FE-FB670000F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{47F491C6-A4FC-4781-A0EF-B31040BB7A8F}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32-4C9F-87FE-FB670000F26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{44D52A90-A109-434E-AC11-A92C04BB7ED5}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B32-4C9F-87FE-FB670000F26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{23538CA3-7FFB-4F09-8DFF-62987ABBF5E7}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B32-4C9F-87FE-FB670000F26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{E24AE7E6-9F53-4B84-915E-8F2F12C12E39}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B32-4C9F-87FE-FB670000F26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{2202465A-A816-499B-8D12-F846B3C393CE}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B32-4C9F-87FE-FB670000F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6.3</c:v>
                </c:pt>
                <c:pt idx="24">
                  <c:v>6.7</c:v>
                </c:pt>
                <c:pt idx="32">
                  <c:v>7.9</c:v>
                </c:pt>
              </c:numCache>
            </c:numRef>
          </c:xVal>
          <c:yVal>
            <c:numRef>
              <c:f>公会計指標分析・財政指標組合せ分析表!$BP$73:$DC$73</c:f>
              <c:numCache>
                <c:formatCode>#,##0.0;"▲ "#,##0.0</c:formatCode>
                <c:ptCount val="40"/>
                <c:pt idx="0">
                  <c:v>55.1</c:v>
                </c:pt>
                <c:pt idx="8">
                  <c:v>53.1</c:v>
                </c:pt>
                <c:pt idx="16">
                  <c:v>32</c:v>
                </c:pt>
              </c:numCache>
            </c:numRef>
          </c:yVal>
          <c:smooth val="0"/>
          <c:extLst>
            <c:ext xmlns:c16="http://schemas.microsoft.com/office/drawing/2014/chart" uri="{C3380CC4-5D6E-409C-BE32-E72D297353CC}">
              <c16:uniqueId val="{00000009-7B32-4C9F-87FE-FB670000F2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{151EB678-6E53-4BE4-A77F-B8F536AFC722}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B32-4C9F-87FE-FB670000F2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{46B460A2-FB5A-475A-97FA-E5F10B069473}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32-4C9F-87FE-FB670000F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{F9D30585-F981-4C16-B4EC-3512FF7CDA77}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32-4C9F-87FE-FB670000F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{8DB55CAF-C3F0-4745-99EA-E60FBFA58395}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32-4C9F-87FE-FB670000F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{ED7B5199-7CFF-4C82-A68D-C984AD67C0E1}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32-4C9F-87FE-FB670000F26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{AB4102CB-F9E5-44C4-9245-00B1AC83DD54}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B32-4C9F-87FE-FB670000F26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{1F7DA413-5694-43A1-8C82-90BE81E89FA0}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B32-4C9F-87FE-FB670000F26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{41BF660D-D3FE-41E6-85CA-7AA0BCA4570C}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B32-4C9F-87FE-FB670000F26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{6BD19DA5-6CF0-494E-B15F-FDC2E044AE71}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B32-4C9F-87FE-FB670000F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8</c:v>
                </c:pt>
                <c:pt idx="24">
                  <c:v>8</c:v>
                </c:pt>
                <c:pt idx="32">
                  <c:v>8.1</c:v>
                </c:pt>
              </c:numCache>
            </c:numRef>
          </c:xVal>
          <c:yVal>
            <c:numRef>
              <c:f>公会計指標分析・財政指標組合せ分析表!$BP$77:$DC$77</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7B32-4C9F-87FE-FB670000F26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年度は、公営住宅建設事業債（</a:t>
          </a:r>
          <a:r>
            <a:rPr kumimoji="1" lang="ja-JP" altLang="en-US" sz="1100">
              <a:solidFill>
                <a:schemeClr val="dk1"/>
              </a:solidFill>
              <a:effectLst/>
              <a:latin typeface="+mn-lt"/>
              <a:ea typeface="+mn-ea"/>
              <a:cs typeface="+mn-cs"/>
            </a:rPr>
            <a:t>Ｒ２</a:t>
          </a:r>
          <a:r>
            <a:rPr kumimoji="1" lang="ja-JP" altLang="ja-JP" sz="1100">
              <a:solidFill>
                <a:schemeClr val="dk1"/>
              </a:solidFill>
              <a:effectLst/>
              <a:latin typeface="+mn-lt"/>
              <a:ea typeface="+mn-ea"/>
              <a:cs typeface="+mn-cs"/>
            </a:rPr>
            <a:t>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町内に中心となる産業がないため財政基盤が弱く、類似団体平均を大きく下回っている。令和５年度は、公営住宅建設事業債（Ｒ２借入）の本格償還開始による元金償還額増（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千円）、災害復旧事業債（Ｒ２借入）の本格償還開始による元金償還金増（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102362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91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49276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585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63</xdr:row>
      <xdr:rowOff>37084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5852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143256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126,174</a:t>
          </a:r>
          <a:r>
            <a:rPr kumimoji="1" lang="ja-JP" altLang="ja-JP" sz="1100">
              <a:solidFill>
                <a:schemeClr val="dk1"/>
              </a:solidFill>
              <a:effectLst/>
              <a:latin typeface="+mn-lt"/>
              <a:ea typeface="+mn-ea"/>
              <a:cs typeface="+mn-cs"/>
            </a:rPr>
            <a:t>円上回り、前年度から</a:t>
          </a:r>
          <a:r>
            <a:rPr kumimoji="1" lang="en-US" altLang="ja-JP" sz="1100">
              <a:solidFill>
                <a:schemeClr val="dk1"/>
              </a:solidFill>
              <a:effectLst/>
              <a:latin typeface="+mn-lt"/>
              <a:ea typeface="+mn-ea"/>
              <a:cs typeface="+mn-cs"/>
            </a:rPr>
            <a:t>92,975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前年度から増加した主な要因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の急増によるものであり</a:t>
          </a:r>
          <a:r>
            <a:rPr kumimoji="1" lang="ja-JP" altLang="ja-JP" sz="1100">
              <a:solidFill>
                <a:schemeClr val="dk1"/>
              </a:solidFill>
              <a:effectLst/>
              <a:latin typeface="+mn-lt"/>
              <a:ea typeface="+mn-ea"/>
              <a:cs typeface="+mn-cs"/>
            </a:rPr>
            <a:t>、ふるさと納税の増（</a:t>
          </a:r>
          <a:r>
            <a:rPr kumimoji="1" lang="en-US" altLang="ja-JP" sz="1100">
              <a:solidFill>
                <a:schemeClr val="dk1"/>
              </a:solidFill>
              <a:effectLst/>
              <a:latin typeface="+mn-lt"/>
              <a:ea typeface="+mn-ea"/>
              <a:cs typeface="+mn-cs"/>
            </a:rPr>
            <a:t>1,492,349</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658,796</a:t>
          </a:r>
          <a:r>
            <a:rPr kumimoji="1" lang="ja-JP" altLang="ja-JP" sz="1100">
              <a:solidFill>
                <a:schemeClr val="dk1"/>
              </a:solidFill>
              <a:effectLst/>
              <a:latin typeface="+mn-lt"/>
              <a:ea typeface="+mn-ea"/>
              <a:cs typeface="+mn-cs"/>
            </a:rPr>
            <a:t>千円）によるものである。今後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、会計年度任用職員の定期昇給などによる人件費の増加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見込まれることから、引き続き、行財政改革の更なる推進により物件費の抑制に努める。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31404</xdr:rowOff>
    </xdr:from>
    <xdr:to>
      <xdr:col>23</xdr:col>
      <xdr:colOff>133350</xdr:colOff>
      <xdr:row>85</xdr:row>
      <xdr:rowOff>9003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61754"/>
          <a:ext cx="838200" cy="3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44258</xdr:rowOff>
    </xdr:from>
    <xdr:to>
      <xdr:col>19</xdr:col>
      <xdr:colOff>133350</xdr:colOff>
      <xdr:row>83</xdr:row>
      <xdr:rowOff>31404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3158"/>
          <a:ext cx="889000" cy="1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120242</xdr:rowOff>
    </xdr:from>
    <xdr:to>
      <xdr:col>15</xdr:col>
      <xdr:colOff>82550</xdr:colOff>
      <xdr:row>82</xdr:row>
      <xdr:rowOff>44258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7692"/>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32196</xdr:rowOff>
    </xdr:from>
    <xdr:to>
      <xdr:col>11</xdr:col>
      <xdr:colOff>31750</xdr:colOff>
      <xdr:row>81</xdr:row>
      <xdr:rowOff>120242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129653</xdr:rowOff>
    </xdr:from>
    <xdr:to>
      <xdr:col>23</xdr:col>
      <xdr:colOff>184150</xdr:colOff>
      <xdr:row>85</xdr:row>
      <xdr:rowOff>59803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101730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152054</xdr:rowOff>
    </xdr:from>
    <xdr:to>
      <xdr:col>19</xdr:col>
      <xdr:colOff>184150</xdr:colOff>
      <xdr:row>83</xdr:row>
      <xdr:rowOff>82204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66981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9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164908</xdr:rowOff>
    </xdr:from>
    <xdr:to>
      <xdr:col>15</xdr:col>
      <xdr:colOff>133350</xdr:colOff>
      <xdr:row>82</xdr:row>
      <xdr:rowOff>95058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69442</xdr:rowOff>
    </xdr:from>
    <xdr:to>
      <xdr:col>11</xdr:col>
      <xdr:colOff>82550</xdr:colOff>
      <xdr:row>81</xdr:row>
      <xdr:rowOff>171042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152846</xdr:rowOff>
    </xdr:from>
    <xdr:to>
      <xdr:col>7</xdr:col>
      <xdr:colOff>31750</xdr:colOff>
      <xdr:row>81</xdr:row>
      <xdr:rowOff>82996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93173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ポイント増加し、徐々に類似団体に近づいてきている。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687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9878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151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81</xdr:row>
      <xdr:rowOff>141111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151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141111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類似団体平均及び県平均と比較するとほぼ同水準となっており、経年比較すると微減の傾向にある。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159436</xdr:rowOff>
    </xdr:from>
    <xdr:to>
      <xdr:col>81</xdr:col>
      <xdr:colOff>44450</xdr:colOff>
      <xdr:row>61</xdr:row>
      <xdr:rowOff>167157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17886"/>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167157</xdr:rowOff>
    </xdr:from>
    <xdr:to>
      <xdr:col>77</xdr:col>
      <xdr:colOff>44450</xdr:colOff>
      <xdr:row>62</xdr:row>
      <xdr:rowOff>1981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167157</xdr:rowOff>
    </xdr:from>
    <xdr:to>
      <xdr:col>72</xdr:col>
      <xdr:colOff>203200</xdr:colOff>
      <xdr:row>62</xdr:row>
      <xdr:rowOff>1981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167157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116357</xdr:rowOff>
    </xdr:from>
    <xdr:to>
      <xdr:col>77</xdr:col>
      <xdr:colOff>95250</xdr:colOff>
      <xdr:row>62</xdr:row>
      <xdr:rowOff>46507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31284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122631</xdr:rowOff>
    </xdr:from>
    <xdr:to>
      <xdr:col>73</xdr:col>
      <xdr:colOff>44450</xdr:colOff>
      <xdr:row>62</xdr:row>
      <xdr:rowOff>52781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116357</xdr:rowOff>
    </xdr:from>
    <xdr:to>
      <xdr:col>68</xdr:col>
      <xdr:colOff>203200</xdr:colOff>
      <xdr:row>62</xdr:row>
      <xdr:rowOff>46507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31284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90780</xdr:rowOff>
    </xdr:from>
    <xdr:to>
      <xdr:col>64</xdr:col>
      <xdr:colOff>152400</xdr:colOff>
      <xdr:row>62</xdr:row>
      <xdr:rowOff>20930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本町は原則として、交付税措置のない地方債の借入は行わない方針であるため、比率は</a:t>
          </a:r>
          <a:r>
            <a:rPr kumimoji="1" lang="ja-JP" altLang="en-US" sz="1000">
              <a:solidFill>
                <a:schemeClr val="dk1"/>
              </a:solidFill>
              <a:effectLst/>
              <a:latin typeface="+mn-lt"/>
              <a:ea typeface="+mn-ea"/>
              <a:cs typeface="+mn-cs"/>
            </a:rPr>
            <a:t>横ばいで推移</a:t>
          </a:r>
          <a:r>
            <a:rPr kumimoji="1" lang="ja-JP" altLang="ja-JP" sz="1000">
              <a:solidFill>
                <a:schemeClr val="dk1"/>
              </a:solidFill>
              <a:effectLst/>
              <a:latin typeface="+mn-lt"/>
              <a:ea typeface="+mn-ea"/>
              <a:cs typeface="+mn-cs"/>
            </a:rPr>
            <a:t>していたが、令和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年度の比率は</a:t>
          </a:r>
          <a:r>
            <a:rPr kumimoji="1" lang="ja-JP" altLang="en-US" sz="1000">
              <a:solidFill>
                <a:schemeClr val="dk1"/>
              </a:solidFill>
              <a:effectLst/>
              <a:latin typeface="+mn-lt"/>
              <a:ea typeface="+mn-ea"/>
              <a:cs typeface="+mn-cs"/>
            </a:rPr>
            <a:t>１</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ポイント増加した。この主な要因は、</a:t>
          </a:r>
          <a:r>
            <a:rPr kumimoji="1" lang="ja-JP" altLang="en-US" sz="1000">
              <a:solidFill>
                <a:schemeClr val="dk1"/>
              </a:solidFill>
              <a:effectLst/>
              <a:latin typeface="+mn-lt"/>
              <a:ea typeface="+mn-ea"/>
              <a:cs typeface="+mn-cs"/>
            </a:rPr>
            <a:t>熊本地震関連の災害復旧事業債の償還が継続していることや、令和２年度に借入れた公営住宅建設事業債</a:t>
          </a:r>
          <a:r>
            <a:rPr kumimoji="1" lang="ja-JP" altLang="ja-JP" sz="1000">
              <a:solidFill>
                <a:schemeClr val="dk1"/>
              </a:solidFill>
              <a:effectLst/>
              <a:latin typeface="+mn-lt"/>
              <a:ea typeface="+mn-ea"/>
              <a:cs typeface="+mn-cs"/>
            </a:rPr>
            <a:t>の本格償還が開始したことなどにより</a:t>
          </a:r>
          <a:r>
            <a:rPr kumimoji="1" lang="ja-JP" altLang="en-US" sz="1000">
              <a:solidFill>
                <a:schemeClr val="dk1"/>
              </a:solidFill>
              <a:effectLst/>
              <a:latin typeface="+mn-lt"/>
              <a:ea typeface="+mn-ea"/>
              <a:cs typeface="+mn-cs"/>
            </a:rPr>
            <a:t>公営住宅建設事業</a:t>
          </a:r>
          <a:r>
            <a:rPr kumimoji="1" lang="ja-JP" altLang="ja-JP" sz="1000">
              <a:solidFill>
                <a:schemeClr val="dk1"/>
              </a:solidFill>
              <a:effectLst/>
              <a:latin typeface="+mn-lt"/>
              <a:ea typeface="+mn-ea"/>
              <a:cs typeface="+mn-cs"/>
            </a:rPr>
            <a:t>債の元利償還金総額が増加（</a:t>
          </a:r>
          <a:r>
            <a:rPr kumimoji="1" lang="en-US" altLang="ja-JP" sz="1000">
              <a:solidFill>
                <a:schemeClr val="dk1"/>
              </a:solidFill>
              <a:effectLst/>
              <a:latin typeface="+mn-lt"/>
              <a:ea typeface="+mn-ea"/>
              <a:cs typeface="+mn-cs"/>
            </a:rPr>
            <a:t>24,656</a:t>
          </a:r>
          <a:r>
            <a:rPr kumimoji="1" lang="ja-JP" altLang="ja-JP" sz="1000">
              <a:solidFill>
                <a:schemeClr val="dk1"/>
              </a:solidFill>
              <a:effectLst/>
              <a:latin typeface="+mn-lt"/>
              <a:ea typeface="+mn-ea"/>
              <a:cs typeface="+mn-cs"/>
            </a:rPr>
            <a:t>千円）したことなどによる。今後</a:t>
          </a:r>
          <a:r>
            <a:rPr kumimoji="1" lang="ja-JP" altLang="en-US" sz="1000">
              <a:solidFill>
                <a:schemeClr val="dk1"/>
              </a:solidFill>
              <a:effectLst/>
              <a:latin typeface="+mn-lt"/>
              <a:ea typeface="+mn-ea"/>
              <a:cs typeface="+mn-cs"/>
            </a:rPr>
            <a:t>も令和４年度まで続いた</a:t>
          </a:r>
          <a:r>
            <a:rPr kumimoji="1" lang="ja-JP" altLang="ja-JP" sz="1000">
              <a:solidFill>
                <a:schemeClr val="dk1"/>
              </a:solidFill>
              <a:effectLst/>
              <a:latin typeface="+mn-lt"/>
              <a:ea typeface="+mn-ea"/>
              <a:cs typeface="+mn-cs"/>
            </a:rPr>
            <a:t>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165608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0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同様比率なしとなった</a:t>
          </a:r>
          <a:r>
            <a:rPr kumimoji="1" lang="ja-JP" altLang="ja-JP" sz="1100">
              <a:solidFill>
                <a:schemeClr val="dk1"/>
              </a:solidFill>
              <a:effectLst/>
              <a:latin typeface="+mn-lt"/>
              <a:ea typeface="+mn-ea"/>
              <a:cs typeface="+mn-cs"/>
            </a:rPr>
            <a:t>。この主な要因としては、充当可能財源である</a:t>
          </a:r>
          <a:r>
            <a:rPr kumimoji="1" lang="ja-JP" altLang="en-US" sz="1100">
              <a:solidFill>
                <a:schemeClr val="dk1"/>
              </a:solidFill>
              <a:effectLst/>
              <a:latin typeface="+mn-lt"/>
              <a:ea typeface="+mn-ea"/>
              <a:cs typeface="+mn-cs"/>
            </a:rPr>
            <a:t>ふるさと応援基金の増（</a:t>
          </a:r>
          <a:r>
            <a:rPr kumimoji="1" lang="en-US" altLang="ja-JP" sz="1100">
              <a:solidFill>
                <a:schemeClr val="dk1"/>
              </a:solidFill>
              <a:effectLst/>
              <a:latin typeface="+mn-lt"/>
              <a:ea typeface="+mn-ea"/>
              <a:cs typeface="+mn-cs"/>
            </a:rPr>
            <a:t>902,053</a:t>
          </a:r>
          <a:r>
            <a:rPr kumimoji="1" lang="ja-JP" altLang="en-US" sz="1100">
              <a:solidFill>
                <a:schemeClr val="dk1"/>
              </a:solidFill>
              <a:effectLst/>
              <a:latin typeface="+mn-lt"/>
              <a:ea typeface="+mn-ea"/>
              <a:cs typeface="+mn-cs"/>
            </a:rPr>
            <a:t>千円）や地域力持続化</a:t>
          </a:r>
          <a:r>
            <a:rPr kumimoji="1" lang="ja-JP" altLang="ja-JP" sz="1100">
              <a:solidFill>
                <a:schemeClr val="dk1"/>
              </a:solidFill>
              <a:effectLst/>
              <a:latin typeface="+mn-lt"/>
              <a:ea typeface="+mn-ea"/>
              <a:cs typeface="+mn-cs"/>
            </a:rPr>
            <a:t>基金の増（</a:t>
          </a:r>
          <a:r>
            <a:rPr kumimoji="1" lang="en-US" altLang="ja-JP" sz="1100">
              <a:solidFill>
                <a:schemeClr val="dk1"/>
              </a:solidFill>
              <a:effectLst/>
              <a:latin typeface="+mn-lt"/>
              <a:ea typeface="+mn-ea"/>
              <a:cs typeface="+mn-cs"/>
            </a:rPr>
            <a:t>400,740</a:t>
          </a:r>
          <a:r>
            <a:rPr kumimoji="1" lang="ja-JP" altLang="ja-JP" sz="1100">
              <a:solidFill>
                <a:schemeClr val="dk1"/>
              </a:solidFill>
              <a:effectLst/>
              <a:latin typeface="+mn-lt"/>
              <a:ea typeface="+mn-ea"/>
              <a:cs typeface="+mn-cs"/>
            </a:rPr>
            <a:t>千円）などにより基金総額が増加したことによる。今後も、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109160</xdr:rowOff>
    </xdr:from>
    <xdr:to>
      <xdr:col>72</xdr:col>
      <xdr:colOff>203200</xdr:colOff>
      <xdr:row>17</xdr:row>
      <xdr:rowOff>8709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680910"/>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8709</xdr:rowOff>
    </xdr:from>
    <xdr:to>
      <xdr:col>68</xdr:col>
      <xdr:colOff>152400</xdr:colOff>
      <xdr:row>17</xdr:row>
      <xdr:rowOff>31690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58360</xdr:rowOff>
    </xdr:from>
    <xdr:to>
      <xdr:col>73</xdr:col>
      <xdr:colOff>44450</xdr:colOff>
      <xdr:row>15</xdr:row>
      <xdr:rowOff>159960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144737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ポイント減少した。この主な要因は、</a:t>
          </a:r>
          <a:r>
            <a:rPr kumimoji="1" lang="ja-JP" altLang="en-US" sz="1100">
              <a:solidFill>
                <a:schemeClr val="dk1"/>
              </a:solidFill>
              <a:effectLst/>
              <a:latin typeface="+mn-lt"/>
              <a:ea typeface="+mn-ea"/>
              <a:cs typeface="+mn-cs"/>
            </a:rPr>
            <a:t>再任用職員の</a:t>
          </a:r>
          <a:r>
            <a:rPr kumimoji="1" lang="ja-JP" altLang="ja-JP" sz="1100">
              <a:solidFill>
                <a:schemeClr val="dk1"/>
              </a:solidFill>
              <a:effectLst/>
              <a:latin typeface="+mn-lt"/>
              <a:ea typeface="+mn-ea"/>
              <a:cs typeface="+mn-cs"/>
            </a:rPr>
            <a:t>基本給の減（△</a:t>
          </a:r>
          <a:r>
            <a:rPr kumimoji="1" lang="en-US" altLang="ja-JP" sz="1100">
              <a:solidFill>
                <a:schemeClr val="dk1"/>
              </a:solidFill>
              <a:effectLst/>
              <a:latin typeface="+mn-lt"/>
              <a:ea typeface="+mn-ea"/>
              <a:cs typeface="+mn-cs"/>
            </a:rPr>
            <a:t>9,163</a:t>
          </a:r>
          <a:r>
            <a:rPr kumimoji="1" lang="ja-JP" altLang="ja-JP" sz="1100">
              <a:solidFill>
                <a:schemeClr val="dk1"/>
              </a:solidFill>
              <a:effectLst/>
              <a:latin typeface="+mn-lt"/>
              <a:ea typeface="+mn-ea"/>
              <a:cs typeface="+mn-cs"/>
            </a:rPr>
            <a:t>千円）や</a:t>
          </a:r>
          <a:r>
            <a:rPr kumimoji="1" lang="ja-JP" altLang="en-US" sz="1100">
              <a:solidFill>
                <a:schemeClr val="dk1"/>
              </a:solidFill>
              <a:effectLst/>
              <a:latin typeface="+mn-lt"/>
              <a:ea typeface="+mn-ea"/>
              <a:cs typeface="+mn-cs"/>
            </a:rPr>
            <a:t>、育休職員や休職職員（休職期間延長含む）の増による退職手当組合負担金</a:t>
          </a:r>
          <a:r>
            <a:rPr kumimoji="1" lang="ja-JP" altLang="ja-JP"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63,868</a:t>
          </a:r>
          <a:r>
            <a:rPr kumimoji="1" lang="ja-JP" altLang="ja-JP" sz="1100">
              <a:solidFill>
                <a:schemeClr val="dk1"/>
              </a:solidFill>
              <a:effectLst/>
              <a:latin typeface="+mn-lt"/>
              <a:ea typeface="+mn-ea"/>
              <a:cs typeface="+mn-cs"/>
            </a:rPr>
            <a:t>千円）などによるものである。今後は、会計年度任用職員の定期昇格などにより増加する見込みであり、今後も引き続き定員管理を行うなど行財政改革の取組みを行うことで財政の健全化を図る。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108712</xdr:rowOff>
    </xdr:from>
    <xdr:to>
      <xdr:col>24</xdr:col>
      <xdr:colOff>25400</xdr:colOff>
      <xdr:row>33</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5951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72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97282</xdr:rowOff>
    </xdr:from>
    <xdr:to>
      <xdr:col>11</xdr:col>
      <xdr:colOff>9525</xdr:colOff>
      <xdr:row>34</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55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57912</xdr:rowOff>
    </xdr:from>
    <xdr:to>
      <xdr:col>24</xdr:col>
      <xdr:colOff>76200</xdr:colOff>
      <xdr:row>32</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137939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135636</xdr:rowOff>
    </xdr:from>
    <xdr:to>
      <xdr:col>20</xdr:col>
      <xdr:colOff>38100</xdr:colOff>
      <xdr:row>33</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ポイント下回り、前年度と比較すると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a:t>
          </a:r>
          <a:r>
            <a:rPr kumimoji="1" lang="ja-JP" altLang="en-US" sz="1000">
              <a:solidFill>
                <a:schemeClr val="dk1"/>
              </a:solidFill>
              <a:effectLst/>
              <a:latin typeface="+mn-lt"/>
              <a:ea typeface="+mn-ea"/>
              <a:cs typeface="+mn-cs"/>
            </a:rPr>
            <a:t>最大の要因は</a:t>
          </a:r>
          <a:r>
            <a:rPr kumimoji="1" lang="ja-JP" altLang="ja-JP" sz="1000">
              <a:solidFill>
                <a:schemeClr val="dk1"/>
              </a:solidFill>
              <a:effectLst/>
              <a:latin typeface="+mn-lt"/>
              <a:ea typeface="+mn-ea"/>
              <a:cs typeface="+mn-cs"/>
            </a:rPr>
            <a:t>、ふるさと納税の増（</a:t>
          </a:r>
          <a:r>
            <a:rPr kumimoji="1" lang="en-US" altLang="ja-JP" sz="1000">
              <a:solidFill>
                <a:schemeClr val="dk1"/>
              </a:solidFill>
              <a:effectLst/>
              <a:latin typeface="+mn-lt"/>
              <a:ea typeface="+mn-ea"/>
              <a:cs typeface="+mn-cs"/>
            </a:rPr>
            <a:t>1,492,349</a:t>
          </a:r>
          <a:r>
            <a:rPr kumimoji="1" lang="ja-JP" altLang="ja-JP" sz="1000">
              <a:solidFill>
                <a:schemeClr val="dk1"/>
              </a:solidFill>
              <a:effectLst/>
              <a:latin typeface="+mn-lt"/>
              <a:ea typeface="+mn-ea"/>
              <a:cs typeface="+mn-cs"/>
            </a:rPr>
            <a:t>千円）に伴う返礼品代の増（</a:t>
          </a:r>
          <a:r>
            <a:rPr kumimoji="1" lang="en-US" altLang="ja-JP" sz="1000">
              <a:solidFill>
                <a:schemeClr val="dk1"/>
              </a:solidFill>
              <a:effectLst/>
              <a:latin typeface="+mn-lt"/>
              <a:ea typeface="+mn-ea"/>
              <a:cs typeface="+mn-cs"/>
            </a:rPr>
            <a:t>658,796</a:t>
          </a:r>
          <a:r>
            <a:rPr kumimoji="1" lang="ja-JP" altLang="ja-JP" sz="1000">
              <a:solidFill>
                <a:schemeClr val="dk1"/>
              </a:solidFill>
              <a:effectLst/>
              <a:latin typeface="+mn-lt"/>
              <a:ea typeface="+mn-ea"/>
              <a:cs typeface="+mn-cs"/>
            </a:rPr>
            <a:t>千円）によるものであ</a:t>
          </a:r>
          <a:r>
            <a:rPr kumimoji="1" lang="ja-JP" altLang="en-US" sz="1000">
              <a:solidFill>
                <a:schemeClr val="dk1"/>
              </a:solidFill>
              <a:effectLst/>
              <a:latin typeface="+mn-lt"/>
              <a:ea typeface="+mn-ea"/>
              <a:cs typeface="+mn-cs"/>
            </a:rPr>
            <a:t>り、また、</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スクール構想に基づき整備した</a:t>
          </a:r>
          <a:r>
            <a:rPr kumimoji="1" lang="en-US" altLang="ja-JP" sz="1000">
              <a:solidFill>
                <a:schemeClr val="dk1"/>
              </a:solidFill>
              <a:effectLst/>
              <a:latin typeface="+mn-lt"/>
              <a:ea typeface="+mn-ea"/>
              <a:cs typeface="+mn-cs"/>
            </a:rPr>
            <a:t>ICT</a:t>
          </a:r>
          <a:r>
            <a:rPr kumimoji="1" lang="ja-JP" altLang="en-US" sz="1000">
              <a:solidFill>
                <a:schemeClr val="dk1"/>
              </a:solidFill>
              <a:effectLst/>
              <a:latin typeface="+mn-lt"/>
              <a:ea typeface="+mn-ea"/>
              <a:cs typeface="+mn-cs"/>
            </a:rPr>
            <a:t>機器（タブレット）の通信</a:t>
          </a:r>
          <a:r>
            <a:rPr kumimoji="1" lang="ja-JP" altLang="ja-JP" sz="1000">
              <a:solidFill>
                <a:schemeClr val="dk1"/>
              </a:solidFill>
              <a:effectLst/>
              <a:latin typeface="+mn-lt"/>
              <a:ea typeface="+mn-ea"/>
              <a:cs typeface="+mn-cs"/>
            </a:rPr>
            <a:t>費の増加（</a:t>
          </a:r>
          <a:r>
            <a:rPr kumimoji="1" lang="en-US" altLang="ja-JP" sz="1000">
              <a:solidFill>
                <a:schemeClr val="dk1"/>
              </a:solidFill>
              <a:effectLst/>
              <a:latin typeface="+mn-lt"/>
              <a:ea typeface="+mn-ea"/>
              <a:cs typeface="+mn-cs"/>
            </a:rPr>
            <a:t>10,166</a:t>
          </a:r>
          <a:r>
            <a:rPr kumimoji="1" lang="ja-JP" altLang="ja-JP" sz="1000">
              <a:solidFill>
                <a:schemeClr val="dk1"/>
              </a:solidFill>
              <a:effectLst/>
              <a:latin typeface="+mn-lt"/>
              <a:ea typeface="+mn-ea"/>
              <a:cs typeface="+mn-cs"/>
            </a:rPr>
            <a:t>千円）など</a:t>
          </a:r>
          <a:r>
            <a:rPr kumimoji="1" lang="ja-JP" altLang="en-US" sz="1000">
              <a:solidFill>
                <a:schemeClr val="dk1"/>
              </a:solidFill>
              <a:effectLst/>
              <a:latin typeface="+mn-lt"/>
              <a:ea typeface="+mn-ea"/>
              <a:cs typeface="+mn-cs"/>
            </a:rPr>
            <a:t>も一因</a:t>
          </a:r>
          <a:r>
            <a:rPr kumimoji="1" lang="ja-JP" altLang="ja-JP" sz="1000">
              <a:solidFill>
                <a:schemeClr val="dk1"/>
              </a:solidFill>
              <a:effectLst/>
              <a:latin typeface="+mn-lt"/>
              <a:ea typeface="+mn-ea"/>
              <a:cs typeface="+mn-cs"/>
            </a:rPr>
            <a:t>である。今後も、重要性・緊急性を勘案したうえで、引き続き行財政改革を実施することにより経費削減を図る。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0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ポイント増加している。この主な要因としては、介護給付・訓練等給付費の給付対象者数増による増加（</a:t>
          </a:r>
          <a:r>
            <a:rPr kumimoji="1" lang="en-US" altLang="ja-JP" sz="1100">
              <a:solidFill>
                <a:schemeClr val="dk1"/>
              </a:solidFill>
              <a:effectLst/>
              <a:latin typeface="+mn-lt"/>
              <a:ea typeface="+mn-ea"/>
              <a:cs typeface="+mn-cs"/>
            </a:rPr>
            <a:t>15,738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や、養護老人ホーム入所措置費の被措置者数増による増加（</a:t>
          </a:r>
          <a:r>
            <a:rPr kumimoji="1" lang="en-US" altLang="ja-JP" sz="1100">
              <a:solidFill>
                <a:schemeClr val="dk1"/>
              </a:solidFill>
              <a:effectLst/>
              <a:latin typeface="+mn-lt"/>
              <a:ea typeface="+mn-ea"/>
              <a:cs typeface="+mn-cs"/>
            </a:rPr>
            <a:t>12,262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116115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ポイント上回り、</a:t>
          </a:r>
          <a:r>
            <a:rPr kumimoji="1" lang="ja-JP" altLang="ja-JP" sz="1000">
              <a:solidFill>
                <a:schemeClr val="dk1"/>
              </a:solidFill>
              <a:effectLst/>
              <a:latin typeface="+mn-lt"/>
              <a:ea typeface="+mn-ea"/>
              <a:cs typeface="+mn-cs"/>
            </a:rPr>
            <a:t>前年度と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前年度から増加した主な要因としては、繰出金について、後期高齢</a:t>
          </a:r>
          <a:r>
            <a:rPr kumimoji="1" lang="ja-JP" altLang="en-US" sz="1000">
              <a:solidFill>
                <a:schemeClr val="dk1"/>
              </a:solidFill>
              <a:effectLst/>
              <a:latin typeface="+mn-lt"/>
              <a:ea typeface="+mn-ea"/>
              <a:cs typeface="+mn-cs"/>
            </a:rPr>
            <a:t>者医療制度</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おいて</a:t>
          </a:r>
          <a:r>
            <a:rPr kumimoji="1" lang="ja-JP" altLang="ja-JP" sz="1000">
              <a:solidFill>
                <a:schemeClr val="dk1"/>
              </a:solidFill>
              <a:effectLst/>
              <a:latin typeface="+mn-lt"/>
              <a:ea typeface="+mn-ea"/>
              <a:cs typeface="+mn-cs"/>
            </a:rPr>
            <a:t>、団塊の世代が国保から後期へ移行することによる対象者の増（毎月</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程度</a:t>
          </a:r>
          <a:r>
            <a:rPr kumimoji="1" lang="ja-JP" altLang="ja-JP" sz="1000">
              <a:solidFill>
                <a:schemeClr val="dk1"/>
              </a:solidFill>
              <a:effectLst/>
              <a:latin typeface="+mn-lt"/>
              <a:ea typeface="+mn-ea"/>
              <a:cs typeface="+mn-cs"/>
            </a:rPr>
            <a:t>）に伴う給付費の増や、</a:t>
          </a:r>
          <a:r>
            <a:rPr kumimoji="1" lang="ja-JP" altLang="en-US" sz="1000">
              <a:solidFill>
                <a:schemeClr val="dk1"/>
              </a:solidFill>
              <a:effectLst/>
              <a:latin typeface="+mn-lt"/>
              <a:ea typeface="+mn-ea"/>
              <a:cs typeface="+mn-cs"/>
            </a:rPr>
            <a:t>介護給付サービス利用者</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に伴う給付費の増</a:t>
          </a:r>
          <a:r>
            <a:rPr kumimoji="1" lang="ja-JP" altLang="ja-JP" sz="1000">
              <a:solidFill>
                <a:schemeClr val="dk1"/>
              </a:solidFill>
              <a:effectLst/>
              <a:latin typeface="+mn-lt"/>
              <a:ea typeface="+mn-ea"/>
              <a:cs typeface="+mn-cs"/>
            </a:rPr>
            <a:t>などによる。今後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、高齢化の進展により介護給付費の増加に伴う繰出金の増加が予想されるため医療・介護</a:t>
          </a:r>
          <a:r>
            <a:rPr kumimoji="1" lang="ja-JP" altLang="en-US" sz="1000">
              <a:solidFill>
                <a:schemeClr val="dk1"/>
              </a:solidFill>
              <a:effectLst/>
              <a:latin typeface="+mn-lt"/>
              <a:ea typeface="+mn-ea"/>
              <a:cs typeface="+mn-cs"/>
            </a:rPr>
            <a:t>・福祉が</a:t>
          </a:r>
          <a:r>
            <a:rPr kumimoji="1" lang="ja-JP" altLang="ja-JP" sz="1000">
              <a:solidFill>
                <a:schemeClr val="dk1"/>
              </a:solidFill>
              <a:effectLst/>
              <a:latin typeface="+mn-lt"/>
              <a:ea typeface="+mn-ea"/>
              <a:cs typeface="+mn-cs"/>
            </a:rPr>
            <a:t>連携し給付費の抑制を図る。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134637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7.1</a:t>
          </a:r>
          <a:r>
            <a:rPr kumimoji="1" lang="ja-JP" altLang="ja-JP" sz="1000">
              <a:solidFill>
                <a:schemeClr val="dk1"/>
              </a:solidFill>
              <a:effectLst/>
              <a:latin typeface="+mn-lt"/>
              <a:ea typeface="+mn-ea"/>
              <a:cs typeface="+mn-cs"/>
            </a:rPr>
            <a:t>ポイント下回り、前年度と</a:t>
          </a:r>
          <a:r>
            <a:rPr kumimoji="1" lang="ja-JP" altLang="en-US" sz="1000">
              <a:solidFill>
                <a:schemeClr val="dk1"/>
              </a:solidFill>
              <a:effectLst/>
              <a:latin typeface="+mn-lt"/>
              <a:ea typeface="+mn-ea"/>
              <a:cs typeface="+mn-cs"/>
            </a:rPr>
            <a:t>同</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となっ</a:t>
          </a:r>
          <a:r>
            <a:rPr kumimoji="1" lang="ja-JP" altLang="ja-JP" sz="1000">
              <a:solidFill>
                <a:schemeClr val="dk1"/>
              </a:solidFill>
              <a:effectLst/>
              <a:latin typeface="+mn-lt"/>
              <a:ea typeface="+mn-ea"/>
              <a:cs typeface="+mn-cs"/>
            </a:rPr>
            <a:t>た。</a:t>
          </a:r>
          <a:endParaRPr lang="ja-JP" altLang="ja-JP" sz="1000">
            <a:effectLst/>
          </a:endParaRPr>
        </a:p>
        <a:p>
          <a:r>
            <a:rPr kumimoji="1" lang="ja-JP" altLang="ja-JP" sz="1000">
              <a:solidFill>
                <a:schemeClr val="dk1"/>
              </a:solidFill>
              <a:effectLst/>
              <a:latin typeface="+mn-lt"/>
              <a:ea typeface="+mn-ea"/>
              <a:cs typeface="+mn-cs"/>
            </a:rPr>
            <a:t>　上益城消防組合負担金について</a:t>
          </a:r>
          <a:r>
            <a:rPr kumimoji="1" lang="ja-JP" altLang="en-US" sz="1000">
              <a:solidFill>
                <a:schemeClr val="dk1"/>
              </a:solidFill>
              <a:effectLst/>
              <a:latin typeface="+mn-lt"/>
              <a:ea typeface="+mn-ea"/>
              <a:cs typeface="+mn-cs"/>
            </a:rPr>
            <a:t>組合が起こした地方債の償還に係る</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公債費が</a:t>
          </a:r>
          <a:r>
            <a:rPr kumimoji="1" lang="ja-JP" altLang="ja-JP" sz="1000">
              <a:solidFill>
                <a:schemeClr val="dk1"/>
              </a:solidFill>
              <a:effectLst/>
              <a:latin typeface="+mn-lt"/>
              <a:ea typeface="+mn-ea"/>
              <a:cs typeface="+mn-cs"/>
            </a:rPr>
            <a:t>増加（</a:t>
          </a:r>
          <a:r>
            <a:rPr kumimoji="1" lang="en-US" altLang="ja-JP" sz="1000">
              <a:solidFill>
                <a:schemeClr val="dk1"/>
              </a:solidFill>
              <a:effectLst/>
              <a:latin typeface="+mn-lt"/>
              <a:ea typeface="+mn-ea"/>
              <a:cs typeface="+mn-cs"/>
            </a:rPr>
            <a:t>4,826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した反面、御船町甲佐町衛生施設組合負担金において人件費・維持補修費の減（</a:t>
          </a:r>
          <a:r>
            <a:rPr kumimoji="1" lang="en-US" altLang="ja-JP" sz="1000">
              <a:solidFill>
                <a:schemeClr val="dk1"/>
              </a:solidFill>
              <a:effectLst/>
              <a:latin typeface="+mn-lt"/>
              <a:ea typeface="+mn-ea"/>
              <a:cs typeface="+mn-cs"/>
            </a:rPr>
            <a:t>3,011</a:t>
          </a:r>
          <a:r>
            <a:rPr kumimoji="1" lang="ja-JP" altLang="en-US" sz="1000">
              <a:solidFill>
                <a:schemeClr val="dk1"/>
              </a:solidFill>
              <a:effectLst/>
              <a:latin typeface="+mn-lt"/>
              <a:ea typeface="+mn-ea"/>
              <a:cs typeface="+mn-cs"/>
            </a:rPr>
            <a:t>千円）により横ばいとなったところである。</a:t>
          </a:r>
          <a:endParaRPr lang="ja-JP" altLang="ja-JP" sz="1000">
            <a:effectLst/>
          </a:endParaRPr>
        </a:p>
        <a:p>
          <a:r>
            <a:rPr kumimoji="1" lang="ja-JP" altLang="ja-JP" sz="1000">
              <a:solidFill>
                <a:schemeClr val="dk1"/>
              </a:solidFill>
              <a:effectLst/>
              <a:latin typeface="+mn-lt"/>
              <a:ea typeface="+mn-ea"/>
              <a:cs typeface="+mn-cs"/>
            </a:rPr>
            <a:t>　今後も、重要性・緊急性を勘案したうえで、引き続き適正な補助金等改革を実施する。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類似団体と比較すると</a:t>
          </a:r>
          <a:r>
            <a:rPr kumimoji="1" lang="en-US" altLang="ja-JP" sz="900">
              <a:solidFill>
                <a:schemeClr val="dk1"/>
              </a:solidFill>
              <a:effectLst/>
              <a:latin typeface="+mn-lt"/>
              <a:ea typeface="+mn-ea"/>
              <a:cs typeface="+mn-cs"/>
            </a:rPr>
            <a:t>11.9</a:t>
          </a:r>
          <a:r>
            <a:rPr kumimoji="1" lang="ja-JP" altLang="ja-JP" sz="900">
              <a:solidFill>
                <a:schemeClr val="dk1"/>
              </a:solidFill>
              <a:effectLst/>
              <a:latin typeface="+mn-lt"/>
              <a:ea typeface="+mn-ea"/>
              <a:cs typeface="+mn-cs"/>
            </a:rPr>
            <a:t>ポイント上回っており、前年度と比較すると</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ポイント増加している。この主な要因は、公営住宅建設事業債（Ｒ２借入）の本格償還開始による元金償還額増（</a:t>
          </a:r>
          <a:r>
            <a:rPr kumimoji="1" lang="en-US" altLang="ja-JP" sz="900">
              <a:solidFill>
                <a:schemeClr val="dk1"/>
              </a:solidFill>
              <a:effectLst/>
              <a:latin typeface="+mn-lt"/>
              <a:ea typeface="+mn-ea"/>
              <a:cs typeface="+mn-cs"/>
            </a:rPr>
            <a:t>23,863</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、災害復旧事業債（Ｒ２借入）の本格償還開始による元金償還金増（</a:t>
          </a:r>
          <a:r>
            <a:rPr kumimoji="1" lang="en-US" altLang="ja-JP" sz="900">
              <a:solidFill>
                <a:schemeClr val="dk1"/>
              </a:solidFill>
              <a:effectLst/>
              <a:latin typeface="+mn-lt"/>
              <a:ea typeface="+mn-ea"/>
              <a:cs typeface="+mn-cs"/>
            </a:rPr>
            <a:t>8,563</a:t>
          </a:r>
          <a:r>
            <a:rPr kumimoji="1" lang="ja-JP" altLang="ja-JP" sz="900">
              <a:solidFill>
                <a:schemeClr val="dk1"/>
              </a:solidFill>
              <a:effectLst/>
              <a:latin typeface="+mn-lt"/>
              <a:ea typeface="+mn-ea"/>
              <a:cs typeface="+mn-cs"/>
            </a:rPr>
            <a:t>千円）などによる。今後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、令和４年度まで続いた公営住宅建替事業に係る地方債の償還が随時本格化する</a:t>
          </a:r>
          <a:r>
            <a:rPr kumimoji="1" lang="ja-JP" altLang="en-US" sz="900">
              <a:solidFill>
                <a:schemeClr val="dk1"/>
              </a:solidFill>
              <a:effectLst/>
              <a:latin typeface="+mn-lt"/>
              <a:ea typeface="+mn-ea"/>
              <a:cs typeface="+mn-cs"/>
            </a:rPr>
            <a:t>ことから</a:t>
          </a:r>
          <a:r>
            <a:rPr kumimoji="1" lang="ja-JP" altLang="ja-JP" sz="900">
              <a:solidFill>
                <a:schemeClr val="dk1"/>
              </a:solidFill>
              <a:effectLst/>
              <a:latin typeface="+mn-lt"/>
              <a:ea typeface="+mn-ea"/>
              <a:cs typeface="+mn-cs"/>
            </a:rPr>
            <a:t>増加することが見込まれるため、その他の事業について、緊急度や住民ニーズを的確に把握し事業自体を選択し、地方債発行を抑え、公債費の抑制に努める。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122428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972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7012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80</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80</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71628</xdr:rowOff>
    </xdr:from>
    <xdr:to>
      <xdr:col>24</xdr:col>
      <xdr:colOff>76200</xdr:colOff>
      <xdr:row>81</xdr:row>
      <xdr:rowOff>1778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151655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類似団体と比較すると</a:t>
          </a:r>
          <a:r>
            <a:rPr kumimoji="1" lang="en-US" altLang="ja-JP" sz="1000">
              <a:solidFill>
                <a:schemeClr val="dk1"/>
              </a:solidFill>
              <a:effectLst/>
              <a:latin typeface="+mn-lt"/>
              <a:ea typeface="+mn-ea"/>
              <a:cs typeface="+mn-cs"/>
            </a:rPr>
            <a:t>17.4</a:t>
          </a:r>
          <a:r>
            <a:rPr kumimoji="1" lang="ja-JP" altLang="ja-JP" sz="1000">
              <a:solidFill>
                <a:schemeClr val="dk1"/>
              </a:solidFill>
              <a:effectLst/>
              <a:latin typeface="+mn-lt"/>
              <a:ea typeface="+mn-ea"/>
              <a:cs typeface="+mn-cs"/>
            </a:rPr>
            <a:t>ポイント下回っており、前年度と比較すると</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ポイント増加している。</a:t>
          </a:r>
          <a:endParaRPr lang="ja-JP" altLang="ja-JP" sz="1000">
            <a:effectLst/>
          </a:endParaRPr>
        </a:p>
        <a:p>
          <a:r>
            <a:rPr kumimoji="1" lang="ja-JP" altLang="ja-JP" sz="1000">
              <a:solidFill>
                <a:schemeClr val="dk1"/>
              </a:solidFill>
              <a:effectLst/>
              <a:latin typeface="+mn-lt"/>
              <a:ea typeface="+mn-ea"/>
              <a:cs typeface="+mn-cs"/>
            </a:rPr>
            <a:t>　指標の傾向としては、</a:t>
          </a:r>
          <a:r>
            <a:rPr kumimoji="1" lang="ja-JP" altLang="en-US" sz="1000">
              <a:solidFill>
                <a:schemeClr val="dk1"/>
              </a:solidFill>
              <a:effectLst/>
              <a:latin typeface="+mn-lt"/>
              <a:ea typeface="+mn-ea"/>
              <a:cs typeface="+mn-cs"/>
            </a:rPr>
            <a:t>物件</a:t>
          </a:r>
          <a:r>
            <a:rPr kumimoji="1" lang="ja-JP" altLang="ja-JP" sz="1000">
              <a:solidFill>
                <a:schemeClr val="dk1"/>
              </a:solidFill>
              <a:effectLst/>
              <a:latin typeface="+mn-lt"/>
              <a:ea typeface="+mn-ea"/>
              <a:cs typeface="+mn-cs"/>
            </a:rPr>
            <a:t>費</a:t>
          </a:r>
          <a:r>
            <a:rPr kumimoji="1" lang="ja-JP" altLang="en-US" sz="1000">
              <a:solidFill>
                <a:schemeClr val="dk1"/>
              </a:solidFill>
              <a:effectLst/>
              <a:latin typeface="+mn-lt"/>
              <a:ea typeface="+mn-ea"/>
              <a:cs typeface="+mn-cs"/>
            </a:rPr>
            <a:t>と扶助費</a:t>
          </a:r>
          <a:r>
            <a:rPr kumimoji="1" lang="ja-JP" altLang="ja-JP" sz="1000">
              <a:solidFill>
                <a:schemeClr val="dk1"/>
              </a:solidFill>
              <a:effectLst/>
              <a:latin typeface="+mn-lt"/>
              <a:ea typeface="+mn-ea"/>
              <a:cs typeface="+mn-cs"/>
            </a:rPr>
            <a:t>の増加幅が他の指標と比較すると大きく、この主な要因としては、</a:t>
          </a:r>
          <a:r>
            <a:rPr kumimoji="1" lang="ja-JP" altLang="en-US" sz="1000">
              <a:solidFill>
                <a:schemeClr val="dk1"/>
              </a:solidFill>
              <a:effectLst/>
              <a:latin typeface="+mn-lt"/>
              <a:ea typeface="+mn-ea"/>
              <a:cs typeface="+mn-cs"/>
            </a:rPr>
            <a:t>物件費においては、ふるさと納税受入額の急増に伴う募集経費の増、扶助費においては、介護給付・訓練等給付費をはじめ養護老人ホーム入所措置費等が</a:t>
          </a:r>
          <a:r>
            <a:rPr kumimoji="1" lang="ja-JP" altLang="ja-JP" sz="1000">
              <a:solidFill>
                <a:schemeClr val="dk1"/>
              </a:solidFill>
              <a:effectLst/>
              <a:latin typeface="+mn-lt"/>
              <a:ea typeface="+mn-ea"/>
              <a:cs typeface="+mn-cs"/>
            </a:rPr>
            <a:t>増加していることによる。今後も、扶助費の増加が見込まれており、その他経費については抑制し経常経費の削減に努める。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54610</xdr:rowOff>
    </xdr:from>
    <xdr:to>
      <xdr:col>82</xdr:col>
      <xdr:colOff>107950</xdr:colOff>
      <xdr:row>74</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41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74</xdr:row>
      <xdr:rowOff>54610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726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39370</xdr:rowOff>
    </xdr:from>
    <xdr:to>
      <xdr:col>73</xdr:col>
      <xdr:colOff>180975</xdr:colOff>
      <xdr:row>75</xdr:row>
      <xdr:rowOff>66040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7266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76</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xdr:rowOff>
    </xdr:from>
    <xdr:to>
      <xdr:col>82</xdr:col>
      <xdr:colOff>158750</xdr:colOff>
      <xdr:row>74</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91457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xdr:rowOff>
    </xdr:from>
    <xdr:to>
      <xdr:col>78</xdr:col>
      <xdr:colOff>120650</xdr:colOff>
      <xdr:row>74</xdr:row>
      <xdr:rowOff>105410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115587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160020</xdr:rowOff>
    </xdr:from>
    <xdr:to>
      <xdr:col>74</xdr:col>
      <xdr:colOff>31750</xdr:colOff>
      <xdr:row>74</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168393</xdr:rowOff>
    </xdr:from>
    <xdr:to>
      <xdr:col>29</xdr:col>
      <xdr:colOff>127000</xdr:colOff>
      <xdr:row>16</xdr:row>
      <xdr:rowOff>171406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59218"/>
          <a:ext cx="6477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157119</xdr:rowOff>
    </xdr:from>
    <xdr:to>
      <xdr:col>26</xdr:col>
      <xdr:colOff>50800</xdr:colOff>
      <xdr:row>16</xdr:row>
      <xdr:rowOff>168393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47944"/>
          <a:ext cx="698500" cy="1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157119</xdr:rowOff>
    </xdr:from>
    <xdr:to>
      <xdr:col>22</xdr:col>
      <xdr:colOff>114300</xdr:colOff>
      <xdr:row>17</xdr:row>
      <xdr:rowOff>6106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7944"/>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6106</xdr:rowOff>
    </xdr:from>
    <xdr:to>
      <xdr:col>18</xdr:col>
      <xdr:colOff>177800</xdr:colOff>
      <xdr:row>17</xdr:row>
      <xdr:rowOff>49773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68381"/>
          <a:ext cx="698500" cy="4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120606</xdr:rowOff>
    </xdr:from>
    <xdr:to>
      <xdr:col>29</xdr:col>
      <xdr:colOff>177800</xdr:colOff>
      <xdr:row>17</xdr:row>
      <xdr:rowOff>50756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92683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117593</xdr:rowOff>
    </xdr:from>
    <xdr:to>
      <xdr:col>26</xdr:col>
      <xdr:colOff>101600</xdr:colOff>
      <xdr:row>17</xdr:row>
      <xdr:rowOff>47743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32520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9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106319</xdr:rowOff>
    </xdr:from>
    <xdr:to>
      <xdr:col>22</xdr:col>
      <xdr:colOff>165100</xdr:colOff>
      <xdr:row>17</xdr:row>
      <xdr:rowOff>36469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9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21246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126756</xdr:rowOff>
    </xdr:from>
    <xdr:to>
      <xdr:col>19</xdr:col>
      <xdr:colOff>38100</xdr:colOff>
      <xdr:row>17</xdr:row>
      <xdr:rowOff>56906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41683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170423</xdr:rowOff>
    </xdr:from>
    <xdr:to>
      <xdr:col>15</xdr:col>
      <xdr:colOff>101600</xdr:colOff>
      <xdr:row>17</xdr:row>
      <xdr:rowOff>100573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85350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129538</xdr:rowOff>
    </xdr:from>
    <xdr:to>
      <xdr:col>29</xdr:col>
      <xdr:colOff>127000</xdr:colOff>
      <xdr:row>35</xdr:row>
      <xdr:rowOff>316189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39888"/>
          <a:ext cx="647700" cy="18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316189</xdr:rowOff>
    </xdr:from>
    <xdr:to>
      <xdr:col>26</xdr:col>
      <xdr:colOff>50800</xdr:colOff>
      <xdr:row>36</xdr:row>
      <xdr:rowOff>69279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26539"/>
          <a:ext cx="698500" cy="9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69279</xdr:rowOff>
    </xdr:from>
    <xdr:to>
      <xdr:col>22</xdr:col>
      <xdr:colOff>114300</xdr:colOff>
      <xdr:row>36</xdr:row>
      <xdr:rowOff>110015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22529"/>
          <a:ext cx="698500" cy="4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110015</xdr:rowOff>
    </xdr:from>
    <xdr:to>
      <xdr:col>18</xdr:col>
      <xdr:colOff>177800</xdr:colOff>
      <xdr:row>36</xdr:row>
      <xdr:rowOff>135206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3265"/>
          <a:ext cx="698500" cy="2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78738</xdr:rowOff>
    </xdr:from>
    <xdr:to>
      <xdr:col>29</xdr:col>
      <xdr:colOff>177800</xdr:colOff>
      <xdr:row>35</xdr:row>
      <xdr:rowOff>180338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266715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265389</xdr:rowOff>
    </xdr:from>
    <xdr:to>
      <xdr:col>26</xdr:col>
      <xdr:colOff>101600</xdr:colOff>
      <xdr:row>36</xdr:row>
      <xdr:rowOff>24089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8866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6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18479</xdr:rowOff>
    </xdr:from>
    <xdr:to>
      <xdr:col>22</xdr:col>
      <xdr:colOff>165100</xdr:colOff>
      <xdr:row>36</xdr:row>
      <xdr:rowOff>120079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104856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59215</xdr:rowOff>
    </xdr:from>
    <xdr:to>
      <xdr:col>19</xdr:col>
      <xdr:colOff>38100</xdr:colOff>
      <xdr:row>36</xdr:row>
      <xdr:rowOff>160815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145592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84406</xdr:rowOff>
    </xdr:from>
    <xdr:to>
      <xdr:col>15</xdr:col>
      <xdr:colOff>101600</xdr:colOff>
      <xdr:row>37</xdr:row>
      <xdr:rowOff>14556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3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170783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65396</xdr:rowOff>
    </xdr:from>
    <xdr:to>
      <xdr:col>24</xdr:col>
      <xdr:colOff>63500</xdr:colOff>
      <xdr:row>36</xdr:row>
      <xdr:rowOff>91575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7596"/>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50820</xdr:rowOff>
    </xdr:from>
    <xdr:to>
      <xdr:col>19</xdr:col>
      <xdr:colOff>177800</xdr:colOff>
      <xdr:row>36</xdr:row>
      <xdr:rowOff>65396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23020"/>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50820</xdr:rowOff>
    </xdr:from>
    <xdr:to>
      <xdr:col>15</xdr:col>
      <xdr:colOff>50800</xdr:colOff>
      <xdr:row>36</xdr:row>
      <xdr:rowOff>76177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3020"/>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76177</xdr:rowOff>
    </xdr:from>
    <xdr:to>
      <xdr:col>10</xdr:col>
      <xdr:colOff>114300</xdr:colOff>
      <xdr:row>36</xdr:row>
      <xdr:rowOff>108995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40775</xdr:rowOff>
    </xdr:from>
    <xdr:to>
      <xdr:col>24</xdr:col>
      <xdr:colOff>114300</xdr:colOff>
      <xdr:row>36</xdr:row>
      <xdr:rowOff>142375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127152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14596</xdr:rowOff>
    </xdr:from>
    <xdr:to>
      <xdr:col>20</xdr:col>
      <xdr:colOff>38100</xdr:colOff>
      <xdr:row>36</xdr:row>
      <xdr:rowOff>116196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107323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xdr:rowOff>
    </xdr:from>
    <xdr:to>
      <xdr:col>15</xdr:col>
      <xdr:colOff>101600</xdr:colOff>
      <xdr:row>36</xdr:row>
      <xdr:rowOff>101620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92747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25377</xdr:rowOff>
    </xdr:from>
    <xdr:to>
      <xdr:col>10</xdr:col>
      <xdr:colOff>165100</xdr:colOff>
      <xdr:row>36</xdr:row>
      <xdr:rowOff>126977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118104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58195</xdr:rowOff>
    </xdr:from>
    <xdr:to>
      <xdr:col>6</xdr:col>
      <xdr:colOff>38100</xdr:colOff>
      <xdr:row>36</xdr:row>
      <xdr:rowOff>159795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150922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42833</xdr:rowOff>
    </xdr:from>
    <xdr:to>
      <xdr:col>24</xdr:col>
      <xdr:colOff>63500</xdr:colOff>
      <xdr:row>54</xdr:row>
      <xdr:rowOff>111816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8958233"/>
          <a:ext cx="838200" cy="4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111816</xdr:rowOff>
    </xdr:from>
    <xdr:to>
      <xdr:col>19</xdr:col>
      <xdr:colOff>177800</xdr:colOff>
      <xdr:row>55</xdr:row>
      <xdr:rowOff>160521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70116"/>
          <a:ext cx="889000" cy="2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160521</xdr:rowOff>
    </xdr:from>
    <xdr:to>
      <xdr:col>15</xdr:col>
      <xdr:colOff>50800</xdr:colOff>
      <xdr:row>56</xdr:row>
      <xdr:rowOff>94300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90271"/>
          <a:ext cx="889000" cy="1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94300</xdr:rowOff>
    </xdr:from>
    <xdr:to>
      <xdr:col>10</xdr:col>
      <xdr:colOff>114300</xdr:colOff>
      <xdr:row>57</xdr:row>
      <xdr:rowOff>5242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95500"/>
          <a:ext cx="889000" cy="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163483</xdr:rowOff>
    </xdr:from>
    <xdr:to>
      <xdr:col>24</xdr:col>
      <xdr:colOff>114300</xdr:colOff>
      <xdr:row>52</xdr:row>
      <xdr:rowOff>93633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14910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75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61016</xdr:rowOff>
    </xdr:from>
    <xdr:to>
      <xdr:col>20</xdr:col>
      <xdr:colOff>38100</xdr:colOff>
      <xdr:row>54</xdr:row>
      <xdr:rowOff>162616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9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109721</xdr:rowOff>
    </xdr:from>
    <xdr:to>
      <xdr:col>15</xdr:col>
      <xdr:colOff>101600</xdr:colOff>
      <xdr:row>56</xdr:row>
      <xdr:rowOff>39871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56398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1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43500</xdr:rowOff>
    </xdr:from>
    <xdr:to>
      <xdr:col>10</xdr:col>
      <xdr:colOff>165100</xdr:colOff>
      <xdr:row>56</xdr:row>
      <xdr:rowOff>145100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136227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125892</xdr:rowOff>
    </xdr:from>
    <xdr:to>
      <xdr:col>6</xdr:col>
      <xdr:colOff>38100</xdr:colOff>
      <xdr:row>57</xdr:row>
      <xdr:rowOff>56042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43459</xdr:rowOff>
    </xdr:from>
    <xdr:to>
      <xdr:col>24</xdr:col>
      <xdr:colOff>63500</xdr:colOff>
      <xdr:row>77</xdr:row>
      <xdr:rowOff>129733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45109"/>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129733</xdr:rowOff>
    </xdr:from>
    <xdr:to>
      <xdr:col>19</xdr:col>
      <xdr:colOff>177800</xdr:colOff>
      <xdr:row>77</xdr:row>
      <xdr:rowOff>153050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3138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132979</xdr:rowOff>
    </xdr:from>
    <xdr:to>
      <xdr:col>15</xdr:col>
      <xdr:colOff>50800</xdr:colOff>
      <xdr:row>77</xdr:row>
      <xdr:rowOff>153050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346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121138</xdr:rowOff>
    </xdr:from>
    <xdr:to>
      <xdr:col>10</xdr:col>
      <xdr:colOff>114300</xdr:colOff>
      <xdr:row>77</xdr:row>
      <xdr:rowOff>132979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22788"/>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164109</xdr:rowOff>
    </xdr:from>
    <xdr:to>
      <xdr:col>24</xdr:col>
      <xdr:colOff>114300</xdr:colOff>
      <xdr:row>77</xdr:row>
      <xdr:rowOff>94259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142536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78933</xdr:rowOff>
    </xdr:from>
    <xdr:to>
      <xdr:col>20</xdr:col>
      <xdr:colOff>38100</xdr:colOff>
      <xdr:row>78</xdr:row>
      <xdr:rowOff>9083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102250</xdr:rowOff>
    </xdr:from>
    <xdr:to>
      <xdr:col>15</xdr:col>
      <xdr:colOff>101600</xdr:colOff>
      <xdr:row>78</xdr:row>
      <xdr:rowOff>32400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23527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82179</xdr:rowOff>
    </xdr:from>
    <xdr:to>
      <xdr:col>10</xdr:col>
      <xdr:colOff>165100</xdr:colOff>
      <xdr:row>78</xdr:row>
      <xdr:rowOff>12329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70338</xdr:rowOff>
    </xdr:from>
    <xdr:to>
      <xdr:col>6</xdr:col>
      <xdr:colOff>38100</xdr:colOff>
      <xdr:row>78</xdr:row>
      <xdr:rowOff>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163065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88843</xdr:rowOff>
    </xdr:from>
    <xdr:to>
      <xdr:col>24</xdr:col>
      <xdr:colOff>63500</xdr:colOff>
      <xdr:row>92</xdr:row>
      <xdr:rowOff>154603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62243"/>
          <a:ext cx="8382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178</xdr:rowOff>
    </xdr:from>
    <xdr:to>
      <xdr:col>19</xdr:col>
      <xdr:colOff>177800</xdr:colOff>
      <xdr:row>92</xdr:row>
      <xdr:rowOff>154603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773578"/>
          <a:ext cx="889000" cy="1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178</xdr:rowOff>
    </xdr:from>
    <xdr:to>
      <xdr:col>15</xdr:col>
      <xdr:colOff>50800</xdr:colOff>
      <xdr:row>93</xdr:row>
      <xdr:rowOff>127433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773578"/>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127433</xdr:rowOff>
    </xdr:from>
    <xdr:to>
      <xdr:col>10</xdr:col>
      <xdr:colOff>114300</xdr:colOff>
      <xdr:row>94</xdr:row>
      <xdr:rowOff>30069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38043</xdr:rowOff>
    </xdr:from>
    <xdr:to>
      <xdr:col>24</xdr:col>
      <xdr:colOff>114300</xdr:colOff>
      <xdr:row>92</xdr:row>
      <xdr:rowOff>139643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60920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103803</xdr:rowOff>
    </xdr:from>
    <xdr:to>
      <xdr:col>20</xdr:col>
      <xdr:colOff>38100</xdr:colOff>
      <xdr:row>93</xdr:row>
      <xdr:rowOff>33953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8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50480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65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120828</xdr:rowOff>
    </xdr:from>
    <xdr:to>
      <xdr:col>15</xdr:col>
      <xdr:colOff>101600</xdr:colOff>
      <xdr:row>92</xdr:row>
      <xdr:rowOff>50978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67505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4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76633</xdr:rowOff>
    </xdr:from>
    <xdr:to>
      <xdr:col>10</xdr:col>
      <xdr:colOff>165100</xdr:colOff>
      <xdr:row>94</xdr:row>
      <xdr:rowOff>6783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23310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150719</xdr:rowOff>
    </xdr:from>
    <xdr:to>
      <xdr:col>6</xdr:col>
      <xdr:colOff>38100</xdr:colOff>
      <xdr:row>94</xdr:row>
      <xdr:rowOff>80869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97396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147513</xdr:rowOff>
    </xdr:from>
    <xdr:to>
      <xdr:col>55</xdr:col>
      <xdr:colOff>0</xdr:colOff>
      <xdr:row>37</xdr:row>
      <xdr:rowOff>11240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19713"/>
          <a:ext cx="8382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11240</xdr:rowOff>
    </xdr:from>
    <xdr:to>
      <xdr:col>50</xdr:col>
      <xdr:colOff>114300</xdr:colOff>
      <xdr:row>37</xdr:row>
      <xdr:rowOff>11835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5489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25537</xdr:rowOff>
    </xdr:from>
    <xdr:to>
      <xdr:col>45</xdr:col>
      <xdr:colOff>177800</xdr:colOff>
      <xdr:row>37</xdr:row>
      <xdr:rowOff>11835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54837"/>
          <a:ext cx="8890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25537</xdr:rowOff>
    </xdr:from>
    <xdr:to>
      <xdr:col>41</xdr:col>
      <xdr:colOff>50800</xdr:colOff>
      <xdr:row>37</xdr:row>
      <xdr:rowOff>9018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96713</xdr:rowOff>
    </xdr:from>
    <xdr:to>
      <xdr:col>55</xdr:col>
      <xdr:colOff>50800</xdr:colOff>
      <xdr:row>37</xdr:row>
      <xdr:rowOff>26863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11640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131890</xdr:rowOff>
    </xdr:from>
    <xdr:to>
      <xdr:col>50</xdr:col>
      <xdr:colOff>165100</xdr:colOff>
      <xdr:row>37</xdr:row>
      <xdr:rowOff>62040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53167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132485</xdr:rowOff>
    </xdr:from>
    <xdr:to>
      <xdr:col>46</xdr:col>
      <xdr:colOff>38100</xdr:colOff>
      <xdr:row>37</xdr:row>
      <xdr:rowOff>62635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53762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146187</xdr:rowOff>
    </xdr:from>
    <xdr:to>
      <xdr:col>41</xdr:col>
      <xdr:colOff>101600</xdr:colOff>
      <xdr:row>34</xdr:row>
      <xdr:rowOff>76337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67464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129668</xdr:rowOff>
    </xdr:from>
    <xdr:to>
      <xdr:col>36</xdr:col>
      <xdr:colOff>165100</xdr:colOff>
      <xdr:row>37</xdr:row>
      <xdr:rowOff>59818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50945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53292</xdr:rowOff>
    </xdr:from>
    <xdr:to>
      <xdr:col>55</xdr:col>
      <xdr:colOff>0</xdr:colOff>
      <xdr:row>58</xdr:row>
      <xdr:rowOff>10348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25942"/>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162443</xdr:rowOff>
    </xdr:from>
    <xdr:to>
      <xdr:col>50</xdr:col>
      <xdr:colOff>114300</xdr:colOff>
      <xdr:row>57</xdr:row>
      <xdr:rowOff>53292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92193"/>
          <a:ext cx="889000" cy="2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162443</xdr:rowOff>
    </xdr:from>
    <xdr:to>
      <xdr:col>45</xdr:col>
      <xdr:colOff>177800</xdr:colOff>
      <xdr:row>56</xdr:row>
      <xdr:rowOff>61094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92193"/>
          <a:ext cx="889000" cy="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46865</xdr:rowOff>
    </xdr:from>
    <xdr:to>
      <xdr:col>41</xdr:col>
      <xdr:colOff>50800</xdr:colOff>
      <xdr:row>56</xdr:row>
      <xdr:rowOff>61094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76615"/>
          <a:ext cx="889000" cy="1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130998</xdr:rowOff>
    </xdr:from>
    <xdr:to>
      <xdr:col>55</xdr:col>
      <xdr:colOff>50800</xdr:colOff>
      <xdr:row>58</xdr:row>
      <xdr:rowOff>61148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109425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2492</xdr:rowOff>
    </xdr:from>
    <xdr:to>
      <xdr:col>50</xdr:col>
      <xdr:colOff>165100</xdr:colOff>
      <xdr:row>57</xdr:row>
      <xdr:rowOff>104092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120619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5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111643</xdr:rowOff>
    </xdr:from>
    <xdr:to>
      <xdr:col>46</xdr:col>
      <xdr:colOff>38100</xdr:colOff>
      <xdr:row>56</xdr:row>
      <xdr:rowOff>41793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58320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10294</xdr:rowOff>
    </xdr:from>
    <xdr:to>
      <xdr:col>41</xdr:col>
      <xdr:colOff>101600</xdr:colOff>
      <xdr:row>56</xdr:row>
      <xdr:rowOff>111894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128421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167515</xdr:rowOff>
    </xdr:from>
    <xdr:to>
      <xdr:col>36</xdr:col>
      <xdr:colOff>165100</xdr:colOff>
      <xdr:row>55</xdr:row>
      <xdr:rowOff>97665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114192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2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116525</xdr:rowOff>
    </xdr:from>
    <xdr:to>
      <xdr:col>55</xdr:col>
      <xdr:colOff>0</xdr:colOff>
      <xdr:row>78</xdr:row>
      <xdr:rowOff>170952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9625"/>
          <a:ext cx="8382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48630</xdr:rowOff>
    </xdr:from>
    <xdr:to>
      <xdr:col>50</xdr:col>
      <xdr:colOff>114300</xdr:colOff>
      <xdr:row>78</xdr:row>
      <xdr:rowOff>116525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907380"/>
          <a:ext cx="889000" cy="5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157150</xdr:rowOff>
    </xdr:from>
    <xdr:to>
      <xdr:col>45</xdr:col>
      <xdr:colOff>177800</xdr:colOff>
      <xdr:row>75</xdr:row>
      <xdr:rowOff>48630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73000"/>
          <a:ext cx="889000" cy="2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82278</xdr:rowOff>
    </xdr:from>
    <xdr:to>
      <xdr:col>41</xdr:col>
      <xdr:colOff>50800</xdr:colOff>
      <xdr:row>73</xdr:row>
      <xdr:rowOff>157150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426678"/>
          <a:ext cx="889000" cy="2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120152</xdr:rowOff>
    </xdr:from>
    <xdr:to>
      <xdr:col>55</xdr:col>
      <xdr:colOff>50800</xdr:colOff>
      <xdr:row>79</xdr:row>
      <xdr:rowOff>50302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35079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65725</xdr:rowOff>
    </xdr:from>
    <xdr:to>
      <xdr:col>50</xdr:col>
      <xdr:colOff>165100</xdr:colOff>
      <xdr:row>78</xdr:row>
      <xdr:rowOff>167325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169280</xdr:rowOff>
    </xdr:from>
    <xdr:to>
      <xdr:col>46</xdr:col>
      <xdr:colOff>38100</xdr:colOff>
      <xdr:row>75</xdr:row>
      <xdr:rowOff>99430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115957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6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106350</xdr:rowOff>
    </xdr:from>
    <xdr:to>
      <xdr:col>41</xdr:col>
      <xdr:colOff>101600</xdr:colOff>
      <xdr:row>74</xdr:row>
      <xdr:rowOff>36500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53027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31478</xdr:rowOff>
    </xdr:from>
    <xdr:to>
      <xdr:col>36</xdr:col>
      <xdr:colOff>165100</xdr:colOff>
      <xdr:row>72</xdr:row>
      <xdr:rowOff>133078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3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149605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1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88960</xdr:rowOff>
    </xdr:from>
    <xdr:to>
      <xdr:col>55</xdr:col>
      <xdr:colOff>0</xdr:colOff>
      <xdr:row>97</xdr:row>
      <xdr:rowOff>51008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48160"/>
          <a:ext cx="838200" cy="1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5673</xdr:rowOff>
    </xdr:from>
    <xdr:to>
      <xdr:col>50</xdr:col>
      <xdr:colOff>114300</xdr:colOff>
      <xdr:row>96</xdr:row>
      <xdr:rowOff>88960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64873"/>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5673</xdr:rowOff>
    </xdr:from>
    <xdr:to>
      <xdr:col>45</xdr:col>
      <xdr:colOff>177800</xdr:colOff>
      <xdr:row>97</xdr:row>
      <xdr:rowOff>39725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64873"/>
          <a:ext cx="889000" cy="2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35088</xdr:rowOff>
    </xdr:from>
    <xdr:to>
      <xdr:col>41</xdr:col>
      <xdr:colOff>50800</xdr:colOff>
      <xdr:row>97</xdr:row>
      <xdr:rowOff>39725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94288"/>
          <a:ext cx="889000" cy="1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208</xdr:rowOff>
    </xdr:from>
    <xdr:to>
      <xdr:col>55</xdr:col>
      <xdr:colOff>50800</xdr:colOff>
      <xdr:row>97</xdr:row>
      <xdr:rowOff>101808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150085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38160</xdr:rowOff>
    </xdr:from>
    <xdr:to>
      <xdr:col>50</xdr:col>
      <xdr:colOff>165100</xdr:colOff>
      <xdr:row>96</xdr:row>
      <xdr:rowOff>139760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156287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126323</xdr:rowOff>
    </xdr:from>
    <xdr:to>
      <xdr:col>46</xdr:col>
      <xdr:colOff>38100</xdr:colOff>
      <xdr:row>96</xdr:row>
      <xdr:rowOff>56473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73000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160375</xdr:rowOff>
    </xdr:from>
    <xdr:to>
      <xdr:col>41</xdr:col>
      <xdr:colOff>101600</xdr:colOff>
      <xdr:row>97</xdr:row>
      <xdr:rowOff>90525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81652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155738</xdr:rowOff>
    </xdr:from>
    <xdr:to>
      <xdr:col>36</xdr:col>
      <xdr:colOff>165100</xdr:colOff>
      <xdr:row>96</xdr:row>
      <xdr:rowOff>85888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102415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92354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6093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39031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8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92354</xdr:rowOff>
    </xdr:from>
    <xdr:to>
      <xdr:col>86</xdr:col>
      <xdr:colOff>25400</xdr:colOff>
      <xdr:row>35</xdr:row>
      <xdr:rowOff>92354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0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123228</xdr:rowOff>
    </xdr:from>
    <xdr:to>
      <xdr:col>85</xdr:col>
      <xdr:colOff>127000</xdr:colOff>
      <xdr:row>38</xdr:row>
      <xdr:rowOff>101143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66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85374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106947</xdr:rowOff>
    </xdr:from>
    <xdr:to>
      <xdr:col>85</xdr:col>
      <xdr:colOff>177800</xdr:colOff>
      <xdr:row>39</xdr:row>
      <xdr:rowOff>37097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48501</xdr:rowOff>
    </xdr:from>
    <xdr:to>
      <xdr:col>81</xdr:col>
      <xdr:colOff>50800</xdr:colOff>
      <xdr:row>38</xdr:row>
      <xdr:rowOff>101143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392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78156</xdr:rowOff>
    </xdr:from>
    <xdr:to>
      <xdr:col>81</xdr:col>
      <xdr:colOff>101600</xdr:colOff>
      <xdr:row>39</xdr:row>
      <xdr:rowOff>8306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170883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32118</xdr:rowOff>
    </xdr:from>
    <xdr:to>
      <xdr:col>76</xdr:col>
      <xdr:colOff>114300</xdr:colOff>
      <xdr:row>37</xdr:row>
      <xdr:rowOff>48501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757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77318</xdr:rowOff>
    </xdr:from>
    <xdr:to>
      <xdr:col>76</xdr:col>
      <xdr:colOff>165100</xdr:colOff>
      <xdr:row>39</xdr:row>
      <xdr:rowOff>7468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170045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119443</xdr:rowOff>
    </xdr:from>
    <xdr:to>
      <xdr:col>71</xdr:col>
      <xdr:colOff>177800</xdr:colOff>
      <xdr:row>37</xdr:row>
      <xdr:rowOff>32118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98451</xdr:rowOff>
    </xdr:from>
    <xdr:to>
      <xdr:col>72</xdr:col>
      <xdr:colOff>38100</xdr:colOff>
      <xdr:row>39</xdr:row>
      <xdr:rowOff>28601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19728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82093</xdr:rowOff>
    </xdr:from>
    <xdr:to>
      <xdr:col>67</xdr:col>
      <xdr:colOff>101600</xdr:colOff>
      <xdr:row>39</xdr:row>
      <xdr:rowOff>12243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72428</xdr:rowOff>
    </xdr:from>
    <xdr:to>
      <xdr:col>85</xdr:col>
      <xdr:colOff>177800</xdr:colOff>
      <xdr:row>38</xdr:row>
      <xdr:rowOff>2578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95305</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50343</xdr:rowOff>
    </xdr:from>
    <xdr:to>
      <xdr:col>81</xdr:col>
      <xdr:colOff>101600</xdr:colOff>
      <xdr:row>38</xdr:row>
      <xdr:rowOff>151943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168470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169151</xdr:rowOff>
    </xdr:from>
    <xdr:to>
      <xdr:col>76</xdr:col>
      <xdr:colOff>165100</xdr:colOff>
      <xdr:row>37</xdr:row>
      <xdr:rowOff>99301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115828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152768</xdr:rowOff>
    </xdr:from>
    <xdr:to>
      <xdr:col>72</xdr:col>
      <xdr:colOff>38100</xdr:colOff>
      <xdr:row>37</xdr:row>
      <xdr:rowOff>82918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99445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68643</xdr:rowOff>
    </xdr:from>
    <xdr:to>
      <xdr:col>67</xdr:col>
      <xdr:colOff>101600</xdr:colOff>
      <xdr:row>31</xdr:row>
      <xdr:rowOff>170243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15320</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14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65873</xdr:rowOff>
    </xdr:from>
    <xdr:to>
      <xdr:col>85</xdr:col>
      <xdr:colOff>127000</xdr:colOff>
      <xdr:row>74</xdr:row>
      <xdr:rowOff>91083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53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91083</xdr:rowOff>
    </xdr:from>
    <xdr:to>
      <xdr:col>81</xdr:col>
      <xdr:colOff>50800</xdr:colOff>
      <xdr:row>74</xdr:row>
      <xdr:rowOff>146575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7838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146575</xdr:rowOff>
    </xdr:from>
    <xdr:to>
      <xdr:col>76</xdr:col>
      <xdr:colOff>114300</xdr:colOff>
      <xdr:row>75</xdr:row>
      <xdr:rowOff>18799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33875"/>
          <a:ext cx="889000" cy="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18799</xdr:rowOff>
    </xdr:from>
    <xdr:to>
      <xdr:col>71</xdr:col>
      <xdr:colOff>177800</xdr:colOff>
      <xdr:row>75</xdr:row>
      <xdr:rowOff>125172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77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15073</xdr:rowOff>
    </xdr:from>
    <xdr:to>
      <xdr:col>85</xdr:col>
      <xdr:colOff>177800</xdr:colOff>
      <xdr:row>74</xdr:row>
      <xdr:rowOff>116673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37950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40283</xdr:rowOff>
    </xdr:from>
    <xdr:to>
      <xdr:col>81</xdr:col>
      <xdr:colOff>101600</xdr:colOff>
      <xdr:row>74</xdr:row>
      <xdr:rowOff>141883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158410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95775</xdr:rowOff>
    </xdr:from>
    <xdr:to>
      <xdr:col>76</xdr:col>
      <xdr:colOff>165100</xdr:colOff>
      <xdr:row>75</xdr:row>
      <xdr:rowOff>25925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42452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139449</xdr:rowOff>
    </xdr:from>
    <xdr:to>
      <xdr:col>72</xdr:col>
      <xdr:colOff>38100</xdr:colOff>
      <xdr:row>75</xdr:row>
      <xdr:rowOff>69599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86126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74372</xdr:rowOff>
    </xdr:from>
    <xdr:to>
      <xdr:col>67</xdr:col>
      <xdr:colOff>101600</xdr:colOff>
      <xdr:row>76</xdr:row>
      <xdr:rowOff>4522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21049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47503</xdr:rowOff>
    </xdr:from>
    <xdr:to>
      <xdr:col>85</xdr:col>
      <xdr:colOff>127000</xdr:colOff>
      <xdr:row>96</xdr:row>
      <xdr:rowOff>155108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335253"/>
          <a:ext cx="838200" cy="27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155108</xdr:rowOff>
    </xdr:from>
    <xdr:to>
      <xdr:col>81</xdr:col>
      <xdr:colOff>50800</xdr:colOff>
      <xdr:row>97</xdr:row>
      <xdr:rowOff>148506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14308"/>
          <a:ext cx="889000" cy="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148506</xdr:rowOff>
    </xdr:from>
    <xdr:to>
      <xdr:col>76</xdr:col>
      <xdr:colOff>114300</xdr:colOff>
      <xdr:row>98</xdr:row>
      <xdr:rowOff>143396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79156"/>
          <a:ext cx="8890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120715</xdr:rowOff>
    </xdr:from>
    <xdr:to>
      <xdr:col>71</xdr:col>
      <xdr:colOff>177800</xdr:colOff>
      <xdr:row>98</xdr:row>
      <xdr:rowOff>143396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22815"/>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168153</xdr:rowOff>
    </xdr:from>
    <xdr:to>
      <xdr:col>85</xdr:col>
      <xdr:colOff>177800</xdr:colOff>
      <xdr:row>95</xdr:row>
      <xdr:rowOff>98303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2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19580</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1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104308</xdr:rowOff>
    </xdr:from>
    <xdr:to>
      <xdr:col>81</xdr:col>
      <xdr:colOff>101600</xdr:colOff>
      <xdr:row>97</xdr:row>
      <xdr:rowOff>34458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5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50985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33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97706</xdr:rowOff>
    </xdr:from>
    <xdr:to>
      <xdr:col>76</xdr:col>
      <xdr:colOff>165100</xdr:colOff>
      <xdr:row>98</xdr:row>
      <xdr:rowOff>27856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44383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92596</xdr:rowOff>
    </xdr:from>
    <xdr:to>
      <xdr:col>72</xdr:col>
      <xdr:colOff>38100</xdr:colOff>
      <xdr:row>99</xdr:row>
      <xdr:rowOff>22746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13873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69915</xdr:rowOff>
    </xdr:from>
    <xdr:to>
      <xdr:col>67</xdr:col>
      <xdr:colOff>101600</xdr:colOff>
      <xdr:row>99</xdr:row>
      <xdr:rowOff>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87961</xdr:rowOff>
    </xdr:from>
    <xdr:to>
      <xdr:col>116</xdr:col>
      <xdr:colOff>63500</xdr:colOff>
      <xdr:row>75</xdr:row>
      <xdr:rowOff>110853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46711"/>
          <a:ext cx="8382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110853</xdr:rowOff>
    </xdr:from>
    <xdr:to>
      <xdr:col>111</xdr:col>
      <xdr:colOff>177800</xdr:colOff>
      <xdr:row>75</xdr:row>
      <xdr:rowOff>121782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69603"/>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121782</xdr:rowOff>
    </xdr:from>
    <xdr:to>
      <xdr:col>107</xdr:col>
      <xdr:colOff>50800</xdr:colOff>
      <xdr:row>75</xdr:row>
      <xdr:rowOff>124841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8053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124841</xdr:rowOff>
    </xdr:from>
    <xdr:to>
      <xdr:col>102</xdr:col>
      <xdr:colOff>114300</xdr:colOff>
      <xdr:row>75</xdr:row>
      <xdr:rowOff>155440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37161</xdr:rowOff>
    </xdr:from>
    <xdr:to>
      <xdr:col>116</xdr:col>
      <xdr:colOff>114300</xdr:colOff>
      <xdr:row>75</xdr:row>
      <xdr:rowOff>138761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60038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60053</xdr:rowOff>
    </xdr:from>
    <xdr:to>
      <xdr:col>112</xdr:col>
      <xdr:colOff>38100</xdr:colOff>
      <xdr:row>75</xdr:row>
      <xdr:rowOff>161652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70982</xdr:rowOff>
    </xdr:from>
    <xdr:to>
      <xdr:col>107</xdr:col>
      <xdr:colOff>101600</xdr:colOff>
      <xdr:row>76</xdr:row>
      <xdr:rowOff>1132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17659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74041</xdr:rowOff>
    </xdr:from>
    <xdr:to>
      <xdr:col>102</xdr:col>
      <xdr:colOff>165100</xdr:colOff>
      <xdr:row>76</xdr:row>
      <xdr:rowOff>4192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104641</xdr:rowOff>
    </xdr:from>
    <xdr:to>
      <xdr:col>98</xdr:col>
      <xdr:colOff>38100</xdr:colOff>
      <xdr:row>76</xdr:row>
      <xdr:rowOff>34792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位以内に入ったものが、積立金と</a:t>
          </a:r>
          <a:r>
            <a:rPr kumimoji="1" lang="ja-JP" altLang="en-US" sz="1100">
              <a:solidFill>
                <a:schemeClr val="dk1"/>
              </a:solidFill>
              <a:effectLst/>
              <a:latin typeface="+mn-lt"/>
              <a:ea typeface="+mn-ea"/>
              <a:cs typeface="+mn-cs"/>
            </a:rPr>
            <a:t>物件費と</a:t>
          </a:r>
          <a:r>
            <a:rPr kumimoji="1" lang="ja-JP" altLang="ja-JP" sz="1100">
              <a:solidFill>
                <a:schemeClr val="dk1"/>
              </a:solidFill>
              <a:effectLst/>
              <a:latin typeface="+mn-lt"/>
              <a:ea typeface="+mn-ea"/>
              <a:cs typeface="+mn-cs"/>
            </a:rPr>
            <a:t>扶助費である。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積立金については、最大の要因はふるさと納税受入額の急増によるふるさと応援基金への積立額の増であり、物件費についても、ふるさと納税受入額の急増に伴う募集関連経費の急増である。</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扶助費については、介護給付・訓練等給付費の増などにより増加しており、類似団体内順位についてはこれまでと同様５位以内を維持しており、</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後も増加していくことが予測されるため、医療・介護</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が連携した対策を行うなど必要な措置に努める。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164465</xdr:rowOff>
    </xdr:from>
    <xdr:to>
      <xdr:col>24</xdr:col>
      <xdr:colOff>63500</xdr:colOff>
      <xdr:row>35</xdr:row>
      <xdr:rowOff>139891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9415"/>
          <a:ext cx="8382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164465</xdr:rowOff>
    </xdr:from>
    <xdr:to>
      <xdr:col>19</xdr:col>
      <xdr:colOff>177800</xdr:colOff>
      <xdr:row>35</xdr:row>
      <xdr:rowOff>112078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9415"/>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112078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949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98742</xdr:rowOff>
    </xdr:from>
    <xdr:to>
      <xdr:col>10</xdr:col>
      <xdr:colOff>114300</xdr:colOff>
      <xdr:row>35</xdr:row>
      <xdr:rowOff>112459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94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89091</xdr:rowOff>
    </xdr:from>
    <xdr:to>
      <xdr:col>24</xdr:col>
      <xdr:colOff>114300</xdr:colOff>
      <xdr:row>36</xdr:row>
      <xdr:rowOff>19241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113665</xdr:rowOff>
    </xdr:from>
    <xdr:to>
      <xdr:col>20</xdr:col>
      <xdr:colOff>38100</xdr:colOff>
      <xdr:row>32</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60342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61278</xdr:rowOff>
    </xdr:from>
    <xdr:to>
      <xdr:col>15</xdr:col>
      <xdr:colOff>101600</xdr:colOff>
      <xdr:row>35</xdr:row>
      <xdr:rowOff>162878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47942</xdr:rowOff>
    </xdr:from>
    <xdr:to>
      <xdr:col>10</xdr:col>
      <xdr:colOff>165100</xdr:colOff>
      <xdr:row>35</xdr:row>
      <xdr:rowOff>149542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61659</xdr:rowOff>
    </xdr:from>
    <xdr:to>
      <xdr:col>6</xdr:col>
      <xdr:colOff>38100</xdr:colOff>
      <xdr:row>35</xdr:row>
      <xdr:rowOff>163259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79098</xdr:rowOff>
    </xdr:from>
    <xdr:to>
      <xdr:col>24</xdr:col>
      <xdr:colOff>63500</xdr:colOff>
      <xdr:row>56</xdr:row>
      <xdr:rowOff>58224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08848"/>
          <a:ext cx="838200" cy="1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58224</xdr:rowOff>
    </xdr:from>
    <xdr:to>
      <xdr:col>19</xdr:col>
      <xdr:colOff>177800</xdr:colOff>
      <xdr:row>56</xdr:row>
      <xdr:rowOff>164658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9424"/>
          <a:ext cx="889000" cy="1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15941</xdr:rowOff>
    </xdr:from>
    <xdr:to>
      <xdr:col>15</xdr:col>
      <xdr:colOff>50800</xdr:colOff>
      <xdr:row>56</xdr:row>
      <xdr:rowOff>164658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17141"/>
          <a:ext cx="889000" cy="1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15941</xdr:rowOff>
    </xdr:from>
    <xdr:to>
      <xdr:col>10</xdr:col>
      <xdr:colOff>114300</xdr:colOff>
      <xdr:row>57</xdr:row>
      <xdr:rowOff>63174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17141"/>
          <a:ext cx="889000" cy="2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28298</xdr:rowOff>
    </xdr:from>
    <xdr:to>
      <xdr:col>24</xdr:col>
      <xdr:colOff>114300</xdr:colOff>
      <xdr:row>55</xdr:row>
      <xdr:rowOff>129898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51175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7424</xdr:rowOff>
    </xdr:from>
    <xdr:to>
      <xdr:col>20</xdr:col>
      <xdr:colOff>38100</xdr:colOff>
      <xdr:row>56</xdr:row>
      <xdr:rowOff>109024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125551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113858</xdr:rowOff>
    </xdr:from>
    <xdr:to>
      <xdr:col>15</xdr:col>
      <xdr:colOff>101600</xdr:colOff>
      <xdr:row>57</xdr:row>
      <xdr:rowOff>44008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35135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0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136591</xdr:rowOff>
    </xdr:from>
    <xdr:to>
      <xdr:col>10</xdr:col>
      <xdr:colOff>165100</xdr:colOff>
      <xdr:row>56</xdr:row>
      <xdr:rowOff>66741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57868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12374</xdr:rowOff>
    </xdr:from>
    <xdr:to>
      <xdr:col>6</xdr:col>
      <xdr:colOff>38100</xdr:colOff>
      <xdr:row>57</xdr:row>
      <xdr:rowOff>113974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105101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91900</xdr:rowOff>
    </xdr:from>
    <xdr:to>
      <xdr:col>24</xdr:col>
      <xdr:colOff>63500</xdr:colOff>
      <xdr:row>75</xdr:row>
      <xdr:rowOff>152712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0650"/>
          <a:ext cx="838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68459</xdr:rowOff>
    </xdr:from>
    <xdr:to>
      <xdr:col>19</xdr:col>
      <xdr:colOff>177800</xdr:colOff>
      <xdr:row>75</xdr:row>
      <xdr:rowOff>152712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27209"/>
          <a:ext cx="889000" cy="8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68459</xdr:rowOff>
    </xdr:from>
    <xdr:to>
      <xdr:col>15</xdr:col>
      <xdr:colOff>50800</xdr:colOff>
      <xdr:row>76</xdr:row>
      <xdr:rowOff>15511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27209"/>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15511</xdr:rowOff>
    </xdr:from>
    <xdr:to>
      <xdr:col>10</xdr:col>
      <xdr:colOff>114300</xdr:colOff>
      <xdr:row>76</xdr:row>
      <xdr:rowOff>56274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45711"/>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41100</xdr:rowOff>
    </xdr:from>
    <xdr:to>
      <xdr:col>24</xdr:col>
      <xdr:colOff>114300</xdr:colOff>
      <xdr:row>75</xdr:row>
      <xdr:rowOff>142700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63977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101912</xdr:rowOff>
    </xdr:from>
    <xdr:to>
      <xdr:col>20</xdr:col>
      <xdr:colOff>38100</xdr:colOff>
      <xdr:row>76</xdr:row>
      <xdr:rowOff>32062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48589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17659</xdr:rowOff>
    </xdr:from>
    <xdr:to>
      <xdr:col>15</xdr:col>
      <xdr:colOff>101600</xdr:colOff>
      <xdr:row>75</xdr:row>
      <xdr:rowOff>119259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135786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5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136161</xdr:rowOff>
    </xdr:from>
    <xdr:to>
      <xdr:col>10</xdr:col>
      <xdr:colOff>165100</xdr:colOff>
      <xdr:row>76</xdr:row>
      <xdr:rowOff>66311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5474</xdr:rowOff>
    </xdr:from>
    <xdr:to>
      <xdr:col>6</xdr:col>
      <xdr:colOff>38100</xdr:colOff>
      <xdr:row>76</xdr:row>
      <xdr:rowOff>107074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123602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1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101524</xdr:rowOff>
    </xdr:from>
    <xdr:to>
      <xdr:col>24</xdr:col>
      <xdr:colOff>63500</xdr:colOff>
      <xdr:row>98</xdr:row>
      <xdr:rowOff>117004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03624"/>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xdr:rowOff>
    </xdr:from>
    <xdr:to>
      <xdr:col>19</xdr:col>
      <xdr:colOff>177800</xdr:colOff>
      <xdr:row>98</xdr:row>
      <xdr:rowOff>101524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08188"/>
          <a:ext cx="8890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6088</xdr:rowOff>
    </xdr:from>
    <xdr:to>
      <xdr:col>15</xdr:col>
      <xdr:colOff>50800</xdr:colOff>
      <xdr:row>98</xdr:row>
      <xdr:rowOff>128248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08188"/>
          <a:ext cx="889000" cy="1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98671</xdr:rowOff>
    </xdr:from>
    <xdr:to>
      <xdr:col>10</xdr:col>
      <xdr:colOff>114300</xdr:colOff>
      <xdr:row>98</xdr:row>
      <xdr:rowOff>128248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0077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66204</xdr:rowOff>
    </xdr:from>
    <xdr:to>
      <xdr:col>24</xdr:col>
      <xdr:colOff>114300</xdr:colOff>
      <xdr:row>98</xdr:row>
      <xdr:rowOff>167804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44631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50724</xdr:rowOff>
    </xdr:from>
    <xdr:to>
      <xdr:col>20</xdr:col>
      <xdr:colOff>38100</xdr:colOff>
      <xdr:row>98</xdr:row>
      <xdr:rowOff>152324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126738</xdr:rowOff>
    </xdr:from>
    <xdr:to>
      <xdr:col>15</xdr:col>
      <xdr:colOff>101600</xdr:colOff>
      <xdr:row>98</xdr:row>
      <xdr:rowOff>56888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48015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77448</xdr:rowOff>
    </xdr:from>
    <xdr:to>
      <xdr:col>10</xdr:col>
      <xdr:colOff>165100</xdr:colOff>
      <xdr:row>99</xdr:row>
      <xdr:rowOff>7598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170175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47871</xdr:rowOff>
    </xdr:from>
    <xdr:to>
      <xdr:col>6</xdr:col>
      <xdr:colOff>38100</xdr:colOff>
      <xdr:row>98</xdr:row>
      <xdr:rowOff>149471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xdr:rowOff>
    </xdr:from>
    <xdr:to>
      <xdr:col>55</xdr:col>
      <xdr:colOff>0</xdr:colOff>
      <xdr:row>58</xdr:row>
      <xdr:rowOff>36716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6023"/>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1923</xdr:rowOff>
    </xdr:from>
    <xdr:to>
      <xdr:col>50</xdr:col>
      <xdr:colOff>114300</xdr:colOff>
      <xdr:row>58</xdr:row>
      <xdr:rowOff>16187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602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16187</xdr:rowOff>
    </xdr:from>
    <xdr:to>
      <xdr:col>45</xdr:col>
      <xdr:colOff>177800</xdr:colOff>
      <xdr:row>58</xdr:row>
      <xdr:rowOff>31260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0287"/>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31260</xdr:rowOff>
    </xdr:from>
    <xdr:to>
      <xdr:col>41</xdr:col>
      <xdr:colOff>50800</xdr:colOff>
      <xdr:row>58</xdr:row>
      <xdr:rowOff>36129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536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157366</xdr:rowOff>
    </xdr:from>
    <xdr:to>
      <xdr:col>55</xdr:col>
      <xdr:colOff>50800</xdr:colOff>
      <xdr:row>58</xdr:row>
      <xdr:rowOff>87516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135793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122573</xdr:rowOff>
    </xdr:from>
    <xdr:to>
      <xdr:col>50</xdr:col>
      <xdr:colOff>165100</xdr:colOff>
      <xdr:row>58</xdr:row>
      <xdr:rowOff>52723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43850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136837</xdr:rowOff>
    </xdr:from>
    <xdr:to>
      <xdr:col>46</xdr:col>
      <xdr:colOff>38100</xdr:colOff>
      <xdr:row>58</xdr:row>
      <xdr:rowOff>66987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58114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151910</xdr:rowOff>
    </xdr:from>
    <xdr:to>
      <xdr:col>41</xdr:col>
      <xdr:colOff>101600</xdr:colOff>
      <xdr:row>58</xdr:row>
      <xdr:rowOff>82060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156779</xdr:rowOff>
    </xdr:from>
    <xdr:to>
      <xdr:col>36</xdr:col>
      <xdr:colOff>165100</xdr:colOff>
      <xdr:row>58</xdr:row>
      <xdr:rowOff>86929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131021</xdr:rowOff>
    </xdr:from>
    <xdr:to>
      <xdr:col>55</xdr:col>
      <xdr:colOff>0</xdr:colOff>
      <xdr:row>75</xdr:row>
      <xdr:rowOff>32616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132521"/>
          <a:ext cx="838200" cy="7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32616</xdr:rowOff>
    </xdr:from>
    <xdr:to>
      <xdr:col>50</xdr:col>
      <xdr:colOff>114300</xdr:colOff>
      <xdr:row>77</xdr:row>
      <xdr:rowOff>45189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91366"/>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45189</xdr:rowOff>
    </xdr:from>
    <xdr:to>
      <xdr:col>45</xdr:col>
      <xdr:colOff>177800</xdr:colOff>
      <xdr:row>78</xdr:row>
      <xdr:rowOff>88364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6839"/>
          <a:ext cx="889000" cy="2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166354</xdr:rowOff>
    </xdr:from>
    <xdr:to>
      <xdr:col>41</xdr:col>
      <xdr:colOff>50800</xdr:colOff>
      <xdr:row>78</xdr:row>
      <xdr:rowOff>88364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800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80221</xdr:rowOff>
    </xdr:from>
    <xdr:to>
      <xdr:col>55</xdr:col>
      <xdr:colOff>50800</xdr:colOff>
      <xdr:row>71</xdr:row>
      <xdr:rowOff>10371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0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33248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0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153266</xdr:rowOff>
    </xdr:from>
    <xdr:to>
      <xdr:col>50</xdr:col>
      <xdr:colOff>165100</xdr:colOff>
      <xdr:row>75</xdr:row>
      <xdr:rowOff>83416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99943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165839</xdr:rowOff>
    </xdr:from>
    <xdr:to>
      <xdr:col>46</xdr:col>
      <xdr:colOff>38100</xdr:colOff>
      <xdr:row>77</xdr:row>
      <xdr:rowOff>95989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112516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37564</xdr:rowOff>
    </xdr:from>
    <xdr:to>
      <xdr:col>41</xdr:col>
      <xdr:colOff>101600</xdr:colOff>
      <xdr:row>78</xdr:row>
      <xdr:rowOff>139164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115554</xdr:rowOff>
    </xdr:from>
    <xdr:to>
      <xdr:col>36</xdr:col>
      <xdr:colOff>165100</xdr:colOff>
      <xdr:row>78</xdr:row>
      <xdr:rowOff>45704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98259</xdr:rowOff>
    </xdr:from>
    <xdr:to>
      <xdr:col>55</xdr:col>
      <xdr:colOff>0</xdr:colOff>
      <xdr:row>97</xdr:row>
      <xdr:rowOff>67878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57459"/>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50189</xdr:rowOff>
    </xdr:from>
    <xdr:to>
      <xdr:col>50</xdr:col>
      <xdr:colOff>114300</xdr:colOff>
      <xdr:row>96</xdr:row>
      <xdr:rowOff>98259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09389"/>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45946</xdr:rowOff>
    </xdr:from>
    <xdr:to>
      <xdr:col>45</xdr:col>
      <xdr:colOff>177800</xdr:colOff>
      <xdr:row>96</xdr:row>
      <xdr:rowOff>50189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05146"/>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148369</xdr:rowOff>
    </xdr:from>
    <xdr:to>
      <xdr:col>41</xdr:col>
      <xdr:colOff>50800</xdr:colOff>
      <xdr:row>96</xdr:row>
      <xdr:rowOff>45946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36119"/>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17078</xdr:rowOff>
    </xdr:from>
    <xdr:to>
      <xdr:col>55</xdr:col>
      <xdr:colOff>50800</xdr:colOff>
      <xdr:row>97</xdr:row>
      <xdr:rowOff>118678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166955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47459</xdr:rowOff>
    </xdr:from>
    <xdr:to>
      <xdr:col>50</xdr:col>
      <xdr:colOff>165100</xdr:colOff>
      <xdr:row>96</xdr:row>
      <xdr:rowOff>149059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165586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170839</xdr:rowOff>
    </xdr:from>
    <xdr:to>
      <xdr:col>46</xdr:col>
      <xdr:colOff>38100</xdr:colOff>
      <xdr:row>96</xdr:row>
      <xdr:rowOff>100989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117516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166596</xdr:rowOff>
    </xdr:from>
    <xdr:to>
      <xdr:col>41</xdr:col>
      <xdr:colOff>101600</xdr:colOff>
      <xdr:row>96</xdr:row>
      <xdr:rowOff>96746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113273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97569</xdr:rowOff>
    </xdr:from>
    <xdr:to>
      <xdr:col>36</xdr:col>
      <xdr:colOff>165100</xdr:colOff>
      <xdr:row>96</xdr:row>
      <xdr:rowOff>27719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44246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1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149085</xdr:rowOff>
    </xdr:from>
    <xdr:to>
      <xdr:col>85</xdr:col>
      <xdr:colOff>127000</xdr:colOff>
      <xdr:row>37</xdr:row>
      <xdr:rowOff>6744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21285"/>
          <a:ext cx="8382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127902</xdr:rowOff>
    </xdr:from>
    <xdr:to>
      <xdr:col>81</xdr:col>
      <xdr:colOff>50800</xdr:colOff>
      <xdr:row>36</xdr:row>
      <xdr:rowOff>149085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0010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127902</xdr:rowOff>
    </xdr:from>
    <xdr:to>
      <xdr:col>76</xdr:col>
      <xdr:colOff>114300</xdr:colOff>
      <xdr:row>36</xdr:row>
      <xdr:rowOff>169621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0010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169621</xdr:rowOff>
    </xdr:from>
    <xdr:to>
      <xdr:col>71</xdr:col>
      <xdr:colOff>177800</xdr:colOff>
      <xdr:row>37</xdr:row>
      <xdr:rowOff>18148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4182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127394</xdr:rowOff>
    </xdr:from>
    <xdr:to>
      <xdr:col>85</xdr:col>
      <xdr:colOff>177800</xdr:colOff>
      <xdr:row>37</xdr:row>
      <xdr:rowOff>57544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150271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98285</xdr:rowOff>
    </xdr:from>
    <xdr:to>
      <xdr:col>81</xdr:col>
      <xdr:colOff>101600</xdr:colOff>
      <xdr:row>37</xdr:row>
      <xdr:rowOff>28435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44962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77102</xdr:rowOff>
    </xdr:from>
    <xdr:to>
      <xdr:col>76</xdr:col>
      <xdr:colOff>165100</xdr:colOff>
      <xdr:row>37</xdr:row>
      <xdr:rowOff>7252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23779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118821</xdr:rowOff>
    </xdr:from>
    <xdr:to>
      <xdr:col>72</xdr:col>
      <xdr:colOff>38100</xdr:colOff>
      <xdr:row>37</xdr:row>
      <xdr:rowOff>48971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138798</xdr:rowOff>
    </xdr:from>
    <xdr:to>
      <xdr:col>67</xdr:col>
      <xdr:colOff>101600</xdr:colOff>
      <xdr:row>37</xdr:row>
      <xdr:rowOff>68948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85475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102040</xdr:rowOff>
    </xdr:from>
    <xdr:to>
      <xdr:col>85</xdr:col>
      <xdr:colOff>127000</xdr:colOff>
      <xdr:row>58</xdr:row>
      <xdr:rowOff>102598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46140"/>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94153</xdr:rowOff>
    </xdr:from>
    <xdr:to>
      <xdr:col>81</xdr:col>
      <xdr:colOff>50800</xdr:colOff>
      <xdr:row>58</xdr:row>
      <xdr:rowOff>102040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66803"/>
          <a:ext cx="8890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94153</xdr:rowOff>
    </xdr:from>
    <xdr:to>
      <xdr:col>76</xdr:col>
      <xdr:colOff>114300</xdr:colOff>
      <xdr:row>57</xdr:row>
      <xdr:rowOff>116849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680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116849</xdr:rowOff>
    </xdr:from>
    <xdr:to>
      <xdr:col>71</xdr:col>
      <xdr:colOff>177800</xdr:colOff>
      <xdr:row>57</xdr:row>
      <xdr:rowOff>129429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9499"/>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51798</xdr:rowOff>
    </xdr:from>
    <xdr:to>
      <xdr:col>85</xdr:col>
      <xdr:colOff>177800</xdr:colOff>
      <xdr:row>58</xdr:row>
      <xdr:rowOff>153398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138175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51240</xdr:rowOff>
    </xdr:from>
    <xdr:to>
      <xdr:col>81</xdr:col>
      <xdr:colOff>101600</xdr:colOff>
      <xdr:row>58</xdr:row>
      <xdr:rowOff>152840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43353</xdr:rowOff>
    </xdr:from>
    <xdr:to>
      <xdr:col>76</xdr:col>
      <xdr:colOff>165100</xdr:colOff>
      <xdr:row>57</xdr:row>
      <xdr:rowOff>144953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161480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66049</xdr:rowOff>
    </xdr:from>
    <xdr:to>
      <xdr:col>72</xdr:col>
      <xdr:colOff>38100</xdr:colOff>
      <xdr:row>57</xdr:row>
      <xdr:rowOff>167649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78629</xdr:rowOff>
    </xdr:from>
    <xdr:to>
      <xdr:col>67</xdr:col>
      <xdr:colOff>101600</xdr:colOff>
      <xdr:row>58</xdr:row>
      <xdr:rowOff>8779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25306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92354</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951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39031</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7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92354</xdr:rowOff>
    </xdr:from>
    <xdr:to>
      <xdr:col>86</xdr:col>
      <xdr:colOff>25400</xdr:colOff>
      <xdr:row>75</xdr:row>
      <xdr:rowOff>92354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95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123228</xdr:rowOff>
    </xdr:from>
    <xdr:to>
      <xdr:col>85</xdr:col>
      <xdr:colOff>127000</xdr:colOff>
      <xdr:row>78</xdr:row>
      <xdr:rowOff>101143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4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85374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106947</xdr:rowOff>
    </xdr:from>
    <xdr:to>
      <xdr:col>85</xdr:col>
      <xdr:colOff>177800</xdr:colOff>
      <xdr:row>79</xdr:row>
      <xdr:rowOff>37097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48501</xdr:rowOff>
    </xdr:from>
    <xdr:to>
      <xdr:col>81</xdr:col>
      <xdr:colOff>50800</xdr:colOff>
      <xdr:row>78</xdr:row>
      <xdr:rowOff>101143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250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77660</xdr:rowOff>
    </xdr:from>
    <xdr:to>
      <xdr:col>81</xdr:col>
      <xdr:colOff>101600</xdr:colOff>
      <xdr:row>79</xdr:row>
      <xdr:rowOff>7810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32119</xdr:rowOff>
    </xdr:from>
    <xdr:to>
      <xdr:col>76</xdr:col>
      <xdr:colOff>114300</xdr:colOff>
      <xdr:row>77</xdr:row>
      <xdr:rowOff>48501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33769"/>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77305</xdr:rowOff>
    </xdr:from>
    <xdr:to>
      <xdr:col>76</xdr:col>
      <xdr:colOff>165100</xdr:colOff>
      <xdr:row>79</xdr:row>
      <xdr:rowOff>7455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170032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119444</xdr:rowOff>
    </xdr:from>
    <xdr:to>
      <xdr:col>71</xdr:col>
      <xdr:colOff>177800</xdr:colOff>
      <xdr:row>77</xdr:row>
      <xdr:rowOff>32119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98437</xdr:rowOff>
    </xdr:from>
    <xdr:to>
      <xdr:col>72</xdr:col>
      <xdr:colOff>38100</xdr:colOff>
      <xdr:row>79</xdr:row>
      <xdr:rowOff>28587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19714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82093</xdr:rowOff>
    </xdr:from>
    <xdr:to>
      <xdr:col>67</xdr:col>
      <xdr:colOff>101600</xdr:colOff>
      <xdr:row>79</xdr:row>
      <xdr:rowOff>12243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72428</xdr:rowOff>
    </xdr:from>
    <xdr:to>
      <xdr:col>85</xdr:col>
      <xdr:colOff>177800</xdr:colOff>
      <xdr:row>78</xdr:row>
      <xdr:rowOff>2578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95305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50343</xdr:rowOff>
    </xdr:from>
    <xdr:to>
      <xdr:col>81</xdr:col>
      <xdr:colOff>101600</xdr:colOff>
      <xdr:row>78</xdr:row>
      <xdr:rowOff>151943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168470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169151</xdr:rowOff>
    </xdr:from>
    <xdr:to>
      <xdr:col>76</xdr:col>
      <xdr:colOff>165100</xdr:colOff>
      <xdr:row>77</xdr:row>
      <xdr:rowOff>99301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115828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152769</xdr:rowOff>
    </xdr:from>
    <xdr:to>
      <xdr:col>72</xdr:col>
      <xdr:colOff>38100</xdr:colOff>
      <xdr:row>77</xdr:row>
      <xdr:rowOff>82919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99445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68644</xdr:rowOff>
    </xdr:from>
    <xdr:to>
      <xdr:col>67</xdr:col>
      <xdr:colOff>101600</xdr:colOff>
      <xdr:row>71</xdr:row>
      <xdr:rowOff>170244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15321</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14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65873</xdr:rowOff>
    </xdr:from>
    <xdr:to>
      <xdr:col>85</xdr:col>
      <xdr:colOff>127000</xdr:colOff>
      <xdr:row>94</xdr:row>
      <xdr:rowOff>91083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182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91083</xdr:rowOff>
    </xdr:from>
    <xdr:to>
      <xdr:col>81</xdr:col>
      <xdr:colOff>50800</xdr:colOff>
      <xdr:row>94</xdr:row>
      <xdr:rowOff>146576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07383"/>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146576</xdr:rowOff>
    </xdr:from>
    <xdr:to>
      <xdr:col>76</xdr:col>
      <xdr:colOff>114300</xdr:colOff>
      <xdr:row>95</xdr:row>
      <xdr:rowOff>18799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62876"/>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18799</xdr:rowOff>
    </xdr:from>
    <xdr:to>
      <xdr:col>71</xdr:col>
      <xdr:colOff>177800</xdr:colOff>
      <xdr:row>95</xdr:row>
      <xdr:rowOff>125172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06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15073</xdr:rowOff>
    </xdr:from>
    <xdr:to>
      <xdr:col>85</xdr:col>
      <xdr:colOff>177800</xdr:colOff>
      <xdr:row>94</xdr:row>
      <xdr:rowOff>116673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37950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40283</xdr:rowOff>
    </xdr:from>
    <xdr:to>
      <xdr:col>81</xdr:col>
      <xdr:colOff>101600</xdr:colOff>
      <xdr:row>94</xdr:row>
      <xdr:rowOff>141883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158410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95776</xdr:rowOff>
    </xdr:from>
    <xdr:to>
      <xdr:col>76</xdr:col>
      <xdr:colOff>165100</xdr:colOff>
      <xdr:row>95</xdr:row>
      <xdr:rowOff>25926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42453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139449</xdr:rowOff>
    </xdr:from>
    <xdr:to>
      <xdr:col>72</xdr:col>
      <xdr:colOff>38100</xdr:colOff>
      <xdr:row>95</xdr:row>
      <xdr:rowOff>69599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86126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74372</xdr:rowOff>
    </xdr:from>
    <xdr:to>
      <xdr:col>67</xdr:col>
      <xdr:colOff>101600</xdr:colOff>
      <xdr:row>96</xdr:row>
      <xdr:rowOff>4522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21049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目的別にみると、突出しているのが、商工費の急激な増加であり、類似団体内順位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位、住民一人当たりのコストも全国平均・熊本県平均を上回っている状況にある。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最大の要因はふるさと納税受入額の急増に伴う、募集関連経費の急増である。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また、総務費についても住民一人当たりのコストの増加額が</a:t>
          </a:r>
          <a:r>
            <a:rPr kumimoji="1" lang="en-US" altLang="ja-JP" sz="1100">
              <a:solidFill>
                <a:schemeClr val="dk1"/>
              </a:solidFill>
              <a:effectLst/>
              <a:latin typeface="+mn-lt"/>
              <a:ea typeface="+mn-ea"/>
              <a:cs typeface="+mn-cs"/>
            </a:rPr>
            <a:t>65,869</a:t>
          </a:r>
          <a:r>
            <a:rPr kumimoji="1" lang="ja-JP" altLang="en-US" sz="1100">
              <a:solidFill>
                <a:schemeClr val="dk1"/>
              </a:solidFill>
              <a:effectLst/>
              <a:latin typeface="+mn-lt"/>
              <a:ea typeface="+mn-ea"/>
              <a:cs typeface="+mn-cs"/>
            </a:rPr>
            <a:t>円と高くなっているが、要因は、ふるさと納税受入額の急増に伴う、ふるさと応援基金への積立金の増である。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令和元年度は、震災関連事業等の一部について補助金等が翌年度に交付されたことなどにより実質単年度収支が減少したが、令和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年度は令和元年度の理由等により前年度と比較し</a:t>
          </a:r>
          <a:r>
            <a:rPr kumimoji="1" lang="en-US" altLang="ja-JP" sz="1000">
              <a:solidFill>
                <a:schemeClr val="dk1"/>
              </a:solidFill>
              <a:effectLst/>
              <a:latin typeface="+mn-lt"/>
              <a:ea typeface="+mn-ea"/>
              <a:cs typeface="+mn-cs"/>
            </a:rPr>
            <a:t>15.82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年度は、土地売払収入減により財政調整基金への積立金が減少したことなどにより実質単年度収支が前年度と比較し</a:t>
          </a:r>
          <a:r>
            <a:rPr kumimoji="1" lang="en-US" altLang="ja-JP" sz="1000">
              <a:solidFill>
                <a:schemeClr val="dk1"/>
              </a:solidFill>
              <a:effectLst/>
              <a:latin typeface="+mn-lt"/>
              <a:ea typeface="+mn-ea"/>
              <a:cs typeface="+mn-cs"/>
            </a:rPr>
            <a:t>7.27</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年度は、子育て支援住宅建設に係る地方債の本格償還も開始されたことから、財政調整基金取崩額が増加し、</a:t>
          </a:r>
          <a:r>
            <a:rPr kumimoji="1" lang="ja-JP" altLang="ja-JP" sz="1000">
              <a:solidFill>
                <a:schemeClr val="dk1"/>
              </a:solidFill>
              <a:effectLst/>
              <a:latin typeface="+mn-lt"/>
              <a:ea typeface="+mn-ea"/>
              <a:cs typeface="+mn-cs"/>
            </a:rPr>
            <a:t>実質単年度収支が前年度と比較し</a:t>
          </a:r>
          <a:r>
            <a:rPr kumimoji="1" lang="en-US" altLang="ja-JP" sz="1000">
              <a:solidFill>
                <a:schemeClr val="dk1"/>
              </a:solidFill>
              <a:effectLst/>
              <a:latin typeface="+mn-lt"/>
              <a:ea typeface="+mn-ea"/>
              <a:cs typeface="+mn-cs"/>
            </a:rPr>
            <a:t>16.12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令和元年度は、震災関連事業等の一部について補助金等が翌年度に交付されることなどにより、前年度より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年度は、職員数の減による人件費の増や新規法人の増等による税収の増などにより、前年度より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年度は、税収自体は増加したものの、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年度公営住宅建設事業債の本格償還開始による公債費の増や扶助費の増により前年度より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、震災復旧事業に係る地方債償還費（交付税を除いた一般財源）や公営住宅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建設事業に係る地方債償還費、令和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年度に更新整備が予定されている防災無線機能強化事業に係る地方債償還費（交付税を除いた一般財源）等の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公債費の増加のほか、扶助費の増加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想定されるため、黒字額は減少することが見込まれる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通常経費については総点検を行い、緊急度、住民ニーズを勘案し選択することで、財政健全化を図る。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令和元年度は、防災行政無線整備事業（Ｈ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許可）にかかる過疎対策事業債の償還が終了したことにより償還金が減少した。令和２年度は平成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令和４年度も、熊本地震関連の災害復旧債の本格償還が開始したことなどにより元利償還金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年度は、子育て支援住宅整備事業関連の公営住宅建設事業債の本格償還が開始したことなどにより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元利償還金が増加した。今後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も、建替え事業を実施した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公営住宅建設事業債などの本格償還が順次開始することから、計画的かつ適切な地方債発行に努め、発行額を抑制するなど、財政の健全化を図る。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令和元年度は、子育て支援住宅建設などの公営住宅建設事業債や災害復旧事業債が増加したことなどにより将来負担額は増加し、差引く充当可能基金も増加（約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年度は、単独災害復旧事業債について償還額より借入額が少ないことなどにより地方債残高が減少（約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百万円）し、充当可能財源である基金残高については減債基金などが増加したことなどにより総額が増加（約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年度は、災害復旧事業債現在高の減などにより地方債残高が減少（約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充当可能財源である基金残高については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充当可能基金額については、ふるさと納税受入額に左右される部分が大きいことから、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将来負担比率の大幅な改善は見込めない。今後は、計画的な事業実施等により比率の上昇の抑制に努める。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財政調整基金及び減債基金については、下の欄に記載のとおり。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その他の基金としては、ふるさと甲佐応援寄附金の寄付額の倍増により積立額が増加した。令和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地域力持続化基金や今後の町の復興事業に活用するために設置しているまちおこし基金、庁舎等の公共施設等の長寿命化等の整備に活用するために設置している公共施設等整備基金それぞれに積立てを行ったことなどにより、その他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財政調整基金については、将来的に、人件費、扶助費及び公債費の増加が見込まれることから、減額することが見込まれる。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以外においても、使途別に特定目的基金（公共施設等整備基金等）の積立を計画的に実施することを予定しているものの、財政調整基金の（今後の方針）欄にも記載しているとおり財政調整基金も大規模災害を想定したうえで確保することが必要であることから、財政状況及び将来負担、今後の事業計画を勘案したところで個々の基金の積立を行っていくこと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それぞれの基金について、次のとおり。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に設置）、②まちおこし基金（まちおこしを推進する事業の財源に充てるために設置）、③公共施設等整備基金（公共施設等の整備及び改修に必要な財源を確保するために設置）、④</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定住促進住宅整備基金（定住の促進と地域の活性化を図るため、定住促進住宅の施設整備及び定住促進事業のために設置）、⑤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ために設置）、⑥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⑦地域福祉基金（地域保健福祉の増進を図るために設置）、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材育成基金（甲佐町の農業振興の担い手となる人材の育成に要する経費の財源に充てるために設置）、⑨熊本県収入証紙購入基金（熊本県収入証紙の購入及び売りさばきに関する事務を円滑かつ効率的に行うために設置）、⑩中山間ふるさと・水と土保全基金（中山間地域における土地改良施設の機能を適正に発揮させるための集落共同活動の強化に対する支援事業を行うために設置）、⑪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間伐や人材育成、担い手の確保、木材利用の促進や普及啓発等の森林整備及びその促進に要する経費の財源に充てるため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に設置）、⑬地域力持続化基金（中長期的な視点に基づく地域力の持続化対策を計画的かつ継続的に講じるために行う事業に要する費用の財源に充てるために設置）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ふるさと甲佐応援基金を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千円積立てた。地域力持続化基金を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千円、まちおこし基金を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1,467,806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地域力持続化基金、まちおこし基金、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公共施設等整備基金などは各基金の目的達成に向け、計画的に積立を行う予定。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年度は、人件費や扶助費の伸びなどにより取崩額が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千円行っており、年度末残高は前年度と比較すると、取り崩し額とほぼ同額の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年度は、公債費の伸びなどにより取崩額が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年度は、扶助費・公債費・物件費の伸びなどにより取崩額が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将来的には、人件費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の増や公営住宅建設事業又は震災関連事業に係る公債費の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順次償還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に伴う公債費の増により、残高の減額が見込まれるが、総額として、標準財政規模の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％程度及び熊本地震などの大規模災害に対応できるだけの規模を確保する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令和２年度は、令和元年度に積立てたうち、災害対策債及び自治公民館の単独災害復旧事業債の償還金に充当するため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百万円減少した。令和３年度も前年度と同様に、災害対策（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千円）が、公営住宅建設事業債及び単独災害復旧事業債の償還について、将来の負担軽減及び平準化を目的とし積立て（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296,278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千円）が、公営住宅建設事業債及び臨時財政対策業債の償還について、将来の負担軽減及び平準化を目的とし積立て（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66,861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57,139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年度と同様に、公営住宅建設事業債の将来負担軽減等を目的として積立てを行うほか、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災害対策債及び自治公民館の単独災害復旧事業債の償還により計画的に取り崩す予定である。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有形固定資産減価償却率は令和</a:t>
          </a:r>
          <a:r>
            <a:rPr kumimoji="1" lang="en-US" altLang="ja-JP" sz="1050">
              <a:solidFill>
                <a:sysClr val="windowText" lastClr="000000"/>
              </a:solidFill>
              <a:effectLst/>
              <a:latin typeface="+mn-lt"/>
              <a:ea typeface="+mn-ea"/>
              <a:cs typeface="+mn-cs"/>
            </a:rPr>
            <a:t>4</a:t>
          </a:r>
          <a:r>
            <a:rPr kumimoji="1" lang="ja-JP" altLang="en-US" sz="1050">
              <a:solidFill>
                <a:sysClr val="windowText" lastClr="000000"/>
              </a:solidFill>
              <a:effectLst/>
              <a:latin typeface="+mn-lt"/>
              <a:ea typeface="+mn-ea"/>
              <a:cs typeface="+mn-cs"/>
            </a:rPr>
            <a:t>年度にて減少をしていたが、令和</a:t>
          </a:r>
          <a:r>
            <a:rPr kumimoji="1" lang="en-US" altLang="ja-JP" sz="1050">
              <a:solidFill>
                <a:sysClr val="windowText" lastClr="000000"/>
              </a:solidFill>
              <a:effectLst/>
              <a:latin typeface="+mn-lt"/>
              <a:ea typeface="+mn-ea"/>
              <a:cs typeface="+mn-cs"/>
            </a:rPr>
            <a:t>5</a:t>
          </a:r>
          <a:r>
            <a:rPr kumimoji="1" lang="ja-JP" altLang="en-US" sz="1050">
              <a:solidFill>
                <a:sysClr val="windowText" lastClr="000000"/>
              </a:solidFill>
              <a:effectLst/>
              <a:latin typeface="+mn-lt"/>
              <a:ea typeface="+mn-ea"/>
              <a:cs typeface="+mn-cs"/>
            </a:rPr>
            <a:t>年度では</a:t>
          </a:r>
          <a:r>
            <a:rPr kumimoji="1" lang="en-US" altLang="ja-JP" sz="1050">
              <a:solidFill>
                <a:sysClr val="windowText" lastClr="000000"/>
              </a:solidFill>
              <a:effectLst/>
              <a:latin typeface="+mn-lt"/>
              <a:ea typeface="+mn-ea"/>
              <a:cs typeface="+mn-cs"/>
            </a:rPr>
            <a:t>44.4%</a:t>
          </a:r>
          <a:r>
            <a:rPr kumimoji="1" lang="ja-JP" altLang="en-US" sz="1050">
              <a:solidFill>
                <a:sysClr val="windowText" lastClr="000000"/>
              </a:solidFill>
              <a:effectLst/>
              <a:latin typeface="+mn-lt"/>
              <a:ea typeface="+mn-ea"/>
              <a:cs typeface="+mn-cs"/>
            </a:rPr>
            <a:t>と増加している。これは昨年度早川団地の建築工事や橋の架替工事等により新規資産の減価償却が始まったことと、既存資産の減価償却が進んでいることが原因である。しかし類似団体と比較すると継続して低い水準を保っているが、引き続き各施設毎の有形固定資産減価償却率を把握し、施設の予防保全に努め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160020</xdr:rowOff>
    </xdr:from>
    <xdr:to>
      <xdr:col>23</xdr:col>
      <xdr:colOff>136525</xdr:colOff>
      <xdr:row>28</xdr:row>
      <xdr:rowOff>90170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11447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103346</xdr:rowOff>
    </xdr:from>
    <xdr:to>
      <xdr:col>19</xdr:col>
      <xdr:colOff>187325</xdr:colOff>
      <xdr:row>28</xdr:row>
      <xdr:rowOff>33496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5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154146</xdr:rowOff>
    </xdr:from>
    <xdr:to>
      <xdr:col>23</xdr:col>
      <xdr:colOff>85725</xdr:colOff>
      <xdr:row>28</xdr:row>
      <xdr:rowOff>39370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554821"/>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155892</xdr:rowOff>
    </xdr:from>
    <xdr:to>
      <xdr:col>15</xdr:col>
      <xdr:colOff>187325</xdr:colOff>
      <xdr:row>29</xdr:row>
      <xdr:rowOff>86042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154146</xdr:rowOff>
    </xdr:from>
    <xdr:to>
      <xdr:col>19</xdr:col>
      <xdr:colOff>136525</xdr:colOff>
      <xdr:row>29</xdr:row>
      <xdr:rowOff>35242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554821"/>
          <a:ext cx="762000" cy="2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115411</xdr:rowOff>
    </xdr:from>
    <xdr:to>
      <xdr:col>11</xdr:col>
      <xdr:colOff>187325</xdr:colOff>
      <xdr:row>29</xdr:row>
      <xdr:rowOff>45561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166211</xdr:rowOff>
    </xdr:from>
    <xdr:to>
      <xdr:col>15</xdr:col>
      <xdr:colOff>136525</xdr:colOff>
      <xdr:row>29</xdr:row>
      <xdr:rowOff>35242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738336"/>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168116</xdr:rowOff>
    </xdr:from>
    <xdr:to>
      <xdr:col>7</xdr:col>
      <xdr:colOff>187325</xdr:colOff>
      <xdr:row>28</xdr:row>
      <xdr:rowOff>98266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47466</xdr:rowOff>
    </xdr:from>
    <xdr:to>
      <xdr:col>11</xdr:col>
      <xdr:colOff>136525</xdr:colOff>
      <xdr:row>28</xdr:row>
      <xdr:rowOff>166211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19591"/>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50023</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27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102569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0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62088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6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114793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3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債務償還比率は令和元年度を機に急激に改善していて、令和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289.2%</a:t>
          </a:r>
          <a:r>
            <a:rPr kumimoji="1" lang="ja-JP" altLang="ja-JP" sz="1100">
              <a:solidFill>
                <a:schemeClr val="dk1"/>
              </a:solidFill>
              <a:effectLst/>
              <a:latin typeface="+mn-lt"/>
              <a:ea typeface="+mn-ea"/>
              <a:cs typeface="+mn-cs"/>
            </a:rPr>
            <a:t>となり、類似団体の平均を上回った。</a:t>
          </a:r>
          <a:r>
            <a:rPr kumimoji="1" lang="ja-JP" altLang="en-US" sz="1100">
              <a:solidFill>
                <a:schemeClr val="dk1"/>
              </a:solidFill>
              <a:effectLst/>
              <a:latin typeface="+mn-lt"/>
              <a:ea typeface="+mn-ea"/>
              <a:cs typeface="+mn-cs"/>
            </a:rPr>
            <a:t>地方債償還については前年度と同等に償還をしていたが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ふるさと甲佐応援基金や財政調整基金等、基金の積立額が昨年度よりも多かったため改善しているものとみられる</a:t>
          </a:r>
          <a:r>
            <a:rPr kumimoji="1" lang="ja-JP" altLang="ja-JP" sz="1100">
              <a:solidFill>
                <a:schemeClr val="dk1"/>
              </a:solidFill>
              <a:effectLst/>
              <a:latin typeface="+mn-lt"/>
              <a:ea typeface="+mn-ea"/>
              <a:cs typeface="+mn-cs"/>
            </a:rPr>
            <a:t>。引き続き計画的な</a:t>
          </a:r>
          <a:r>
            <a:rPr kumimoji="1" lang="ja-JP" altLang="en-US" sz="1100">
              <a:solidFill>
                <a:schemeClr val="dk1"/>
              </a:solidFill>
              <a:effectLst/>
              <a:latin typeface="+mn-lt"/>
              <a:ea typeface="+mn-ea"/>
              <a:cs typeface="+mn-cs"/>
            </a:rPr>
            <a:t>財政運営に</a:t>
          </a:r>
          <a:r>
            <a:rPr kumimoji="1" lang="ja-JP" altLang="ja-JP" sz="1100">
              <a:solidFill>
                <a:schemeClr val="dk1"/>
              </a:solidFill>
              <a:effectLst/>
              <a:latin typeface="+mn-lt"/>
              <a:ea typeface="+mn-ea"/>
              <a:cs typeface="+mn-cs"/>
            </a:rPr>
            <a:t>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113383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56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84491</xdr:rowOff>
    </xdr:from>
    <xdr:to>
      <xdr:col>76</xdr:col>
      <xdr:colOff>73025</xdr:colOff>
      <xdr:row>29</xdr:row>
      <xdr:rowOff>14641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107368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0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86995</xdr:rowOff>
    </xdr:from>
    <xdr:to>
      <xdr:col>72</xdr:col>
      <xdr:colOff>123825</xdr:colOff>
      <xdr:row>30</xdr:row>
      <xdr:rowOff>17145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135291</xdr:rowOff>
    </xdr:from>
    <xdr:to>
      <xdr:col>76</xdr:col>
      <xdr:colOff>22225</xdr:colOff>
      <xdr:row>29</xdr:row>
      <xdr:rowOff>137795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07416"/>
          <a:ext cx="711200" cy="1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40613</xdr:rowOff>
    </xdr:from>
    <xdr:to>
      <xdr:col>68</xdr:col>
      <xdr:colOff>123825</xdr:colOff>
      <xdr:row>30</xdr:row>
      <xdr:rowOff>142213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137795</xdr:rowOff>
    </xdr:from>
    <xdr:to>
      <xdr:col>72</xdr:col>
      <xdr:colOff>73025</xdr:colOff>
      <xdr:row>30</xdr:row>
      <xdr:rowOff>91413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881370"/>
          <a:ext cx="762000" cy="1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143510</xdr:rowOff>
    </xdr:from>
    <xdr:to>
      <xdr:col>64</xdr:col>
      <xdr:colOff>123825</xdr:colOff>
      <xdr:row>32</xdr:row>
      <xdr:rowOff>73660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91413</xdr:rowOff>
    </xdr:from>
    <xdr:to>
      <xdr:col>68</xdr:col>
      <xdr:colOff>73025</xdr:colOff>
      <xdr:row>32</xdr:row>
      <xdr:rowOff>22860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006438"/>
          <a:ext cx="762000" cy="2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82051</xdr:rowOff>
    </xdr:from>
    <xdr:to>
      <xdr:col>60</xdr:col>
      <xdr:colOff>123825</xdr:colOff>
      <xdr:row>34</xdr:row>
      <xdr:rowOff>12201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22860</xdr:rowOff>
    </xdr:from>
    <xdr:to>
      <xdr:col>64</xdr:col>
      <xdr:colOff>73025</xdr:colOff>
      <xdr:row>33</xdr:row>
      <xdr:rowOff>132851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280785"/>
          <a:ext cx="7620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42045</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33672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133340</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64787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3328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6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57404</xdr:rowOff>
    </xdr:from>
    <xdr:to>
      <xdr:col>24</xdr:col>
      <xdr:colOff>114300</xdr:colOff>
      <xdr:row>33</xdr:row>
      <xdr:rowOff>159004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66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27686</xdr:rowOff>
    </xdr:from>
    <xdr:to>
      <xdr:col>20</xdr:col>
      <xdr:colOff>38100</xdr:colOff>
      <xdr:row>33</xdr:row>
      <xdr:rowOff>129286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78486</xdr:rowOff>
    </xdr:from>
    <xdr:to>
      <xdr:col>24</xdr:col>
      <xdr:colOff>63500</xdr:colOff>
      <xdr:row>33</xdr:row>
      <xdr:rowOff>108204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573633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29972</xdr:rowOff>
    </xdr:from>
    <xdr:to>
      <xdr:col>15</xdr:col>
      <xdr:colOff>101600</xdr:colOff>
      <xdr:row>36</xdr:row>
      <xdr:rowOff>131572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78486</xdr:rowOff>
    </xdr:from>
    <xdr:to>
      <xdr:col>19</xdr:col>
      <xdr:colOff>177800</xdr:colOff>
      <xdr:row>36</xdr:row>
      <xdr:rowOff>80772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5736336"/>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61976</xdr:rowOff>
    </xdr:from>
    <xdr:to>
      <xdr:col>10</xdr:col>
      <xdr:colOff>165100</xdr:colOff>
      <xdr:row>35</xdr:row>
      <xdr:rowOff>163576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112776</xdr:rowOff>
    </xdr:from>
    <xdr:to>
      <xdr:col>15</xdr:col>
      <xdr:colOff>50800</xdr:colOff>
      <xdr:row>36</xdr:row>
      <xdr:rowOff>80772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1352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xdr:rowOff>
    </xdr:from>
    <xdr:to>
      <xdr:col>6</xdr:col>
      <xdr:colOff>38100</xdr:colOff>
      <xdr:row>34</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53340</xdr:rowOff>
    </xdr:from>
    <xdr:to>
      <xdr:col>10</xdr:col>
      <xdr:colOff>114300</xdr:colOff>
      <xdr:row>35</xdr:row>
      <xdr:rowOff>112776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88264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145813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8653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120667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113316</xdr:rowOff>
    </xdr:from>
    <xdr:to>
      <xdr:col>55</xdr:col>
      <xdr:colOff>50800</xdr:colOff>
      <xdr:row>38</xdr:row>
      <xdr:rowOff>43466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136193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122155</xdr:rowOff>
    </xdr:from>
    <xdr:to>
      <xdr:col>50</xdr:col>
      <xdr:colOff>165100</xdr:colOff>
      <xdr:row>38</xdr:row>
      <xdr:rowOff>52305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164116</xdr:rowOff>
    </xdr:from>
    <xdr:to>
      <xdr:col>55</xdr:col>
      <xdr:colOff>0</xdr:colOff>
      <xdr:row>38</xdr:row>
      <xdr:rowOff>1505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07766"/>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129032</xdr:rowOff>
    </xdr:from>
    <xdr:to>
      <xdr:col>46</xdr:col>
      <xdr:colOff>38100</xdr:colOff>
      <xdr:row>38</xdr:row>
      <xdr:rowOff>59182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1505</xdr:rowOff>
    </xdr:from>
    <xdr:to>
      <xdr:col>50</xdr:col>
      <xdr:colOff>114300</xdr:colOff>
      <xdr:row>38</xdr:row>
      <xdr:rowOff>8382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1660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137719</xdr:rowOff>
    </xdr:from>
    <xdr:to>
      <xdr:col>41</xdr:col>
      <xdr:colOff>101600</xdr:colOff>
      <xdr:row>38</xdr:row>
      <xdr:rowOff>67869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4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xdr:rowOff>
    </xdr:from>
    <xdr:to>
      <xdr:col>45</xdr:col>
      <xdr:colOff>177800</xdr:colOff>
      <xdr:row>38</xdr:row>
      <xdr:rowOff>17069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2348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145015</xdr:rowOff>
    </xdr:from>
    <xdr:to>
      <xdr:col>36</xdr:col>
      <xdr:colOff>165100</xdr:colOff>
      <xdr:row>40</xdr:row>
      <xdr:rowOff>75165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17069</xdr:rowOff>
    </xdr:from>
    <xdr:to>
      <xdr:col>41</xdr:col>
      <xdr:colOff>50800</xdr:colOff>
      <xdr:row>40</xdr:row>
      <xdr:rowOff>24365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32169"/>
          <a:ext cx="889000" cy="3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19543</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49877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68832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2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75709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2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84396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2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66292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9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44087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65602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11249</xdr:rowOff>
    </xdr:from>
    <xdr:to>
      <xdr:col>15</xdr:col>
      <xdr:colOff>101600</xdr:colOff>
      <xdr:row>63</xdr:row>
      <xdr:rowOff>112849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63</xdr:row>
      <xdr:rowOff>62049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65602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62049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127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63</xdr:row>
      <xdr:rowOff>11430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6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103976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98775</xdr:rowOff>
    </xdr:from>
    <xdr:to>
      <xdr:col>55</xdr:col>
      <xdr:colOff>50800</xdr:colOff>
      <xdr:row>63</xdr:row>
      <xdr:rowOff>28925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77202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103170</xdr:rowOff>
    </xdr:from>
    <xdr:to>
      <xdr:col>50</xdr:col>
      <xdr:colOff>165100</xdr:colOff>
      <xdr:row>63</xdr:row>
      <xdr:rowOff>33320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149575</xdr:rowOff>
    </xdr:from>
    <xdr:to>
      <xdr:col>55</xdr:col>
      <xdr:colOff>0</xdr:colOff>
      <xdr:row>62</xdr:row>
      <xdr:rowOff>153970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7947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140222</xdr:rowOff>
    </xdr:from>
    <xdr:to>
      <xdr:col>46</xdr:col>
      <xdr:colOff>38100</xdr:colOff>
      <xdr:row>63</xdr:row>
      <xdr:rowOff>70372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153970</xdr:rowOff>
    </xdr:from>
    <xdr:to>
      <xdr:col>50</xdr:col>
      <xdr:colOff>114300</xdr:colOff>
      <xdr:row>63</xdr:row>
      <xdr:rowOff>19572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8387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143442</xdr:rowOff>
    </xdr:from>
    <xdr:to>
      <xdr:col>41</xdr:col>
      <xdr:colOff>101600</xdr:colOff>
      <xdr:row>63</xdr:row>
      <xdr:rowOff>73592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19572</xdr:rowOff>
    </xdr:from>
    <xdr:to>
      <xdr:col>45</xdr:col>
      <xdr:colOff>177800</xdr:colOff>
      <xdr:row>63</xdr:row>
      <xdr:rowOff>22792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2092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147187</xdr:rowOff>
    </xdr:from>
    <xdr:to>
      <xdr:col>36</xdr:col>
      <xdr:colOff>165100</xdr:colOff>
      <xdr:row>63</xdr:row>
      <xdr:rowOff>77337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22792</xdr:rowOff>
    </xdr:from>
    <xdr:to>
      <xdr:col>41</xdr:col>
      <xdr:colOff>50800</xdr:colOff>
      <xdr:row>63</xdr:row>
      <xdr:rowOff>26537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24142"/>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63860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24447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2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61499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64719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68464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6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71138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153036</xdr:rowOff>
    </xdr:from>
    <xdr:to>
      <xdr:col>20</xdr:col>
      <xdr:colOff>38100</xdr:colOff>
      <xdr:row>79</xdr:row>
      <xdr:rowOff>83186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32386</xdr:rowOff>
    </xdr:from>
    <xdr:to>
      <xdr:col>24</xdr:col>
      <xdr:colOff>63500</xdr:colOff>
      <xdr:row>79</xdr:row>
      <xdr:rowOff>99061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57693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32386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536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109220</xdr:rowOff>
    </xdr:from>
    <xdr:to>
      <xdr:col>10</xdr:col>
      <xdr:colOff>165100</xdr:colOff>
      <xdr:row>79</xdr:row>
      <xdr:rowOff>39370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160020</xdr:rowOff>
    </xdr:from>
    <xdr:to>
      <xdr:col>15</xdr:col>
      <xdr:colOff>50800</xdr:colOff>
      <xdr:row>78</xdr:row>
      <xdr:rowOff>163830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533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86361</xdr:rowOff>
    </xdr:from>
    <xdr:to>
      <xdr:col>6</xdr:col>
      <xdr:colOff>38100</xdr:colOff>
      <xdr:row>79</xdr:row>
      <xdr:rowOff>16511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137161</xdr:rowOff>
    </xdr:from>
    <xdr:to>
      <xdr:col>10</xdr:col>
      <xdr:colOff>114300</xdr:colOff>
      <xdr:row>78</xdr:row>
      <xdr:rowOff>160020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510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99713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55897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33038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110507</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145986</xdr:rowOff>
    </xdr:from>
    <xdr:to>
      <xdr:col>55</xdr:col>
      <xdr:colOff>50800</xdr:colOff>
      <xdr:row>84</xdr:row>
      <xdr:rowOff>76136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168863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2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151321</xdr:rowOff>
    </xdr:from>
    <xdr:to>
      <xdr:col>50</xdr:col>
      <xdr:colOff>165100</xdr:colOff>
      <xdr:row>84</xdr:row>
      <xdr:rowOff>81471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25336</xdr:rowOff>
    </xdr:from>
    <xdr:to>
      <xdr:col>55</xdr:col>
      <xdr:colOff>0</xdr:colOff>
      <xdr:row>84</xdr:row>
      <xdr:rowOff>30671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42713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148462</xdr:rowOff>
    </xdr:from>
    <xdr:to>
      <xdr:col>46</xdr:col>
      <xdr:colOff>38100</xdr:colOff>
      <xdr:row>84</xdr:row>
      <xdr:rowOff>78612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27812</xdr:rowOff>
    </xdr:from>
    <xdr:to>
      <xdr:col>50</xdr:col>
      <xdr:colOff>114300</xdr:colOff>
      <xdr:row>84</xdr:row>
      <xdr:rowOff>30671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42961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155893</xdr:rowOff>
    </xdr:from>
    <xdr:to>
      <xdr:col>41</xdr:col>
      <xdr:colOff>101600</xdr:colOff>
      <xdr:row>84</xdr:row>
      <xdr:rowOff>86043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27812</xdr:rowOff>
    </xdr:from>
    <xdr:to>
      <xdr:col>45</xdr:col>
      <xdr:colOff>177800</xdr:colOff>
      <xdr:row>84</xdr:row>
      <xdr:rowOff>35243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29612"/>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146749</xdr:rowOff>
    </xdr:from>
    <xdr:to>
      <xdr:col>36</xdr:col>
      <xdr:colOff>165100</xdr:colOff>
      <xdr:row>84</xdr:row>
      <xdr:rowOff>76899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26099</xdr:rowOff>
    </xdr:from>
    <xdr:to>
      <xdr:col>41</xdr:col>
      <xdr:colOff>50800</xdr:colOff>
      <xdr:row>84</xdr:row>
      <xdr:rowOff>35243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4278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63453</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63073</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3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53739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46690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97998</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5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95139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15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102570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1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93426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1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9951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139065</xdr:rowOff>
    </xdr:from>
    <xdr:to>
      <xdr:col>81</xdr:col>
      <xdr:colOff>50800</xdr:colOff>
      <xdr:row>58</xdr:row>
      <xdr:rowOff>7620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99117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57</xdr:row>
      <xdr:rowOff>139065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9879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106680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984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34942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100-0000EE010000}"/>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100-0000F0010000}"/>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100-0000F2010000}"/>
            </a:ext>
          </a:extLst>
        </xdr:cNvPr>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106934</xdr:rowOff>
    </xdr:from>
    <xdr:to>
      <xdr:col>116</xdr:col>
      <xdr:colOff>114300</xdr:colOff>
      <xdr:row>60</xdr:row>
      <xdr:rowOff>37084</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2110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129811</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100-0000FE010000}"/>
            </a:ext>
          </a:extLst>
        </xdr:cNvPr>
        <xdr:cNvSpPr txBox="1"/>
      </xdr:nvSpPr>
      <xdr:spPr>
        <a:xfrm>
          <a:off x="22199600"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121031</xdr:rowOff>
    </xdr:from>
    <xdr:to>
      <xdr:col>112</xdr:col>
      <xdr:colOff>38100</xdr:colOff>
      <xdr:row>60</xdr:row>
      <xdr:rowOff>51181</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1272500" y="10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157734</xdr:rowOff>
    </xdr:from>
    <xdr:to>
      <xdr:col>116</xdr:col>
      <xdr:colOff>63500</xdr:colOff>
      <xdr:row>60</xdr:row>
      <xdr:rowOff>381</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1323300" y="10273284"/>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91694</xdr:rowOff>
    </xdr:from>
    <xdr:to>
      <xdr:col>107</xdr:col>
      <xdr:colOff>101600</xdr:colOff>
      <xdr:row>60</xdr:row>
      <xdr:rowOff>21844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0383500" y="102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142494</xdr:rowOff>
    </xdr:from>
    <xdr:to>
      <xdr:col>111</xdr:col>
      <xdr:colOff>177800</xdr:colOff>
      <xdr:row>60</xdr:row>
      <xdr:rowOff>381</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0434300" y="1025804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106172</xdr:rowOff>
    </xdr:from>
    <xdr:to>
      <xdr:col>102</xdr:col>
      <xdr:colOff>165100</xdr:colOff>
      <xdr:row>60</xdr:row>
      <xdr:rowOff>36322</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9494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142494</xdr:rowOff>
    </xdr:from>
    <xdr:to>
      <xdr:col>107</xdr:col>
      <xdr:colOff>50800</xdr:colOff>
      <xdr:row>59</xdr:row>
      <xdr:rowOff>156972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9545300" y="10258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122555</xdr:rowOff>
    </xdr:from>
    <xdr:to>
      <xdr:col>98</xdr:col>
      <xdr:colOff>38100</xdr:colOff>
      <xdr:row>60</xdr:row>
      <xdr:rowOff>52705</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8605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156972</xdr:rowOff>
    </xdr:from>
    <xdr:to>
      <xdr:col>102</xdr:col>
      <xdr:colOff>114300</xdr:colOff>
      <xdr:row>60</xdr:row>
      <xdr:rowOff>1905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8656300" y="1027252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519" name="n_1aveValue【学校施設】&#10;一人当たり面積">
          <a:extLst>
            <a:ext uri="{FF2B5EF4-FFF2-40B4-BE49-F238E27FC236}">
              <a16:creationId xmlns:a16="http://schemas.microsoft.com/office/drawing/2014/main" id="{00000000-0008-0000-0100-000007020000}"/>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520" name="n_2aveValue【学校施設】&#10;一人当たり面積">
          <a:extLst>
            <a:ext uri="{FF2B5EF4-FFF2-40B4-BE49-F238E27FC236}">
              <a16:creationId xmlns:a16="http://schemas.microsoft.com/office/drawing/2014/main" id="{00000000-0008-0000-0100-000008020000}"/>
            </a:ext>
          </a:extLst>
        </xdr:cNvPr>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42689</xdr:rowOff>
    </xdr:from>
    <xdr:ext cx="469744" cy="259045"/>
    <xdr:sp macro="" textlink="">
      <xdr:nvSpPr>
        <xdr:cNvPr id="521" name="n_3aveValue【学校施設】&#10;一人当たり面積">
          <a:extLst>
            <a:ext uri="{FF2B5EF4-FFF2-40B4-BE49-F238E27FC236}">
              <a16:creationId xmlns:a16="http://schemas.microsoft.com/office/drawing/2014/main" id="{00000000-0008-0000-0100-000009020000}"/>
            </a:ext>
          </a:extLst>
        </xdr:cNvPr>
        <xdr:cNvSpPr txBox="1"/>
      </xdr:nvSpPr>
      <xdr:spPr>
        <a:xfrm>
          <a:off x="19310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84599</xdr:rowOff>
    </xdr:from>
    <xdr:ext cx="469744" cy="259045"/>
    <xdr:sp macro="" textlink="">
      <xdr:nvSpPr>
        <xdr:cNvPr id="522" name="n_4aveValue【学校施設】&#10;一人当たり面積">
          <a:extLst>
            <a:ext uri="{FF2B5EF4-FFF2-40B4-BE49-F238E27FC236}">
              <a16:creationId xmlns:a16="http://schemas.microsoft.com/office/drawing/2014/main" id="{00000000-0008-0000-0100-00000A020000}"/>
            </a:ext>
          </a:extLst>
        </xdr:cNvPr>
        <xdr:cNvSpPr txBox="1"/>
      </xdr:nvSpPr>
      <xdr:spPr>
        <a:xfrm>
          <a:off x="18421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67708</xdr:rowOff>
    </xdr:from>
    <xdr:ext cx="469744" cy="259045"/>
    <xdr:sp macro="" textlink="">
      <xdr:nvSpPr>
        <xdr:cNvPr id="523" name="n_1mainValue【学校施設】&#10;一人当たり面積">
          <a:extLst>
            <a:ext uri="{FF2B5EF4-FFF2-40B4-BE49-F238E27FC236}">
              <a16:creationId xmlns:a16="http://schemas.microsoft.com/office/drawing/2014/main" id="{00000000-0008-0000-0100-00000B020000}"/>
            </a:ext>
          </a:extLst>
        </xdr:cNvPr>
        <xdr:cNvSpPr txBox="1"/>
      </xdr:nvSpPr>
      <xdr:spPr>
        <a:xfrm>
          <a:off x="21075727" y="1001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38371</xdr:rowOff>
    </xdr:from>
    <xdr:ext cx="469744" cy="259045"/>
    <xdr:sp macro="" textlink="">
      <xdr:nvSpPr>
        <xdr:cNvPr id="524" name="n_2mainValue【学校施設】&#10;一人当たり面積">
          <a:extLst>
            <a:ext uri="{FF2B5EF4-FFF2-40B4-BE49-F238E27FC236}">
              <a16:creationId xmlns:a16="http://schemas.microsoft.com/office/drawing/2014/main" id="{00000000-0008-0000-0100-00000C020000}"/>
            </a:ext>
          </a:extLst>
        </xdr:cNvPr>
        <xdr:cNvSpPr txBox="1"/>
      </xdr:nvSpPr>
      <xdr:spPr>
        <a:xfrm>
          <a:off x="20199427"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52849</xdr:rowOff>
    </xdr:from>
    <xdr:ext cx="469744" cy="259045"/>
    <xdr:sp macro="" textlink="">
      <xdr:nvSpPr>
        <xdr:cNvPr id="525" name="n_3mainValue【学校施設】&#10;一人当たり面積">
          <a:extLst>
            <a:ext uri="{FF2B5EF4-FFF2-40B4-BE49-F238E27FC236}">
              <a16:creationId xmlns:a16="http://schemas.microsoft.com/office/drawing/2014/main" id="{00000000-0008-0000-0100-00000D020000}"/>
            </a:ext>
          </a:extLst>
        </xdr:cNvPr>
        <xdr:cNvSpPr txBox="1"/>
      </xdr:nvSpPr>
      <xdr:spPr>
        <a:xfrm>
          <a:off x="19310427"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69232</xdr:rowOff>
    </xdr:from>
    <xdr:ext cx="469744" cy="259045"/>
    <xdr:sp macro="" textlink="">
      <xdr:nvSpPr>
        <xdr:cNvPr id="526" name="n_4mainValue【学校施設】&#10;一人当たり面積">
          <a:extLst>
            <a:ext uri="{FF2B5EF4-FFF2-40B4-BE49-F238E27FC236}">
              <a16:creationId xmlns:a16="http://schemas.microsoft.com/office/drawing/2014/main" id="{00000000-0008-0000-0100-00000E020000}"/>
            </a:ext>
          </a:extLst>
        </xdr:cNvPr>
        <xdr:cNvSpPr txBox="1"/>
      </xdr:nvSpPr>
      <xdr:spPr>
        <a:xfrm>
          <a:off x="184214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1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00000000-0008-0000-01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555" name="【児童館】&#10;有形固定資産減価償却率最大値テキスト">
          <a:extLst>
            <a:ext uri="{FF2B5EF4-FFF2-40B4-BE49-F238E27FC236}">
              <a16:creationId xmlns:a16="http://schemas.microsoft.com/office/drawing/2014/main" id="{00000000-0008-0000-0100-00002B020000}"/>
            </a:ext>
          </a:extLst>
        </xdr:cNvPr>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100-00002D020000}"/>
            </a:ext>
          </a:extLst>
        </xdr:cNvPr>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2763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569" name="【児童館】&#10;有形固定資産減価償却率該当値テキスト">
          <a:extLst>
            <a:ext uri="{FF2B5EF4-FFF2-40B4-BE49-F238E27FC236}">
              <a16:creationId xmlns:a16="http://schemas.microsoft.com/office/drawing/2014/main" id="{00000000-0008-0000-0100-000039020000}"/>
            </a:ext>
          </a:extLst>
        </xdr:cNvPr>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8708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5481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78" name="n_1aveValue【児童館】&#10;有形固定資産減価償却率">
          <a:extLst>
            <a:ext uri="{FF2B5EF4-FFF2-40B4-BE49-F238E27FC236}">
              <a16:creationId xmlns:a16="http://schemas.microsoft.com/office/drawing/2014/main" id="{00000000-0008-0000-0100-000042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579" name="n_2aveValue【児童館】&#10;有形固定資産減価償却率">
          <a:extLst>
            <a:ext uri="{FF2B5EF4-FFF2-40B4-BE49-F238E27FC236}">
              <a16:creationId xmlns:a16="http://schemas.microsoft.com/office/drawing/2014/main" id="{00000000-0008-0000-0100-000043020000}"/>
            </a:ext>
          </a:extLst>
        </xdr:cNvPr>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580" name="n_3aveValue【児童館】&#10;有形固定資産減価償却率">
          <a:extLst>
            <a:ext uri="{FF2B5EF4-FFF2-40B4-BE49-F238E27FC236}">
              <a16:creationId xmlns:a16="http://schemas.microsoft.com/office/drawing/2014/main" id="{00000000-0008-0000-0100-000044020000}"/>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165843</xdr:rowOff>
    </xdr:from>
    <xdr:ext cx="405111" cy="259045"/>
    <xdr:sp macro="" textlink="">
      <xdr:nvSpPr>
        <xdr:cNvPr id="581" name="n_4aveValue【児童館】&#10;有形固定資産減価償却率">
          <a:extLst>
            <a:ext uri="{FF2B5EF4-FFF2-40B4-BE49-F238E27FC236}">
              <a16:creationId xmlns:a16="http://schemas.microsoft.com/office/drawing/2014/main" id="{00000000-0008-0000-0100-000045020000}"/>
            </a:ext>
          </a:extLst>
        </xdr:cNvPr>
        <xdr:cNvSpPr txBox="1"/>
      </xdr:nvSpPr>
      <xdr:spPr>
        <a:xfrm>
          <a:off x="12611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582" name="n_1mainValue【児童館】&#10;有形固定資産減価償却率">
          <a:extLst>
            <a:ext uri="{FF2B5EF4-FFF2-40B4-BE49-F238E27FC236}">
              <a16:creationId xmlns:a16="http://schemas.microsoft.com/office/drawing/2014/main" id="{00000000-0008-0000-0100-000046020000}"/>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583" name="n_2mainValue【児童館】&#10;有形固定資産減価償却率">
          <a:extLst>
            <a:ext uri="{FF2B5EF4-FFF2-40B4-BE49-F238E27FC236}">
              <a16:creationId xmlns:a16="http://schemas.microsoft.com/office/drawing/2014/main" id="{00000000-0008-0000-0100-000047020000}"/>
            </a:ext>
          </a:extLst>
        </xdr:cNvPr>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584" name="n_3mainValue【児童館】&#10;有形固定資産減価償却率">
          <a:extLst>
            <a:ext uri="{FF2B5EF4-FFF2-40B4-BE49-F238E27FC236}">
              <a16:creationId xmlns:a16="http://schemas.microsoft.com/office/drawing/2014/main" id="{00000000-0008-0000-0100-000048020000}"/>
            </a:ext>
          </a:extLst>
        </xdr:cNvPr>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585" name="n_4mainValue【児童館】&#10;有形固定資産減価償却率">
          <a:extLst>
            <a:ext uri="{FF2B5EF4-FFF2-40B4-BE49-F238E27FC236}">
              <a16:creationId xmlns:a16="http://schemas.microsoft.com/office/drawing/2014/main" id="{00000000-0008-0000-0100-000049020000}"/>
            </a:ext>
          </a:extLst>
        </xdr:cNvPr>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a:extLst>
            <a:ext uri="{FF2B5EF4-FFF2-40B4-BE49-F238E27FC236}">
              <a16:creationId xmlns:a16="http://schemas.microsoft.com/office/drawing/2014/main" id="{00000000-0008-0000-0100-00006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2" name="【児童館】&#10;一人当たり面積最小値テキスト">
          <a:extLst>
            <a:ext uri="{FF2B5EF4-FFF2-40B4-BE49-F238E27FC236}">
              <a16:creationId xmlns:a16="http://schemas.microsoft.com/office/drawing/2014/main" id="{00000000-0008-0000-0100-000064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4" name="【児童館】&#10;一人当たり面積最大値テキスト">
          <a:extLst>
            <a:ext uri="{FF2B5EF4-FFF2-40B4-BE49-F238E27FC236}">
              <a16:creationId xmlns:a16="http://schemas.microsoft.com/office/drawing/2014/main" id="{00000000-0008-0000-0100-000066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6" name="【児童館】&#10;一人当たり面積平均値テキスト">
          <a:extLst>
            <a:ext uri="{FF2B5EF4-FFF2-40B4-BE49-F238E27FC236}">
              <a16:creationId xmlns:a16="http://schemas.microsoft.com/office/drawing/2014/main" id="{00000000-0008-0000-0100-000068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109764</xdr:rowOff>
    </xdr:from>
    <xdr:to>
      <xdr:col>98</xdr:col>
      <xdr:colOff>38100</xdr:colOff>
      <xdr:row>84</xdr:row>
      <xdr:rowOff>39914</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8605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8" name="【児童館】&#10;一人当たり面積該当値テキスト">
          <a:extLst>
            <a:ext uri="{FF2B5EF4-FFF2-40B4-BE49-F238E27FC236}">
              <a16:creationId xmlns:a16="http://schemas.microsoft.com/office/drawing/2014/main" id="{00000000-0008-0000-0100-000074020000}"/>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45556</xdr:rowOff>
    </xdr:from>
    <xdr:ext cx="469744" cy="259045"/>
    <xdr:sp macro="" textlink="">
      <xdr:nvSpPr>
        <xdr:cNvPr id="637" name="n_1aveValue【児童館】&#10;一人当たり面積">
          <a:extLst>
            <a:ext uri="{FF2B5EF4-FFF2-40B4-BE49-F238E27FC236}">
              <a16:creationId xmlns:a16="http://schemas.microsoft.com/office/drawing/2014/main" id="{00000000-0008-0000-0100-00007D020000}"/>
            </a:ext>
          </a:extLst>
        </xdr:cNvPr>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8" name="n_2aveValue【児童館】&#10;一人当たり面積">
          <a:extLst>
            <a:ext uri="{FF2B5EF4-FFF2-40B4-BE49-F238E27FC236}">
              <a16:creationId xmlns:a16="http://schemas.microsoft.com/office/drawing/2014/main" id="{00000000-0008-0000-0100-00007E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39" name="n_3aveValue【児童館】&#10;一人当たり面積">
          <a:extLst>
            <a:ext uri="{FF2B5EF4-FFF2-40B4-BE49-F238E27FC236}">
              <a16:creationId xmlns:a16="http://schemas.microsoft.com/office/drawing/2014/main" id="{00000000-0008-0000-0100-00007F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640" name="n_4aveValue【児童館】&#10;一人当たり面積">
          <a:extLst>
            <a:ext uri="{FF2B5EF4-FFF2-40B4-BE49-F238E27FC236}">
              <a16:creationId xmlns:a16="http://schemas.microsoft.com/office/drawing/2014/main" id="{00000000-0008-0000-0100-000080020000}"/>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41" name="n_1mainValue【児童館】&#10;一人当たり面積">
          <a:extLst>
            <a:ext uri="{FF2B5EF4-FFF2-40B4-BE49-F238E27FC236}">
              <a16:creationId xmlns:a16="http://schemas.microsoft.com/office/drawing/2014/main" id="{00000000-0008-0000-0100-000081020000}"/>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42" name="n_2mainValue【児童館】&#10;一人当たり面積">
          <a:extLst>
            <a:ext uri="{FF2B5EF4-FFF2-40B4-BE49-F238E27FC236}">
              <a16:creationId xmlns:a16="http://schemas.microsoft.com/office/drawing/2014/main" id="{00000000-0008-0000-0100-000082020000}"/>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43" name="n_3mainValue【児童館】&#10;一人当たり面積">
          <a:extLst>
            <a:ext uri="{FF2B5EF4-FFF2-40B4-BE49-F238E27FC236}">
              <a16:creationId xmlns:a16="http://schemas.microsoft.com/office/drawing/2014/main" id="{00000000-0008-0000-0100-000083020000}"/>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644" name="n_4mainValue【児童館】&#10;一人当たり面積">
          <a:extLst>
            <a:ext uri="{FF2B5EF4-FFF2-40B4-BE49-F238E27FC236}">
              <a16:creationId xmlns:a16="http://schemas.microsoft.com/office/drawing/2014/main" id="{00000000-0008-0000-0100-000084020000}"/>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00000000-0008-0000-01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00000000-0008-0000-0100-00009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673" name="【公民館】&#10;有形固定資産減価償却率最大値テキスト">
          <a:extLst>
            <a:ext uri="{FF2B5EF4-FFF2-40B4-BE49-F238E27FC236}">
              <a16:creationId xmlns:a16="http://schemas.microsoft.com/office/drawing/2014/main" id="{00000000-0008-0000-0100-0000A1020000}"/>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39750</xdr:rowOff>
    </xdr:from>
    <xdr:ext cx="405111" cy="259045"/>
    <xdr:sp macro="" textlink="">
      <xdr:nvSpPr>
        <xdr:cNvPr id="675" name="【公民館】&#10;有形固定資産減価償却率平均値テキスト">
          <a:extLst>
            <a:ext uri="{FF2B5EF4-FFF2-40B4-BE49-F238E27FC236}">
              <a16:creationId xmlns:a16="http://schemas.microsoft.com/office/drawing/2014/main" id="{00000000-0008-0000-0100-0000A3020000}"/>
            </a:ext>
          </a:extLst>
        </xdr:cNvPr>
        <xdr:cNvSpPr txBox="1"/>
      </xdr:nvSpPr>
      <xdr:spPr>
        <a:xfrm>
          <a:off x="16357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15439</xdr:rowOff>
    </xdr:from>
    <xdr:ext cx="405111" cy="259045"/>
    <xdr:sp macro="" textlink="">
      <xdr:nvSpPr>
        <xdr:cNvPr id="687" name="【公民館】&#10;有形固定資産減価償却率該当値テキスト">
          <a:extLst>
            <a:ext uri="{FF2B5EF4-FFF2-40B4-BE49-F238E27FC236}">
              <a16:creationId xmlns:a16="http://schemas.microsoft.com/office/drawing/2014/main" id="{00000000-0008-0000-0100-0000AF020000}"/>
            </a:ext>
          </a:extLst>
        </xdr:cNvPr>
        <xdr:cNvSpPr txBox="1"/>
      </xdr:nvSpPr>
      <xdr:spPr>
        <a:xfrm>
          <a:off x="16357600" y="1716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31931</xdr:rowOff>
    </xdr:from>
    <xdr:to>
      <xdr:col>81</xdr:col>
      <xdr:colOff>101600</xdr:colOff>
      <xdr:row>100</xdr:row>
      <xdr:rowOff>133531</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543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82731</xdr:rowOff>
    </xdr:from>
    <xdr:to>
      <xdr:col>85</xdr:col>
      <xdr:colOff>127000</xdr:colOff>
      <xdr:row>100</xdr:row>
      <xdr:rowOff>151312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5481300" y="172277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4541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xdr:rowOff>
    </xdr:from>
    <xdr:to>
      <xdr:col>81</xdr:col>
      <xdr:colOff>50800</xdr:colOff>
      <xdr:row>100</xdr:row>
      <xdr:rowOff>82731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4592300" y="1715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365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xdr:rowOff>
    </xdr:from>
    <xdr:to>
      <xdr:col>76</xdr:col>
      <xdr:colOff>114300</xdr:colOff>
      <xdr:row>101</xdr:row>
      <xdr:rowOff>56606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3703300" y="17159151"/>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56606</xdr:rowOff>
    </xdr:from>
    <xdr:to>
      <xdr:col>71</xdr:col>
      <xdr:colOff>177800</xdr:colOff>
      <xdr:row>107</xdr:row>
      <xdr:rowOff>117021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12814300" y="17373056"/>
          <a:ext cx="889000" cy="10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96" name="n_1ave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697" name="n_2ave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698" name="n_3ave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9" name="n_4ave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150058</xdr:rowOff>
    </xdr:from>
    <xdr:ext cx="340478" cy="259045"/>
    <xdr:sp macro="" textlink="">
      <xdr:nvSpPr>
        <xdr:cNvPr id="700" name="n_1mainValue【公民館】&#10;有形固定資産減価償却率">
          <a:extLst>
            <a:ext uri="{FF2B5EF4-FFF2-40B4-BE49-F238E27FC236}">
              <a16:creationId xmlns:a16="http://schemas.microsoft.com/office/drawing/2014/main" id="{00000000-0008-0000-0100-0000BC020000}"/>
            </a:ext>
          </a:extLst>
        </xdr:cNvPr>
        <xdr:cNvSpPr txBox="1"/>
      </xdr:nvSpPr>
      <xdr:spPr>
        <a:xfrm>
          <a:off x="15298361" y="1695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81478</xdr:rowOff>
    </xdr:from>
    <xdr:ext cx="340478" cy="259045"/>
    <xdr:sp macro="" textlink="">
      <xdr:nvSpPr>
        <xdr:cNvPr id="701" name="n_2mainValue【公民館】&#10;有形固定資産減価償却率">
          <a:extLst>
            <a:ext uri="{FF2B5EF4-FFF2-40B4-BE49-F238E27FC236}">
              <a16:creationId xmlns:a16="http://schemas.microsoft.com/office/drawing/2014/main" id="{00000000-0008-0000-0100-0000BD020000}"/>
            </a:ext>
          </a:extLst>
        </xdr:cNvPr>
        <xdr:cNvSpPr txBox="1"/>
      </xdr:nvSpPr>
      <xdr:spPr>
        <a:xfrm>
          <a:off x="14422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702" name="n_3mainValue【公民館】&#10;有形固定資産減価償却率">
          <a:extLst>
            <a:ext uri="{FF2B5EF4-FFF2-40B4-BE49-F238E27FC236}">
              <a16:creationId xmlns:a16="http://schemas.microsoft.com/office/drawing/2014/main" id="{00000000-0008-0000-0100-0000BE020000}"/>
            </a:ext>
          </a:extLst>
        </xdr:cNvPr>
        <xdr:cNvSpPr txBox="1"/>
      </xdr:nvSpPr>
      <xdr:spPr>
        <a:xfrm>
          <a:off x="13500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03" name="n_4mainValue【公民館】&#10;有形固定資産減価償却率">
          <a:extLst>
            <a:ext uri="{FF2B5EF4-FFF2-40B4-BE49-F238E27FC236}">
              <a16:creationId xmlns:a16="http://schemas.microsoft.com/office/drawing/2014/main" id="{00000000-0008-0000-0100-0000BF020000}"/>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00000000-0008-0000-01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8" name="【公民館】&#10;一人当たり面積最小値テキスト">
          <a:extLst>
            <a:ext uri="{FF2B5EF4-FFF2-40B4-BE49-F238E27FC236}">
              <a16:creationId xmlns:a16="http://schemas.microsoft.com/office/drawing/2014/main" id="{00000000-0008-0000-0100-0000D8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30" name="【公民館】&#10;一人当たり面積最大値テキスト">
          <a:extLst>
            <a:ext uri="{FF2B5EF4-FFF2-40B4-BE49-F238E27FC236}">
              <a16:creationId xmlns:a16="http://schemas.microsoft.com/office/drawing/2014/main" id="{00000000-0008-0000-0100-0000DA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732" name="【公民館】&#10;一人当たり面積平均値テキスト">
          <a:extLst>
            <a:ext uri="{FF2B5EF4-FFF2-40B4-BE49-F238E27FC236}">
              <a16:creationId xmlns:a16="http://schemas.microsoft.com/office/drawing/2014/main" id="{00000000-0008-0000-0100-0000DC020000}"/>
            </a:ext>
          </a:extLst>
        </xdr:cNvPr>
        <xdr:cNvSpPr txBox="1"/>
      </xdr:nvSpPr>
      <xdr:spPr>
        <a:xfrm>
          <a:off x="22199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8605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100-0000E8020000}"/>
            </a:ext>
          </a:extLst>
        </xdr:cNvPr>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20434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66039</xdr:rowOff>
    </xdr:from>
    <xdr:to>
      <xdr:col>102</xdr:col>
      <xdr:colOff>165100</xdr:colOff>
      <xdr:row>108</xdr:row>
      <xdr:rowOff>167639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9494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116839</xdr:rowOff>
    </xdr:from>
    <xdr:to>
      <xdr:col>107</xdr:col>
      <xdr:colOff>50800</xdr:colOff>
      <xdr:row>108</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9545300" y="186334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85089</xdr:rowOff>
    </xdr:from>
    <xdr:to>
      <xdr:col>98</xdr:col>
      <xdr:colOff>38100</xdr:colOff>
      <xdr:row>109</xdr:row>
      <xdr:rowOff>15239</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8605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116839</xdr:rowOff>
    </xdr:from>
    <xdr:to>
      <xdr:col>102</xdr:col>
      <xdr:colOff>114300</xdr:colOff>
      <xdr:row>108</xdr:row>
      <xdr:rowOff>135889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8656300" y="186334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53" name="n_1aveValue【公民館】&#10;一人当たり面積">
          <a:extLst>
            <a:ext uri="{FF2B5EF4-FFF2-40B4-BE49-F238E27FC236}">
              <a16:creationId xmlns:a16="http://schemas.microsoft.com/office/drawing/2014/main" id="{00000000-0008-0000-0100-0000F1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754" name="n_2aveValue【公民館】&#10;一人当たり面積">
          <a:extLst>
            <a:ext uri="{FF2B5EF4-FFF2-40B4-BE49-F238E27FC236}">
              <a16:creationId xmlns:a16="http://schemas.microsoft.com/office/drawing/2014/main" id="{00000000-0008-0000-0100-0000F2020000}"/>
            </a:ext>
          </a:extLst>
        </xdr:cNvPr>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5" name="n_3aveValue【公民館】&#10;一人当たり面積">
          <a:extLst>
            <a:ext uri="{FF2B5EF4-FFF2-40B4-BE49-F238E27FC236}">
              <a16:creationId xmlns:a16="http://schemas.microsoft.com/office/drawing/2014/main" id="{00000000-0008-0000-0100-0000F302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43197</xdr:rowOff>
    </xdr:from>
    <xdr:ext cx="469744" cy="259045"/>
    <xdr:sp macro="" textlink="">
      <xdr:nvSpPr>
        <xdr:cNvPr id="756" name="n_4aveValue【公民館】&#10;一人当たり面積">
          <a:extLst>
            <a:ext uri="{FF2B5EF4-FFF2-40B4-BE49-F238E27FC236}">
              <a16:creationId xmlns:a16="http://schemas.microsoft.com/office/drawing/2014/main" id="{00000000-0008-0000-0100-0000F4020000}"/>
            </a:ext>
          </a:extLst>
        </xdr:cNvPr>
        <xdr:cNvSpPr txBox="1"/>
      </xdr:nvSpPr>
      <xdr:spPr>
        <a:xfrm>
          <a:off x="18421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57" name="n_1mainValue【公民館】&#10;一人当たり面積">
          <a:extLst>
            <a:ext uri="{FF2B5EF4-FFF2-40B4-BE49-F238E27FC236}">
              <a16:creationId xmlns:a16="http://schemas.microsoft.com/office/drawing/2014/main" id="{00000000-0008-0000-0100-0000F5020000}"/>
            </a:ext>
          </a:extLst>
        </xdr:cNvPr>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758" name="n_2mainValue【公民館】&#10;一人当たり面積">
          <a:extLst>
            <a:ext uri="{FF2B5EF4-FFF2-40B4-BE49-F238E27FC236}">
              <a16:creationId xmlns:a16="http://schemas.microsoft.com/office/drawing/2014/main" id="{00000000-0008-0000-0100-0000F6020000}"/>
            </a:ext>
          </a:extLst>
        </xdr:cNvPr>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158766</xdr:rowOff>
    </xdr:from>
    <xdr:ext cx="469744" cy="259045"/>
    <xdr:sp macro="" textlink="">
      <xdr:nvSpPr>
        <xdr:cNvPr id="759" name="n_3mainValue【公民館】&#10;一人当たり面積">
          <a:extLst>
            <a:ext uri="{FF2B5EF4-FFF2-40B4-BE49-F238E27FC236}">
              <a16:creationId xmlns:a16="http://schemas.microsoft.com/office/drawing/2014/main" id="{00000000-0008-0000-0100-0000F7020000}"/>
            </a:ext>
          </a:extLst>
        </xdr:cNvPr>
        <xdr:cNvSpPr txBox="1"/>
      </xdr:nvSpPr>
      <xdr:spPr>
        <a:xfrm>
          <a:off x="19310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6366</xdr:rowOff>
    </xdr:from>
    <xdr:ext cx="469744" cy="259045"/>
    <xdr:sp macro="" textlink="">
      <xdr:nvSpPr>
        <xdr:cNvPr id="760" name="n_4mainValue【公民館】&#10;一人当たり面積">
          <a:extLst>
            <a:ext uri="{FF2B5EF4-FFF2-40B4-BE49-F238E27FC236}">
              <a16:creationId xmlns:a16="http://schemas.microsoft.com/office/drawing/2014/main" id="{00000000-0008-0000-0100-0000F8020000}"/>
            </a:ext>
          </a:extLst>
        </xdr:cNvPr>
        <xdr:cNvSpPr txBox="1"/>
      </xdr:nvSpPr>
      <xdr:spPr>
        <a:xfrm>
          <a:off x="18421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類似団体と比べて特に有形固定資産減価償却率が高くなっている施設は橋りょう・トンネル、児童館であり、特に低くなっている施設は道路、公営住宅、学校施設、公民館である。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橋りょう・トンネルの有形固定資産減価償却率は、橋の架替や舗装工事等の実施</a:t>
          </a:r>
          <a:r>
            <a:rPr kumimoji="1" lang="ja-JP" altLang="en-US" sz="1100">
              <a:solidFill>
                <a:schemeClr val="dk1"/>
              </a:solidFill>
              <a:effectLst/>
              <a:latin typeface="+mn-lt"/>
              <a:ea typeface="+mn-ea"/>
              <a:cs typeface="+mn-cs"/>
            </a:rPr>
            <a:t>はしているが</a:t>
          </a:r>
          <a:r>
            <a:rPr kumimoji="1" lang="ja-JP" altLang="ja-JP" sz="1100">
              <a:solidFill>
                <a:schemeClr val="dk1"/>
              </a:solidFill>
              <a:effectLst/>
              <a:latin typeface="+mn-lt"/>
              <a:ea typeface="+mn-ea"/>
              <a:cs typeface="+mn-cs"/>
            </a:rPr>
            <a:t>、類似団体に比べると高い水準である。</a:t>
          </a:r>
          <a:endParaRPr lang="ja-JP" altLang="ja-JP" sz="1400">
            <a:effectLst/>
          </a:endParaRPr>
        </a:p>
        <a:p>
          <a:r>
            <a:rPr kumimoji="1" lang="ja-JP" altLang="ja-JP" sz="1100">
              <a:solidFill>
                <a:schemeClr val="dk1"/>
              </a:solidFill>
              <a:effectLst/>
              <a:latin typeface="+mn-lt"/>
              <a:ea typeface="+mn-ea"/>
              <a:cs typeface="+mn-cs"/>
            </a:rPr>
            <a:t>児童館は対象施設が中早川児童館が１施設であり、残存年数も</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年となっており老朽化が進んでいる。今後は対策について検討を進めていく必要がある。</a:t>
          </a:r>
          <a:endParaRPr lang="ja-JP" altLang="ja-JP" sz="1400">
            <a:effectLst/>
          </a:endParaRPr>
        </a:p>
        <a:p>
          <a:r>
            <a:rPr kumimoji="1" lang="ja-JP" altLang="ja-JP" sz="1100">
              <a:solidFill>
                <a:schemeClr val="dk1"/>
              </a:solidFill>
              <a:effectLst/>
              <a:latin typeface="+mn-lt"/>
              <a:ea typeface="+mn-ea"/>
              <a:cs typeface="+mn-cs"/>
            </a:rPr>
            <a:t>道路は令和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ついても</a:t>
          </a:r>
          <a:r>
            <a:rPr kumimoji="1" lang="ja-JP" altLang="ja-JP" sz="1100">
              <a:solidFill>
                <a:schemeClr val="dk1"/>
              </a:solidFill>
              <a:effectLst/>
              <a:latin typeface="+mn-lt"/>
              <a:ea typeface="+mn-ea"/>
              <a:cs typeface="+mn-cs"/>
            </a:rPr>
            <a:t>舗装や改良工事を</a:t>
          </a:r>
          <a:r>
            <a:rPr kumimoji="1" lang="ja-JP" altLang="en-US" sz="1100">
              <a:solidFill>
                <a:schemeClr val="dk1"/>
              </a:solidFill>
              <a:effectLst/>
              <a:latin typeface="+mn-lt"/>
              <a:ea typeface="+mn-ea"/>
              <a:cs typeface="+mn-cs"/>
            </a:rPr>
            <a:t>行っているが、</a:t>
          </a:r>
          <a:r>
            <a:rPr kumimoji="1" lang="ja-JP" altLang="ja-JP" sz="1100">
              <a:solidFill>
                <a:schemeClr val="dk1"/>
              </a:solidFill>
              <a:effectLst/>
              <a:latin typeface="+mn-lt"/>
              <a:ea typeface="+mn-ea"/>
              <a:cs typeface="+mn-cs"/>
            </a:rPr>
            <a:t>減価償却率が</a:t>
          </a:r>
          <a:r>
            <a:rPr kumimoji="1" lang="ja-JP" altLang="en-US" sz="1100">
              <a:solidFill>
                <a:schemeClr val="dk1"/>
              </a:solidFill>
              <a:effectLst/>
              <a:latin typeface="+mn-lt"/>
              <a:ea typeface="+mn-ea"/>
              <a:cs typeface="+mn-cs"/>
            </a:rPr>
            <a:t>若干増加傾向にあるが類似団体と比べ低い水準を保っている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今後は橋りょうの維持管理の検討をより進めていく必要がある。</a:t>
          </a:r>
          <a:endParaRPr lang="ja-JP" altLang="ja-JP" sz="1400">
            <a:effectLst/>
          </a:endParaRPr>
        </a:p>
        <a:p>
          <a:r>
            <a:rPr kumimoji="1" lang="ja-JP" altLang="ja-JP" sz="1100">
              <a:solidFill>
                <a:schemeClr val="dk1"/>
              </a:solidFill>
              <a:effectLst/>
              <a:latin typeface="+mn-lt"/>
              <a:ea typeface="+mn-ea"/>
              <a:cs typeface="+mn-cs"/>
            </a:rPr>
            <a:t>学校施設の減価償却率は類似団体と比較すると低いが、増加傾向にあり引き続き老朽化が進むと予測される。そのため、個別施設計画等に基づいた更新が必要となってくる。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65133</xdr:rowOff>
    </xdr:from>
    <xdr:to>
      <xdr:col>24</xdr:col>
      <xdr:colOff>114300</xdr:colOff>
      <xdr:row>64</xdr:row>
      <xdr:rowOff>166733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151510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5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55335</xdr:rowOff>
    </xdr:from>
    <xdr:to>
      <xdr:col>20</xdr:col>
      <xdr:colOff>38100</xdr:colOff>
      <xdr:row>64</xdr:row>
      <xdr:rowOff>156935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106135</xdr:rowOff>
    </xdr:from>
    <xdr:to>
      <xdr:col>24</xdr:col>
      <xdr:colOff>63500</xdr:colOff>
      <xdr:row>64</xdr:row>
      <xdr:rowOff>115933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07893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45538</xdr:rowOff>
    </xdr:from>
    <xdr:to>
      <xdr:col>15</xdr:col>
      <xdr:colOff>101600</xdr:colOff>
      <xdr:row>64</xdr:row>
      <xdr:rowOff>147138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96338</xdr:rowOff>
    </xdr:from>
    <xdr:to>
      <xdr:col>19</xdr:col>
      <xdr:colOff>177800</xdr:colOff>
      <xdr:row>64</xdr:row>
      <xdr:rowOff>106135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0691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3084</xdr:rowOff>
    </xdr:from>
    <xdr:to>
      <xdr:col>10</xdr:col>
      <xdr:colOff>165100</xdr:colOff>
      <xdr:row>64</xdr:row>
      <xdr:rowOff>104684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53884</xdr:rowOff>
    </xdr:from>
    <xdr:to>
      <xdr:col>15</xdr:col>
      <xdr:colOff>50800</xdr:colOff>
      <xdr:row>64</xdr:row>
      <xdr:rowOff>96338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266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xdr:rowOff>
    </xdr:from>
    <xdr:to>
      <xdr:col>10</xdr:col>
      <xdr:colOff>114300</xdr:colOff>
      <xdr:row>64</xdr:row>
      <xdr:rowOff>53884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9842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148062</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1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138265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95811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06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13987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0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52070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850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52070</xdr:rowOff>
    </xdr:from>
    <xdr:to>
      <xdr:col>50</xdr:col>
      <xdr:colOff>114300</xdr:colOff>
      <xdr:row>63</xdr:row>
      <xdr:rowOff>53340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3810</xdr:rowOff>
    </xdr:from>
    <xdr:to>
      <xdr:col>41</xdr:col>
      <xdr:colOff>101600</xdr:colOff>
      <xdr:row>63</xdr:row>
      <xdr:rowOff>105410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54610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54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xdr:rowOff>
    </xdr:from>
    <xdr:to>
      <xdr:col>36</xdr:col>
      <xdr:colOff>165100</xdr:colOff>
      <xdr:row>63</xdr:row>
      <xdr:rowOff>107950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54610</xdr:rowOff>
    </xdr:from>
    <xdr:to>
      <xdr:col>41</xdr:col>
      <xdr:colOff>50800</xdr:colOff>
      <xdr:row>63</xdr:row>
      <xdr:rowOff>57150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55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110507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144797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152417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96537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99077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137523</xdr:rowOff>
    </xdr:from>
    <xdr:to>
      <xdr:col>20</xdr:col>
      <xdr:colOff>38100</xdr:colOff>
      <xdr:row>82</xdr:row>
      <xdr:rowOff>67673</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16873</xdr:rowOff>
    </xdr:from>
    <xdr:to>
      <xdr:col>24</xdr:col>
      <xdr:colOff>63500</xdr:colOff>
      <xdr:row>82</xdr:row>
      <xdr:rowOff>82187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07577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82</xdr:row>
      <xdr:rowOff>16873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0251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18506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2019300" y="140251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91802</xdr:rowOff>
    </xdr:from>
    <xdr:to>
      <xdr:col>6</xdr:col>
      <xdr:colOff>38100</xdr:colOff>
      <xdr:row>82</xdr:row>
      <xdr:rowOff>21952</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142602</xdr:rowOff>
    </xdr:from>
    <xdr:to>
      <xdr:col>10</xdr:col>
      <xdr:colOff>114300</xdr:colOff>
      <xdr:row>82</xdr:row>
      <xdr:rowOff>18506</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0300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84200</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33582</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38479</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162561</xdr:rowOff>
    </xdr:from>
    <xdr:to>
      <xdr:col>36</xdr:col>
      <xdr:colOff>165100</xdr:colOff>
      <xdr:row>85</xdr:row>
      <xdr:rowOff>92711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58420</xdr:rowOff>
    </xdr:from>
    <xdr:to>
      <xdr:col>55</xdr:col>
      <xdr:colOff>50800</xdr:colOff>
      <xdr:row>85</xdr:row>
      <xdr:rowOff>160020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36847</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109220</xdr:rowOff>
    </xdr:from>
    <xdr:to>
      <xdr:col>55</xdr:col>
      <xdr:colOff>0</xdr:colOff>
      <xdr:row>85</xdr:row>
      <xdr:rowOff>110489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682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60961</xdr:rowOff>
    </xdr:from>
    <xdr:to>
      <xdr:col>46</xdr:col>
      <xdr:colOff>38100</xdr:colOff>
      <xdr:row>85</xdr:row>
      <xdr:rowOff>162561</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111761</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683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63500</xdr:rowOff>
    </xdr:from>
    <xdr:to>
      <xdr:col>41</xdr:col>
      <xdr:colOff>101600</xdr:colOff>
      <xdr:row>85</xdr:row>
      <xdr:rowOff>165100</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111761</xdr:rowOff>
    </xdr:from>
    <xdr:to>
      <xdr:col>45</xdr:col>
      <xdr:colOff>177800</xdr:colOff>
      <xdr:row>85</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46850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64770</xdr:rowOff>
    </xdr:from>
    <xdr:to>
      <xdr:col>36</xdr:col>
      <xdr:colOff>165100</xdr:colOff>
      <xdr:row>85</xdr:row>
      <xdr:rowOff>166370</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114300</xdr:rowOff>
    </xdr:from>
    <xdr:to>
      <xdr:col>41</xdr:col>
      <xdr:colOff>50800</xdr:colOff>
      <xdr:row>85</xdr:row>
      <xdr:rowOff>115570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68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109238</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153688</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156227</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157497</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43015</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804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142966</xdr:rowOff>
    </xdr:from>
    <xdr:to>
      <xdr:col>6</xdr:col>
      <xdr:colOff>38100</xdr:colOff>
      <xdr:row>105</xdr:row>
      <xdr:rowOff>73116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102326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77241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64770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76881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121738</xdr:rowOff>
    </xdr:from>
    <xdr:to>
      <xdr:col>10</xdr:col>
      <xdr:colOff>165100</xdr:colOff>
      <xdr:row>103</xdr:row>
      <xdr:rowOff>51888</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xdr:rowOff>
    </xdr:from>
    <xdr:to>
      <xdr:col>15</xdr:col>
      <xdr:colOff>50800</xdr:colOff>
      <xdr:row>103</xdr:row>
      <xdr:rowOff>28848</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76604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154395</xdr:rowOff>
    </xdr:from>
    <xdr:to>
      <xdr:col>6</xdr:col>
      <xdr:colOff>38100</xdr:colOff>
      <xdr:row>103</xdr:row>
      <xdr:rowOff>84545</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xdr:rowOff>
    </xdr:from>
    <xdr:to>
      <xdr:col>10</xdr:col>
      <xdr:colOff>114300</xdr:colOff>
      <xdr:row>103</xdr:row>
      <xdr:rowOff>33745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130300" y="176604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68415</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101072</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2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200-00006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200-000070010000}"/>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200-000072010000}"/>
            </a:ext>
          </a:extLst>
        </xdr:cNvPr>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77651</xdr:rowOff>
    </xdr:from>
    <xdr:to>
      <xdr:col>36</xdr:col>
      <xdr:colOff>165100</xdr:colOff>
      <xdr:row>107</xdr:row>
      <xdr:rowOff>7801</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6921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0426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65876</xdr:rowOff>
    </xdr:from>
    <xdr:ext cx="469744" cy="259045"/>
    <xdr:sp macro="" textlink="">
      <xdr:nvSpPr>
        <xdr:cNvPr id="382" name="【市民会館】&#10;一人当たり面積該当値テキスト">
          <a:extLst>
            <a:ext uri="{FF2B5EF4-FFF2-40B4-BE49-F238E27FC236}">
              <a16:creationId xmlns:a16="http://schemas.microsoft.com/office/drawing/2014/main" id="{00000000-0008-0000-0200-00007E010000}"/>
            </a:ext>
          </a:extLst>
        </xdr:cNvPr>
        <xdr:cNvSpPr txBox="1"/>
      </xdr:nvSpPr>
      <xdr:spPr>
        <a:xfrm>
          <a:off x="10515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138249</xdr:rowOff>
    </xdr:from>
    <xdr:to>
      <xdr:col>55</xdr:col>
      <xdr:colOff>0</xdr:colOff>
      <xdr:row>106</xdr:row>
      <xdr:rowOff>144780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9639300" y="183119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95613</xdr:rowOff>
    </xdr:from>
    <xdr:to>
      <xdr:col>46</xdr:col>
      <xdr:colOff>38100</xdr:colOff>
      <xdr:row>107</xdr:row>
      <xdr:rowOff>25763</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8699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146413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8750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100512</xdr:rowOff>
    </xdr:from>
    <xdr:to>
      <xdr:col>41</xdr:col>
      <xdr:colOff>101600</xdr:colOff>
      <xdr:row>107</xdr:row>
      <xdr:rowOff>30662</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781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146413</xdr:rowOff>
    </xdr:from>
    <xdr:to>
      <xdr:col>45</xdr:col>
      <xdr:colOff>177800</xdr:colOff>
      <xdr:row>106</xdr:row>
      <xdr:rowOff>151312</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7861300" y="183201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151312</xdr:rowOff>
    </xdr:from>
    <xdr:to>
      <xdr:col>41</xdr:col>
      <xdr:colOff>50800</xdr:colOff>
      <xdr:row>106</xdr:row>
      <xdr:rowOff>156211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6972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15257</xdr:rowOff>
    </xdr:from>
    <xdr:ext cx="469744" cy="259045"/>
    <xdr:sp macro="" textlink="">
      <xdr:nvSpPr>
        <xdr:cNvPr id="391" name="n_1aveValue【市民会館】&#10;一人当たり面積">
          <a:extLst>
            <a:ext uri="{FF2B5EF4-FFF2-40B4-BE49-F238E27FC236}">
              <a16:creationId xmlns:a16="http://schemas.microsoft.com/office/drawing/2014/main" id="{00000000-0008-0000-0200-00008701000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392" name="n_2aveValue【市民会館】&#10;一人当たり面積">
          <a:extLst>
            <a:ext uri="{FF2B5EF4-FFF2-40B4-BE49-F238E27FC236}">
              <a16:creationId xmlns:a16="http://schemas.microsoft.com/office/drawing/2014/main" id="{00000000-0008-0000-0200-000088010000}"/>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35758</xdr:rowOff>
    </xdr:from>
    <xdr:ext cx="469744" cy="259045"/>
    <xdr:sp macro="" textlink="">
      <xdr:nvSpPr>
        <xdr:cNvPr id="393" name="n_3aveValue【市民会館】&#10;一人当たり面積">
          <a:extLst>
            <a:ext uri="{FF2B5EF4-FFF2-40B4-BE49-F238E27FC236}">
              <a16:creationId xmlns:a16="http://schemas.microsoft.com/office/drawing/2014/main" id="{00000000-0008-0000-0200-000089010000}"/>
            </a:ext>
          </a:extLst>
        </xdr:cNvPr>
        <xdr:cNvSpPr txBox="1"/>
      </xdr:nvSpPr>
      <xdr:spPr>
        <a:xfrm>
          <a:off x="7626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24328</xdr:rowOff>
    </xdr:from>
    <xdr:ext cx="469744" cy="259045"/>
    <xdr:sp macro="" textlink="">
      <xdr:nvSpPr>
        <xdr:cNvPr id="394" name="n_4aveValue【市民会館】&#10;一人当たり面積">
          <a:extLst>
            <a:ext uri="{FF2B5EF4-FFF2-40B4-BE49-F238E27FC236}">
              <a16:creationId xmlns:a16="http://schemas.microsoft.com/office/drawing/2014/main" id="{00000000-0008-0000-0200-00008A010000}"/>
            </a:ext>
          </a:extLst>
        </xdr:cNvPr>
        <xdr:cNvSpPr txBox="1"/>
      </xdr:nvSpPr>
      <xdr:spPr>
        <a:xfrm>
          <a:off x="6737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40657</xdr:rowOff>
    </xdr:from>
    <xdr:ext cx="469744" cy="259045"/>
    <xdr:sp macro="" textlink="">
      <xdr:nvSpPr>
        <xdr:cNvPr id="395" name="n_1mainValue【市民会館】&#10;一人当たり面積">
          <a:extLst>
            <a:ext uri="{FF2B5EF4-FFF2-40B4-BE49-F238E27FC236}">
              <a16:creationId xmlns:a16="http://schemas.microsoft.com/office/drawing/2014/main" id="{00000000-0008-0000-0200-00008B010000}"/>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16890</xdr:rowOff>
    </xdr:from>
    <xdr:ext cx="469744" cy="259045"/>
    <xdr:sp macro="" textlink="">
      <xdr:nvSpPr>
        <xdr:cNvPr id="396" name="n_2mainValue【市民会館】&#10;一人当たり面積">
          <a:extLst>
            <a:ext uri="{FF2B5EF4-FFF2-40B4-BE49-F238E27FC236}">
              <a16:creationId xmlns:a16="http://schemas.microsoft.com/office/drawing/2014/main" id="{00000000-0008-0000-0200-00008C010000}"/>
            </a:ext>
          </a:extLst>
        </xdr:cNvPr>
        <xdr:cNvSpPr txBox="1"/>
      </xdr:nvSpPr>
      <xdr:spPr>
        <a:xfrm>
          <a:off x="8515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97" name="n_3mainValue【市民会館】&#10;一人当たり面積">
          <a:extLst>
            <a:ext uri="{FF2B5EF4-FFF2-40B4-BE49-F238E27FC236}">
              <a16:creationId xmlns:a16="http://schemas.microsoft.com/office/drawing/2014/main" id="{00000000-0008-0000-0200-00008D010000}"/>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398" name="n_4mainValue【市民会館】&#10;一人当たり面積">
          <a:extLst>
            <a:ext uri="{FF2B5EF4-FFF2-40B4-BE49-F238E27FC236}">
              <a16:creationId xmlns:a16="http://schemas.microsoft.com/office/drawing/2014/main" id="{00000000-0008-0000-0200-00008E010000}"/>
            </a:ext>
          </a:extLst>
        </xdr:cNvPr>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2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634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83820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6713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26670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6659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144780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6608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40005</xdr:rowOff>
    </xdr:from>
    <xdr:to>
      <xdr:col>71</xdr:col>
      <xdr:colOff>177800</xdr:colOff>
      <xdr:row>38</xdr:row>
      <xdr:rowOff>93345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814300" y="65551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107332</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2611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2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200-0000DF010000}"/>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200-0000E1010000}"/>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200-0000E3010000}"/>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96113</xdr:rowOff>
    </xdr:from>
    <xdr:to>
      <xdr:col>98</xdr:col>
      <xdr:colOff>38100</xdr:colOff>
      <xdr:row>40</xdr:row>
      <xdr:rowOff>26263</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8605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31131</xdr:rowOff>
    </xdr:from>
    <xdr:to>
      <xdr:col>116</xdr:col>
      <xdr:colOff>114300</xdr:colOff>
      <xdr:row>40</xdr:row>
      <xdr:rowOff>132731</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2110700" y="68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9558</xdr:rowOff>
    </xdr:from>
    <xdr:ext cx="534377"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200-0000EF010000}"/>
            </a:ext>
          </a:extLst>
        </xdr:cNvPr>
        <xdr:cNvSpPr txBox="1"/>
      </xdr:nvSpPr>
      <xdr:spPr>
        <a:xfrm>
          <a:off x="22199600" y="68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21676</xdr:rowOff>
    </xdr:from>
    <xdr:to>
      <xdr:col>112</xdr:col>
      <xdr:colOff>38100</xdr:colOff>
      <xdr:row>40</xdr:row>
      <xdr:rowOff>123276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1272500" y="68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72476</xdr:rowOff>
    </xdr:from>
    <xdr:to>
      <xdr:col>116</xdr:col>
      <xdr:colOff>63500</xdr:colOff>
      <xdr:row>40</xdr:row>
      <xdr:rowOff>81931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1323300" y="6930476"/>
          <a:ext cx="8382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xdr:rowOff>
    </xdr:from>
    <xdr:to>
      <xdr:col>107</xdr:col>
      <xdr:colOff>101600</xdr:colOff>
      <xdr:row>40</xdr:row>
      <xdr:rowOff>101689</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0383500" y="6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50889</xdr:rowOff>
    </xdr:from>
    <xdr:to>
      <xdr:col>111</xdr:col>
      <xdr:colOff>177800</xdr:colOff>
      <xdr:row>40</xdr:row>
      <xdr:rowOff>72476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20434300" y="6908889"/>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170746</xdr:rowOff>
    </xdr:from>
    <xdr:to>
      <xdr:col>102</xdr:col>
      <xdr:colOff>165100</xdr:colOff>
      <xdr:row>40</xdr:row>
      <xdr:rowOff>100896</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9494500" y="6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50096</xdr:rowOff>
    </xdr:from>
    <xdr:to>
      <xdr:col>107</xdr:col>
      <xdr:colOff>50800</xdr:colOff>
      <xdr:row>40</xdr:row>
      <xdr:rowOff>50889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9545300" y="6908096"/>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9926</xdr:rowOff>
    </xdr:from>
    <xdr:to>
      <xdr:col>98</xdr:col>
      <xdr:colOff>38100</xdr:colOff>
      <xdr:row>40</xdr:row>
      <xdr:rowOff>111526</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68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50096</xdr:rowOff>
    </xdr:from>
    <xdr:to>
      <xdr:col>102</xdr:col>
      <xdr:colOff>114300</xdr:colOff>
      <xdr:row>40</xdr:row>
      <xdr:rowOff>60726</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8656300" y="690809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33652</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42790</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114403</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11095" y="69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92816</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34795" y="695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92023</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45795" y="6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102653</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56795" y="69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95267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8890</xdr:rowOff>
    </xdr:from>
    <xdr:to>
      <xdr:col>67</xdr:col>
      <xdr:colOff>101600</xdr:colOff>
      <xdr:row>59</xdr:row>
      <xdr:rowOff>110490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16510</xdr:rowOff>
    </xdr:from>
    <xdr:to>
      <xdr:col>85</xdr:col>
      <xdr:colOff>177800</xdr:colOff>
      <xdr:row>61</xdr:row>
      <xdr:rowOff>118110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166387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67310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1046607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68580</xdr:rowOff>
    </xdr:from>
    <xdr:to>
      <xdr:col>76</xdr:col>
      <xdr:colOff>165100</xdr:colOff>
      <xdr:row>60</xdr:row>
      <xdr:rowOff>170180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119380</xdr:rowOff>
    </xdr:from>
    <xdr:to>
      <xdr:col>81</xdr:col>
      <xdr:colOff>50800</xdr:colOff>
      <xdr:row>61</xdr:row>
      <xdr:rowOff>7620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4592300" y="1040638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99060</xdr:rowOff>
    </xdr:from>
    <xdr:to>
      <xdr:col>72</xdr:col>
      <xdr:colOff>38100</xdr:colOff>
      <xdr:row>61</xdr:row>
      <xdr:rowOff>29210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119380</xdr:rowOff>
    </xdr:from>
    <xdr:to>
      <xdr:col>76</xdr:col>
      <xdr:colOff>114300</xdr:colOff>
      <xdr:row>60</xdr:row>
      <xdr:rowOff>149860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13703300" y="1040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99060</xdr:rowOff>
    </xdr:from>
    <xdr:to>
      <xdr:col>67</xdr:col>
      <xdr:colOff>101600</xdr:colOff>
      <xdr:row>61</xdr:row>
      <xdr:rowOff>29210</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149860</xdr:rowOff>
    </xdr:from>
    <xdr:to>
      <xdr:col>71</xdr:col>
      <xdr:colOff>177800</xdr:colOff>
      <xdr:row>60</xdr:row>
      <xdr:rowOff>149860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8143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11447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157497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127017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161307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1044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20337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1047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20337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1047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102887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22199600" y="1056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97807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133350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041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60</xdr:row>
      <xdr:rowOff>137160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0420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140970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9545300" y="1042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140970</xdr:rowOff>
    </xdr:from>
    <xdr:to>
      <xdr:col>102</xdr:col>
      <xdr:colOff>114300</xdr:colOff>
      <xdr:row>60</xdr:row>
      <xdr:rowOff>152400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8656300" y="1042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26687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36847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310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83820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40874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82</xdr:row>
      <xdr:rowOff>28575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406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7620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401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127636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70502</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132080</xdr:rowOff>
    </xdr:from>
    <xdr:to>
      <xdr:col>116</xdr:col>
      <xdr:colOff>114300</xdr:colOff>
      <xdr:row>84</xdr:row>
      <xdr:rowOff>62230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154957</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137795</xdr:rowOff>
    </xdr:from>
    <xdr:to>
      <xdr:col>112</xdr:col>
      <xdr:colOff>38100</xdr:colOff>
      <xdr:row>84</xdr:row>
      <xdr:rowOff>67945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xdr:rowOff>
    </xdr:from>
    <xdr:to>
      <xdr:col>116</xdr:col>
      <xdr:colOff>63500</xdr:colOff>
      <xdr:row>84</xdr:row>
      <xdr:rowOff>17145</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4413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149225</xdr:rowOff>
    </xdr:from>
    <xdr:to>
      <xdr:col>107</xdr:col>
      <xdr:colOff>101600</xdr:colOff>
      <xdr:row>84</xdr:row>
      <xdr:rowOff>79375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17145</xdr:rowOff>
    </xdr:from>
    <xdr:to>
      <xdr:col>111</xdr:col>
      <xdr:colOff>177800</xdr:colOff>
      <xdr:row>84</xdr:row>
      <xdr:rowOff>28575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418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28575</xdr:rowOff>
    </xdr:from>
    <xdr:to>
      <xdr:col>107</xdr:col>
      <xdr:colOff>50800</xdr:colOff>
      <xdr:row>84</xdr:row>
      <xdr:rowOff>38100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xdr:rowOff>
    </xdr:from>
    <xdr:to>
      <xdr:col>98</xdr:col>
      <xdr:colOff>38100</xdr:colOff>
      <xdr:row>84</xdr:row>
      <xdr:rowOff>106045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55245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656300" y="14439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84472</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95902</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122572</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165826</xdr:rowOff>
    </xdr:from>
    <xdr:to>
      <xdr:col>81</xdr:col>
      <xdr:colOff>101600</xdr:colOff>
      <xdr:row>103</xdr:row>
      <xdr:rowOff>95976</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45176</xdr:rowOff>
    </xdr:from>
    <xdr:to>
      <xdr:col>85</xdr:col>
      <xdr:colOff>127000</xdr:colOff>
      <xdr:row>103</xdr:row>
      <xdr:rowOff>77832</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77045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45176</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154577</xdr:rowOff>
    </xdr:from>
    <xdr:to>
      <xdr:col>76</xdr:col>
      <xdr:colOff>114300</xdr:colOff>
      <xdr:row>103</xdr:row>
      <xdr:rowOff>12519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7642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154577</xdr:rowOff>
    </xdr:from>
    <xdr:to>
      <xdr:col>71</xdr:col>
      <xdr:colOff>177800</xdr:colOff>
      <xdr:row>103</xdr:row>
      <xdr:rowOff>2721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2814300" y="17642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20156</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112503</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36286</xdr:rowOff>
    </xdr:from>
    <xdr:to>
      <xdr:col>116</xdr:col>
      <xdr:colOff>114300</xdr:colOff>
      <xdr:row>106</xdr:row>
      <xdr:rowOff>137886</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2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14713</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87086</xdr:rowOff>
    </xdr:from>
    <xdr:to>
      <xdr:col>116</xdr:col>
      <xdr:colOff>63500</xdr:colOff>
      <xdr:row>106</xdr:row>
      <xdr:rowOff>92529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26078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49349</xdr:rowOff>
    </xdr:from>
    <xdr:to>
      <xdr:col>102</xdr:col>
      <xdr:colOff>165100</xdr:colOff>
      <xdr:row>106</xdr:row>
      <xdr:rowOff>150949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2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100149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82694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100149</xdr:rowOff>
    </xdr:from>
    <xdr:to>
      <xdr:col>102</xdr:col>
      <xdr:colOff>114300</xdr:colOff>
      <xdr:row>106</xdr:row>
      <xdr:rowOff>106680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273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142076</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83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類似団体と比較して有形固定資産減価償却率が特に高い施設は体育館・プール</a:t>
          </a:r>
          <a:r>
            <a:rPr kumimoji="1" lang="ja-JP" altLang="en-US" sz="1100">
              <a:solidFill>
                <a:sysClr val="windowText" lastClr="000000"/>
              </a:solidFill>
              <a:effectLst/>
              <a:latin typeface="+mn-lt"/>
              <a:ea typeface="+mn-ea"/>
              <a:cs typeface="+mn-cs"/>
            </a:rPr>
            <a:t>、保健センター</a:t>
          </a:r>
          <a:r>
            <a:rPr kumimoji="1" lang="ja-JP" altLang="ja-JP" sz="1100">
              <a:solidFill>
                <a:sysClr val="windowText" lastClr="000000"/>
              </a:solidFill>
              <a:effectLst/>
              <a:latin typeface="+mn-lt"/>
              <a:ea typeface="+mn-ea"/>
              <a:cs typeface="+mn-cs"/>
            </a:rPr>
            <a:t>であり、特に低い施設は、福祉施設、市民会館（生涯学習センター）である。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体育館・プールの一人当たりの面積において類似団体と比較すると大きく下回っており他自治体と比較すると施設が小規模である</a:t>
          </a:r>
          <a:r>
            <a:rPr kumimoji="1" lang="ja-JP" altLang="en-US" sz="1100">
              <a:solidFill>
                <a:sysClr val="windowText" lastClr="000000"/>
              </a:solidFill>
              <a:effectLst/>
              <a:latin typeface="+mn-lt"/>
              <a:ea typeface="+mn-ea"/>
              <a:cs typeface="+mn-cs"/>
            </a:rPr>
            <a:t>が、</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有形固定資産減価償却率もほぼ</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となっているため改修工事や利用者のニーズ把握の検討をする必要がある。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一方で保健センターは一人当たりの面積において類似団体と比較すると上回っており、さらに有形固定資産減価償却率が増加傾向であるため施設利用者ニーズの観点から改修工事等を検討する必要がある。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また、改修等を行わず年々老朽化が進んだことにより、一般廃棄物処理施設の減価償却率が類似団体の平均値を上回る結果となった。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消防施設に関してもほぼ同じ傾向であり、今後改修や建替の検討がますます必要となる。</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11104890</v>
      </c>
      <c r="BO4" s="384"/>
      <c r="BP4" s="384"/>
      <c r="BQ4" s="384"/>
      <c r="BR4" s="384"/>
      <c r="BS4" s="384"/>
      <c r="BT4" s="384"/>
      <c r="BU4" s="385"/>
      <c r="BV4" s="383">
        <v>9753455</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20.7</v>
      </c>
      <c r="CU4" s="390"/>
      <c r="CV4" s="390"/>
      <c r="CW4" s="390"/>
      <c r="CX4" s="390"/>
      <c r="CY4" s="390"/>
      <c r="CZ4" s="390"/>
      <c r="DA4" s="391"/>
      <c r="DB4" s="389">
        <v>23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10232813</v>
      </c>
      <c r="BO5" s="421"/>
      <c r="BP5" s="421"/>
      <c r="BQ5" s="421"/>
      <c r="BR5" s="421"/>
      <c r="BS5" s="421"/>
      <c r="BT5" s="421"/>
      <c r="BU5" s="422"/>
      <c r="BV5" s="420">
        <v>8797854</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83.7</v>
      </c>
      <c r="CU5" s="418"/>
      <c r="CV5" s="418"/>
      <c r="CW5" s="418"/>
      <c r="CX5" s="418"/>
      <c r="CY5" s="418"/>
      <c r="CZ5" s="418"/>
      <c r="DA5" s="419"/>
      <c r="DB5" s="417">
        <v>82.6</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872077</v>
      </c>
      <c r="BO6" s="421"/>
      <c r="BP6" s="421"/>
      <c r="BQ6" s="421"/>
      <c r="BR6" s="421"/>
      <c r="BS6" s="421"/>
      <c r="BT6" s="421"/>
      <c r="BU6" s="422"/>
      <c r="BV6" s="420">
        <v>955601</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84.1</v>
      </c>
      <c r="CU6" s="458"/>
      <c r="CV6" s="458"/>
      <c r="CW6" s="458"/>
      <c r="CX6" s="458"/>
      <c r="CY6" s="458"/>
      <c r="CZ6" s="458"/>
      <c r="DA6" s="459"/>
      <c r="DB6" s="457">
        <v>83.5</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18892</v>
      </c>
      <c r="BO7" s="421"/>
      <c r="BP7" s="421"/>
      <c r="BQ7" s="421"/>
      <c r="BR7" s="421"/>
      <c r="BS7" s="421"/>
      <c r="BT7" s="421"/>
      <c r="BU7" s="422"/>
      <c r="BV7" s="420">
        <v>7200</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4118376</v>
      </c>
      <c r="CU7" s="421"/>
      <c r="CV7" s="421"/>
      <c r="CW7" s="421"/>
      <c r="CX7" s="421"/>
      <c r="CY7" s="421"/>
      <c r="CZ7" s="421"/>
      <c r="DA7" s="422"/>
      <c r="DB7" s="420">
        <v>4116900</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853185</v>
      </c>
      <c r="BO8" s="421"/>
      <c r="BP8" s="421"/>
      <c r="BQ8" s="421"/>
      <c r="BR8" s="421"/>
      <c r="BS8" s="421"/>
      <c r="BT8" s="421"/>
      <c r="BU8" s="422"/>
      <c r="BV8" s="420">
        <v>948401</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0.28999999999999998</v>
      </c>
      <c r="CU8" s="461"/>
      <c r="CV8" s="461"/>
      <c r="CW8" s="461"/>
      <c r="CX8" s="461"/>
      <c r="CY8" s="461"/>
      <c r="CZ8" s="461"/>
      <c r="DA8" s="462"/>
      <c r="DB8" s="460">
        <v>0.3</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10132</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-95216</v>
      </c>
      <c r="BO9" s="421"/>
      <c r="BP9" s="421"/>
      <c r="BQ9" s="421"/>
      <c r="BR9" s="421"/>
      <c r="BS9" s="421"/>
      <c r="BT9" s="421"/>
      <c r="BU9" s="422"/>
      <c r="BV9" s="420">
        <v>225826</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19.2</v>
      </c>
      <c r="CU9" s="418"/>
      <c r="CV9" s="418"/>
      <c r="CW9" s="418"/>
      <c r="CX9" s="418"/>
      <c r="CY9" s="418"/>
      <c r="CZ9" s="418"/>
      <c r="DA9" s="419"/>
      <c r="DB9" s="417">
        <v>19.100000000000001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10717</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3866</v>
      </c>
      <c r="BO10" s="421"/>
      <c r="BP10" s="421"/>
      <c r="BQ10" s="421"/>
      <c r="BR10" s="421"/>
      <c r="BS10" s="421"/>
      <c r="BT10" s="421"/>
      <c r="BU10" s="422"/>
      <c r="BV10" s="420">
        <v>105</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10146</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772487</v>
      </c>
      <c r="BO12" s="421"/>
      <c r="BP12" s="421"/>
      <c r="BQ12" s="421"/>
      <c r="BR12" s="421"/>
      <c r="BS12" s="421"/>
      <c r="BT12" s="421"/>
      <c r="BU12" s="422"/>
      <c r="BV12" s="420">
        <v>426106</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10015</v>
      </c>
      <c r="S13" s="505"/>
      <c r="T13" s="505"/>
      <c r="U13" s="505"/>
      <c r="V13" s="506"/>
      <c r="W13" s="436" t="s">
        <v>131</v>
      </c>
      <c r="X13" s="437"/>
      <c r="Y13" s="437"/>
      <c r="Z13" s="437"/>
      <c r="AA13" s="437"/>
      <c r="AB13" s="427"/>
      <c r="AC13" s="471">
        <v>731</v>
      </c>
      <c r="AD13" s="472"/>
      <c r="AE13" s="472"/>
      <c r="AF13" s="472"/>
      <c r="AG13" s="514"/>
      <c r="AH13" s="471">
        <v>851</v>
      </c>
      <c r="AI13" s="472"/>
      <c r="AJ13" s="472"/>
      <c r="AK13" s="472"/>
      <c r="AL13" s="473"/>
      <c r="AM13" s="449" t="s">
        <v>132</v>
      </c>
      <c r="AN13" s="450"/>
      <c r="AO13" s="450"/>
      <c r="AP13" s="450"/>
      <c r="AQ13" s="450"/>
      <c r="AR13" s="450"/>
      <c r="AS13" s="450"/>
      <c r="AT13" s="451"/>
      <c r="AU13" s="452" t="s">
        <v>90</v>
      </c>
      <c r="AV13" s="453"/>
      <c r="AW13" s="453"/>
      <c r="AX13" s="453"/>
      <c r="AY13" s="454" t="s">
        <v>133</v>
      </c>
      <c r="AZ13" s="455"/>
      <c r="BA13" s="455"/>
      <c r="BB13" s="455"/>
      <c r="BC13" s="455"/>
      <c r="BD13" s="455"/>
      <c r="BE13" s="455"/>
      <c r="BF13" s="455"/>
      <c r="BG13" s="455"/>
      <c r="BH13" s="455"/>
      <c r="BI13" s="455"/>
      <c r="BJ13" s="455"/>
      <c r="BK13" s="455"/>
      <c r="BL13" s="455"/>
      <c r="BM13" s="456"/>
      <c r="BN13" s="420">
        <v>-863837</v>
      </c>
      <c r="BO13" s="421"/>
      <c r="BP13" s="421"/>
      <c r="BQ13" s="421"/>
      <c r="BR13" s="421"/>
      <c r="BS13" s="421"/>
      <c r="BT13" s="421"/>
      <c r="BU13" s="422"/>
      <c r="BV13" s="420">
        <v>-200175</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7.9</v>
      </c>
      <c r="CU13" s="418"/>
      <c r="CV13" s="418"/>
      <c r="CW13" s="418"/>
      <c r="CX13" s="418"/>
      <c r="CY13" s="418"/>
      <c r="CZ13" s="418"/>
      <c r="DA13" s="419"/>
      <c r="DB13" s="417">
        <v>6.7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10273</v>
      </c>
      <c r="S14" s="505"/>
      <c r="T14" s="505"/>
      <c r="U14" s="505"/>
      <c r="V14" s="506"/>
      <c r="W14" s="410"/>
      <c r="X14" s="411"/>
      <c r="Y14" s="411"/>
      <c r="Z14" s="411"/>
      <c r="AA14" s="411"/>
      <c r="AB14" s="400"/>
      <c r="AC14" s="507">
        <v>14.5</v>
      </c>
      <c r="AD14" s="508"/>
      <c r="AE14" s="508"/>
      <c r="AF14" s="508"/>
      <c r="AG14" s="509"/>
      <c r="AH14" s="507">
        <v>16.399999999999999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10169</v>
      </c>
      <c r="S15" s="505"/>
      <c r="T15" s="505"/>
      <c r="U15" s="505"/>
      <c r="V15" s="506"/>
      <c r="W15" s="436" t="s">
        <v>137</v>
      </c>
      <c r="X15" s="437"/>
      <c r="Y15" s="437"/>
      <c r="Z15" s="437"/>
      <c r="AA15" s="437"/>
      <c r="AB15" s="427"/>
      <c r="AC15" s="471">
        <v>1203</v>
      </c>
      <c r="AD15" s="472"/>
      <c r="AE15" s="472"/>
      <c r="AF15" s="472"/>
      <c r="AG15" s="514"/>
      <c r="AH15" s="471">
        <v>1160</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1154806</v>
      </c>
      <c r="BO15" s="384"/>
      <c r="BP15" s="384"/>
      <c r="BQ15" s="384"/>
      <c r="BR15" s="384"/>
      <c r="BS15" s="384"/>
      <c r="BT15" s="384"/>
      <c r="BU15" s="385"/>
      <c r="BV15" s="383">
        <v>1111041</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23.8</v>
      </c>
      <c r="AD16" s="508"/>
      <c r="AE16" s="508"/>
      <c r="AF16" s="508"/>
      <c r="AG16" s="509"/>
      <c r="AH16" s="507">
        <v>22.3</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3814062</v>
      </c>
      <c r="BO16" s="421"/>
      <c r="BP16" s="421"/>
      <c r="BQ16" s="421"/>
      <c r="BR16" s="421"/>
      <c r="BS16" s="421"/>
      <c r="BT16" s="421"/>
      <c r="BU16" s="422"/>
      <c r="BV16" s="420">
        <v>3787579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3115</v>
      </c>
      <c r="AD17" s="472"/>
      <c r="AE17" s="472"/>
      <c r="AF17" s="472"/>
      <c r="AG17" s="514"/>
      <c r="AH17" s="471">
        <v>3180</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1439100</v>
      </c>
      <c r="BO17" s="421"/>
      <c r="BP17" s="421"/>
      <c r="BQ17" s="421"/>
      <c r="BR17" s="421"/>
      <c r="BS17" s="421"/>
      <c r="BT17" s="421"/>
      <c r="BU17" s="422"/>
      <c r="BV17" s="420">
        <v>1386601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57.93</v>
      </c>
      <c r="M18" s="544"/>
      <c r="N18" s="544"/>
      <c r="O18" s="544"/>
      <c r="P18" s="544"/>
      <c r="Q18" s="544"/>
      <c r="R18" s="545"/>
      <c r="S18" s="545"/>
      <c r="T18" s="545"/>
      <c r="U18" s="545"/>
      <c r="V18" s="546"/>
      <c r="W18" s="438"/>
      <c r="X18" s="439"/>
      <c r="Y18" s="439"/>
      <c r="Z18" s="439"/>
      <c r="AA18" s="439"/>
      <c r="AB18" s="430"/>
      <c r="AC18" s="547">
        <v>61.7</v>
      </c>
      <c r="AD18" s="548"/>
      <c r="AE18" s="548"/>
      <c r="AF18" s="548"/>
      <c r="AG18" s="549"/>
      <c r="AH18" s="547">
        <v>61.3</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3460206</v>
      </c>
      <c r="BO18" s="421"/>
      <c r="BP18" s="421"/>
      <c r="BQ18" s="421"/>
      <c r="BR18" s="421"/>
      <c r="BS18" s="421"/>
      <c r="BT18" s="421"/>
      <c r="BU18" s="422"/>
      <c r="BV18" s="420">
        <v>3440292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175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5898963</v>
      </c>
      <c r="BO19" s="421"/>
      <c r="BP19" s="421"/>
      <c r="BQ19" s="421"/>
      <c r="BR19" s="421"/>
      <c r="BS19" s="421"/>
      <c r="BT19" s="421"/>
      <c r="BU19" s="422"/>
      <c r="BV19" s="420">
        <v>5777997</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3678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10282595</v>
      </c>
      <c r="BO22" s="384"/>
      <c r="BP22" s="384"/>
      <c r="BQ22" s="384"/>
      <c r="BR22" s="384"/>
      <c r="BS22" s="384"/>
      <c r="BT22" s="384"/>
      <c r="BU22" s="385"/>
      <c r="BV22" s="383">
        <v>10892719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9542253</v>
      </c>
      <c r="BO23" s="421"/>
      <c r="BP23" s="421"/>
      <c r="BQ23" s="421"/>
      <c r="BR23" s="421"/>
      <c r="BS23" s="421"/>
      <c r="BT23" s="421"/>
      <c r="BU23" s="422"/>
      <c r="BV23" s="420">
        <v>10128156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7907</v>
      </c>
      <c r="R24" s="472"/>
      <c r="S24" s="472"/>
      <c r="T24" s="472"/>
      <c r="U24" s="472"/>
      <c r="V24" s="514"/>
      <c r="W24" s="566"/>
      <c r="X24" s="567"/>
      <c r="Y24" s="568"/>
      <c r="Z24" s="470" t="s">
        <v>162</v>
      </c>
      <c r="AA24" s="450"/>
      <c r="AB24" s="450"/>
      <c r="AC24" s="450"/>
      <c r="AD24" s="450"/>
      <c r="AE24" s="450"/>
      <c r="AF24" s="450"/>
      <c r="AG24" s="451"/>
      <c r="AH24" s="471">
        <v>114</v>
      </c>
      <c r="AI24" s="472"/>
      <c r="AJ24" s="472"/>
      <c r="AK24" s="472"/>
      <c r="AL24" s="514"/>
      <c r="AM24" s="471">
        <v>329118</v>
      </c>
      <c r="AN24" s="472"/>
      <c r="AO24" s="472"/>
      <c r="AP24" s="472"/>
      <c r="AQ24" s="472"/>
      <c r="AR24" s="514"/>
      <c r="AS24" s="471">
        <v>2887</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8527307</v>
      </c>
      <c r="BO24" s="421"/>
      <c r="BP24" s="421"/>
      <c r="BQ24" s="421"/>
      <c r="BR24" s="421"/>
      <c r="BS24" s="421"/>
      <c r="BT24" s="421"/>
      <c r="BU24" s="422"/>
      <c r="BV24" s="420">
        <v>8954116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5930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852239</v>
      </c>
      <c r="BO25" s="384"/>
      <c r="BP25" s="384"/>
      <c r="BQ25" s="384"/>
      <c r="BR25" s="384"/>
      <c r="BS25" s="384"/>
      <c r="BT25" s="384"/>
      <c r="BU25" s="385"/>
      <c r="BV25" s="383">
        <v>1006626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5532</v>
      </c>
      <c r="R26" s="472"/>
      <c r="S26" s="472"/>
      <c r="T26" s="472"/>
      <c r="U26" s="472"/>
      <c r="V26" s="514"/>
      <c r="W26" s="566"/>
      <c r="X26" s="567"/>
      <c r="Y26" s="568"/>
      <c r="Z26" s="470" t="s">
        <v>168</v>
      </c>
      <c r="AA26" s="572"/>
      <c r="AB26" s="572"/>
      <c r="AC26" s="572"/>
      <c r="AD26" s="572"/>
      <c r="AE26" s="572"/>
      <c r="AF26" s="572"/>
      <c r="AG26" s="573"/>
      <c r="AH26" s="471" t="s">
        <v>122</v>
      </c>
      <c r="AI26" s="472"/>
      <c r="AJ26" s="472"/>
      <c r="AK26" s="472"/>
      <c r="AL26" s="514"/>
      <c r="AM26" s="471" t="s">
        <v>122</v>
      </c>
      <c r="AN26" s="472"/>
      <c r="AO26" s="472"/>
      <c r="AP26" s="472"/>
      <c r="AQ26" s="472"/>
      <c r="AR26" s="514"/>
      <c r="AS26" s="471" t="s">
        <v>122</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3157</v>
      </c>
      <c r="R27" s="472"/>
      <c r="S27" s="472"/>
      <c r="T27" s="472"/>
      <c r="U27" s="472"/>
      <c r="V27" s="514"/>
      <c r="W27" s="566"/>
      <c r="X27" s="567"/>
      <c r="Y27" s="568"/>
      <c r="Z27" s="470" t="s">
        <v>171</v>
      </c>
      <c r="AA27" s="450"/>
      <c r="AB27" s="450"/>
      <c r="AC27" s="450"/>
      <c r="AD27" s="450"/>
      <c r="AE27" s="450"/>
      <c r="AF27" s="450"/>
      <c r="AG27" s="451"/>
      <c r="AH27" s="471">
        <v>1</v>
      </c>
      <c r="AI27" s="472"/>
      <c r="AJ27" s="472"/>
      <c r="AK27" s="472"/>
      <c r="AL27" s="514"/>
      <c r="AM27" s="471" t="s">
        <v>172</v>
      </c>
      <c r="AN27" s="472"/>
      <c r="AO27" s="472"/>
      <c r="AP27" s="472"/>
      <c r="AQ27" s="472"/>
      <c r="AR27" s="514"/>
      <c r="AS27" s="471" t="s">
        <v>172</v>
      </c>
      <c r="AT27" s="472"/>
      <c r="AU27" s="472"/>
      <c r="AV27" s="472"/>
      <c r="AW27" s="472"/>
      <c r="AX27" s="473"/>
      <c r="AY27" s="515" t="s">
        <v>173</v>
      </c>
      <c r="AZ27" s="516"/>
      <c r="BA27" s="516"/>
      <c r="BB27" s="516"/>
      <c r="BC27" s="516"/>
      <c r="BD27" s="516"/>
      <c r="BE27" s="516"/>
      <c r="BF27" s="516"/>
      <c r="BG27" s="516"/>
      <c r="BH27" s="516"/>
      <c r="BI27" s="516"/>
      <c r="BJ27" s="516"/>
      <c r="BK27" s="516"/>
      <c r="BL27" s="516"/>
      <c r="BM27" s="517"/>
      <c r="BN27" s="539" t="s">
        <v>122</v>
      </c>
      <c r="BO27" s="540"/>
      <c r="BP27" s="540"/>
      <c r="BQ27" s="540"/>
      <c r="BR27" s="540"/>
      <c r="BS27" s="540"/>
      <c r="BT27" s="540"/>
      <c r="BU27" s="541"/>
      <c r="BV27" s="539" t="s">
        <v>122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174</v>
      </c>
      <c r="F28" s="450"/>
      <c r="G28" s="450"/>
      <c r="H28" s="450"/>
      <c r="I28" s="450"/>
      <c r="J28" s="450"/>
      <c r="K28" s="451"/>
      <c r="L28" s="471">
        <v>1</v>
      </c>
      <c r="M28" s="472"/>
      <c r="N28" s="472"/>
      <c r="O28" s="472"/>
      <c r="P28" s="514"/>
      <c r="Q28" s="471">
        <v>2605</v>
      </c>
      <c r="R28" s="472"/>
      <c r="S28" s="472"/>
      <c r="T28" s="472"/>
      <c r="U28" s="472"/>
      <c r="V28" s="514"/>
      <c r="W28" s="566"/>
      <c r="X28" s="567"/>
      <c r="Y28" s="568"/>
      <c r="Z28" s="470" t="s">
        <v>175</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176</v>
      </c>
      <c r="AZ28" s="575"/>
      <c r="BA28" s="575"/>
      <c r="BB28" s="576"/>
      <c r="BC28" s="380" t="s">
        <v>46</v>
      </c>
      <c r="BD28" s="381"/>
      <c r="BE28" s="381"/>
      <c r="BF28" s="381"/>
      <c r="BG28" s="381"/>
      <c r="BH28" s="381"/>
      <c r="BI28" s="381"/>
      <c r="BJ28" s="381"/>
      <c r="BK28" s="381"/>
      <c r="BL28" s="381"/>
      <c r="BM28" s="382"/>
      <c r="BN28" s="383">
        <v>1622595</v>
      </c>
      <c r="BO28" s="384"/>
      <c r="BP28" s="384"/>
      <c r="BQ28" s="384"/>
      <c r="BR28" s="384"/>
      <c r="BS28" s="384"/>
      <c r="BT28" s="384"/>
      <c r="BU28" s="385"/>
      <c r="BV28" s="383">
        <v>1591216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177</v>
      </c>
      <c r="F29" s="450"/>
      <c r="G29" s="450"/>
      <c r="H29" s="450"/>
      <c r="I29" s="450"/>
      <c r="J29" s="450"/>
      <c r="K29" s="451"/>
      <c r="L29" s="471">
        <v>9</v>
      </c>
      <c r="M29" s="472"/>
      <c r="N29" s="472"/>
      <c r="O29" s="472"/>
      <c r="P29" s="514"/>
      <c r="Q29" s="471">
        <v>2373</v>
      </c>
      <c r="R29" s="472"/>
      <c r="S29" s="472"/>
      <c r="T29" s="472"/>
      <c r="U29" s="472"/>
      <c r="V29" s="514"/>
      <c r="W29" s="569"/>
      <c r="X29" s="570"/>
      <c r="Y29" s="571"/>
      <c r="Z29" s="470" t="s">
        <v>178</v>
      </c>
      <c r="AA29" s="450"/>
      <c r="AB29" s="450"/>
      <c r="AC29" s="450"/>
      <c r="AD29" s="450"/>
      <c r="AE29" s="450"/>
      <c r="AF29" s="450"/>
      <c r="AG29" s="451"/>
      <c r="AH29" s="471">
        <v>115</v>
      </c>
      <c r="AI29" s="472"/>
      <c r="AJ29" s="472"/>
      <c r="AK29" s="472"/>
      <c r="AL29" s="514"/>
      <c r="AM29" s="471">
        <v>331937</v>
      </c>
      <c r="AN29" s="472"/>
      <c r="AO29" s="472"/>
      <c r="AP29" s="472"/>
      <c r="AQ29" s="472"/>
      <c r="AR29" s="514"/>
      <c r="AS29" s="471">
        <v>2886</v>
      </c>
      <c r="AT29" s="472"/>
      <c r="AU29" s="472"/>
      <c r="AV29" s="472"/>
      <c r="AW29" s="472"/>
      <c r="AX29" s="473"/>
      <c r="AY29" s="577"/>
      <c r="AZ29" s="578"/>
      <c r="BA29" s="578"/>
      <c r="BB29" s="579"/>
      <c r="BC29" s="454" t="s">
        <v>179</v>
      </c>
      <c r="BD29" s="455"/>
      <c r="BE29" s="455"/>
      <c r="BF29" s="455"/>
      <c r="BG29" s="455"/>
      <c r="BH29" s="455"/>
      <c r="BI29" s="455"/>
      <c r="BJ29" s="455"/>
      <c r="BK29" s="455"/>
      <c r="BL29" s="455"/>
      <c r="BM29" s="456"/>
      <c r="BN29" s="420">
        <v>505216</v>
      </c>
      <c r="BO29" s="421"/>
      <c r="BP29" s="421"/>
      <c r="BQ29" s="421"/>
      <c r="BR29" s="421"/>
      <c r="BS29" s="421"/>
      <c r="BT29" s="421"/>
      <c r="BU29" s="422"/>
      <c r="BV29" s="420">
        <v>448077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180</v>
      </c>
      <c r="X30" s="588"/>
      <c r="Y30" s="588"/>
      <c r="Z30" s="588"/>
      <c r="AA30" s="588"/>
      <c r="AB30" s="588"/>
      <c r="AC30" s="588"/>
      <c r="AD30" s="588"/>
      <c r="AE30" s="588"/>
      <c r="AF30" s="588"/>
      <c r="AG30" s="589"/>
      <c r="AH30" s="547">
        <v>92.4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3237869</v>
      </c>
      <c r="BO30" s="540"/>
      <c r="BP30" s="540"/>
      <c r="BQ30" s="540"/>
      <c r="BR30" s="540"/>
      <c r="BS30" s="540"/>
      <c r="BT30" s="540"/>
      <c r="BU30" s="541"/>
      <c r="BV30" s="539">
        <v>1770063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181</v>
      </c>
      <c r="D32" s="583"/>
      <c r="E32" s="583"/>
      <c r="F32" s="583"/>
      <c r="G32" s="583"/>
      <c r="H32" s="583"/>
      <c r="I32" s="583"/>
      <c r="J32" s="583"/>
      <c r="K32" s="583"/>
      <c r="L32" s="583"/>
      <c r="M32" s="583"/>
      <c r="N32" s="583"/>
      <c r="O32" s="583"/>
      <c r="P32" s="583"/>
      <c r="Q32" s="583"/>
      <c r="R32" s="583"/>
      <c r="S32" s="583"/>
      <c r="U32" s="424" t="s">
        <v>182</v>
      </c>
      <c r="V32" s="424"/>
      <c r="W32" s="424"/>
      <c r="X32" s="424"/>
      <c r="Y32" s="424"/>
      <c r="Z32" s="424"/>
      <c r="AA32" s="424"/>
      <c r="AB32" s="424"/>
      <c r="AC32" s="424"/>
      <c r="AD32" s="424"/>
      <c r="AE32" s="424"/>
      <c r="AF32" s="424"/>
      <c r="AG32" s="424"/>
      <c r="AH32" s="424"/>
      <c r="AI32" s="424"/>
      <c r="AJ32" s="424"/>
      <c r="AK32" s="424"/>
      <c r="AM32" s="424" t="s">
        <v>183</v>
      </c>
      <c r="AN32" s="424"/>
      <c r="AO32" s="424"/>
      <c r="AP32" s="424"/>
      <c r="AQ32" s="424"/>
      <c r="AR32" s="424"/>
      <c r="AS32" s="424"/>
      <c r="AT32" s="424"/>
      <c r="AU32" s="424"/>
      <c r="AV32" s="424"/>
      <c r="AW32" s="424"/>
      <c r="AX32" s="424"/>
      <c r="AY32" s="424"/>
      <c r="AZ32" s="424"/>
      <c r="BA32" s="424"/>
      <c r="BB32" s="424"/>
      <c r="BC32" s="424"/>
      <c r="BE32" s="424" t="s">
        <v>184</v>
      </c>
      <c r="BF32" s="424"/>
      <c r="BG32" s="424"/>
      <c r="BH32" s="424"/>
      <c r="BI32" s="424"/>
      <c r="BJ32" s="424"/>
      <c r="BK32" s="424"/>
      <c r="BL32" s="424"/>
      <c r="BM32" s="424"/>
      <c r="BN32" s="424"/>
      <c r="BO32" s="424"/>
      <c r="BP32" s="424"/>
      <c r="BQ32" s="424"/>
      <c r="BR32" s="424"/>
      <c r="BS32" s="424"/>
      <c r="BT32" s="424"/>
      <c r="BU32" s="424"/>
      <c r="BW32" s="424" t="s">
        <v>185</v>
      </c>
      <c r="BX32" s="424"/>
      <c r="BY32" s="424"/>
      <c r="BZ32" s="424"/>
      <c r="CA32" s="424"/>
      <c r="CB32" s="424"/>
      <c r="CC32" s="424"/>
      <c r="CD32" s="424"/>
      <c r="CE32" s="424"/>
      <c r="CF32" s="424"/>
      <c r="CG32" s="424"/>
      <c r="CH32" s="424"/>
      <c r="CI32" s="424"/>
      <c r="CJ32" s="424"/>
      <c r="CK32" s="424"/>
      <c r="CL32" s="424"/>
      <c r="CM32" s="424"/>
      <c r="CO32" s="424" t="s">
        <v>186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187</v>
      </c>
      <c r="D33" s="444"/>
      <c r="E33" s="409" t="s">
        <v>188</v>
      </c>
      <c r="F33" s="409"/>
      <c r="G33" s="409"/>
      <c r="H33" s="409"/>
      <c r="I33" s="409"/>
      <c r="J33" s="409"/>
      <c r="K33" s="409"/>
      <c r="L33" s="409"/>
      <c r="M33" s="409"/>
      <c r="N33" s="409"/>
      <c r="O33" s="409"/>
      <c r="P33" s="409"/>
      <c r="Q33" s="409"/>
      <c r="R33" s="409"/>
      <c r="S33" s="409"/>
      <c r="T33" s="200"/>
      <c r="U33" s="444" t="s">
        <v>187</v>
      </c>
      <c r="V33" s="444"/>
      <c r="W33" s="409" t="s">
        <v>188</v>
      </c>
      <c r="X33" s="409"/>
      <c r="Y33" s="409"/>
      <c r="Z33" s="409"/>
      <c r="AA33" s="409"/>
      <c r="AB33" s="409"/>
      <c r="AC33" s="409"/>
      <c r="AD33" s="409"/>
      <c r="AE33" s="409"/>
      <c r="AF33" s="409"/>
      <c r="AG33" s="409"/>
      <c r="AH33" s="409"/>
      <c r="AI33" s="409"/>
      <c r="AJ33" s="409"/>
      <c r="AK33" s="409"/>
      <c r="AL33" s="200"/>
      <c r="AM33" s="444" t="s">
        <v>187</v>
      </c>
      <c r="AN33" s="444"/>
      <c r="AO33" s="409" t="s">
        <v>188</v>
      </c>
      <c r="AP33" s="409"/>
      <c r="AQ33" s="409"/>
      <c r="AR33" s="409"/>
      <c r="AS33" s="409"/>
      <c r="AT33" s="409"/>
      <c r="AU33" s="409"/>
      <c r="AV33" s="409"/>
      <c r="AW33" s="409"/>
      <c r="AX33" s="409"/>
      <c r="AY33" s="409"/>
      <c r="AZ33" s="409"/>
      <c r="BA33" s="409"/>
      <c r="BB33" s="409"/>
      <c r="BC33" s="409"/>
      <c r="BD33" s="201"/>
      <c r="BE33" s="409" t="s">
        <v>189</v>
      </c>
      <c r="BF33" s="409"/>
      <c r="BG33" s="409" t="s">
        <v>190</v>
      </c>
      <c r="BH33" s="409"/>
      <c r="BI33" s="409"/>
      <c r="BJ33" s="409"/>
      <c r="BK33" s="409"/>
      <c r="BL33" s="409"/>
      <c r="BM33" s="409"/>
      <c r="BN33" s="409"/>
      <c r="BO33" s="409"/>
      <c r="BP33" s="409"/>
      <c r="BQ33" s="409"/>
      <c r="BR33" s="409"/>
      <c r="BS33" s="409"/>
      <c r="BT33" s="409"/>
      <c r="BU33" s="409"/>
      <c r="BV33" s="201"/>
      <c r="BW33" s="444" t="s">
        <v>189</v>
      </c>
      <c r="BX33" s="444"/>
      <c r="BY33" s="409" t="s">
        <v>191</v>
      </c>
      <c r="BZ33" s="409"/>
      <c r="CA33" s="409"/>
      <c r="CB33" s="409"/>
      <c r="CC33" s="409"/>
      <c r="CD33" s="409"/>
      <c r="CE33" s="409"/>
      <c r="CF33" s="409"/>
      <c r="CG33" s="409"/>
      <c r="CH33" s="409"/>
      <c r="CI33" s="409"/>
      <c r="CJ33" s="409"/>
      <c r="CK33" s="409"/>
      <c r="CL33" s="409"/>
      <c r="CM33" s="409"/>
      <c r="CN33" s="200"/>
      <c r="CO33" s="444" t="s">
        <v>187</v>
      </c>
      <c r="CP33" s="444"/>
      <c r="CQ33" s="409" t="s">
        <v>192</v>
      </c>
      <c r="CR33" s="409"/>
      <c r="CS33" s="409"/>
      <c r="CT33" s="409"/>
      <c r="CU33" s="409"/>
      <c r="CV33" s="409"/>
      <c r="CW33" s="409"/>
      <c r="CX33" s="409"/>
      <c r="CY33" s="409"/>
      <c r="CZ33" s="409"/>
      <c r="DA33" s="409"/>
      <c r="DB33" s="409"/>
      <c r="DC33" s="409"/>
      <c r="DD33" s="409"/>
      <c r="DE33" s="409"/>
      <c r="DF33" s="200"/>
      <c r="DG33" s="609" t="s">
        <v>193</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上水道事業会計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御船地区衛生施設組合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御船町・甲佐町衛生施設組合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上益城消防組合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上益城広域連合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熊本県後期高齢者医療広域連合（一般会計）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熊本県後期高齢者医療広域連合（後期高齢者医療特別会計）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熊本県市町村総合事務組合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613" t="s">
        <v>195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aL51Sv9qqksY/aSNY55xgKWf1C6rEZ8GM9l9UrIGa9t8xq0WGJKDvEAnAkJNSiUSeD4D60H3K01QDzPdFwcYiw==" saltValue="gmmMJ8o4wVnoBYz4rD2d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203</v>
      </c>
      <c r="DI1" s="616"/>
      <c r="DJ1" s="616"/>
      <c r="DK1" s="616"/>
      <c r="DL1" s="616"/>
      <c r="DM1" s="616"/>
      <c r="DN1" s="617"/>
      <c r="DO1" s="208"/>
      <c r="DP1" s="615" t="s">
        <v>204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209</v>
      </c>
      <c r="S4" s="619"/>
      <c r="T4" s="619"/>
      <c r="U4" s="619"/>
      <c r="V4" s="619"/>
      <c r="W4" s="619"/>
      <c r="X4" s="619"/>
      <c r="Y4" s="620"/>
      <c r="Z4" s="618" t="s">
        <v>210</v>
      </c>
      <c r="AA4" s="619"/>
      <c r="AB4" s="619"/>
      <c r="AC4" s="620"/>
      <c r="AD4" s="618" t="s">
        <v>211</v>
      </c>
      <c r="AE4" s="619"/>
      <c r="AF4" s="619"/>
      <c r="AG4" s="619"/>
      <c r="AH4" s="619"/>
      <c r="AI4" s="619"/>
      <c r="AJ4" s="619"/>
      <c r="AK4" s="620"/>
      <c r="AL4" s="618" t="s">
        <v>210</v>
      </c>
      <c r="AM4" s="619"/>
      <c r="AN4" s="619"/>
      <c r="AO4" s="620"/>
      <c r="AP4" s="621" t="s">
        <v>212</v>
      </c>
      <c r="AQ4" s="621"/>
      <c r="AR4" s="621"/>
      <c r="AS4" s="621"/>
      <c r="AT4" s="621"/>
      <c r="AU4" s="621"/>
      <c r="AV4" s="621"/>
      <c r="AW4" s="621"/>
      <c r="AX4" s="621"/>
      <c r="AY4" s="621"/>
      <c r="AZ4" s="621"/>
      <c r="BA4" s="621"/>
      <c r="BB4" s="621"/>
      <c r="BC4" s="621"/>
      <c r="BD4" s="621"/>
      <c r="BE4" s="621"/>
      <c r="BF4" s="621"/>
      <c r="BG4" s="621" t="s">
        <v>213</v>
      </c>
      <c r="BH4" s="621"/>
      <c r="BI4" s="621"/>
      <c r="BJ4" s="621"/>
      <c r="BK4" s="621"/>
      <c r="BL4" s="621"/>
      <c r="BM4" s="621"/>
      <c r="BN4" s="621"/>
      <c r="BO4" s="621" t="s">
        <v>210</v>
      </c>
      <c r="BP4" s="621"/>
      <c r="BQ4" s="621"/>
      <c r="BR4" s="621"/>
      <c r="BS4" s="621" t="s">
        <v>214</v>
      </c>
      <c r="BT4" s="621"/>
      <c r="BU4" s="621"/>
      <c r="BV4" s="621"/>
      <c r="BW4" s="621"/>
      <c r="BX4" s="621"/>
      <c r="BY4" s="621"/>
      <c r="BZ4" s="621"/>
      <c r="CA4" s="621"/>
      <c r="CB4" s="621"/>
      <c r="CD4" s="618" t="s">
        <v>215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216</v>
      </c>
      <c r="C5" s="623"/>
      <c r="D5" s="623"/>
      <c r="E5" s="623"/>
      <c r="F5" s="623"/>
      <c r="G5" s="623"/>
      <c r="H5" s="623"/>
      <c r="I5" s="623"/>
      <c r="J5" s="623"/>
      <c r="K5" s="623"/>
      <c r="L5" s="623"/>
      <c r="M5" s="623"/>
      <c r="N5" s="623"/>
      <c r="O5" s="623"/>
      <c r="P5" s="623"/>
      <c r="Q5" s="624"/>
      <c r="R5" s="625">
        <v>1071961</v>
      </c>
      <c r="S5" s="626"/>
      <c r="T5" s="626"/>
      <c r="U5" s="626"/>
      <c r="V5" s="626"/>
      <c r="W5" s="626"/>
      <c r="X5" s="626"/>
      <c r="Y5" s="627"/>
      <c r="Z5" s="628">
        <v>9.6999999999999993</v>
      </c>
      <c r="AA5" s="628"/>
      <c r="AB5" s="628"/>
      <c r="AC5" s="628"/>
      <c r="AD5" s="629">
        <v>1071961</v>
      </c>
      <c r="AE5" s="629"/>
      <c r="AF5" s="629"/>
      <c r="AG5" s="629"/>
      <c r="AH5" s="629"/>
      <c r="AI5" s="629"/>
      <c r="AJ5" s="629"/>
      <c r="AK5" s="629"/>
      <c r="AL5" s="630">
        <v>26.1</v>
      </c>
      <c r="AM5" s="631"/>
      <c r="AN5" s="631"/>
      <c r="AO5" s="632"/>
      <c r="AP5" s="622" t="s">
        <v>217</v>
      </c>
      <c r="AQ5" s="623"/>
      <c r="AR5" s="623"/>
      <c r="AS5" s="623"/>
      <c r="AT5" s="623"/>
      <c r="AU5" s="623"/>
      <c r="AV5" s="623"/>
      <c r="AW5" s="623"/>
      <c r="AX5" s="623"/>
      <c r="AY5" s="623"/>
      <c r="AZ5" s="623"/>
      <c r="BA5" s="623"/>
      <c r="BB5" s="623"/>
      <c r="BC5" s="623"/>
      <c r="BD5" s="623"/>
      <c r="BE5" s="623"/>
      <c r="BF5" s="624"/>
      <c r="BG5" s="636">
        <v>1071961</v>
      </c>
      <c r="BH5" s="637"/>
      <c r="BI5" s="637"/>
      <c r="BJ5" s="637"/>
      <c r="BK5" s="637"/>
      <c r="BL5" s="637"/>
      <c r="BM5" s="637"/>
      <c r="BN5" s="638"/>
      <c r="BO5" s="639">
        <v>100</v>
      </c>
      <c r="BP5" s="639"/>
      <c r="BQ5" s="639"/>
      <c r="BR5" s="639"/>
      <c r="BS5" s="640" t="s">
        <v>122</v>
      </c>
      <c r="BT5" s="640"/>
      <c r="BU5" s="640"/>
      <c r="BV5" s="640"/>
      <c r="BW5" s="640"/>
      <c r="BX5" s="640"/>
      <c r="BY5" s="640"/>
      <c r="BZ5" s="640"/>
      <c r="CA5" s="640"/>
      <c r="CB5" s="644"/>
      <c r="CD5" s="618" t="s">
        <v>212</v>
      </c>
      <c r="CE5" s="619"/>
      <c r="CF5" s="619"/>
      <c r="CG5" s="619"/>
      <c r="CH5" s="619"/>
      <c r="CI5" s="619"/>
      <c r="CJ5" s="619"/>
      <c r="CK5" s="619"/>
      <c r="CL5" s="619"/>
      <c r="CM5" s="619"/>
      <c r="CN5" s="619"/>
      <c r="CO5" s="619"/>
      <c r="CP5" s="619"/>
      <c r="CQ5" s="620"/>
      <c r="CR5" s="618" t="s">
        <v>218</v>
      </c>
      <c r="CS5" s="619"/>
      <c r="CT5" s="619"/>
      <c r="CU5" s="619"/>
      <c r="CV5" s="619"/>
      <c r="CW5" s="619"/>
      <c r="CX5" s="619"/>
      <c r="CY5" s="620"/>
      <c r="CZ5" s="618" t="s">
        <v>210</v>
      </c>
      <c r="DA5" s="619"/>
      <c r="DB5" s="619"/>
      <c r="DC5" s="620"/>
      <c r="DD5" s="618" t="s">
        <v>219</v>
      </c>
      <c r="DE5" s="619"/>
      <c r="DF5" s="619"/>
      <c r="DG5" s="619"/>
      <c r="DH5" s="619"/>
      <c r="DI5" s="619"/>
      <c r="DJ5" s="619"/>
      <c r="DK5" s="619"/>
      <c r="DL5" s="619"/>
      <c r="DM5" s="619"/>
      <c r="DN5" s="619"/>
      <c r="DO5" s="619"/>
      <c r="DP5" s="620"/>
      <c r="DQ5" s="618" t="s">
        <v>220</v>
      </c>
      <c r="DR5" s="619"/>
      <c r="DS5" s="619"/>
      <c r="DT5" s="619"/>
      <c r="DU5" s="619"/>
      <c r="DV5" s="619"/>
      <c r="DW5" s="619"/>
      <c r="DX5" s="619"/>
      <c r="DY5" s="619"/>
      <c r="DZ5" s="619"/>
      <c r="EA5" s="619"/>
      <c r="EB5" s="619"/>
      <c r="EC5" s="620"/>
    </row>
    <row r="6" spans="2:143" ht="11.25" customHeight="1" x14ac:dyDescent="0.2">
      <c r="B6" s="633" t="s">
        <v>221</v>
      </c>
      <c r="C6" s="634"/>
      <c r="D6" s="634"/>
      <c r="E6" s="634"/>
      <c r="F6" s="634"/>
      <c r="G6" s="634"/>
      <c r="H6" s="634"/>
      <c r="I6" s="634"/>
      <c r="J6" s="634"/>
      <c r="K6" s="634"/>
      <c r="L6" s="634"/>
      <c r="M6" s="634"/>
      <c r="N6" s="634"/>
      <c r="O6" s="634"/>
      <c r="P6" s="634"/>
      <c r="Q6" s="635"/>
      <c r="R6" s="636">
        <v>71512</v>
      </c>
      <c r="S6" s="637"/>
      <c r="T6" s="637"/>
      <c r="U6" s="637"/>
      <c r="V6" s="637"/>
      <c r="W6" s="637"/>
      <c r="X6" s="637"/>
      <c r="Y6" s="638"/>
      <c r="Z6" s="639">
        <v>0.6</v>
      </c>
      <c r="AA6" s="639"/>
      <c r="AB6" s="639"/>
      <c r="AC6" s="639"/>
      <c r="AD6" s="640">
        <v>71512</v>
      </c>
      <c r="AE6" s="640"/>
      <c r="AF6" s="640"/>
      <c r="AG6" s="640"/>
      <c r="AH6" s="640"/>
      <c r="AI6" s="640"/>
      <c r="AJ6" s="640"/>
      <c r="AK6" s="640"/>
      <c r="AL6" s="641">
        <v>1.7</v>
      </c>
      <c r="AM6" s="642"/>
      <c r="AN6" s="642"/>
      <c r="AO6" s="643"/>
      <c r="AP6" s="633" t="s">
        <v>222</v>
      </c>
      <c r="AQ6" s="634"/>
      <c r="AR6" s="634"/>
      <c r="AS6" s="634"/>
      <c r="AT6" s="634"/>
      <c r="AU6" s="634"/>
      <c r="AV6" s="634"/>
      <c r="AW6" s="634"/>
      <c r="AX6" s="634"/>
      <c r="AY6" s="634"/>
      <c r="AZ6" s="634"/>
      <c r="BA6" s="634"/>
      <c r="BB6" s="634"/>
      <c r="BC6" s="634"/>
      <c r="BD6" s="634"/>
      <c r="BE6" s="634"/>
      <c r="BF6" s="635"/>
      <c r="BG6" s="636">
        <v>1071961</v>
      </c>
      <c r="BH6" s="637"/>
      <c r="BI6" s="637"/>
      <c r="BJ6" s="637"/>
      <c r="BK6" s="637"/>
      <c r="BL6" s="637"/>
      <c r="BM6" s="637"/>
      <c r="BN6" s="638"/>
      <c r="BO6" s="639">
        <v>100</v>
      </c>
      <c r="BP6" s="639"/>
      <c r="BQ6" s="639"/>
      <c r="BR6" s="639"/>
      <c r="BS6" s="640" t="s">
        <v>122</v>
      </c>
      <c r="BT6" s="640"/>
      <c r="BU6" s="640"/>
      <c r="BV6" s="640"/>
      <c r="BW6" s="640"/>
      <c r="BX6" s="640"/>
      <c r="BY6" s="640"/>
      <c r="BZ6" s="640"/>
      <c r="CA6" s="640"/>
      <c r="CB6" s="644"/>
      <c r="CD6" s="622" t="s">
        <v>223</v>
      </c>
      <c r="CE6" s="623"/>
      <c r="CF6" s="623"/>
      <c r="CG6" s="623"/>
      <c r="CH6" s="623"/>
      <c r="CI6" s="623"/>
      <c r="CJ6" s="623"/>
      <c r="CK6" s="623"/>
      <c r="CL6" s="623"/>
      <c r="CM6" s="623"/>
      <c r="CN6" s="623"/>
      <c r="CO6" s="623"/>
      <c r="CP6" s="623"/>
      <c r="CQ6" s="624"/>
      <c r="CR6" s="636">
        <v>72024</v>
      </c>
      <c r="CS6" s="637"/>
      <c r="CT6" s="637"/>
      <c r="CU6" s="637"/>
      <c r="CV6" s="637"/>
      <c r="CW6" s="637"/>
      <c r="CX6" s="637"/>
      <c r="CY6" s="638"/>
      <c r="CZ6" s="630">
        <v>0.7</v>
      </c>
      <c r="DA6" s="631"/>
      <c r="DB6" s="631"/>
      <c r="DC6" s="647"/>
      <c r="DD6" s="645" t="s">
        <v>122</v>
      </c>
      <c r="DE6" s="637"/>
      <c r="DF6" s="637"/>
      <c r="DG6" s="637"/>
      <c r="DH6" s="637"/>
      <c r="DI6" s="637"/>
      <c r="DJ6" s="637"/>
      <c r="DK6" s="637"/>
      <c r="DL6" s="637"/>
      <c r="DM6" s="637"/>
      <c r="DN6" s="637"/>
      <c r="DO6" s="637"/>
      <c r="DP6" s="638"/>
      <c r="DQ6" s="645">
        <v>72024</v>
      </c>
      <c r="DR6" s="637"/>
      <c r="DS6" s="637"/>
      <c r="DT6" s="637"/>
      <c r="DU6" s="637"/>
      <c r="DV6" s="637"/>
      <c r="DW6" s="637"/>
      <c r="DX6" s="637"/>
      <c r="DY6" s="637"/>
      <c r="DZ6" s="637"/>
      <c r="EA6" s="637"/>
      <c r="EB6" s="637"/>
      <c r="EC6" s="646"/>
    </row>
    <row r="7" spans="2:143" ht="11.25" customHeight="1" x14ac:dyDescent="0.2">
      <c r="B7" s="633" t="s">
        <v>224</v>
      </c>
      <c r="C7" s="634"/>
      <c r="D7" s="634"/>
      <c r="E7" s="634"/>
      <c r="F7" s="634"/>
      <c r="G7" s="634"/>
      <c r="H7" s="634"/>
      <c r="I7" s="634"/>
      <c r="J7" s="634"/>
      <c r="K7" s="634"/>
      <c r="L7" s="634"/>
      <c r="M7" s="634"/>
      <c r="N7" s="634"/>
      <c r="O7" s="634"/>
      <c r="P7" s="634"/>
      <c r="Q7" s="635"/>
      <c r="R7" s="636">
        <v>177</v>
      </c>
      <c r="S7" s="637"/>
      <c r="T7" s="637"/>
      <c r="U7" s="637"/>
      <c r="V7" s="637"/>
      <c r="W7" s="637"/>
      <c r="X7" s="637"/>
      <c r="Y7" s="638"/>
      <c r="Z7" s="639">
        <v>0</v>
      </c>
      <c r="AA7" s="639"/>
      <c r="AB7" s="639"/>
      <c r="AC7" s="639"/>
      <c r="AD7" s="640">
        <v>177</v>
      </c>
      <c r="AE7" s="640"/>
      <c r="AF7" s="640"/>
      <c r="AG7" s="640"/>
      <c r="AH7" s="640"/>
      <c r="AI7" s="640"/>
      <c r="AJ7" s="640"/>
      <c r="AK7" s="640"/>
      <c r="AL7" s="641">
        <v>0</v>
      </c>
      <c r="AM7" s="642"/>
      <c r="AN7" s="642"/>
      <c r="AO7" s="643"/>
      <c r="AP7" s="633" t="s">
        <v>225</v>
      </c>
      <c r="AQ7" s="634"/>
      <c r="AR7" s="634"/>
      <c r="AS7" s="634"/>
      <c r="AT7" s="634"/>
      <c r="AU7" s="634"/>
      <c r="AV7" s="634"/>
      <c r="AW7" s="634"/>
      <c r="AX7" s="634"/>
      <c r="AY7" s="634"/>
      <c r="AZ7" s="634"/>
      <c r="BA7" s="634"/>
      <c r="BB7" s="634"/>
      <c r="BC7" s="634"/>
      <c r="BD7" s="634"/>
      <c r="BE7" s="634"/>
      <c r="BF7" s="635"/>
      <c r="BG7" s="636">
        <v>352720</v>
      </c>
      <c r="BH7" s="637"/>
      <c r="BI7" s="637"/>
      <c r="BJ7" s="637"/>
      <c r="BK7" s="637"/>
      <c r="BL7" s="637"/>
      <c r="BM7" s="637"/>
      <c r="BN7" s="638"/>
      <c r="BO7" s="639">
        <v>32.9</v>
      </c>
      <c r="BP7" s="639"/>
      <c r="BQ7" s="639"/>
      <c r="BR7" s="639"/>
      <c r="BS7" s="640" t="s">
        <v>122</v>
      </c>
      <c r="BT7" s="640"/>
      <c r="BU7" s="640"/>
      <c r="BV7" s="640"/>
      <c r="BW7" s="640"/>
      <c r="BX7" s="640"/>
      <c r="BY7" s="640"/>
      <c r="BZ7" s="640"/>
      <c r="CA7" s="640"/>
      <c r="CB7" s="644"/>
      <c r="CD7" s="633" t="s">
        <v>226</v>
      </c>
      <c r="CE7" s="634"/>
      <c r="CF7" s="634"/>
      <c r="CG7" s="634"/>
      <c r="CH7" s="634"/>
      <c r="CI7" s="634"/>
      <c r="CJ7" s="634"/>
      <c r="CK7" s="634"/>
      <c r="CL7" s="634"/>
      <c r="CM7" s="634"/>
      <c r="CN7" s="634"/>
      <c r="CO7" s="634"/>
      <c r="CP7" s="634"/>
      <c r="CQ7" s="635"/>
      <c r="CR7" s="636">
        <v>2551819</v>
      </c>
      <c r="CS7" s="637"/>
      <c r="CT7" s="637"/>
      <c r="CU7" s="637"/>
      <c r="CV7" s="637"/>
      <c r="CW7" s="637"/>
      <c r="CX7" s="637"/>
      <c r="CY7" s="638"/>
      <c r="CZ7" s="639">
        <v>24.9</v>
      </c>
      <c r="DA7" s="639"/>
      <c r="DB7" s="639"/>
      <c r="DC7" s="639"/>
      <c r="DD7" s="645">
        <v>31609</v>
      </c>
      <c r="DE7" s="637"/>
      <c r="DF7" s="637"/>
      <c r="DG7" s="637"/>
      <c r="DH7" s="637"/>
      <c r="DI7" s="637"/>
      <c r="DJ7" s="637"/>
      <c r="DK7" s="637"/>
      <c r="DL7" s="637"/>
      <c r="DM7" s="637"/>
      <c r="DN7" s="637"/>
      <c r="DO7" s="637"/>
      <c r="DP7" s="638"/>
      <c r="DQ7" s="645">
        <v>1269245</v>
      </c>
      <c r="DR7" s="637"/>
      <c r="DS7" s="637"/>
      <c r="DT7" s="637"/>
      <c r="DU7" s="637"/>
      <c r="DV7" s="637"/>
      <c r="DW7" s="637"/>
      <c r="DX7" s="637"/>
      <c r="DY7" s="637"/>
      <c r="DZ7" s="637"/>
      <c r="EA7" s="637"/>
      <c r="EB7" s="637"/>
      <c r="EC7" s="646"/>
    </row>
    <row r="8" spans="2:143" ht="11.25" customHeight="1" x14ac:dyDescent="0.2">
      <c r="B8" s="633" t="s">
        <v>227</v>
      </c>
      <c r="C8" s="634"/>
      <c r="D8" s="634"/>
      <c r="E8" s="634"/>
      <c r="F8" s="634"/>
      <c r="G8" s="634"/>
      <c r="H8" s="634"/>
      <c r="I8" s="634"/>
      <c r="J8" s="634"/>
      <c r="K8" s="634"/>
      <c r="L8" s="634"/>
      <c r="M8" s="634"/>
      <c r="N8" s="634"/>
      <c r="O8" s="634"/>
      <c r="P8" s="634"/>
      <c r="Q8" s="635"/>
      <c r="R8" s="636">
        <v>2718</v>
      </c>
      <c r="S8" s="637"/>
      <c r="T8" s="637"/>
      <c r="U8" s="637"/>
      <c r="V8" s="637"/>
      <c r="W8" s="637"/>
      <c r="X8" s="637"/>
      <c r="Y8" s="638"/>
      <c r="Z8" s="639">
        <v>0</v>
      </c>
      <c r="AA8" s="639"/>
      <c r="AB8" s="639"/>
      <c r="AC8" s="639"/>
      <c r="AD8" s="640">
        <v>2718</v>
      </c>
      <c r="AE8" s="640"/>
      <c r="AF8" s="640"/>
      <c r="AG8" s="640"/>
      <c r="AH8" s="640"/>
      <c r="AI8" s="640"/>
      <c r="AJ8" s="640"/>
      <c r="AK8" s="640"/>
      <c r="AL8" s="641">
        <v>0.1</v>
      </c>
      <c r="AM8" s="642"/>
      <c r="AN8" s="642"/>
      <c r="AO8" s="643"/>
      <c r="AP8" s="633" t="s">
        <v>228</v>
      </c>
      <c r="AQ8" s="634"/>
      <c r="AR8" s="634"/>
      <c r="AS8" s="634"/>
      <c r="AT8" s="634"/>
      <c r="AU8" s="634"/>
      <c r="AV8" s="634"/>
      <c r="AW8" s="634"/>
      <c r="AX8" s="634"/>
      <c r="AY8" s="634"/>
      <c r="AZ8" s="634"/>
      <c r="BA8" s="634"/>
      <c r="BB8" s="634"/>
      <c r="BC8" s="634"/>
      <c r="BD8" s="634"/>
      <c r="BE8" s="634"/>
      <c r="BF8" s="635"/>
      <c r="BG8" s="636">
        <v>16194</v>
      </c>
      <c r="BH8" s="637"/>
      <c r="BI8" s="637"/>
      <c r="BJ8" s="637"/>
      <c r="BK8" s="637"/>
      <c r="BL8" s="637"/>
      <c r="BM8" s="637"/>
      <c r="BN8" s="638"/>
      <c r="BO8" s="639">
        <v>1.5</v>
      </c>
      <c r="BP8" s="639"/>
      <c r="BQ8" s="639"/>
      <c r="BR8" s="639"/>
      <c r="BS8" s="640" t="s">
        <v>122</v>
      </c>
      <c r="BT8" s="640"/>
      <c r="BU8" s="640"/>
      <c r="BV8" s="640"/>
      <c r="BW8" s="640"/>
      <c r="BX8" s="640"/>
      <c r="BY8" s="640"/>
      <c r="BZ8" s="640"/>
      <c r="CA8" s="640"/>
      <c r="CB8" s="644"/>
      <c r="CD8" s="633" t="s">
        <v>229</v>
      </c>
      <c r="CE8" s="634"/>
      <c r="CF8" s="634"/>
      <c r="CG8" s="634"/>
      <c r="CH8" s="634"/>
      <c r="CI8" s="634"/>
      <c r="CJ8" s="634"/>
      <c r="CK8" s="634"/>
      <c r="CL8" s="634"/>
      <c r="CM8" s="634"/>
      <c r="CN8" s="634"/>
      <c r="CO8" s="634"/>
      <c r="CP8" s="634"/>
      <c r="CQ8" s="635"/>
      <c r="CR8" s="636">
        <v>2262100</v>
      </c>
      <c r="CS8" s="637"/>
      <c r="CT8" s="637"/>
      <c r="CU8" s="637"/>
      <c r="CV8" s="637"/>
      <c r="CW8" s="637"/>
      <c r="CX8" s="637"/>
      <c r="CY8" s="638"/>
      <c r="CZ8" s="639">
        <v>22.1</v>
      </c>
      <c r="DA8" s="639"/>
      <c r="DB8" s="639"/>
      <c r="DC8" s="639"/>
      <c r="DD8" s="645" t="s">
        <v>122</v>
      </c>
      <c r="DE8" s="637"/>
      <c r="DF8" s="637"/>
      <c r="DG8" s="637"/>
      <c r="DH8" s="637"/>
      <c r="DI8" s="637"/>
      <c r="DJ8" s="637"/>
      <c r="DK8" s="637"/>
      <c r="DL8" s="637"/>
      <c r="DM8" s="637"/>
      <c r="DN8" s="637"/>
      <c r="DO8" s="637"/>
      <c r="DP8" s="638"/>
      <c r="DQ8" s="645">
        <v>1183131</v>
      </c>
      <c r="DR8" s="637"/>
      <c r="DS8" s="637"/>
      <c r="DT8" s="637"/>
      <c r="DU8" s="637"/>
      <c r="DV8" s="637"/>
      <c r="DW8" s="637"/>
      <c r="DX8" s="637"/>
      <c r="DY8" s="637"/>
      <c r="DZ8" s="637"/>
      <c r="EA8" s="637"/>
      <c r="EB8" s="637"/>
      <c r="EC8" s="646"/>
    </row>
    <row r="9" spans="2:143" ht="11.25" customHeight="1" x14ac:dyDescent="0.2">
      <c r="B9" s="633" t="s">
        <v>230</v>
      </c>
      <c r="C9" s="634"/>
      <c r="D9" s="634"/>
      <c r="E9" s="634"/>
      <c r="F9" s="634"/>
      <c r="G9" s="634"/>
      <c r="H9" s="634"/>
      <c r="I9" s="634"/>
      <c r="J9" s="634"/>
      <c r="K9" s="634"/>
      <c r="L9" s="634"/>
      <c r="M9" s="634"/>
      <c r="N9" s="634"/>
      <c r="O9" s="634"/>
      <c r="P9" s="634"/>
      <c r="Q9" s="635"/>
      <c r="R9" s="636">
        <v>2794</v>
      </c>
      <c r="S9" s="637"/>
      <c r="T9" s="637"/>
      <c r="U9" s="637"/>
      <c r="V9" s="637"/>
      <c r="W9" s="637"/>
      <c r="X9" s="637"/>
      <c r="Y9" s="638"/>
      <c r="Z9" s="639">
        <v>0</v>
      </c>
      <c r="AA9" s="639"/>
      <c r="AB9" s="639"/>
      <c r="AC9" s="639"/>
      <c r="AD9" s="640">
        <v>2794</v>
      </c>
      <c r="AE9" s="640"/>
      <c r="AF9" s="640"/>
      <c r="AG9" s="640"/>
      <c r="AH9" s="640"/>
      <c r="AI9" s="640"/>
      <c r="AJ9" s="640"/>
      <c r="AK9" s="640"/>
      <c r="AL9" s="641">
        <v>0.1</v>
      </c>
      <c r="AM9" s="642"/>
      <c r="AN9" s="642"/>
      <c r="AO9" s="643"/>
      <c r="AP9" s="633" t="s">
        <v>231</v>
      </c>
      <c r="AQ9" s="634"/>
      <c r="AR9" s="634"/>
      <c r="AS9" s="634"/>
      <c r="AT9" s="634"/>
      <c r="AU9" s="634"/>
      <c r="AV9" s="634"/>
      <c r="AW9" s="634"/>
      <c r="AX9" s="634"/>
      <c r="AY9" s="634"/>
      <c r="AZ9" s="634"/>
      <c r="BA9" s="634"/>
      <c r="BB9" s="634"/>
      <c r="BC9" s="634"/>
      <c r="BD9" s="634"/>
      <c r="BE9" s="634"/>
      <c r="BF9" s="635"/>
      <c r="BG9" s="636">
        <v>295115</v>
      </c>
      <c r="BH9" s="637"/>
      <c r="BI9" s="637"/>
      <c r="BJ9" s="637"/>
      <c r="BK9" s="637"/>
      <c r="BL9" s="637"/>
      <c r="BM9" s="637"/>
      <c r="BN9" s="638"/>
      <c r="BO9" s="639">
        <v>27.5</v>
      </c>
      <c r="BP9" s="639"/>
      <c r="BQ9" s="639"/>
      <c r="BR9" s="639"/>
      <c r="BS9" s="640" t="s">
        <v>122</v>
      </c>
      <c r="BT9" s="640"/>
      <c r="BU9" s="640"/>
      <c r="BV9" s="640"/>
      <c r="BW9" s="640"/>
      <c r="BX9" s="640"/>
      <c r="BY9" s="640"/>
      <c r="BZ9" s="640"/>
      <c r="CA9" s="640"/>
      <c r="CB9" s="644"/>
      <c r="CD9" s="633" t="s">
        <v>232</v>
      </c>
      <c r="CE9" s="634"/>
      <c r="CF9" s="634"/>
      <c r="CG9" s="634"/>
      <c r="CH9" s="634"/>
      <c r="CI9" s="634"/>
      <c r="CJ9" s="634"/>
      <c r="CK9" s="634"/>
      <c r="CL9" s="634"/>
      <c r="CM9" s="634"/>
      <c r="CN9" s="634"/>
      <c r="CO9" s="634"/>
      <c r="CP9" s="634"/>
      <c r="CQ9" s="635"/>
      <c r="CR9" s="636">
        <v>447289</v>
      </c>
      <c r="CS9" s="637"/>
      <c r="CT9" s="637"/>
      <c r="CU9" s="637"/>
      <c r="CV9" s="637"/>
      <c r="CW9" s="637"/>
      <c r="CX9" s="637"/>
      <c r="CY9" s="638"/>
      <c r="CZ9" s="639">
        <v>4.4000000000000004</v>
      </c>
      <c r="DA9" s="639"/>
      <c r="DB9" s="639"/>
      <c r="DC9" s="639"/>
      <c r="DD9" s="645">
        <v>25131</v>
      </c>
      <c r="DE9" s="637"/>
      <c r="DF9" s="637"/>
      <c r="DG9" s="637"/>
      <c r="DH9" s="637"/>
      <c r="DI9" s="637"/>
      <c r="DJ9" s="637"/>
      <c r="DK9" s="637"/>
      <c r="DL9" s="637"/>
      <c r="DM9" s="637"/>
      <c r="DN9" s="637"/>
      <c r="DO9" s="637"/>
      <c r="DP9" s="638"/>
      <c r="DQ9" s="645">
        <v>343408</v>
      </c>
      <c r="DR9" s="637"/>
      <c r="DS9" s="637"/>
      <c r="DT9" s="637"/>
      <c r="DU9" s="637"/>
      <c r="DV9" s="637"/>
      <c r="DW9" s="637"/>
      <c r="DX9" s="637"/>
      <c r="DY9" s="637"/>
      <c r="DZ9" s="637"/>
      <c r="EA9" s="637"/>
      <c r="EB9" s="637"/>
      <c r="EC9" s="646"/>
    </row>
    <row r="10" spans="2:143" ht="11.25" customHeight="1" x14ac:dyDescent="0.2">
      <c r="B10" s="633" t="s">
        <v>233</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234</v>
      </c>
      <c r="AQ10" s="634"/>
      <c r="AR10" s="634"/>
      <c r="AS10" s="634"/>
      <c r="AT10" s="634"/>
      <c r="AU10" s="634"/>
      <c r="AV10" s="634"/>
      <c r="AW10" s="634"/>
      <c r="AX10" s="634"/>
      <c r="AY10" s="634"/>
      <c r="AZ10" s="634"/>
      <c r="BA10" s="634"/>
      <c r="BB10" s="634"/>
      <c r="BC10" s="634"/>
      <c r="BD10" s="634"/>
      <c r="BE10" s="634"/>
      <c r="BF10" s="635"/>
      <c r="BG10" s="636">
        <v>24585</v>
      </c>
      <c r="BH10" s="637"/>
      <c r="BI10" s="637"/>
      <c r="BJ10" s="637"/>
      <c r="BK10" s="637"/>
      <c r="BL10" s="637"/>
      <c r="BM10" s="637"/>
      <c r="BN10" s="638"/>
      <c r="BO10" s="639">
        <v>2.2999999999999998</v>
      </c>
      <c r="BP10" s="639"/>
      <c r="BQ10" s="639"/>
      <c r="BR10" s="639"/>
      <c r="BS10" s="640" t="s">
        <v>122</v>
      </c>
      <c r="BT10" s="640"/>
      <c r="BU10" s="640"/>
      <c r="BV10" s="640"/>
      <c r="BW10" s="640"/>
      <c r="BX10" s="640"/>
      <c r="BY10" s="640"/>
      <c r="BZ10" s="640"/>
      <c r="CA10" s="640"/>
      <c r="CB10" s="644"/>
      <c r="CD10" s="633" t="s">
        <v>235</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236</v>
      </c>
      <c r="C11" s="634"/>
      <c r="D11" s="634"/>
      <c r="E11" s="634"/>
      <c r="F11" s="634"/>
      <c r="G11" s="634"/>
      <c r="H11" s="634"/>
      <c r="I11" s="634"/>
      <c r="J11" s="634"/>
      <c r="K11" s="634"/>
      <c r="L11" s="634"/>
      <c r="M11" s="634"/>
      <c r="N11" s="634"/>
      <c r="O11" s="634"/>
      <c r="P11" s="634"/>
      <c r="Q11" s="635"/>
      <c r="R11" s="636">
        <v>245321</v>
      </c>
      <c r="S11" s="637"/>
      <c r="T11" s="637"/>
      <c r="U11" s="637"/>
      <c r="V11" s="637"/>
      <c r="W11" s="637"/>
      <c r="X11" s="637"/>
      <c r="Y11" s="638"/>
      <c r="Z11" s="641">
        <v>2.2000000000000002</v>
      </c>
      <c r="AA11" s="642"/>
      <c r="AB11" s="642"/>
      <c r="AC11" s="648"/>
      <c r="AD11" s="645">
        <v>245321</v>
      </c>
      <c r="AE11" s="637"/>
      <c r="AF11" s="637"/>
      <c r="AG11" s="637"/>
      <c r="AH11" s="637"/>
      <c r="AI11" s="637"/>
      <c r="AJ11" s="637"/>
      <c r="AK11" s="638"/>
      <c r="AL11" s="641">
        <v>6</v>
      </c>
      <c r="AM11" s="642"/>
      <c r="AN11" s="642"/>
      <c r="AO11" s="643"/>
      <c r="AP11" s="633" t="s">
        <v>237</v>
      </c>
      <c r="AQ11" s="634"/>
      <c r="AR11" s="634"/>
      <c r="AS11" s="634"/>
      <c r="AT11" s="634"/>
      <c r="AU11" s="634"/>
      <c r="AV11" s="634"/>
      <c r="AW11" s="634"/>
      <c r="AX11" s="634"/>
      <c r="AY11" s="634"/>
      <c r="AZ11" s="634"/>
      <c r="BA11" s="634"/>
      <c r="BB11" s="634"/>
      <c r="BC11" s="634"/>
      <c r="BD11" s="634"/>
      <c r="BE11" s="634"/>
      <c r="BF11" s="635"/>
      <c r="BG11" s="636">
        <v>16826</v>
      </c>
      <c r="BH11" s="637"/>
      <c r="BI11" s="637"/>
      <c r="BJ11" s="637"/>
      <c r="BK11" s="637"/>
      <c r="BL11" s="637"/>
      <c r="BM11" s="637"/>
      <c r="BN11" s="638"/>
      <c r="BO11" s="639">
        <v>1.6</v>
      </c>
      <c r="BP11" s="639"/>
      <c r="BQ11" s="639"/>
      <c r="BR11" s="639"/>
      <c r="BS11" s="640" t="s">
        <v>122</v>
      </c>
      <c r="BT11" s="640"/>
      <c r="BU11" s="640"/>
      <c r="BV11" s="640"/>
      <c r="BW11" s="640"/>
      <c r="BX11" s="640"/>
      <c r="BY11" s="640"/>
      <c r="BZ11" s="640"/>
      <c r="CA11" s="640"/>
      <c r="CB11" s="644"/>
      <c r="CD11" s="633" t="s">
        <v>238</v>
      </c>
      <c r="CE11" s="634"/>
      <c r="CF11" s="634"/>
      <c r="CG11" s="634"/>
      <c r="CH11" s="634"/>
      <c r="CI11" s="634"/>
      <c r="CJ11" s="634"/>
      <c r="CK11" s="634"/>
      <c r="CL11" s="634"/>
      <c r="CM11" s="634"/>
      <c r="CN11" s="634"/>
      <c r="CO11" s="634"/>
      <c r="CP11" s="634"/>
      <c r="CQ11" s="635"/>
      <c r="CR11" s="636">
        <v>238586</v>
      </c>
      <c r="CS11" s="637"/>
      <c r="CT11" s="637"/>
      <c r="CU11" s="637"/>
      <c r="CV11" s="637"/>
      <c r="CW11" s="637"/>
      <c r="CX11" s="637"/>
      <c r="CY11" s="638"/>
      <c r="CZ11" s="639">
        <v>2.2999999999999998</v>
      </c>
      <c r="DA11" s="639"/>
      <c r="DB11" s="639"/>
      <c r="DC11" s="639"/>
      <c r="DD11" s="645">
        <v>112020</v>
      </c>
      <c r="DE11" s="637"/>
      <c r="DF11" s="637"/>
      <c r="DG11" s="637"/>
      <c r="DH11" s="637"/>
      <c r="DI11" s="637"/>
      <c r="DJ11" s="637"/>
      <c r="DK11" s="637"/>
      <c r="DL11" s="637"/>
      <c r="DM11" s="637"/>
      <c r="DN11" s="637"/>
      <c r="DO11" s="637"/>
      <c r="DP11" s="638"/>
      <c r="DQ11" s="645">
        <v>116541</v>
      </c>
      <c r="DR11" s="637"/>
      <c r="DS11" s="637"/>
      <c r="DT11" s="637"/>
      <c r="DU11" s="637"/>
      <c r="DV11" s="637"/>
      <c r="DW11" s="637"/>
      <c r="DX11" s="637"/>
      <c r="DY11" s="637"/>
      <c r="DZ11" s="637"/>
      <c r="EA11" s="637"/>
      <c r="EB11" s="637"/>
      <c r="EC11" s="646"/>
    </row>
    <row r="12" spans="2:143" ht="11.25" customHeight="1" x14ac:dyDescent="0.2">
      <c r="B12" s="633" t="s">
        <v>239</v>
      </c>
      <c r="C12" s="634"/>
      <c r="D12" s="634"/>
      <c r="E12" s="634"/>
      <c r="F12" s="634"/>
      <c r="G12" s="634"/>
      <c r="H12" s="634"/>
      <c r="I12" s="634"/>
      <c r="J12" s="634"/>
      <c r="K12" s="634"/>
      <c r="L12" s="634"/>
      <c r="M12" s="634"/>
      <c r="N12" s="634"/>
      <c r="O12" s="634"/>
      <c r="P12" s="634"/>
      <c r="Q12" s="635"/>
      <c r="R12" s="636">
        <v>10407</v>
      </c>
      <c r="S12" s="637"/>
      <c r="T12" s="637"/>
      <c r="U12" s="637"/>
      <c r="V12" s="637"/>
      <c r="W12" s="637"/>
      <c r="X12" s="637"/>
      <c r="Y12" s="638"/>
      <c r="Z12" s="639">
        <v>0.1</v>
      </c>
      <c r="AA12" s="639"/>
      <c r="AB12" s="639"/>
      <c r="AC12" s="639"/>
      <c r="AD12" s="640">
        <v>10407</v>
      </c>
      <c r="AE12" s="640"/>
      <c r="AF12" s="640"/>
      <c r="AG12" s="640"/>
      <c r="AH12" s="640"/>
      <c r="AI12" s="640"/>
      <c r="AJ12" s="640"/>
      <c r="AK12" s="640"/>
      <c r="AL12" s="641">
        <v>0.3</v>
      </c>
      <c r="AM12" s="642"/>
      <c r="AN12" s="642"/>
      <c r="AO12" s="643"/>
      <c r="AP12" s="633" t="s">
        <v>240</v>
      </c>
      <c r="AQ12" s="634"/>
      <c r="AR12" s="634"/>
      <c r="AS12" s="634"/>
      <c r="AT12" s="634"/>
      <c r="AU12" s="634"/>
      <c r="AV12" s="634"/>
      <c r="AW12" s="634"/>
      <c r="AX12" s="634"/>
      <c r="AY12" s="634"/>
      <c r="AZ12" s="634"/>
      <c r="BA12" s="634"/>
      <c r="BB12" s="634"/>
      <c r="BC12" s="634"/>
      <c r="BD12" s="634"/>
      <c r="BE12" s="634"/>
      <c r="BF12" s="635"/>
      <c r="BG12" s="636">
        <v>571221</v>
      </c>
      <c r="BH12" s="637"/>
      <c r="BI12" s="637"/>
      <c r="BJ12" s="637"/>
      <c r="BK12" s="637"/>
      <c r="BL12" s="637"/>
      <c r="BM12" s="637"/>
      <c r="BN12" s="638"/>
      <c r="BO12" s="639">
        <v>53.3</v>
      </c>
      <c r="BP12" s="639"/>
      <c r="BQ12" s="639"/>
      <c r="BR12" s="639"/>
      <c r="BS12" s="640" t="s">
        <v>122</v>
      </c>
      <c r="BT12" s="640"/>
      <c r="BU12" s="640"/>
      <c r="BV12" s="640"/>
      <c r="BW12" s="640"/>
      <c r="BX12" s="640"/>
      <c r="BY12" s="640"/>
      <c r="BZ12" s="640"/>
      <c r="CA12" s="640"/>
      <c r="CB12" s="644"/>
      <c r="CD12" s="633" t="s">
        <v>241</v>
      </c>
      <c r="CE12" s="634"/>
      <c r="CF12" s="634"/>
      <c r="CG12" s="634"/>
      <c r="CH12" s="634"/>
      <c r="CI12" s="634"/>
      <c r="CJ12" s="634"/>
      <c r="CK12" s="634"/>
      <c r="CL12" s="634"/>
      <c r="CM12" s="634"/>
      <c r="CN12" s="634"/>
      <c r="CO12" s="634"/>
      <c r="CP12" s="634"/>
      <c r="CQ12" s="635"/>
      <c r="CR12" s="636">
        <v>1939299</v>
      </c>
      <c r="CS12" s="637"/>
      <c r="CT12" s="637"/>
      <c r="CU12" s="637"/>
      <c r="CV12" s="637"/>
      <c r="CW12" s="637"/>
      <c r="CX12" s="637"/>
      <c r="CY12" s="638"/>
      <c r="CZ12" s="639">
        <v>19</v>
      </c>
      <c r="DA12" s="639"/>
      <c r="DB12" s="639"/>
      <c r="DC12" s="639"/>
      <c r="DD12" s="645">
        <v>2748</v>
      </c>
      <c r="DE12" s="637"/>
      <c r="DF12" s="637"/>
      <c r="DG12" s="637"/>
      <c r="DH12" s="637"/>
      <c r="DI12" s="637"/>
      <c r="DJ12" s="637"/>
      <c r="DK12" s="637"/>
      <c r="DL12" s="637"/>
      <c r="DM12" s="637"/>
      <c r="DN12" s="637"/>
      <c r="DO12" s="637"/>
      <c r="DP12" s="638"/>
      <c r="DQ12" s="645">
        <v>128269</v>
      </c>
      <c r="DR12" s="637"/>
      <c r="DS12" s="637"/>
      <c r="DT12" s="637"/>
      <c r="DU12" s="637"/>
      <c r="DV12" s="637"/>
      <c r="DW12" s="637"/>
      <c r="DX12" s="637"/>
      <c r="DY12" s="637"/>
      <c r="DZ12" s="637"/>
      <c r="EA12" s="637"/>
      <c r="EB12" s="637"/>
      <c r="EC12" s="646"/>
    </row>
    <row r="13" spans="2:143" ht="11.25" customHeight="1" x14ac:dyDescent="0.2">
      <c r="B13" s="633" t="s">
        <v>242</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243</v>
      </c>
      <c r="AQ13" s="634"/>
      <c r="AR13" s="634"/>
      <c r="AS13" s="634"/>
      <c r="AT13" s="634"/>
      <c r="AU13" s="634"/>
      <c r="AV13" s="634"/>
      <c r="AW13" s="634"/>
      <c r="AX13" s="634"/>
      <c r="AY13" s="634"/>
      <c r="AZ13" s="634"/>
      <c r="BA13" s="634"/>
      <c r="BB13" s="634"/>
      <c r="BC13" s="634"/>
      <c r="BD13" s="634"/>
      <c r="BE13" s="634"/>
      <c r="BF13" s="635"/>
      <c r="BG13" s="636">
        <v>571213</v>
      </c>
      <c r="BH13" s="637"/>
      <c r="BI13" s="637"/>
      <c r="BJ13" s="637"/>
      <c r="BK13" s="637"/>
      <c r="BL13" s="637"/>
      <c r="BM13" s="637"/>
      <c r="BN13" s="638"/>
      <c r="BO13" s="639">
        <v>53.3</v>
      </c>
      <c r="BP13" s="639"/>
      <c r="BQ13" s="639"/>
      <c r="BR13" s="639"/>
      <c r="BS13" s="640" t="s">
        <v>122</v>
      </c>
      <c r="BT13" s="640"/>
      <c r="BU13" s="640"/>
      <c r="BV13" s="640"/>
      <c r="BW13" s="640"/>
      <c r="BX13" s="640"/>
      <c r="BY13" s="640"/>
      <c r="BZ13" s="640"/>
      <c r="CA13" s="640"/>
      <c r="CB13" s="644"/>
      <c r="CD13" s="633" t="s">
        <v>244</v>
      </c>
      <c r="CE13" s="634"/>
      <c r="CF13" s="634"/>
      <c r="CG13" s="634"/>
      <c r="CH13" s="634"/>
      <c r="CI13" s="634"/>
      <c r="CJ13" s="634"/>
      <c r="CK13" s="634"/>
      <c r="CL13" s="634"/>
      <c r="CM13" s="634"/>
      <c r="CN13" s="634"/>
      <c r="CO13" s="634"/>
      <c r="CP13" s="634"/>
      <c r="CQ13" s="635"/>
      <c r="CR13" s="636">
        <v>539860</v>
      </c>
      <c r="CS13" s="637"/>
      <c r="CT13" s="637"/>
      <c r="CU13" s="637"/>
      <c r="CV13" s="637"/>
      <c r="CW13" s="637"/>
      <c r="CX13" s="637"/>
      <c r="CY13" s="638"/>
      <c r="CZ13" s="639">
        <v>5.3</v>
      </c>
      <c r="DA13" s="639"/>
      <c r="DB13" s="639"/>
      <c r="DC13" s="639"/>
      <c r="DD13" s="645">
        <v>436214</v>
      </c>
      <c r="DE13" s="637"/>
      <c r="DF13" s="637"/>
      <c r="DG13" s="637"/>
      <c r="DH13" s="637"/>
      <c r="DI13" s="637"/>
      <c r="DJ13" s="637"/>
      <c r="DK13" s="637"/>
      <c r="DL13" s="637"/>
      <c r="DM13" s="637"/>
      <c r="DN13" s="637"/>
      <c r="DO13" s="637"/>
      <c r="DP13" s="638"/>
      <c r="DQ13" s="645">
        <v>114196</v>
      </c>
      <c r="DR13" s="637"/>
      <c r="DS13" s="637"/>
      <c r="DT13" s="637"/>
      <c r="DU13" s="637"/>
      <c r="DV13" s="637"/>
      <c r="DW13" s="637"/>
      <c r="DX13" s="637"/>
      <c r="DY13" s="637"/>
      <c r="DZ13" s="637"/>
      <c r="EA13" s="637"/>
      <c r="EB13" s="637"/>
      <c r="EC13" s="646"/>
    </row>
    <row r="14" spans="2:143" ht="11.25" customHeight="1" x14ac:dyDescent="0.2">
      <c r="B14" s="633" t="s">
        <v>245</v>
      </c>
      <c r="C14" s="634"/>
      <c r="D14" s="634"/>
      <c r="E14" s="634"/>
      <c r="F14" s="634"/>
      <c r="G14" s="634"/>
      <c r="H14" s="634"/>
      <c r="I14" s="634"/>
      <c r="J14" s="634"/>
      <c r="K14" s="634"/>
      <c r="L14" s="634"/>
      <c r="M14" s="634"/>
      <c r="N14" s="634"/>
      <c r="O14" s="634"/>
      <c r="P14" s="634"/>
      <c r="Q14" s="635"/>
      <c r="R14" s="636">
        <v>386</v>
      </c>
      <c r="S14" s="637"/>
      <c r="T14" s="637"/>
      <c r="U14" s="637"/>
      <c r="V14" s="637"/>
      <c r="W14" s="637"/>
      <c r="X14" s="637"/>
      <c r="Y14" s="638"/>
      <c r="Z14" s="639">
        <v>0</v>
      </c>
      <c r="AA14" s="639"/>
      <c r="AB14" s="639"/>
      <c r="AC14" s="639"/>
      <c r="AD14" s="640">
        <v>386</v>
      </c>
      <c r="AE14" s="640"/>
      <c r="AF14" s="640"/>
      <c r="AG14" s="640"/>
      <c r="AH14" s="640"/>
      <c r="AI14" s="640"/>
      <c r="AJ14" s="640"/>
      <c r="AK14" s="640"/>
      <c r="AL14" s="641">
        <v>0</v>
      </c>
      <c r="AM14" s="642"/>
      <c r="AN14" s="642"/>
      <c r="AO14" s="643"/>
      <c r="AP14" s="633" t="s">
        <v>246</v>
      </c>
      <c r="AQ14" s="634"/>
      <c r="AR14" s="634"/>
      <c r="AS14" s="634"/>
      <c r="AT14" s="634"/>
      <c r="AU14" s="634"/>
      <c r="AV14" s="634"/>
      <c r="AW14" s="634"/>
      <c r="AX14" s="634"/>
      <c r="AY14" s="634"/>
      <c r="AZ14" s="634"/>
      <c r="BA14" s="634"/>
      <c r="BB14" s="634"/>
      <c r="BC14" s="634"/>
      <c r="BD14" s="634"/>
      <c r="BE14" s="634"/>
      <c r="BF14" s="635"/>
      <c r="BG14" s="636">
        <v>54989</v>
      </c>
      <c r="BH14" s="637"/>
      <c r="BI14" s="637"/>
      <c r="BJ14" s="637"/>
      <c r="BK14" s="637"/>
      <c r="BL14" s="637"/>
      <c r="BM14" s="637"/>
      <c r="BN14" s="638"/>
      <c r="BO14" s="639">
        <v>5.0999999999999996</v>
      </c>
      <c r="BP14" s="639"/>
      <c r="BQ14" s="639"/>
      <c r="BR14" s="639"/>
      <c r="BS14" s="640" t="s">
        <v>122</v>
      </c>
      <c r="BT14" s="640"/>
      <c r="BU14" s="640"/>
      <c r="BV14" s="640"/>
      <c r="BW14" s="640"/>
      <c r="BX14" s="640"/>
      <c r="BY14" s="640"/>
      <c r="BZ14" s="640"/>
      <c r="CA14" s="640"/>
      <c r="CB14" s="644"/>
      <c r="CD14" s="633" t="s">
        <v>247</v>
      </c>
      <c r="CE14" s="634"/>
      <c r="CF14" s="634"/>
      <c r="CG14" s="634"/>
      <c r="CH14" s="634"/>
      <c r="CI14" s="634"/>
      <c r="CJ14" s="634"/>
      <c r="CK14" s="634"/>
      <c r="CL14" s="634"/>
      <c r="CM14" s="634"/>
      <c r="CN14" s="634"/>
      <c r="CO14" s="634"/>
      <c r="CP14" s="634"/>
      <c r="CQ14" s="635"/>
      <c r="CR14" s="636">
        <v>304062</v>
      </c>
      <c r="CS14" s="637"/>
      <c r="CT14" s="637"/>
      <c r="CU14" s="637"/>
      <c r="CV14" s="637"/>
      <c r="CW14" s="637"/>
      <c r="CX14" s="637"/>
      <c r="CY14" s="638"/>
      <c r="CZ14" s="639">
        <v>3</v>
      </c>
      <c r="DA14" s="639"/>
      <c r="DB14" s="639"/>
      <c r="DC14" s="639"/>
      <c r="DD14" s="645">
        <v>70750</v>
      </c>
      <c r="DE14" s="637"/>
      <c r="DF14" s="637"/>
      <c r="DG14" s="637"/>
      <c r="DH14" s="637"/>
      <c r="DI14" s="637"/>
      <c r="DJ14" s="637"/>
      <c r="DK14" s="637"/>
      <c r="DL14" s="637"/>
      <c r="DM14" s="637"/>
      <c r="DN14" s="637"/>
      <c r="DO14" s="637"/>
      <c r="DP14" s="638"/>
      <c r="DQ14" s="645">
        <v>231169</v>
      </c>
      <c r="DR14" s="637"/>
      <c r="DS14" s="637"/>
      <c r="DT14" s="637"/>
      <c r="DU14" s="637"/>
      <c r="DV14" s="637"/>
      <c r="DW14" s="637"/>
      <c r="DX14" s="637"/>
      <c r="DY14" s="637"/>
      <c r="DZ14" s="637"/>
      <c r="EA14" s="637"/>
      <c r="EB14" s="637"/>
      <c r="EC14" s="646"/>
    </row>
    <row r="15" spans="2:143" ht="11.25" customHeight="1" x14ac:dyDescent="0.2">
      <c r="B15" s="633" t="s">
        <v>248</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249</v>
      </c>
      <c r="AQ15" s="634"/>
      <c r="AR15" s="634"/>
      <c r="AS15" s="634"/>
      <c r="AT15" s="634"/>
      <c r="AU15" s="634"/>
      <c r="AV15" s="634"/>
      <c r="AW15" s="634"/>
      <c r="AX15" s="634"/>
      <c r="AY15" s="634"/>
      <c r="AZ15" s="634"/>
      <c r="BA15" s="634"/>
      <c r="BB15" s="634"/>
      <c r="BC15" s="634"/>
      <c r="BD15" s="634"/>
      <c r="BE15" s="634"/>
      <c r="BF15" s="635"/>
      <c r="BG15" s="636">
        <v>93031</v>
      </c>
      <c r="BH15" s="637"/>
      <c r="BI15" s="637"/>
      <c r="BJ15" s="637"/>
      <c r="BK15" s="637"/>
      <c r="BL15" s="637"/>
      <c r="BM15" s="637"/>
      <c r="BN15" s="638"/>
      <c r="BO15" s="639">
        <v>8.6999999999999993</v>
      </c>
      <c r="BP15" s="639"/>
      <c r="BQ15" s="639"/>
      <c r="BR15" s="639"/>
      <c r="BS15" s="640" t="s">
        <v>122</v>
      </c>
      <c r="BT15" s="640"/>
      <c r="BU15" s="640"/>
      <c r="BV15" s="640"/>
      <c r="BW15" s="640"/>
      <c r="BX15" s="640"/>
      <c r="BY15" s="640"/>
      <c r="BZ15" s="640"/>
      <c r="CA15" s="640"/>
      <c r="CB15" s="644"/>
      <c r="CD15" s="633" t="s">
        <v>250</v>
      </c>
      <c r="CE15" s="634"/>
      <c r="CF15" s="634"/>
      <c r="CG15" s="634"/>
      <c r="CH15" s="634"/>
      <c r="CI15" s="634"/>
      <c r="CJ15" s="634"/>
      <c r="CK15" s="634"/>
      <c r="CL15" s="634"/>
      <c r="CM15" s="634"/>
      <c r="CN15" s="634"/>
      <c r="CO15" s="634"/>
      <c r="CP15" s="634"/>
      <c r="CQ15" s="635"/>
      <c r="CR15" s="636">
        <v>521104</v>
      </c>
      <c r="CS15" s="637"/>
      <c r="CT15" s="637"/>
      <c r="CU15" s="637"/>
      <c r="CV15" s="637"/>
      <c r="CW15" s="637"/>
      <c r="CX15" s="637"/>
      <c r="CY15" s="638"/>
      <c r="CZ15" s="639">
        <v>5.0999999999999996</v>
      </c>
      <c r="DA15" s="639"/>
      <c r="DB15" s="639"/>
      <c r="DC15" s="639"/>
      <c r="DD15" s="645">
        <v>129241</v>
      </c>
      <c r="DE15" s="637"/>
      <c r="DF15" s="637"/>
      <c r="DG15" s="637"/>
      <c r="DH15" s="637"/>
      <c r="DI15" s="637"/>
      <c r="DJ15" s="637"/>
      <c r="DK15" s="637"/>
      <c r="DL15" s="637"/>
      <c r="DM15" s="637"/>
      <c r="DN15" s="637"/>
      <c r="DO15" s="637"/>
      <c r="DP15" s="638"/>
      <c r="DQ15" s="645">
        <v>370711</v>
      </c>
      <c r="DR15" s="637"/>
      <c r="DS15" s="637"/>
      <c r="DT15" s="637"/>
      <c r="DU15" s="637"/>
      <c r="DV15" s="637"/>
      <c r="DW15" s="637"/>
      <c r="DX15" s="637"/>
      <c r="DY15" s="637"/>
      <c r="DZ15" s="637"/>
      <c r="EA15" s="637"/>
      <c r="EB15" s="637"/>
      <c r="EC15" s="646"/>
    </row>
    <row r="16" spans="2:143" ht="11.25" customHeight="1" x14ac:dyDescent="0.2">
      <c r="B16" s="633" t="s">
        <v>251</v>
      </c>
      <c r="C16" s="634"/>
      <c r="D16" s="634"/>
      <c r="E16" s="634"/>
      <c r="F16" s="634"/>
      <c r="G16" s="634"/>
      <c r="H16" s="634"/>
      <c r="I16" s="634"/>
      <c r="J16" s="634"/>
      <c r="K16" s="634"/>
      <c r="L16" s="634"/>
      <c r="M16" s="634"/>
      <c r="N16" s="634"/>
      <c r="O16" s="634"/>
      <c r="P16" s="634"/>
      <c r="Q16" s="635"/>
      <c r="R16" s="636">
        <v>6419</v>
      </c>
      <c r="S16" s="637"/>
      <c r="T16" s="637"/>
      <c r="U16" s="637"/>
      <c r="V16" s="637"/>
      <c r="W16" s="637"/>
      <c r="X16" s="637"/>
      <c r="Y16" s="638"/>
      <c r="Z16" s="639">
        <v>0.1</v>
      </c>
      <c r="AA16" s="639"/>
      <c r="AB16" s="639"/>
      <c r="AC16" s="639"/>
      <c r="AD16" s="640">
        <v>6419</v>
      </c>
      <c r="AE16" s="640"/>
      <c r="AF16" s="640"/>
      <c r="AG16" s="640"/>
      <c r="AH16" s="640"/>
      <c r="AI16" s="640"/>
      <c r="AJ16" s="640"/>
      <c r="AK16" s="640"/>
      <c r="AL16" s="641">
        <v>0.2</v>
      </c>
      <c r="AM16" s="642"/>
      <c r="AN16" s="642"/>
      <c r="AO16" s="643"/>
      <c r="AP16" s="633" t="s">
        <v>252</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253</v>
      </c>
      <c r="CE16" s="634"/>
      <c r="CF16" s="634"/>
      <c r="CG16" s="634"/>
      <c r="CH16" s="634"/>
      <c r="CI16" s="634"/>
      <c r="CJ16" s="634"/>
      <c r="CK16" s="634"/>
      <c r="CL16" s="634"/>
      <c r="CM16" s="634"/>
      <c r="CN16" s="634"/>
      <c r="CO16" s="634"/>
      <c r="CP16" s="634"/>
      <c r="CQ16" s="635"/>
      <c r="CR16" s="636">
        <v>211002</v>
      </c>
      <c r="CS16" s="637"/>
      <c r="CT16" s="637"/>
      <c r="CU16" s="637"/>
      <c r="CV16" s="637"/>
      <c r="CW16" s="637"/>
      <c r="CX16" s="637"/>
      <c r="CY16" s="638"/>
      <c r="CZ16" s="639">
        <v>2.1</v>
      </c>
      <c r="DA16" s="639"/>
      <c r="DB16" s="639"/>
      <c r="DC16" s="639"/>
      <c r="DD16" s="645" t="s">
        <v>122</v>
      </c>
      <c r="DE16" s="637"/>
      <c r="DF16" s="637"/>
      <c r="DG16" s="637"/>
      <c r="DH16" s="637"/>
      <c r="DI16" s="637"/>
      <c r="DJ16" s="637"/>
      <c r="DK16" s="637"/>
      <c r="DL16" s="637"/>
      <c r="DM16" s="637"/>
      <c r="DN16" s="637"/>
      <c r="DO16" s="637"/>
      <c r="DP16" s="638"/>
      <c r="DQ16" s="645">
        <v>67970</v>
      </c>
      <c r="DR16" s="637"/>
      <c r="DS16" s="637"/>
      <c r="DT16" s="637"/>
      <c r="DU16" s="637"/>
      <c r="DV16" s="637"/>
      <c r="DW16" s="637"/>
      <c r="DX16" s="637"/>
      <c r="DY16" s="637"/>
      <c r="DZ16" s="637"/>
      <c r="EA16" s="637"/>
      <c r="EB16" s="637"/>
      <c r="EC16" s="646"/>
    </row>
    <row r="17" spans="2:133" ht="11.25" customHeight="1" x14ac:dyDescent="0.2">
      <c r="B17" s="633" t="s">
        <v>254</v>
      </c>
      <c r="C17" s="634"/>
      <c r="D17" s="634"/>
      <c r="E17" s="634"/>
      <c r="F17" s="634"/>
      <c r="G17" s="634"/>
      <c r="H17" s="634"/>
      <c r="I17" s="634"/>
      <c r="J17" s="634"/>
      <c r="K17" s="634"/>
      <c r="L17" s="634"/>
      <c r="M17" s="634"/>
      <c r="N17" s="634"/>
      <c r="O17" s="634"/>
      <c r="P17" s="634"/>
      <c r="Q17" s="635"/>
      <c r="R17" s="636">
        <v>16796</v>
      </c>
      <c r="S17" s="637"/>
      <c r="T17" s="637"/>
      <c r="U17" s="637"/>
      <c r="V17" s="637"/>
      <c r="W17" s="637"/>
      <c r="X17" s="637"/>
      <c r="Y17" s="638"/>
      <c r="Z17" s="639">
        <v>0.2</v>
      </c>
      <c r="AA17" s="639"/>
      <c r="AB17" s="639"/>
      <c r="AC17" s="639"/>
      <c r="AD17" s="640">
        <v>16796</v>
      </c>
      <c r="AE17" s="640"/>
      <c r="AF17" s="640"/>
      <c r="AG17" s="640"/>
      <c r="AH17" s="640"/>
      <c r="AI17" s="640"/>
      <c r="AJ17" s="640"/>
      <c r="AK17" s="640"/>
      <c r="AL17" s="641">
        <v>0.4</v>
      </c>
      <c r="AM17" s="642"/>
      <c r="AN17" s="642"/>
      <c r="AO17" s="643"/>
      <c r="AP17" s="633" t="s">
        <v>255</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256</v>
      </c>
      <c r="CE17" s="634"/>
      <c r="CF17" s="634"/>
      <c r="CG17" s="634"/>
      <c r="CH17" s="634"/>
      <c r="CI17" s="634"/>
      <c r="CJ17" s="634"/>
      <c r="CK17" s="634"/>
      <c r="CL17" s="634"/>
      <c r="CM17" s="634"/>
      <c r="CN17" s="634"/>
      <c r="CO17" s="634"/>
      <c r="CP17" s="634"/>
      <c r="CQ17" s="635"/>
      <c r="CR17" s="636">
        <v>1145668</v>
      </c>
      <c r="CS17" s="637"/>
      <c r="CT17" s="637"/>
      <c r="CU17" s="637"/>
      <c r="CV17" s="637"/>
      <c r="CW17" s="637"/>
      <c r="CX17" s="637"/>
      <c r="CY17" s="638"/>
      <c r="CZ17" s="639">
        <v>11.2</v>
      </c>
      <c r="DA17" s="639"/>
      <c r="DB17" s="639"/>
      <c r="DC17" s="639"/>
      <c r="DD17" s="645" t="s">
        <v>122</v>
      </c>
      <c r="DE17" s="637"/>
      <c r="DF17" s="637"/>
      <c r="DG17" s="637"/>
      <c r="DH17" s="637"/>
      <c r="DI17" s="637"/>
      <c r="DJ17" s="637"/>
      <c r="DK17" s="637"/>
      <c r="DL17" s="637"/>
      <c r="DM17" s="637"/>
      <c r="DN17" s="637"/>
      <c r="DO17" s="637"/>
      <c r="DP17" s="638"/>
      <c r="DQ17" s="645">
        <v>1130222</v>
      </c>
      <c r="DR17" s="637"/>
      <c r="DS17" s="637"/>
      <c r="DT17" s="637"/>
      <c r="DU17" s="637"/>
      <c r="DV17" s="637"/>
      <c r="DW17" s="637"/>
      <c r="DX17" s="637"/>
      <c r="DY17" s="637"/>
      <c r="DZ17" s="637"/>
      <c r="EA17" s="637"/>
      <c r="EB17" s="637"/>
      <c r="EC17" s="646"/>
    </row>
    <row r="18" spans="2:133" ht="11.25" customHeight="1" x14ac:dyDescent="0.2">
      <c r="B18" s="633" t="s">
        <v>257</v>
      </c>
      <c r="C18" s="634"/>
      <c r="D18" s="634"/>
      <c r="E18" s="634"/>
      <c r="F18" s="634"/>
      <c r="G18" s="634"/>
      <c r="H18" s="634"/>
      <c r="I18" s="634"/>
      <c r="J18" s="634"/>
      <c r="K18" s="634"/>
      <c r="L18" s="634"/>
      <c r="M18" s="634"/>
      <c r="N18" s="634"/>
      <c r="O18" s="634"/>
      <c r="P18" s="634"/>
      <c r="Q18" s="635"/>
      <c r="R18" s="636">
        <v>12067</v>
      </c>
      <c r="S18" s="637"/>
      <c r="T18" s="637"/>
      <c r="U18" s="637"/>
      <c r="V18" s="637"/>
      <c r="W18" s="637"/>
      <c r="X18" s="637"/>
      <c r="Y18" s="638"/>
      <c r="Z18" s="639">
        <v>0.1</v>
      </c>
      <c r="AA18" s="639"/>
      <c r="AB18" s="639"/>
      <c r="AC18" s="639"/>
      <c r="AD18" s="640">
        <v>12067</v>
      </c>
      <c r="AE18" s="640"/>
      <c r="AF18" s="640"/>
      <c r="AG18" s="640"/>
      <c r="AH18" s="640"/>
      <c r="AI18" s="640"/>
      <c r="AJ18" s="640"/>
      <c r="AK18" s="640"/>
      <c r="AL18" s="641">
        <v>0.3</v>
      </c>
      <c r="AM18" s="642"/>
      <c r="AN18" s="642"/>
      <c r="AO18" s="643"/>
      <c r="AP18" s="633" t="s">
        <v>258</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259</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260</v>
      </c>
      <c r="C19" s="634"/>
      <c r="D19" s="634"/>
      <c r="E19" s="634"/>
      <c r="F19" s="634"/>
      <c r="G19" s="634"/>
      <c r="H19" s="634"/>
      <c r="I19" s="634"/>
      <c r="J19" s="634"/>
      <c r="K19" s="634"/>
      <c r="L19" s="634"/>
      <c r="M19" s="634"/>
      <c r="N19" s="634"/>
      <c r="O19" s="634"/>
      <c r="P19" s="634"/>
      <c r="Q19" s="635"/>
      <c r="R19" s="636">
        <v>10688</v>
      </c>
      <c r="S19" s="637"/>
      <c r="T19" s="637"/>
      <c r="U19" s="637"/>
      <c r="V19" s="637"/>
      <c r="W19" s="637"/>
      <c r="X19" s="637"/>
      <c r="Y19" s="638"/>
      <c r="Z19" s="639">
        <v>0.1</v>
      </c>
      <c r="AA19" s="639"/>
      <c r="AB19" s="639"/>
      <c r="AC19" s="639"/>
      <c r="AD19" s="640">
        <v>10688</v>
      </c>
      <c r="AE19" s="640"/>
      <c r="AF19" s="640"/>
      <c r="AG19" s="640"/>
      <c r="AH19" s="640"/>
      <c r="AI19" s="640"/>
      <c r="AJ19" s="640"/>
      <c r="AK19" s="640"/>
      <c r="AL19" s="641">
        <v>0.3</v>
      </c>
      <c r="AM19" s="642"/>
      <c r="AN19" s="642"/>
      <c r="AO19" s="643"/>
      <c r="AP19" s="633" t="s">
        <v>261</v>
      </c>
      <c r="AQ19" s="634"/>
      <c r="AR19" s="634"/>
      <c r="AS19" s="634"/>
      <c r="AT19" s="634"/>
      <c r="AU19" s="634"/>
      <c r="AV19" s="634"/>
      <c r="AW19" s="634"/>
      <c r="AX19" s="634"/>
      <c r="AY19" s="634"/>
      <c r="AZ19" s="634"/>
      <c r="BA19" s="634"/>
      <c r="BB19" s="634"/>
      <c r="BC19" s="634"/>
      <c r="BD19" s="634"/>
      <c r="BE19" s="634"/>
      <c r="BF19" s="635"/>
      <c r="BG19" s="636" t="s">
        <v>122</v>
      </c>
      <c r="BH19" s="637"/>
      <c r="BI19" s="637"/>
      <c r="BJ19" s="637"/>
      <c r="BK19" s="637"/>
      <c r="BL19" s="637"/>
      <c r="BM19" s="637"/>
      <c r="BN19" s="638"/>
      <c r="BO19" s="639" t="s">
        <v>122</v>
      </c>
      <c r="BP19" s="639"/>
      <c r="BQ19" s="639"/>
      <c r="BR19" s="639"/>
      <c r="BS19" s="640" t="s">
        <v>122</v>
      </c>
      <c r="BT19" s="640"/>
      <c r="BU19" s="640"/>
      <c r="BV19" s="640"/>
      <c r="BW19" s="640"/>
      <c r="BX19" s="640"/>
      <c r="BY19" s="640"/>
      <c r="BZ19" s="640"/>
      <c r="CA19" s="640"/>
      <c r="CB19" s="644"/>
      <c r="CD19" s="633" t="s">
        <v>262</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263</v>
      </c>
      <c r="C20" s="650"/>
      <c r="D20" s="650"/>
      <c r="E20" s="650"/>
      <c r="F20" s="650"/>
      <c r="G20" s="650"/>
      <c r="H20" s="650"/>
      <c r="I20" s="650"/>
      <c r="J20" s="650"/>
      <c r="K20" s="650"/>
      <c r="L20" s="650"/>
      <c r="M20" s="650"/>
      <c r="N20" s="650"/>
      <c r="O20" s="650"/>
      <c r="P20" s="650"/>
      <c r="Q20" s="651"/>
      <c r="R20" s="636">
        <v>1379</v>
      </c>
      <c r="S20" s="637"/>
      <c r="T20" s="637"/>
      <c r="U20" s="637"/>
      <c r="V20" s="637"/>
      <c r="W20" s="637"/>
      <c r="X20" s="637"/>
      <c r="Y20" s="638"/>
      <c r="Z20" s="639">
        <v>0</v>
      </c>
      <c r="AA20" s="639"/>
      <c r="AB20" s="639"/>
      <c r="AC20" s="639"/>
      <c r="AD20" s="640">
        <v>1379</v>
      </c>
      <c r="AE20" s="640"/>
      <c r="AF20" s="640"/>
      <c r="AG20" s="640"/>
      <c r="AH20" s="640"/>
      <c r="AI20" s="640"/>
      <c r="AJ20" s="640"/>
      <c r="AK20" s="640"/>
      <c r="AL20" s="641">
        <v>0</v>
      </c>
      <c r="AM20" s="642"/>
      <c r="AN20" s="642"/>
      <c r="AO20" s="643"/>
      <c r="AP20" s="633" t="s">
        <v>264</v>
      </c>
      <c r="AQ20" s="634"/>
      <c r="AR20" s="634"/>
      <c r="AS20" s="634"/>
      <c r="AT20" s="634"/>
      <c r="AU20" s="634"/>
      <c r="AV20" s="634"/>
      <c r="AW20" s="634"/>
      <c r="AX20" s="634"/>
      <c r="AY20" s="634"/>
      <c r="AZ20" s="634"/>
      <c r="BA20" s="634"/>
      <c r="BB20" s="634"/>
      <c r="BC20" s="634"/>
      <c r="BD20" s="634"/>
      <c r="BE20" s="634"/>
      <c r="BF20" s="635"/>
      <c r="BG20" s="636" t="s">
        <v>122</v>
      </c>
      <c r="BH20" s="637"/>
      <c r="BI20" s="637"/>
      <c r="BJ20" s="637"/>
      <c r="BK20" s="637"/>
      <c r="BL20" s="637"/>
      <c r="BM20" s="637"/>
      <c r="BN20" s="638"/>
      <c r="BO20" s="639" t="s">
        <v>122</v>
      </c>
      <c r="BP20" s="639"/>
      <c r="BQ20" s="639"/>
      <c r="BR20" s="639"/>
      <c r="BS20" s="640" t="s">
        <v>122</v>
      </c>
      <c r="BT20" s="640"/>
      <c r="BU20" s="640"/>
      <c r="BV20" s="640"/>
      <c r="BW20" s="640"/>
      <c r="BX20" s="640"/>
      <c r="BY20" s="640"/>
      <c r="BZ20" s="640"/>
      <c r="CA20" s="640"/>
      <c r="CB20" s="644"/>
      <c r="CD20" s="633" t="s">
        <v>265</v>
      </c>
      <c r="CE20" s="634"/>
      <c r="CF20" s="634"/>
      <c r="CG20" s="634"/>
      <c r="CH20" s="634"/>
      <c r="CI20" s="634"/>
      <c r="CJ20" s="634"/>
      <c r="CK20" s="634"/>
      <c r="CL20" s="634"/>
      <c r="CM20" s="634"/>
      <c r="CN20" s="634"/>
      <c r="CO20" s="634"/>
      <c r="CP20" s="634"/>
      <c r="CQ20" s="635"/>
      <c r="CR20" s="636">
        <v>10232813</v>
      </c>
      <c r="CS20" s="637"/>
      <c r="CT20" s="637"/>
      <c r="CU20" s="637"/>
      <c r="CV20" s="637"/>
      <c r="CW20" s="637"/>
      <c r="CX20" s="637"/>
      <c r="CY20" s="638"/>
      <c r="CZ20" s="639">
        <v>100</v>
      </c>
      <c r="DA20" s="639"/>
      <c r="DB20" s="639"/>
      <c r="DC20" s="639"/>
      <c r="DD20" s="645">
        <v>807713</v>
      </c>
      <c r="DE20" s="637"/>
      <c r="DF20" s="637"/>
      <c r="DG20" s="637"/>
      <c r="DH20" s="637"/>
      <c r="DI20" s="637"/>
      <c r="DJ20" s="637"/>
      <c r="DK20" s="637"/>
      <c r="DL20" s="637"/>
      <c r="DM20" s="637"/>
      <c r="DN20" s="637"/>
      <c r="DO20" s="637"/>
      <c r="DP20" s="638"/>
      <c r="DQ20" s="645">
        <v>5026886</v>
      </c>
      <c r="DR20" s="637"/>
      <c r="DS20" s="637"/>
      <c r="DT20" s="637"/>
      <c r="DU20" s="637"/>
      <c r="DV20" s="637"/>
      <c r="DW20" s="637"/>
      <c r="DX20" s="637"/>
      <c r="DY20" s="637"/>
      <c r="DZ20" s="637"/>
      <c r="EA20" s="637"/>
      <c r="EB20" s="637"/>
      <c r="EC20" s="646"/>
    </row>
    <row r="21" spans="2:133" ht="11.25" customHeight="1" x14ac:dyDescent="0.2">
      <c r="B21" s="633" t="s">
        <v>266</v>
      </c>
      <c r="C21" s="634"/>
      <c r="D21" s="634"/>
      <c r="E21" s="634"/>
      <c r="F21" s="634"/>
      <c r="G21" s="634"/>
      <c r="H21" s="634"/>
      <c r="I21" s="634"/>
      <c r="J21" s="634"/>
      <c r="K21" s="634"/>
      <c r="L21" s="634"/>
      <c r="M21" s="634"/>
      <c r="N21" s="634"/>
      <c r="O21" s="634"/>
      <c r="P21" s="634"/>
      <c r="Q21" s="635"/>
      <c r="R21" s="636">
        <v>2915619</v>
      </c>
      <c r="S21" s="637"/>
      <c r="T21" s="637"/>
      <c r="U21" s="637"/>
      <c r="V21" s="637"/>
      <c r="W21" s="637"/>
      <c r="X21" s="637"/>
      <c r="Y21" s="638"/>
      <c r="Z21" s="639">
        <v>26.3</v>
      </c>
      <c r="AA21" s="639"/>
      <c r="AB21" s="639"/>
      <c r="AC21" s="639"/>
      <c r="AD21" s="640">
        <v>2659256</v>
      </c>
      <c r="AE21" s="640"/>
      <c r="AF21" s="640"/>
      <c r="AG21" s="640"/>
      <c r="AH21" s="640"/>
      <c r="AI21" s="640"/>
      <c r="AJ21" s="640"/>
      <c r="AK21" s="640"/>
      <c r="AL21" s="641">
        <v>64.7</v>
      </c>
      <c r="AM21" s="642"/>
      <c r="AN21" s="642"/>
      <c r="AO21" s="643"/>
      <c r="AP21" s="633" t="s">
        <v>267</v>
      </c>
      <c r="AQ21" s="652"/>
      <c r="AR21" s="652"/>
      <c r="AS21" s="652"/>
      <c r="AT21" s="652"/>
      <c r="AU21" s="652"/>
      <c r="AV21" s="652"/>
      <c r="AW21" s="652"/>
      <c r="AX21" s="652"/>
      <c r="AY21" s="652"/>
      <c r="AZ21" s="652"/>
      <c r="BA21" s="652"/>
      <c r="BB21" s="652"/>
      <c r="BC21" s="652"/>
      <c r="BD21" s="652"/>
      <c r="BE21" s="652"/>
      <c r="BF21" s="653"/>
      <c r="BG21" s="636" t="s">
        <v>122</v>
      </c>
      <c r="BH21" s="637"/>
      <c r="BI21" s="637"/>
      <c r="BJ21" s="637"/>
      <c r="BK21" s="637"/>
      <c r="BL21" s="637"/>
      <c r="BM21" s="637"/>
      <c r="BN21" s="638"/>
      <c r="BO21" s="639" t="s">
        <v>122</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268</v>
      </c>
      <c r="C22" s="634"/>
      <c r="D22" s="634"/>
      <c r="E22" s="634"/>
      <c r="F22" s="634"/>
      <c r="G22" s="634"/>
      <c r="H22" s="634"/>
      <c r="I22" s="634"/>
      <c r="J22" s="634"/>
      <c r="K22" s="634"/>
      <c r="L22" s="634"/>
      <c r="M22" s="634"/>
      <c r="N22" s="634"/>
      <c r="O22" s="634"/>
      <c r="P22" s="634"/>
      <c r="Q22" s="635"/>
      <c r="R22" s="636">
        <v>2659256</v>
      </c>
      <c r="S22" s="637"/>
      <c r="T22" s="637"/>
      <c r="U22" s="637"/>
      <c r="V22" s="637"/>
      <c r="W22" s="637"/>
      <c r="X22" s="637"/>
      <c r="Y22" s="638"/>
      <c r="Z22" s="639">
        <v>23.9</v>
      </c>
      <c r="AA22" s="639"/>
      <c r="AB22" s="639"/>
      <c r="AC22" s="639"/>
      <c r="AD22" s="640">
        <v>2659256</v>
      </c>
      <c r="AE22" s="640"/>
      <c r="AF22" s="640"/>
      <c r="AG22" s="640"/>
      <c r="AH22" s="640"/>
      <c r="AI22" s="640"/>
      <c r="AJ22" s="640"/>
      <c r="AK22" s="640"/>
      <c r="AL22" s="641">
        <v>64.7</v>
      </c>
      <c r="AM22" s="642"/>
      <c r="AN22" s="642"/>
      <c r="AO22" s="643"/>
      <c r="AP22" s="633" t="s">
        <v>269</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270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271</v>
      </c>
      <c r="C23" s="634"/>
      <c r="D23" s="634"/>
      <c r="E23" s="634"/>
      <c r="F23" s="634"/>
      <c r="G23" s="634"/>
      <c r="H23" s="634"/>
      <c r="I23" s="634"/>
      <c r="J23" s="634"/>
      <c r="K23" s="634"/>
      <c r="L23" s="634"/>
      <c r="M23" s="634"/>
      <c r="N23" s="634"/>
      <c r="O23" s="634"/>
      <c r="P23" s="634"/>
      <c r="Q23" s="635"/>
      <c r="R23" s="636">
        <v>256363</v>
      </c>
      <c r="S23" s="637"/>
      <c r="T23" s="637"/>
      <c r="U23" s="637"/>
      <c r="V23" s="637"/>
      <c r="W23" s="637"/>
      <c r="X23" s="637"/>
      <c r="Y23" s="638"/>
      <c r="Z23" s="639">
        <v>2.2999999999999998</v>
      </c>
      <c r="AA23" s="639"/>
      <c r="AB23" s="639"/>
      <c r="AC23" s="639"/>
      <c r="AD23" s="640" t="s">
        <v>122</v>
      </c>
      <c r="AE23" s="640"/>
      <c r="AF23" s="640"/>
      <c r="AG23" s="640"/>
      <c r="AH23" s="640"/>
      <c r="AI23" s="640"/>
      <c r="AJ23" s="640"/>
      <c r="AK23" s="640"/>
      <c r="AL23" s="641" t="s">
        <v>122</v>
      </c>
      <c r="AM23" s="642"/>
      <c r="AN23" s="642"/>
      <c r="AO23" s="643"/>
      <c r="AP23" s="633" t="s">
        <v>272</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212</v>
      </c>
      <c r="CE23" s="619"/>
      <c r="CF23" s="619"/>
      <c r="CG23" s="619"/>
      <c r="CH23" s="619"/>
      <c r="CI23" s="619"/>
      <c r="CJ23" s="619"/>
      <c r="CK23" s="619"/>
      <c r="CL23" s="619"/>
      <c r="CM23" s="619"/>
      <c r="CN23" s="619"/>
      <c r="CO23" s="619"/>
      <c r="CP23" s="619"/>
      <c r="CQ23" s="620"/>
      <c r="CR23" s="618" t="s">
        <v>273</v>
      </c>
      <c r="CS23" s="619"/>
      <c r="CT23" s="619"/>
      <c r="CU23" s="619"/>
      <c r="CV23" s="619"/>
      <c r="CW23" s="619"/>
      <c r="CX23" s="619"/>
      <c r="CY23" s="620"/>
      <c r="CZ23" s="618" t="s">
        <v>274</v>
      </c>
      <c r="DA23" s="619"/>
      <c r="DB23" s="619"/>
      <c r="DC23" s="620"/>
      <c r="DD23" s="618" t="s">
        <v>275</v>
      </c>
      <c r="DE23" s="619"/>
      <c r="DF23" s="619"/>
      <c r="DG23" s="619"/>
      <c r="DH23" s="619"/>
      <c r="DI23" s="619"/>
      <c r="DJ23" s="619"/>
      <c r="DK23" s="620"/>
      <c r="DL23" s="663" t="s">
        <v>276</v>
      </c>
      <c r="DM23" s="664"/>
      <c r="DN23" s="664"/>
      <c r="DO23" s="664"/>
      <c r="DP23" s="664"/>
      <c r="DQ23" s="664"/>
      <c r="DR23" s="664"/>
      <c r="DS23" s="664"/>
      <c r="DT23" s="664"/>
      <c r="DU23" s="664"/>
      <c r="DV23" s="665"/>
      <c r="DW23" s="618" t="s">
        <v>277</v>
      </c>
      <c r="DX23" s="619"/>
      <c r="DY23" s="619"/>
      <c r="DZ23" s="619"/>
      <c r="EA23" s="619"/>
      <c r="EB23" s="619"/>
      <c r="EC23" s="620"/>
    </row>
    <row r="24" spans="2:133" ht="11.25" customHeight="1" x14ac:dyDescent="0.2">
      <c r="B24" s="633" t="s">
        <v>278</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279</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280</v>
      </c>
      <c r="CE24" s="623"/>
      <c r="CF24" s="623"/>
      <c r="CG24" s="623"/>
      <c r="CH24" s="623"/>
      <c r="CI24" s="623"/>
      <c r="CJ24" s="623"/>
      <c r="CK24" s="623"/>
      <c r="CL24" s="623"/>
      <c r="CM24" s="623"/>
      <c r="CN24" s="623"/>
      <c r="CO24" s="623"/>
      <c r="CP24" s="623"/>
      <c r="CQ24" s="624"/>
      <c r="CR24" s="625">
        <v>3445741</v>
      </c>
      <c r="CS24" s="626"/>
      <c r="CT24" s="626"/>
      <c r="CU24" s="626"/>
      <c r="CV24" s="626"/>
      <c r="CW24" s="626"/>
      <c r="CX24" s="626"/>
      <c r="CY24" s="627"/>
      <c r="CZ24" s="630">
        <v>33.700000000000003</v>
      </c>
      <c r="DA24" s="631"/>
      <c r="DB24" s="631"/>
      <c r="DC24" s="647"/>
      <c r="DD24" s="671">
        <v>2435229</v>
      </c>
      <c r="DE24" s="626"/>
      <c r="DF24" s="626"/>
      <c r="DG24" s="626"/>
      <c r="DH24" s="626"/>
      <c r="DI24" s="626"/>
      <c r="DJ24" s="626"/>
      <c r="DK24" s="627"/>
      <c r="DL24" s="671">
        <v>2228986</v>
      </c>
      <c r="DM24" s="626"/>
      <c r="DN24" s="626"/>
      <c r="DO24" s="626"/>
      <c r="DP24" s="626"/>
      <c r="DQ24" s="626"/>
      <c r="DR24" s="626"/>
      <c r="DS24" s="626"/>
      <c r="DT24" s="626"/>
      <c r="DU24" s="626"/>
      <c r="DV24" s="627"/>
      <c r="DW24" s="630">
        <v>53.9</v>
      </c>
      <c r="DX24" s="631"/>
      <c r="DY24" s="631"/>
      <c r="DZ24" s="631"/>
      <c r="EA24" s="631"/>
      <c r="EB24" s="631"/>
      <c r="EC24" s="632"/>
    </row>
    <row r="25" spans="2:133" ht="11.25" customHeight="1" x14ac:dyDescent="0.2">
      <c r="B25" s="633" t="s">
        <v>281</v>
      </c>
      <c r="C25" s="634"/>
      <c r="D25" s="634"/>
      <c r="E25" s="634"/>
      <c r="F25" s="634"/>
      <c r="G25" s="634"/>
      <c r="H25" s="634"/>
      <c r="I25" s="634"/>
      <c r="J25" s="634"/>
      <c r="K25" s="634"/>
      <c r="L25" s="634"/>
      <c r="M25" s="634"/>
      <c r="N25" s="634"/>
      <c r="O25" s="634"/>
      <c r="P25" s="634"/>
      <c r="Q25" s="635"/>
      <c r="R25" s="636">
        <v>4356177</v>
      </c>
      <c r="S25" s="637"/>
      <c r="T25" s="637"/>
      <c r="U25" s="637"/>
      <c r="V25" s="637"/>
      <c r="W25" s="637"/>
      <c r="X25" s="637"/>
      <c r="Y25" s="638"/>
      <c r="Z25" s="639">
        <v>39.200000000000003</v>
      </c>
      <c r="AA25" s="639"/>
      <c r="AB25" s="639"/>
      <c r="AC25" s="639"/>
      <c r="AD25" s="640">
        <v>4099814</v>
      </c>
      <c r="AE25" s="640"/>
      <c r="AF25" s="640"/>
      <c r="AG25" s="640"/>
      <c r="AH25" s="640"/>
      <c r="AI25" s="640"/>
      <c r="AJ25" s="640"/>
      <c r="AK25" s="640"/>
      <c r="AL25" s="641">
        <v>99.7</v>
      </c>
      <c r="AM25" s="642"/>
      <c r="AN25" s="642"/>
      <c r="AO25" s="643"/>
      <c r="AP25" s="633" t="s">
        <v>282</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283</v>
      </c>
      <c r="CE25" s="634"/>
      <c r="CF25" s="634"/>
      <c r="CG25" s="634"/>
      <c r="CH25" s="634"/>
      <c r="CI25" s="634"/>
      <c r="CJ25" s="634"/>
      <c r="CK25" s="634"/>
      <c r="CL25" s="634"/>
      <c r="CM25" s="634"/>
      <c r="CN25" s="634"/>
      <c r="CO25" s="634"/>
      <c r="CP25" s="634"/>
      <c r="CQ25" s="635"/>
      <c r="CR25" s="636">
        <v>867746</v>
      </c>
      <c r="CS25" s="668"/>
      <c r="CT25" s="668"/>
      <c r="CU25" s="668"/>
      <c r="CV25" s="668"/>
      <c r="CW25" s="668"/>
      <c r="CX25" s="668"/>
      <c r="CY25" s="669"/>
      <c r="CZ25" s="641">
        <v>8.5</v>
      </c>
      <c r="DA25" s="666"/>
      <c r="DB25" s="666"/>
      <c r="DC25" s="670"/>
      <c r="DD25" s="645">
        <v>803850</v>
      </c>
      <c r="DE25" s="668"/>
      <c r="DF25" s="668"/>
      <c r="DG25" s="668"/>
      <c r="DH25" s="668"/>
      <c r="DI25" s="668"/>
      <c r="DJ25" s="668"/>
      <c r="DK25" s="669"/>
      <c r="DL25" s="645">
        <v>708189</v>
      </c>
      <c r="DM25" s="668"/>
      <c r="DN25" s="668"/>
      <c r="DO25" s="668"/>
      <c r="DP25" s="668"/>
      <c r="DQ25" s="668"/>
      <c r="DR25" s="668"/>
      <c r="DS25" s="668"/>
      <c r="DT25" s="668"/>
      <c r="DU25" s="668"/>
      <c r="DV25" s="669"/>
      <c r="DW25" s="641">
        <v>17.100000000000001</v>
      </c>
      <c r="DX25" s="666"/>
      <c r="DY25" s="666"/>
      <c r="DZ25" s="666"/>
      <c r="EA25" s="666"/>
      <c r="EB25" s="666"/>
      <c r="EC25" s="667"/>
    </row>
    <row r="26" spans="2:133" ht="11.25" customHeight="1" x14ac:dyDescent="0.2">
      <c r="B26" s="633" t="s">
        <v>284</v>
      </c>
      <c r="C26" s="634"/>
      <c r="D26" s="634"/>
      <c r="E26" s="634"/>
      <c r="F26" s="634"/>
      <c r="G26" s="634"/>
      <c r="H26" s="634"/>
      <c r="I26" s="634"/>
      <c r="J26" s="634"/>
      <c r="K26" s="634"/>
      <c r="L26" s="634"/>
      <c r="M26" s="634"/>
      <c r="N26" s="634"/>
      <c r="O26" s="634"/>
      <c r="P26" s="634"/>
      <c r="Q26" s="635"/>
      <c r="R26" s="636">
        <v>709</v>
      </c>
      <c r="S26" s="637"/>
      <c r="T26" s="637"/>
      <c r="U26" s="637"/>
      <c r="V26" s="637"/>
      <c r="W26" s="637"/>
      <c r="X26" s="637"/>
      <c r="Y26" s="638"/>
      <c r="Z26" s="639">
        <v>0</v>
      </c>
      <c r="AA26" s="639"/>
      <c r="AB26" s="639"/>
      <c r="AC26" s="639"/>
      <c r="AD26" s="640">
        <v>709</v>
      </c>
      <c r="AE26" s="640"/>
      <c r="AF26" s="640"/>
      <c r="AG26" s="640"/>
      <c r="AH26" s="640"/>
      <c r="AI26" s="640"/>
      <c r="AJ26" s="640"/>
      <c r="AK26" s="640"/>
      <c r="AL26" s="641">
        <v>0</v>
      </c>
      <c r="AM26" s="642"/>
      <c r="AN26" s="642"/>
      <c r="AO26" s="643"/>
      <c r="AP26" s="633" t="s">
        <v>285</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286</v>
      </c>
      <c r="CE26" s="634"/>
      <c r="CF26" s="634"/>
      <c r="CG26" s="634"/>
      <c r="CH26" s="634"/>
      <c r="CI26" s="634"/>
      <c r="CJ26" s="634"/>
      <c r="CK26" s="634"/>
      <c r="CL26" s="634"/>
      <c r="CM26" s="634"/>
      <c r="CN26" s="634"/>
      <c r="CO26" s="634"/>
      <c r="CP26" s="634"/>
      <c r="CQ26" s="635"/>
      <c r="CR26" s="636">
        <v>502289</v>
      </c>
      <c r="CS26" s="637"/>
      <c r="CT26" s="637"/>
      <c r="CU26" s="637"/>
      <c r="CV26" s="637"/>
      <c r="CW26" s="637"/>
      <c r="CX26" s="637"/>
      <c r="CY26" s="638"/>
      <c r="CZ26" s="641">
        <v>4.9000000000000004</v>
      </c>
      <c r="DA26" s="666"/>
      <c r="DB26" s="666"/>
      <c r="DC26" s="670"/>
      <c r="DD26" s="645">
        <v>460720</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287</v>
      </c>
      <c r="C27" s="634"/>
      <c r="D27" s="634"/>
      <c r="E27" s="634"/>
      <c r="F27" s="634"/>
      <c r="G27" s="634"/>
      <c r="H27" s="634"/>
      <c r="I27" s="634"/>
      <c r="J27" s="634"/>
      <c r="K27" s="634"/>
      <c r="L27" s="634"/>
      <c r="M27" s="634"/>
      <c r="N27" s="634"/>
      <c r="O27" s="634"/>
      <c r="P27" s="634"/>
      <c r="Q27" s="635"/>
      <c r="R27" s="636">
        <v>69077</v>
      </c>
      <c r="S27" s="637"/>
      <c r="T27" s="637"/>
      <c r="U27" s="637"/>
      <c r="V27" s="637"/>
      <c r="W27" s="637"/>
      <c r="X27" s="637"/>
      <c r="Y27" s="638"/>
      <c r="Z27" s="639">
        <v>0.6</v>
      </c>
      <c r="AA27" s="639"/>
      <c r="AB27" s="639"/>
      <c r="AC27" s="639"/>
      <c r="AD27" s="640">
        <v>2061</v>
      </c>
      <c r="AE27" s="640"/>
      <c r="AF27" s="640"/>
      <c r="AG27" s="640"/>
      <c r="AH27" s="640"/>
      <c r="AI27" s="640"/>
      <c r="AJ27" s="640"/>
      <c r="AK27" s="640"/>
      <c r="AL27" s="641">
        <v>0.1</v>
      </c>
      <c r="AM27" s="642"/>
      <c r="AN27" s="642"/>
      <c r="AO27" s="643"/>
      <c r="AP27" s="633" t="s">
        <v>288</v>
      </c>
      <c r="AQ27" s="634"/>
      <c r="AR27" s="634"/>
      <c r="AS27" s="634"/>
      <c r="AT27" s="634"/>
      <c r="AU27" s="634"/>
      <c r="AV27" s="634"/>
      <c r="AW27" s="634"/>
      <c r="AX27" s="634"/>
      <c r="AY27" s="634"/>
      <c r="AZ27" s="634"/>
      <c r="BA27" s="634"/>
      <c r="BB27" s="634"/>
      <c r="BC27" s="634"/>
      <c r="BD27" s="634"/>
      <c r="BE27" s="634"/>
      <c r="BF27" s="635"/>
      <c r="BG27" s="636">
        <v>1071961</v>
      </c>
      <c r="BH27" s="637"/>
      <c r="BI27" s="637"/>
      <c r="BJ27" s="637"/>
      <c r="BK27" s="637"/>
      <c r="BL27" s="637"/>
      <c r="BM27" s="637"/>
      <c r="BN27" s="638"/>
      <c r="BO27" s="639">
        <v>100</v>
      </c>
      <c r="BP27" s="639"/>
      <c r="BQ27" s="639"/>
      <c r="BR27" s="639"/>
      <c r="BS27" s="640" t="s">
        <v>122</v>
      </c>
      <c r="BT27" s="640"/>
      <c r="BU27" s="640"/>
      <c r="BV27" s="640"/>
      <c r="BW27" s="640"/>
      <c r="BX27" s="640"/>
      <c r="BY27" s="640"/>
      <c r="BZ27" s="640"/>
      <c r="CA27" s="640"/>
      <c r="CB27" s="644"/>
      <c r="CD27" s="633" t="s">
        <v>289</v>
      </c>
      <c r="CE27" s="634"/>
      <c r="CF27" s="634"/>
      <c r="CG27" s="634"/>
      <c r="CH27" s="634"/>
      <c r="CI27" s="634"/>
      <c r="CJ27" s="634"/>
      <c r="CK27" s="634"/>
      <c r="CL27" s="634"/>
      <c r="CM27" s="634"/>
      <c r="CN27" s="634"/>
      <c r="CO27" s="634"/>
      <c r="CP27" s="634"/>
      <c r="CQ27" s="635"/>
      <c r="CR27" s="636">
        <v>1432327</v>
      </c>
      <c r="CS27" s="668"/>
      <c r="CT27" s="668"/>
      <c r="CU27" s="668"/>
      <c r="CV27" s="668"/>
      <c r="CW27" s="668"/>
      <c r="CX27" s="668"/>
      <c r="CY27" s="669"/>
      <c r="CZ27" s="641">
        <v>14</v>
      </c>
      <c r="DA27" s="666"/>
      <c r="DB27" s="666"/>
      <c r="DC27" s="670"/>
      <c r="DD27" s="645">
        <v>501157</v>
      </c>
      <c r="DE27" s="668"/>
      <c r="DF27" s="668"/>
      <c r="DG27" s="668"/>
      <c r="DH27" s="668"/>
      <c r="DI27" s="668"/>
      <c r="DJ27" s="668"/>
      <c r="DK27" s="669"/>
      <c r="DL27" s="645">
        <v>390575</v>
      </c>
      <c r="DM27" s="668"/>
      <c r="DN27" s="668"/>
      <c r="DO27" s="668"/>
      <c r="DP27" s="668"/>
      <c r="DQ27" s="668"/>
      <c r="DR27" s="668"/>
      <c r="DS27" s="668"/>
      <c r="DT27" s="668"/>
      <c r="DU27" s="668"/>
      <c r="DV27" s="669"/>
      <c r="DW27" s="641">
        <v>9.5</v>
      </c>
      <c r="DX27" s="666"/>
      <c r="DY27" s="666"/>
      <c r="DZ27" s="666"/>
      <c r="EA27" s="666"/>
      <c r="EB27" s="666"/>
      <c r="EC27" s="667"/>
    </row>
    <row r="28" spans="2:133" ht="11.25" customHeight="1" x14ac:dyDescent="0.2">
      <c r="B28" s="633" t="s">
        <v>290</v>
      </c>
      <c r="C28" s="634"/>
      <c r="D28" s="634"/>
      <c r="E28" s="634"/>
      <c r="F28" s="634"/>
      <c r="G28" s="634"/>
      <c r="H28" s="634"/>
      <c r="I28" s="634"/>
      <c r="J28" s="634"/>
      <c r="K28" s="634"/>
      <c r="L28" s="634"/>
      <c r="M28" s="634"/>
      <c r="N28" s="634"/>
      <c r="O28" s="634"/>
      <c r="P28" s="634"/>
      <c r="Q28" s="635"/>
      <c r="R28" s="636">
        <v>53482</v>
      </c>
      <c r="S28" s="637"/>
      <c r="T28" s="637"/>
      <c r="U28" s="637"/>
      <c r="V28" s="637"/>
      <c r="W28" s="637"/>
      <c r="X28" s="637"/>
      <c r="Y28" s="638"/>
      <c r="Z28" s="639">
        <v>0.5</v>
      </c>
      <c r="AA28" s="639"/>
      <c r="AB28" s="639"/>
      <c r="AC28" s="639"/>
      <c r="AD28" s="640">
        <v>2932</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291</v>
      </c>
      <c r="CE28" s="634"/>
      <c r="CF28" s="634"/>
      <c r="CG28" s="634"/>
      <c r="CH28" s="634"/>
      <c r="CI28" s="634"/>
      <c r="CJ28" s="634"/>
      <c r="CK28" s="634"/>
      <c r="CL28" s="634"/>
      <c r="CM28" s="634"/>
      <c r="CN28" s="634"/>
      <c r="CO28" s="634"/>
      <c r="CP28" s="634"/>
      <c r="CQ28" s="635"/>
      <c r="CR28" s="636">
        <v>1145668</v>
      </c>
      <c r="CS28" s="637"/>
      <c r="CT28" s="637"/>
      <c r="CU28" s="637"/>
      <c r="CV28" s="637"/>
      <c r="CW28" s="637"/>
      <c r="CX28" s="637"/>
      <c r="CY28" s="638"/>
      <c r="CZ28" s="641">
        <v>11.2</v>
      </c>
      <c r="DA28" s="666"/>
      <c r="DB28" s="666"/>
      <c r="DC28" s="670"/>
      <c r="DD28" s="645">
        <v>1130222</v>
      </c>
      <c r="DE28" s="637"/>
      <c r="DF28" s="637"/>
      <c r="DG28" s="637"/>
      <c r="DH28" s="637"/>
      <c r="DI28" s="637"/>
      <c r="DJ28" s="637"/>
      <c r="DK28" s="638"/>
      <c r="DL28" s="645">
        <v>1130222</v>
      </c>
      <c r="DM28" s="637"/>
      <c r="DN28" s="637"/>
      <c r="DO28" s="637"/>
      <c r="DP28" s="637"/>
      <c r="DQ28" s="637"/>
      <c r="DR28" s="637"/>
      <c r="DS28" s="637"/>
      <c r="DT28" s="637"/>
      <c r="DU28" s="637"/>
      <c r="DV28" s="638"/>
      <c r="DW28" s="641">
        <v>27.4</v>
      </c>
      <c r="DX28" s="666"/>
      <c r="DY28" s="666"/>
      <c r="DZ28" s="666"/>
      <c r="EA28" s="666"/>
      <c r="EB28" s="666"/>
      <c r="EC28" s="667"/>
    </row>
    <row r="29" spans="2:133" ht="11.25" customHeight="1" x14ac:dyDescent="0.2">
      <c r="B29" s="633" t="s">
        <v>292</v>
      </c>
      <c r="C29" s="634"/>
      <c r="D29" s="634"/>
      <c r="E29" s="634"/>
      <c r="F29" s="634"/>
      <c r="G29" s="634"/>
      <c r="H29" s="634"/>
      <c r="I29" s="634"/>
      <c r="J29" s="634"/>
      <c r="K29" s="634"/>
      <c r="L29" s="634"/>
      <c r="M29" s="634"/>
      <c r="N29" s="634"/>
      <c r="O29" s="634"/>
      <c r="P29" s="634"/>
      <c r="Q29" s="635"/>
      <c r="R29" s="636">
        <v>6900</v>
      </c>
      <c r="S29" s="637"/>
      <c r="T29" s="637"/>
      <c r="U29" s="637"/>
      <c r="V29" s="637"/>
      <c r="W29" s="637"/>
      <c r="X29" s="637"/>
      <c r="Y29" s="638"/>
      <c r="Z29" s="639">
        <v>0.1</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293</v>
      </c>
      <c r="CE29" s="673"/>
      <c r="CF29" s="633" t="s">
        <v>66</v>
      </c>
      <c r="CG29" s="634"/>
      <c r="CH29" s="634"/>
      <c r="CI29" s="634"/>
      <c r="CJ29" s="634"/>
      <c r="CK29" s="634"/>
      <c r="CL29" s="634"/>
      <c r="CM29" s="634"/>
      <c r="CN29" s="634"/>
      <c r="CO29" s="634"/>
      <c r="CP29" s="634"/>
      <c r="CQ29" s="635"/>
      <c r="CR29" s="636">
        <v>1145668</v>
      </c>
      <c r="CS29" s="668"/>
      <c r="CT29" s="668"/>
      <c r="CU29" s="668"/>
      <c r="CV29" s="668"/>
      <c r="CW29" s="668"/>
      <c r="CX29" s="668"/>
      <c r="CY29" s="669"/>
      <c r="CZ29" s="641">
        <v>11.2</v>
      </c>
      <c r="DA29" s="666"/>
      <c r="DB29" s="666"/>
      <c r="DC29" s="670"/>
      <c r="DD29" s="645">
        <v>1130222</v>
      </c>
      <c r="DE29" s="668"/>
      <c r="DF29" s="668"/>
      <c r="DG29" s="668"/>
      <c r="DH29" s="668"/>
      <c r="DI29" s="668"/>
      <c r="DJ29" s="668"/>
      <c r="DK29" s="669"/>
      <c r="DL29" s="645">
        <v>1130222</v>
      </c>
      <c r="DM29" s="668"/>
      <c r="DN29" s="668"/>
      <c r="DO29" s="668"/>
      <c r="DP29" s="668"/>
      <c r="DQ29" s="668"/>
      <c r="DR29" s="668"/>
      <c r="DS29" s="668"/>
      <c r="DT29" s="668"/>
      <c r="DU29" s="668"/>
      <c r="DV29" s="669"/>
      <c r="DW29" s="641">
        <v>27.4</v>
      </c>
      <c r="DX29" s="666"/>
      <c r="DY29" s="666"/>
      <c r="DZ29" s="666"/>
      <c r="EA29" s="666"/>
      <c r="EB29" s="666"/>
      <c r="EC29" s="667"/>
    </row>
    <row r="30" spans="2:133" ht="11.25" customHeight="1" x14ac:dyDescent="0.2">
      <c r="B30" s="633" t="s">
        <v>294</v>
      </c>
      <c r="C30" s="634"/>
      <c r="D30" s="634"/>
      <c r="E30" s="634"/>
      <c r="F30" s="634"/>
      <c r="G30" s="634"/>
      <c r="H30" s="634"/>
      <c r="I30" s="634"/>
      <c r="J30" s="634"/>
      <c r="K30" s="634"/>
      <c r="L30" s="634"/>
      <c r="M30" s="634"/>
      <c r="N30" s="634"/>
      <c r="O30" s="634"/>
      <c r="P30" s="634"/>
      <c r="Q30" s="635"/>
      <c r="R30" s="636">
        <v>1319252</v>
      </c>
      <c r="S30" s="637"/>
      <c r="T30" s="637"/>
      <c r="U30" s="637"/>
      <c r="V30" s="637"/>
      <c r="W30" s="637"/>
      <c r="X30" s="637"/>
      <c r="Y30" s="638"/>
      <c r="Z30" s="639">
        <v>11.9</v>
      </c>
      <c r="AA30" s="639"/>
      <c r="AB30" s="639"/>
      <c r="AC30" s="639"/>
      <c r="AD30" s="640" t="s">
        <v>122</v>
      </c>
      <c r="AE30" s="640"/>
      <c r="AF30" s="640"/>
      <c r="AG30" s="640"/>
      <c r="AH30" s="640"/>
      <c r="AI30" s="640"/>
      <c r="AJ30" s="640"/>
      <c r="AK30" s="640"/>
      <c r="AL30" s="641" t="s">
        <v>122</v>
      </c>
      <c r="AM30" s="642"/>
      <c r="AN30" s="642"/>
      <c r="AO30" s="643"/>
      <c r="AP30" s="618" t="s">
        <v>212</v>
      </c>
      <c r="AQ30" s="619"/>
      <c r="AR30" s="619"/>
      <c r="AS30" s="619"/>
      <c r="AT30" s="619"/>
      <c r="AU30" s="619"/>
      <c r="AV30" s="619"/>
      <c r="AW30" s="619"/>
      <c r="AX30" s="619"/>
      <c r="AY30" s="619"/>
      <c r="AZ30" s="619"/>
      <c r="BA30" s="619"/>
      <c r="BB30" s="619"/>
      <c r="BC30" s="619"/>
      <c r="BD30" s="619"/>
      <c r="BE30" s="619"/>
      <c r="BF30" s="620"/>
      <c r="BG30" s="618" t="s">
        <v>295</v>
      </c>
      <c r="BH30" s="678"/>
      <c r="BI30" s="678"/>
      <c r="BJ30" s="678"/>
      <c r="BK30" s="678"/>
      <c r="BL30" s="678"/>
      <c r="BM30" s="678"/>
      <c r="BN30" s="678"/>
      <c r="BO30" s="678"/>
      <c r="BP30" s="678"/>
      <c r="BQ30" s="679"/>
      <c r="BR30" s="618" t="s">
        <v>296</v>
      </c>
      <c r="BS30" s="678"/>
      <c r="BT30" s="678"/>
      <c r="BU30" s="678"/>
      <c r="BV30" s="678"/>
      <c r="BW30" s="678"/>
      <c r="BX30" s="678"/>
      <c r="BY30" s="678"/>
      <c r="BZ30" s="678"/>
      <c r="CA30" s="678"/>
      <c r="CB30" s="679"/>
      <c r="CD30" s="674"/>
      <c r="CE30" s="675"/>
      <c r="CF30" s="633" t="s">
        <v>297</v>
      </c>
      <c r="CG30" s="634"/>
      <c r="CH30" s="634"/>
      <c r="CI30" s="634"/>
      <c r="CJ30" s="634"/>
      <c r="CK30" s="634"/>
      <c r="CL30" s="634"/>
      <c r="CM30" s="634"/>
      <c r="CN30" s="634"/>
      <c r="CO30" s="634"/>
      <c r="CP30" s="634"/>
      <c r="CQ30" s="635"/>
      <c r="CR30" s="636">
        <v>1120444</v>
      </c>
      <c r="CS30" s="637"/>
      <c r="CT30" s="637"/>
      <c r="CU30" s="637"/>
      <c r="CV30" s="637"/>
      <c r="CW30" s="637"/>
      <c r="CX30" s="637"/>
      <c r="CY30" s="638"/>
      <c r="CZ30" s="641">
        <v>10.9</v>
      </c>
      <c r="DA30" s="666"/>
      <c r="DB30" s="666"/>
      <c r="DC30" s="670"/>
      <c r="DD30" s="645">
        <v>1104998</v>
      </c>
      <c r="DE30" s="637"/>
      <c r="DF30" s="637"/>
      <c r="DG30" s="637"/>
      <c r="DH30" s="637"/>
      <c r="DI30" s="637"/>
      <c r="DJ30" s="637"/>
      <c r="DK30" s="638"/>
      <c r="DL30" s="645">
        <v>1104998</v>
      </c>
      <c r="DM30" s="637"/>
      <c r="DN30" s="637"/>
      <c r="DO30" s="637"/>
      <c r="DP30" s="637"/>
      <c r="DQ30" s="637"/>
      <c r="DR30" s="637"/>
      <c r="DS30" s="637"/>
      <c r="DT30" s="637"/>
      <c r="DU30" s="637"/>
      <c r="DV30" s="638"/>
      <c r="DW30" s="641">
        <v>26.7</v>
      </c>
      <c r="DX30" s="666"/>
      <c r="DY30" s="666"/>
      <c r="DZ30" s="666"/>
      <c r="EA30" s="666"/>
      <c r="EB30" s="666"/>
      <c r="EC30" s="667"/>
    </row>
    <row r="31" spans="2:133" ht="11.25" customHeight="1" x14ac:dyDescent="0.2">
      <c r="B31" s="649" t="s">
        <v>298</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299</v>
      </c>
      <c r="AQ31" s="683"/>
      <c r="AR31" s="683"/>
      <c r="AS31" s="683"/>
      <c r="AT31" s="688" t="s">
        <v>300</v>
      </c>
      <c r="AU31" s="212"/>
      <c r="AV31" s="212"/>
      <c r="AW31" s="212"/>
      <c r="AX31" s="622" t="s">
        <v>178</v>
      </c>
      <c r="AY31" s="623"/>
      <c r="AZ31" s="623"/>
      <c r="BA31" s="623"/>
      <c r="BB31" s="623"/>
      <c r="BC31" s="623"/>
      <c r="BD31" s="623"/>
      <c r="BE31" s="623"/>
      <c r="BF31" s="624"/>
      <c r="BG31" s="692">
        <v>99.3</v>
      </c>
      <c r="BH31" s="680"/>
      <c r="BI31" s="680"/>
      <c r="BJ31" s="680"/>
      <c r="BK31" s="680"/>
      <c r="BL31" s="680"/>
      <c r="BM31" s="631">
        <v>96</v>
      </c>
      <c r="BN31" s="680"/>
      <c r="BO31" s="680"/>
      <c r="BP31" s="680"/>
      <c r="BQ31" s="681"/>
      <c r="BR31" s="692">
        <v>99.3</v>
      </c>
      <c r="BS31" s="680"/>
      <c r="BT31" s="680"/>
      <c r="BU31" s="680"/>
      <c r="BV31" s="680"/>
      <c r="BW31" s="680"/>
      <c r="BX31" s="631">
        <v>95</v>
      </c>
      <c r="BY31" s="680"/>
      <c r="BZ31" s="680"/>
      <c r="CA31" s="680"/>
      <c r="CB31" s="681"/>
      <c r="CD31" s="674"/>
      <c r="CE31" s="675"/>
      <c r="CF31" s="633" t="s">
        <v>301</v>
      </c>
      <c r="CG31" s="634"/>
      <c r="CH31" s="634"/>
      <c r="CI31" s="634"/>
      <c r="CJ31" s="634"/>
      <c r="CK31" s="634"/>
      <c r="CL31" s="634"/>
      <c r="CM31" s="634"/>
      <c r="CN31" s="634"/>
      <c r="CO31" s="634"/>
      <c r="CP31" s="634"/>
      <c r="CQ31" s="635"/>
      <c r="CR31" s="636">
        <v>25224</v>
      </c>
      <c r="CS31" s="668"/>
      <c r="CT31" s="668"/>
      <c r="CU31" s="668"/>
      <c r="CV31" s="668"/>
      <c r="CW31" s="668"/>
      <c r="CX31" s="668"/>
      <c r="CY31" s="669"/>
      <c r="CZ31" s="641">
        <v>0.2</v>
      </c>
      <c r="DA31" s="666"/>
      <c r="DB31" s="666"/>
      <c r="DC31" s="670"/>
      <c r="DD31" s="645">
        <v>25224</v>
      </c>
      <c r="DE31" s="668"/>
      <c r="DF31" s="668"/>
      <c r="DG31" s="668"/>
      <c r="DH31" s="668"/>
      <c r="DI31" s="668"/>
      <c r="DJ31" s="668"/>
      <c r="DK31" s="669"/>
      <c r="DL31" s="645">
        <v>25224</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2">
      <c r="B32" s="633" t="s">
        <v>302</v>
      </c>
      <c r="C32" s="634"/>
      <c r="D32" s="634"/>
      <c r="E32" s="634"/>
      <c r="F32" s="634"/>
      <c r="G32" s="634"/>
      <c r="H32" s="634"/>
      <c r="I32" s="634"/>
      <c r="J32" s="634"/>
      <c r="K32" s="634"/>
      <c r="L32" s="634"/>
      <c r="M32" s="634"/>
      <c r="N32" s="634"/>
      <c r="O32" s="634"/>
      <c r="P32" s="634"/>
      <c r="Q32" s="635"/>
      <c r="R32" s="636">
        <v>649737</v>
      </c>
      <c r="S32" s="637"/>
      <c r="T32" s="637"/>
      <c r="U32" s="637"/>
      <c r="V32" s="637"/>
      <c r="W32" s="637"/>
      <c r="X32" s="637"/>
      <c r="Y32" s="638"/>
      <c r="Z32" s="639">
        <v>5.9</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303</v>
      </c>
      <c r="AX32" s="633" t="s">
        <v>304</v>
      </c>
      <c r="AY32" s="634"/>
      <c r="AZ32" s="634"/>
      <c r="BA32" s="634"/>
      <c r="BB32" s="634"/>
      <c r="BC32" s="634"/>
      <c r="BD32" s="634"/>
      <c r="BE32" s="634"/>
      <c r="BF32" s="635"/>
      <c r="BG32" s="693">
        <v>99.3</v>
      </c>
      <c r="BH32" s="668"/>
      <c r="BI32" s="668"/>
      <c r="BJ32" s="668"/>
      <c r="BK32" s="668"/>
      <c r="BL32" s="668"/>
      <c r="BM32" s="642">
        <v>97.7</v>
      </c>
      <c r="BN32" s="668"/>
      <c r="BO32" s="668"/>
      <c r="BP32" s="668"/>
      <c r="BQ32" s="691"/>
      <c r="BR32" s="693">
        <v>99.5</v>
      </c>
      <c r="BS32" s="668"/>
      <c r="BT32" s="668"/>
      <c r="BU32" s="668"/>
      <c r="BV32" s="668"/>
      <c r="BW32" s="668"/>
      <c r="BX32" s="642">
        <v>97.9</v>
      </c>
      <c r="BY32" s="668"/>
      <c r="BZ32" s="668"/>
      <c r="CA32" s="668"/>
      <c r="CB32" s="691"/>
      <c r="CD32" s="676"/>
      <c r="CE32" s="677"/>
      <c r="CF32" s="633" t="s">
        <v>305</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6"/>
      <c r="DB32" s="666"/>
      <c r="DC32" s="670"/>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6"/>
      <c r="DY32" s="666"/>
      <c r="DZ32" s="666"/>
      <c r="EA32" s="666"/>
      <c r="EB32" s="666"/>
      <c r="EC32" s="667"/>
    </row>
    <row r="33" spans="2:133" ht="11.25" customHeight="1" x14ac:dyDescent="0.2">
      <c r="B33" s="633" t="s">
        <v>306</v>
      </c>
      <c r="C33" s="634"/>
      <c r="D33" s="634"/>
      <c r="E33" s="634"/>
      <c r="F33" s="634"/>
      <c r="G33" s="634"/>
      <c r="H33" s="634"/>
      <c r="I33" s="634"/>
      <c r="J33" s="634"/>
      <c r="K33" s="634"/>
      <c r="L33" s="634"/>
      <c r="M33" s="634"/>
      <c r="N33" s="634"/>
      <c r="O33" s="634"/>
      <c r="P33" s="634"/>
      <c r="Q33" s="635"/>
      <c r="R33" s="636">
        <v>11602</v>
      </c>
      <c r="S33" s="637"/>
      <c r="T33" s="637"/>
      <c r="U33" s="637"/>
      <c r="V33" s="637"/>
      <c r="W33" s="637"/>
      <c r="X33" s="637"/>
      <c r="Y33" s="638"/>
      <c r="Z33" s="639">
        <v>0.1</v>
      </c>
      <c r="AA33" s="639"/>
      <c r="AB33" s="639"/>
      <c r="AC33" s="639"/>
      <c r="AD33" s="640">
        <v>6681</v>
      </c>
      <c r="AE33" s="640"/>
      <c r="AF33" s="640"/>
      <c r="AG33" s="640"/>
      <c r="AH33" s="640"/>
      <c r="AI33" s="640"/>
      <c r="AJ33" s="640"/>
      <c r="AK33" s="640"/>
      <c r="AL33" s="641">
        <v>0.2</v>
      </c>
      <c r="AM33" s="642"/>
      <c r="AN33" s="642"/>
      <c r="AO33" s="643"/>
      <c r="AP33" s="686"/>
      <c r="AQ33" s="687"/>
      <c r="AR33" s="687"/>
      <c r="AS33" s="687"/>
      <c r="AT33" s="690"/>
      <c r="AU33" s="213"/>
      <c r="AV33" s="213"/>
      <c r="AW33" s="213"/>
      <c r="AX33" s="657" t="s">
        <v>307</v>
      </c>
      <c r="AY33" s="658"/>
      <c r="AZ33" s="658"/>
      <c r="BA33" s="658"/>
      <c r="BB33" s="658"/>
      <c r="BC33" s="658"/>
      <c r="BD33" s="658"/>
      <c r="BE33" s="658"/>
      <c r="BF33" s="659"/>
      <c r="BG33" s="694">
        <v>99.1</v>
      </c>
      <c r="BH33" s="695"/>
      <c r="BI33" s="695"/>
      <c r="BJ33" s="695"/>
      <c r="BK33" s="695"/>
      <c r="BL33" s="695"/>
      <c r="BM33" s="696">
        <v>94.3</v>
      </c>
      <c r="BN33" s="695"/>
      <c r="BO33" s="695"/>
      <c r="BP33" s="695"/>
      <c r="BQ33" s="697"/>
      <c r="BR33" s="694">
        <v>99.1</v>
      </c>
      <c r="BS33" s="695"/>
      <c r="BT33" s="695"/>
      <c r="BU33" s="695"/>
      <c r="BV33" s="695"/>
      <c r="BW33" s="695"/>
      <c r="BX33" s="696">
        <v>92.3</v>
      </c>
      <c r="BY33" s="695"/>
      <c r="BZ33" s="695"/>
      <c r="CA33" s="695"/>
      <c r="CB33" s="697"/>
      <c r="CD33" s="633" t="s">
        <v>308</v>
      </c>
      <c r="CE33" s="634"/>
      <c r="CF33" s="634"/>
      <c r="CG33" s="634"/>
      <c r="CH33" s="634"/>
      <c r="CI33" s="634"/>
      <c r="CJ33" s="634"/>
      <c r="CK33" s="634"/>
      <c r="CL33" s="634"/>
      <c r="CM33" s="634"/>
      <c r="CN33" s="634"/>
      <c r="CO33" s="634"/>
      <c r="CP33" s="634"/>
      <c r="CQ33" s="635"/>
      <c r="CR33" s="636">
        <v>5768357</v>
      </c>
      <c r="CS33" s="668"/>
      <c r="CT33" s="668"/>
      <c r="CU33" s="668"/>
      <c r="CV33" s="668"/>
      <c r="CW33" s="668"/>
      <c r="CX33" s="668"/>
      <c r="CY33" s="669"/>
      <c r="CZ33" s="641">
        <v>56.4</v>
      </c>
      <c r="DA33" s="666"/>
      <c r="DB33" s="666"/>
      <c r="DC33" s="670"/>
      <c r="DD33" s="645">
        <v>2391325</v>
      </c>
      <c r="DE33" s="668"/>
      <c r="DF33" s="668"/>
      <c r="DG33" s="668"/>
      <c r="DH33" s="668"/>
      <c r="DI33" s="668"/>
      <c r="DJ33" s="668"/>
      <c r="DK33" s="669"/>
      <c r="DL33" s="645">
        <v>1231220</v>
      </c>
      <c r="DM33" s="668"/>
      <c r="DN33" s="668"/>
      <c r="DO33" s="668"/>
      <c r="DP33" s="668"/>
      <c r="DQ33" s="668"/>
      <c r="DR33" s="668"/>
      <c r="DS33" s="668"/>
      <c r="DT33" s="668"/>
      <c r="DU33" s="668"/>
      <c r="DV33" s="669"/>
      <c r="DW33" s="641">
        <v>29.8</v>
      </c>
      <c r="DX33" s="666"/>
      <c r="DY33" s="666"/>
      <c r="DZ33" s="666"/>
      <c r="EA33" s="666"/>
      <c r="EB33" s="666"/>
      <c r="EC33" s="667"/>
    </row>
    <row r="34" spans="2:133" ht="11.25" customHeight="1" x14ac:dyDescent="0.2">
      <c r="B34" s="633" t="s">
        <v>309</v>
      </c>
      <c r="C34" s="634"/>
      <c r="D34" s="634"/>
      <c r="E34" s="634"/>
      <c r="F34" s="634"/>
      <c r="G34" s="634"/>
      <c r="H34" s="634"/>
      <c r="I34" s="634"/>
      <c r="J34" s="634"/>
      <c r="K34" s="634"/>
      <c r="L34" s="634"/>
      <c r="M34" s="634"/>
      <c r="N34" s="634"/>
      <c r="O34" s="634"/>
      <c r="P34" s="634"/>
      <c r="Q34" s="635"/>
      <c r="R34" s="636">
        <v>2884922</v>
      </c>
      <c r="S34" s="637"/>
      <c r="T34" s="637"/>
      <c r="U34" s="637"/>
      <c r="V34" s="637"/>
      <c r="W34" s="637"/>
      <c r="X34" s="637"/>
      <c r="Y34" s="638"/>
      <c r="Z34" s="639">
        <v>26</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310</v>
      </c>
      <c r="CE34" s="634"/>
      <c r="CF34" s="634"/>
      <c r="CG34" s="634"/>
      <c r="CH34" s="634"/>
      <c r="CI34" s="634"/>
      <c r="CJ34" s="634"/>
      <c r="CK34" s="634"/>
      <c r="CL34" s="634"/>
      <c r="CM34" s="634"/>
      <c r="CN34" s="634"/>
      <c r="CO34" s="634"/>
      <c r="CP34" s="634"/>
      <c r="CQ34" s="635"/>
      <c r="CR34" s="636">
        <v>2497816</v>
      </c>
      <c r="CS34" s="637"/>
      <c r="CT34" s="637"/>
      <c r="CU34" s="637"/>
      <c r="CV34" s="637"/>
      <c r="CW34" s="637"/>
      <c r="CX34" s="637"/>
      <c r="CY34" s="638"/>
      <c r="CZ34" s="641">
        <v>24.4</v>
      </c>
      <c r="DA34" s="666"/>
      <c r="DB34" s="666"/>
      <c r="DC34" s="670"/>
      <c r="DD34" s="645">
        <v>627975</v>
      </c>
      <c r="DE34" s="637"/>
      <c r="DF34" s="637"/>
      <c r="DG34" s="637"/>
      <c r="DH34" s="637"/>
      <c r="DI34" s="637"/>
      <c r="DJ34" s="637"/>
      <c r="DK34" s="638"/>
      <c r="DL34" s="645">
        <v>335634</v>
      </c>
      <c r="DM34" s="637"/>
      <c r="DN34" s="637"/>
      <c r="DO34" s="637"/>
      <c r="DP34" s="637"/>
      <c r="DQ34" s="637"/>
      <c r="DR34" s="637"/>
      <c r="DS34" s="637"/>
      <c r="DT34" s="637"/>
      <c r="DU34" s="637"/>
      <c r="DV34" s="638"/>
      <c r="DW34" s="641">
        <v>8.1</v>
      </c>
      <c r="DX34" s="666"/>
      <c r="DY34" s="666"/>
      <c r="DZ34" s="666"/>
      <c r="EA34" s="666"/>
      <c r="EB34" s="666"/>
      <c r="EC34" s="667"/>
    </row>
    <row r="35" spans="2:133" ht="11.25" customHeight="1" x14ac:dyDescent="0.2">
      <c r="B35" s="633" t="s">
        <v>311</v>
      </c>
      <c r="C35" s="634"/>
      <c r="D35" s="634"/>
      <c r="E35" s="634"/>
      <c r="F35" s="634"/>
      <c r="G35" s="634"/>
      <c r="H35" s="634"/>
      <c r="I35" s="634"/>
      <c r="J35" s="634"/>
      <c r="K35" s="634"/>
      <c r="L35" s="634"/>
      <c r="M35" s="634"/>
      <c r="N35" s="634"/>
      <c r="O35" s="634"/>
      <c r="P35" s="634"/>
      <c r="Q35" s="635"/>
      <c r="R35" s="636">
        <v>1067314</v>
      </c>
      <c r="S35" s="637"/>
      <c r="T35" s="637"/>
      <c r="U35" s="637"/>
      <c r="V35" s="637"/>
      <c r="W35" s="637"/>
      <c r="X35" s="637"/>
      <c r="Y35" s="638"/>
      <c r="Z35" s="639">
        <v>9.6</v>
      </c>
      <c r="AA35" s="639"/>
      <c r="AB35" s="639"/>
      <c r="AC35" s="639"/>
      <c r="AD35" s="640" t="s">
        <v>122</v>
      </c>
      <c r="AE35" s="640"/>
      <c r="AF35" s="640"/>
      <c r="AG35" s="640"/>
      <c r="AH35" s="640"/>
      <c r="AI35" s="640"/>
      <c r="AJ35" s="640"/>
      <c r="AK35" s="640"/>
      <c r="AL35" s="641" t="s">
        <v>122</v>
      </c>
      <c r="AM35" s="642"/>
      <c r="AN35" s="642"/>
      <c r="AO35" s="643"/>
      <c r="AP35" s="216"/>
      <c r="AQ35" s="618" t="s">
        <v>312</v>
      </c>
      <c r="AR35" s="619"/>
      <c r="AS35" s="619"/>
      <c r="AT35" s="619"/>
      <c r="AU35" s="619"/>
      <c r="AV35" s="619"/>
      <c r="AW35" s="619"/>
      <c r="AX35" s="619"/>
      <c r="AY35" s="619"/>
      <c r="AZ35" s="619"/>
      <c r="BA35" s="619"/>
      <c r="BB35" s="619"/>
      <c r="BC35" s="619"/>
      <c r="BD35" s="619"/>
      <c r="BE35" s="619"/>
      <c r="BF35" s="620"/>
      <c r="BG35" s="618" t="s">
        <v>313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314</v>
      </c>
      <c r="CE35" s="634"/>
      <c r="CF35" s="634"/>
      <c r="CG35" s="634"/>
      <c r="CH35" s="634"/>
      <c r="CI35" s="634"/>
      <c r="CJ35" s="634"/>
      <c r="CK35" s="634"/>
      <c r="CL35" s="634"/>
      <c r="CM35" s="634"/>
      <c r="CN35" s="634"/>
      <c r="CO35" s="634"/>
      <c r="CP35" s="634"/>
      <c r="CQ35" s="635"/>
      <c r="CR35" s="636">
        <v>59407</v>
      </c>
      <c r="CS35" s="668"/>
      <c r="CT35" s="668"/>
      <c r="CU35" s="668"/>
      <c r="CV35" s="668"/>
      <c r="CW35" s="668"/>
      <c r="CX35" s="668"/>
      <c r="CY35" s="669"/>
      <c r="CZ35" s="641">
        <v>0.6</v>
      </c>
      <c r="DA35" s="666"/>
      <c r="DB35" s="666"/>
      <c r="DC35" s="670"/>
      <c r="DD35" s="645">
        <v>22743</v>
      </c>
      <c r="DE35" s="668"/>
      <c r="DF35" s="668"/>
      <c r="DG35" s="668"/>
      <c r="DH35" s="668"/>
      <c r="DI35" s="668"/>
      <c r="DJ35" s="668"/>
      <c r="DK35" s="669"/>
      <c r="DL35" s="645">
        <v>22054</v>
      </c>
      <c r="DM35" s="668"/>
      <c r="DN35" s="668"/>
      <c r="DO35" s="668"/>
      <c r="DP35" s="668"/>
      <c r="DQ35" s="668"/>
      <c r="DR35" s="668"/>
      <c r="DS35" s="668"/>
      <c r="DT35" s="668"/>
      <c r="DU35" s="668"/>
      <c r="DV35" s="669"/>
      <c r="DW35" s="641">
        <v>0.5</v>
      </c>
      <c r="DX35" s="666"/>
      <c r="DY35" s="666"/>
      <c r="DZ35" s="666"/>
      <c r="EA35" s="666"/>
      <c r="EB35" s="666"/>
      <c r="EC35" s="667"/>
    </row>
    <row r="36" spans="2:133" ht="11.25" customHeight="1" x14ac:dyDescent="0.2">
      <c r="B36" s="633" t="s">
        <v>315</v>
      </c>
      <c r="C36" s="634"/>
      <c r="D36" s="634"/>
      <c r="E36" s="634"/>
      <c r="F36" s="634"/>
      <c r="G36" s="634"/>
      <c r="H36" s="634"/>
      <c r="I36" s="634"/>
      <c r="J36" s="634"/>
      <c r="K36" s="634"/>
      <c r="L36" s="634"/>
      <c r="M36" s="634"/>
      <c r="N36" s="634"/>
      <c r="O36" s="634"/>
      <c r="P36" s="634"/>
      <c r="Q36" s="635"/>
      <c r="R36" s="636">
        <v>148653</v>
      </c>
      <c r="S36" s="637"/>
      <c r="T36" s="637"/>
      <c r="U36" s="637"/>
      <c r="V36" s="637"/>
      <c r="W36" s="637"/>
      <c r="X36" s="637"/>
      <c r="Y36" s="638"/>
      <c r="Z36" s="639">
        <v>1.3</v>
      </c>
      <c r="AA36" s="639"/>
      <c r="AB36" s="639"/>
      <c r="AC36" s="639"/>
      <c r="AD36" s="640" t="s">
        <v>122</v>
      </c>
      <c r="AE36" s="640"/>
      <c r="AF36" s="640"/>
      <c r="AG36" s="640"/>
      <c r="AH36" s="640"/>
      <c r="AI36" s="640"/>
      <c r="AJ36" s="640"/>
      <c r="AK36" s="640"/>
      <c r="AL36" s="641" t="s">
        <v>122</v>
      </c>
      <c r="AM36" s="642"/>
      <c r="AN36" s="642"/>
      <c r="AO36" s="643"/>
      <c r="AP36" s="216"/>
      <c r="AQ36" s="702" t="s">
        <v>316</v>
      </c>
      <c r="AR36" s="703"/>
      <c r="AS36" s="703"/>
      <c r="AT36" s="703"/>
      <c r="AU36" s="703"/>
      <c r="AV36" s="703"/>
      <c r="AW36" s="703"/>
      <c r="AX36" s="703"/>
      <c r="AY36" s="704"/>
      <c r="AZ36" s="625">
        <v>650636</v>
      </c>
      <c r="BA36" s="626"/>
      <c r="BB36" s="626"/>
      <c r="BC36" s="626"/>
      <c r="BD36" s="626"/>
      <c r="BE36" s="626"/>
      <c r="BF36" s="698"/>
      <c r="BG36" s="622" t="s">
        <v>317</v>
      </c>
      <c r="BH36" s="623"/>
      <c r="BI36" s="623"/>
      <c r="BJ36" s="623"/>
      <c r="BK36" s="623"/>
      <c r="BL36" s="623"/>
      <c r="BM36" s="623"/>
      <c r="BN36" s="623"/>
      <c r="BO36" s="623"/>
      <c r="BP36" s="623"/>
      <c r="BQ36" s="623"/>
      <c r="BR36" s="623"/>
      <c r="BS36" s="623"/>
      <c r="BT36" s="623"/>
      <c r="BU36" s="624"/>
      <c r="BV36" s="625">
        <v>26441</v>
      </c>
      <c r="BW36" s="626"/>
      <c r="BX36" s="626"/>
      <c r="BY36" s="626"/>
      <c r="BZ36" s="626"/>
      <c r="CA36" s="626"/>
      <c r="CB36" s="698"/>
      <c r="CD36" s="633" t="s">
        <v>318</v>
      </c>
      <c r="CE36" s="634"/>
      <c r="CF36" s="634"/>
      <c r="CG36" s="634"/>
      <c r="CH36" s="634"/>
      <c r="CI36" s="634"/>
      <c r="CJ36" s="634"/>
      <c r="CK36" s="634"/>
      <c r="CL36" s="634"/>
      <c r="CM36" s="634"/>
      <c r="CN36" s="634"/>
      <c r="CO36" s="634"/>
      <c r="CP36" s="634"/>
      <c r="CQ36" s="635"/>
      <c r="CR36" s="636">
        <v>743608</v>
      </c>
      <c r="CS36" s="637"/>
      <c r="CT36" s="637"/>
      <c r="CU36" s="637"/>
      <c r="CV36" s="637"/>
      <c r="CW36" s="637"/>
      <c r="CX36" s="637"/>
      <c r="CY36" s="638"/>
      <c r="CZ36" s="641">
        <v>7.3</v>
      </c>
      <c r="DA36" s="666"/>
      <c r="DB36" s="666"/>
      <c r="DC36" s="670"/>
      <c r="DD36" s="645">
        <v>546951</v>
      </c>
      <c r="DE36" s="637"/>
      <c r="DF36" s="637"/>
      <c r="DG36" s="637"/>
      <c r="DH36" s="637"/>
      <c r="DI36" s="637"/>
      <c r="DJ36" s="637"/>
      <c r="DK36" s="638"/>
      <c r="DL36" s="645">
        <v>364296</v>
      </c>
      <c r="DM36" s="637"/>
      <c r="DN36" s="637"/>
      <c r="DO36" s="637"/>
      <c r="DP36" s="637"/>
      <c r="DQ36" s="637"/>
      <c r="DR36" s="637"/>
      <c r="DS36" s="637"/>
      <c r="DT36" s="637"/>
      <c r="DU36" s="637"/>
      <c r="DV36" s="638"/>
      <c r="DW36" s="641">
        <v>8.8000000000000007</v>
      </c>
      <c r="DX36" s="666"/>
      <c r="DY36" s="666"/>
      <c r="DZ36" s="666"/>
      <c r="EA36" s="666"/>
      <c r="EB36" s="666"/>
      <c r="EC36" s="667"/>
    </row>
    <row r="37" spans="2:133" ht="11.25" customHeight="1" x14ac:dyDescent="0.2">
      <c r="B37" s="633" t="s">
        <v>319</v>
      </c>
      <c r="C37" s="634"/>
      <c r="D37" s="634"/>
      <c r="E37" s="634"/>
      <c r="F37" s="634"/>
      <c r="G37" s="634"/>
      <c r="H37" s="634"/>
      <c r="I37" s="634"/>
      <c r="J37" s="634"/>
      <c r="K37" s="634"/>
      <c r="L37" s="634"/>
      <c r="M37" s="634"/>
      <c r="N37" s="634"/>
      <c r="O37" s="634"/>
      <c r="P37" s="634"/>
      <c r="Q37" s="635"/>
      <c r="R37" s="636">
        <v>26745</v>
      </c>
      <c r="S37" s="637"/>
      <c r="T37" s="637"/>
      <c r="U37" s="637"/>
      <c r="V37" s="637"/>
      <c r="W37" s="637"/>
      <c r="X37" s="637"/>
      <c r="Y37" s="638"/>
      <c r="Z37" s="639">
        <v>0.2</v>
      </c>
      <c r="AA37" s="639"/>
      <c r="AB37" s="639"/>
      <c r="AC37" s="639"/>
      <c r="AD37" s="640">
        <v>13</v>
      </c>
      <c r="AE37" s="640"/>
      <c r="AF37" s="640"/>
      <c r="AG37" s="640"/>
      <c r="AH37" s="640"/>
      <c r="AI37" s="640"/>
      <c r="AJ37" s="640"/>
      <c r="AK37" s="640"/>
      <c r="AL37" s="641">
        <v>0</v>
      </c>
      <c r="AM37" s="642"/>
      <c r="AN37" s="642"/>
      <c r="AO37" s="643"/>
      <c r="AQ37" s="699" t="s">
        <v>320</v>
      </c>
      <c r="AR37" s="700"/>
      <c r="AS37" s="700"/>
      <c r="AT37" s="700"/>
      <c r="AU37" s="700"/>
      <c r="AV37" s="700"/>
      <c r="AW37" s="700"/>
      <c r="AX37" s="700"/>
      <c r="AY37" s="701"/>
      <c r="AZ37" s="636">
        <v>1259</v>
      </c>
      <c r="BA37" s="637"/>
      <c r="BB37" s="637"/>
      <c r="BC37" s="637"/>
      <c r="BD37" s="668"/>
      <c r="BE37" s="668"/>
      <c r="BF37" s="691"/>
      <c r="BG37" s="633" t="s">
        <v>321</v>
      </c>
      <c r="BH37" s="634"/>
      <c r="BI37" s="634"/>
      <c r="BJ37" s="634"/>
      <c r="BK37" s="634"/>
      <c r="BL37" s="634"/>
      <c r="BM37" s="634"/>
      <c r="BN37" s="634"/>
      <c r="BO37" s="634"/>
      <c r="BP37" s="634"/>
      <c r="BQ37" s="634"/>
      <c r="BR37" s="634"/>
      <c r="BS37" s="634"/>
      <c r="BT37" s="634"/>
      <c r="BU37" s="635"/>
      <c r="BV37" s="636">
        <v>5634</v>
      </c>
      <c r="BW37" s="637"/>
      <c r="BX37" s="637"/>
      <c r="BY37" s="637"/>
      <c r="BZ37" s="637"/>
      <c r="CA37" s="637"/>
      <c r="CB37" s="646"/>
      <c r="CD37" s="633" t="s">
        <v>322</v>
      </c>
      <c r="CE37" s="634"/>
      <c r="CF37" s="634"/>
      <c r="CG37" s="634"/>
      <c r="CH37" s="634"/>
      <c r="CI37" s="634"/>
      <c r="CJ37" s="634"/>
      <c r="CK37" s="634"/>
      <c r="CL37" s="634"/>
      <c r="CM37" s="634"/>
      <c r="CN37" s="634"/>
      <c r="CO37" s="634"/>
      <c r="CP37" s="634"/>
      <c r="CQ37" s="635"/>
      <c r="CR37" s="636">
        <v>356836</v>
      </c>
      <c r="CS37" s="668"/>
      <c r="CT37" s="668"/>
      <c r="CU37" s="668"/>
      <c r="CV37" s="668"/>
      <c r="CW37" s="668"/>
      <c r="CX37" s="668"/>
      <c r="CY37" s="669"/>
      <c r="CZ37" s="641">
        <v>3.5</v>
      </c>
      <c r="DA37" s="666"/>
      <c r="DB37" s="666"/>
      <c r="DC37" s="670"/>
      <c r="DD37" s="645">
        <v>337816</v>
      </c>
      <c r="DE37" s="668"/>
      <c r="DF37" s="668"/>
      <c r="DG37" s="668"/>
      <c r="DH37" s="668"/>
      <c r="DI37" s="668"/>
      <c r="DJ37" s="668"/>
      <c r="DK37" s="669"/>
      <c r="DL37" s="645">
        <v>311119</v>
      </c>
      <c r="DM37" s="668"/>
      <c r="DN37" s="668"/>
      <c r="DO37" s="668"/>
      <c r="DP37" s="668"/>
      <c r="DQ37" s="668"/>
      <c r="DR37" s="668"/>
      <c r="DS37" s="668"/>
      <c r="DT37" s="668"/>
      <c r="DU37" s="668"/>
      <c r="DV37" s="669"/>
      <c r="DW37" s="641">
        <v>7.5</v>
      </c>
      <c r="DX37" s="666"/>
      <c r="DY37" s="666"/>
      <c r="DZ37" s="666"/>
      <c r="EA37" s="666"/>
      <c r="EB37" s="666"/>
      <c r="EC37" s="667"/>
    </row>
    <row r="38" spans="2:133" ht="11.25" customHeight="1" x14ac:dyDescent="0.2">
      <c r="B38" s="633" t="s">
        <v>323</v>
      </c>
      <c r="C38" s="634"/>
      <c r="D38" s="634"/>
      <c r="E38" s="634"/>
      <c r="F38" s="634"/>
      <c r="G38" s="634"/>
      <c r="H38" s="634"/>
      <c r="I38" s="634"/>
      <c r="J38" s="634"/>
      <c r="K38" s="634"/>
      <c r="L38" s="634"/>
      <c r="M38" s="634"/>
      <c r="N38" s="634"/>
      <c r="O38" s="634"/>
      <c r="P38" s="634"/>
      <c r="Q38" s="635"/>
      <c r="R38" s="636">
        <v>510320</v>
      </c>
      <c r="S38" s="637"/>
      <c r="T38" s="637"/>
      <c r="U38" s="637"/>
      <c r="V38" s="637"/>
      <c r="W38" s="637"/>
      <c r="X38" s="637"/>
      <c r="Y38" s="638"/>
      <c r="Z38" s="639">
        <v>4.5999999999999996</v>
      </c>
      <c r="AA38" s="639"/>
      <c r="AB38" s="639"/>
      <c r="AC38" s="639"/>
      <c r="AD38" s="640" t="s">
        <v>122</v>
      </c>
      <c r="AE38" s="640"/>
      <c r="AF38" s="640"/>
      <c r="AG38" s="640"/>
      <c r="AH38" s="640"/>
      <c r="AI38" s="640"/>
      <c r="AJ38" s="640"/>
      <c r="AK38" s="640"/>
      <c r="AL38" s="641" t="s">
        <v>122</v>
      </c>
      <c r="AM38" s="642"/>
      <c r="AN38" s="642"/>
      <c r="AO38" s="643"/>
      <c r="AQ38" s="699" t="s">
        <v>324</v>
      </c>
      <c r="AR38" s="700"/>
      <c r="AS38" s="700"/>
      <c r="AT38" s="700"/>
      <c r="AU38" s="700"/>
      <c r="AV38" s="700"/>
      <c r="AW38" s="700"/>
      <c r="AX38" s="700"/>
      <c r="AY38" s="701"/>
      <c r="AZ38" s="636" t="s">
        <v>122</v>
      </c>
      <c r="BA38" s="637"/>
      <c r="BB38" s="637"/>
      <c r="BC38" s="637"/>
      <c r="BD38" s="668"/>
      <c r="BE38" s="668"/>
      <c r="BF38" s="691"/>
      <c r="BG38" s="633" t="s">
        <v>325</v>
      </c>
      <c r="BH38" s="634"/>
      <c r="BI38" s="634"/>
      <c r="BJ38" s="634"/>
      <c r="BK38" s="634"/>
      <c r="BL38" s="634"/>
      <c r="BM38" s="634"/>
      <c r="BN38" s="634"/>
      <c r="BO38" s="634"/>
      <c r="BP38" s="634"/>
      <c r="BQ38" s="634"/>
      <c r="BR38" s="634"/>
      <c r="BS38" s="634"/>
      <c r="BT38" s="634"/>
      <c r="BU38" s="635"/>
      <c r="BV38" s="636">
        <v>1471</v>
      </c>
      <c r="BW38" s="637"/>
      <c r="BX38" s="637"/>
      <c r="BY38" s="637"/>
      <c r="BZ38" s="637"/>
      <c r="CA38" s="637"/>
      <c r="CB38" s="646"/>
      <c r="CD38" s="633" t="s">
        <v>326</v>
      </c>
      <c r="CE38" s="634"/>
      <c r="CF38" s="634"/>
      <c r="CG38" s="634"/>
      <c r="CH38" s="634"/>
      <c r="CI38" s="634"/>
      <c r="CJ38" s="634"/>
      <c r="CK38" s="634"/>
      <c r="CL38" s="634"/>
      <c r="CM38" s="634"/>
      <c r="CN38" s="634"/>
      <c r="CO38" s="634"/>
      <c r="CP38" s="634"/>
      <c r="CQ38" s="635"/>
      <c r="CR38" s="636">
        <v>649377</v>
      </c>
      <c r="CS38" s="637"/>
      <c r="CT38" s="637"/>
      <c r="CU38" s="637"/>
      <c r="CV38" s="637"/>
      <c r="CW38" s="637"/>
      <c r="CX38" s="637"/>
      <c r="CY38" s="638"/>
      <c r="CZ38" s="641">
        <v>6.3</v>
      </c>
      <c r="DA38" s="666"/>
      <c r="DB38" s="666"/>
      <c r="DC38" s="670"/>
      <c r="DD38" s="645">
        <v>532065</v>
      </c>
      <c r="DE38" s="637"/>
      <c r="DF38" s="637"/>
      <c r="DG38" s="637"/>
      <c r="DH38" s="637"/>
      <c r="DI38" s="637"/>
      <c r="DJ38" s="637"/>
      <c r="DK38" s="638"/>
      <c r="DL38" s="645">
        <v>509236</v>
      </c>
      <c r="DM38" s="637"/>
      <c r="DN38" s="637"/>
      <c r="DO38" s="637"/>
      <c r="DP38" s="637"/>
      <c r="DQ38" s="637"/>
      <c r="DR38" s="637"/>
      <c r="DS38" s="637"/>
      <c r="DT38" s="637"/>
      <c r="DU38" s="637"/>
      <c r="DV38" s="638"/>
      <c r="DW38" s="641">
        <v>12.3</v>
      </c>
      <c r="DX38" s="666"/>
      <c r="DY38" s="666"/>
      <c r="DZ38" s="666"/>
      <c r="EA38" s="666"/>
      <c r="EB38" s="666"/>
      <c r="EC38" s="667"/>
    </row>
    <row r="39" spans="2:133" ht="11.25" customHeight="1" x14ac:dyDescent="0.2">
      <c r="B39" s="633" t="s">
        <v>327</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328</v>
      </c>
      <c r="AR39" s="700"/>
      <c r="AS39" s="700"/>
      <c r="AT39" s="700"/>
      <c r="AU39" s="700"/>
      <c r="AV39" s="700"/>
      <c r="AW39" s="700"/>
      <c r="AX39" s="700"/>
      <c r="AY39" s="701"/>
      <c r="AZ39" s="636" t="s">
        <v>122</v>
      </c>
      <c r="BA39" s="637"/>
      <c r="BB39" s="637"/>
      <c r="BC39" s="637"/>
      <c r="BD39" s="668"/>
      <c r="BE39" s="668"/>
      <c r="BF39" s="691"/>
      <c r="BG39" s="633" t="s">
        <v>329</v>
      </c>
      <c r="BH39" s="634"/>
      <c r="BI39" s="634"/>
      <c r="BJ39" s="634"/>
      <c r="BK39" s="634"/>
      <c r="BL39" s="634"/>
      <c r="BM39" s="634"/>
      <c r="BN39" s="634"/>
      <c r="BO39" s="634"/>
      <c r="BP39" s="634"/>
      <c r="BQ39" s="634"/>
      <c r="BR39" s="634"/>
      <c r="BS39" s="634"/>
      <c r="BT39" s="634"/>
      <c r="BU39" s="635"/>
      <c r="BV39" s="636">
        <v>2270</v>
      </c>
      <c r="BW39" s="637"/>
      <c r="BX39" s="637"/>
      <c r="BY39" s="637"/>
      <c r="BZ39" s="637"/>
      <c r="CA39" s="637"/>
      <c r="CB39" s="646"/>
      <c r="CD39" s="633" t="s">
        <v>330</v>
      </c>
      <c r="CE39" s="634"/>
      <c r="CF39" s="634"/>
      <c r="CG39" s="634"/>
      <c r="CH39" s="634"/>
      <c r="CI39" s="634"/>
      <c r="CJ39" s="634"/>
      <c r="CK39" s="634"/>
      <c r="CL39" s="634"/>
      <c r="CM39" s="634"/>
      <c r="CN39" s="634"/>
      <c r="CO39" s="634"/>
      <c r="CP39" s="634"/>
      <c r="CQ39" s="635"/>
      <c r="CR39" s="636">
        <v>1818149</v>
      </c>
      <c r="CS39" s="668"/>
      <c r="CT39" s="668"/>
      <c r="CU39" s="668"/>
      <c r="CV39" s="668"/>
      <c r="CW39" s="668"/>
      <c r="CX39" s="668"/>
      <c r="CY39" s="669"/>
      <c r="CZ39" s="641">
        <v>17.8</v>
      </c>
      <c r="DA39" s="666"/>
      <c r="DB39" s="666"/>
      <c r="DC39" s="670"/>
      <c r="DD39" s="645">
        <v>661591</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331</v>
      </c>
      <c r="C40" s="634"/>
      <c r="D40" s="634"/>
      <c r="E40" s="634"/>
      <c r="F40" s="634"/>
      <c r="G40" s="634"/>
      <c r="H40" s="634"/>
      <c r="I40" s="634"/>
      <c r="J40" s="634"/>
      <c r="K40" s="634"/>
      <c r="L40" s="634"/>
      <c r="M40" s="634"/>
      <c r="N40" s="634"/>
      <c r="O40" s="634"/>
      <c r="P40" s="634"/>
      <c r="Q40" s="635"/>
      <c r="R40" s="636">
        <v>20020</v>
      </c>
      <c r="S40" s="637"/>
      <c r="T40" s="637"/>
      <c r="U40" s="637"/>
      <c r="V40" s="637"/>
      <c r="W40" s="637"/>
      <c r="X40" s="637"/>
      <c r="Y40" s="638"/>
      <c r="Z40" s="639">
        <v>0.2</v>
      </c>
      <c r="AA40" s="639"/>
      <c r="AB40" s="639"/>
      <c r="AC40" s="639"/>
      <c r="AD40" s="640" t="s">
        <v>122</v>
      </c>
      <c r="AE40" s="640"/>
      <c r="AF40" s="640"/>
      <c r="AG40" s="640"/>
      <c r="AH40" s="640"/>
      <c r="AI40" s="640"/>
      <c r="AJ40" s="640"/>
      <c r="AK40" s="640"/>
      <c r="AL40" s="641" t="s">
        <v>122</v>
      </c>
      <c r="AM40" s="642"/>
      <c r="AN40" s="642"/>
      <c r="AO40" s="643"/>
      <c r="AQ40" s="699" t="s">
        <v>332</v>
      </c>
      <c r="AR40" s="700"/>
      <c r="AS40" s="700"/>
      <c r="AT40" s="700"/>
      <c r="AU40" s="700"/>
      <c r="AV40" s="700"/>
      <c r="AW40" s="700"/>
      <c r="AX40" s="700"/>
      <c r="AY40" s="701"/>
      <c r="AZ40" s="636" t="s">
        <v>122</v>
      </c>
      <c r="BA40" s="637"/>
      <c r="BB40" s="637"/>
      <c r="BC40" s="637"/>
      <c r="BD40" s="668"/>
      <c r="BE40" s="668"/>
      <c r="BF40" s="691"/>
      <c r="BG40" s="684" t="s">
        <v>333</v>
      </c>
      <c r="BH40" s="685"/>
      <c r="BI40" s="685"/>
      <c r="BJ40" s="685"/>
      <c r="BK40" s="685"/>
      <c r="BL40" s="217"/>
      <c r="BM40" s="634" t="s">
        <v>334</v>
      </c>
      <c r="BN40" s="634"/>
      <c r="BO40" s="634"/>
      <c r="BP40" s="634"/>
      <c r="BQ40" s="634"/>
      <c r="BR40" s="634"/>
      <c r="BS40" s="634"/>
      <c r="BT40" s="634"/>
      <c r="BU40" s="635"/>
      <c r="BV40" s="636">
        <v>102</v>
      </c>
      <c r="BW40" s="637"/>
      <c r="BX40" s="637"/>
      <c r="BY40" s="637"/>
      <c r="BZ40" s="637"/>
      <c r="CA40" s="637"/>
      <c r="CB40" s="646"/>
      <c r="CD40" s="633" t="s">
        <v>335</v>
      </c>
      <c r="CE40" s="634"/>
      <c r="CF40" s="634"/>
      <c r="CG40" s="634"/>
      <c r="CH40" s="634"/>
      <c r="CI40" s="634"/>
      <c r="CJ40" s="634"/>
      <c r="CK40" s="634"/>
      <c r="CL40" s="634"/>
      <c r="CM40" s="634"/>
      <c r="CN40" s="634"/>
      <c r="CO40" s="634"/>
      <c r="CP40" s="634"/>
      <c r="CQ40" s="635"/>
      <c r="CR40" s="636" t="s">
        <v>122</v>
      </c>
      <c r="CS40" s="637"/>
      <c r="CT40" s="637"/>
      <c r="CU40" s="637"/>
      <c r="CV40" s="637"/>
      <c r="CW40" s="637"/>
      <c r="CX40" s="637"/>
      <c r="CY40" s="638"/>
      <c r="CZ40" s="641" t="s">
        <v>122</v>
      </c>
      <c r="DA40" s="666"/>
      <c r="DB40" s="666"/>
      <c r="DC40" s="670"/>
      <c r="DD40" s="645" t="s">
        <v>122</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336</v>
      </c>
      <c r="C41" s="658"/>
      <c r="D41" s="658"/>
      <c r="E41" s="658"/>
      <c r="F41" s="658"/>
      <c r="G41" s="658"/>
      <c r="H41" s="658"/>
      <c r="I41" s="658"/>
      <c r="J41" s="658"/>
      <c r="K41" s="658"/>
      <c r="L41" s="658"/>
      <c r="M41" s="658"/>
      <c r="N41" s="658"/>
      <c r="O41" s="658"/>
      <c r="P41" s="658"/>
      <c r="Q41" s="659"/>
      <c r="R41" s="708">
        <v>11104890</v>
      </c>
      <c r="S41" s="709"/>
      <c r="T41" s="709"/>
      <c r="U41" s="709"/>
      <c r="V41" s="709"/>
      <c r="W41" s="709"/>
      <c r="X41" s="709"/>
      <c r="Y41" s="713"/>
      <c r="Z41" s="714">
        <v>100</v>
      </c>
      <c r="AA41" s="714"/>
      <c r="AB41" s="714"/>
      <c r="AC41" s="714"/>
      <c r="AD41" s="715">
        <v>4112210</v>
      </c>
      <c r="AE41" s="715"/>
      <c r="AF41" s="715"/>
      <c r="AG41" s="715"/>
      <c r="AH41" s="715"/>
      <c r="AI41" s="715"/>
      <c r="AJ41" s="715"/>
      <c r="AK41" s="715"/>
      <c r="AL41" s="716">
        <v>100</v>
      </c>
      <c r="AM41" s="696"/>
      <c r="AN41" s="696"/>
      <c r="AO41" s="717"/>
      <c r="AQ41" s="699" t="s">
        <v>337</v>
      </c>
      <c r="AR41" s="700"/>
      <c r="AS41" s="700"/>
      <c r="AT41" s="700"/>
      <c r="AU41" s="700"/>
      <c r="AV41" s="700"/>
      <c r="AW41" s="700"/>
      <c r="AX41" s="700"/>
      <c r="AY41" s="701"/>
      <c r="AZ41" s="636">
        <v>127115</v>
      </c>
      <c r="BA41" s="637"/>
      <c r="BB41" s="637"/>
      <c r="BC41" s="637"/>
      <c r="BD41" s="668"/>
      <c r="BE41" s="668"/>
      <c r="BF41" s="691"/>
      <c r="BG41" s="684"/>
      <c r="BH41" s="685"/>
      <c r="BI41" s="685"/>
      <c r="BJ41" s="685"/>
      <c r="BK41" s="685"/>
      <c r="BL41" s="217"/>
      <c r="BM41" s="634" t="s">
        <v>338</v>
      </c>
      <c r="BN41" s="634"/>
      <c r="BO41" s="634"/>
      <c r="BP41" s="634"/>
      <c r="BQ41" s="634"/>
      <c r="BR41" s="634"/>
      <c r="BS41" s="634"/>
      <c r="BT41" s="634"/>
      <c r="BU41" s="635"/>
      <c r="BV41" s="636" t="s">
        <v>122</v>
      </c>
      <c r="BW41" s="637"/>
      <c r="BX41" s="637"/>
      <c r="BY41" s="637"/>
      <c r="BZ41" s="637"/>
      <c r="CA41" s="637"/>
      <c r="CB41" s="646"/>
      <c r="CD41" s="633" t="s">
        <v>339</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340</v>
      </c>
      <c r="AR42" s="706"/>
      <c r="AS42" s="706"/>
      <c r="AT42" s="706"/>
      <c r="AU42" s="706"/>
      <c r="AV42" s="706"/>
      <c r="AW42" s="706"/>
      <c r="AX42" s="706"/>
      <c r="AY42" s="707"/>
      <c r="AZ42" s="708">
        <v>522262</v>
      </c>
      <c r="BA42" s="709"/>
      <c r="BB42" s="709"/>
      <c r="BC42" s="709"/>
      <c r="BD42" s="695"/>
      <c r="BE42" s="695"/>
      <c r="BF42" s="697"/>
      <c r="BG42" s="686"/>
      <c r="BH42" s="687"/>
      <c r="BI42" s="687"/>
      <c r="BJ42" s="687"/>
      <c r="BK42" s="687"/>
      <c r="BL42" s="218"/>
      <c r="BM42" s="658" t="s">
        <v>341</v>
      </c>
      <c r="BN42" s="658"/>
      <c r="BO42" s="658"/>
      <c r="BP42" s="658"/>
      <c r="BQ42" s="658"/>
      <c r="BR42" s="658"/>
      <c r="BS42" s="658"/>
      <c r="BT42" s="658"/>
      <c r="BU42" s="659"/>
      <c r="BV42" s="708">
        <v>443</v>
      </c>
      <c r="BW42" s="709"/>
      <c r="BX42" s="709"/>
      <c r="BY42" s="709"/>
      <c r="BZ42" s="709"/>
      <c r="CA42" s="709"/>
      <c r="CB42" s="718"/>
      <c r="CD42" s="633" t="s">
        <v>342</v>
      </c>
      <c r="CE42" s="634"/>
      <c r="CF42" s="634"/>
      <c r="CG42" s="634"/>
      <c r="CH42" s="634"/>
      <c r="CI42" s="634"/>
      <c r="CJ42" s="634"/>
      <c r="CK42" s="634"/>
      <c r="CL42" s="634"/>
      <c r="CM42" s="634"/>
      <c r="CN42" s="634"/>
      <c r="CO42" s="634"/>
      <c r="CP42" s="634"/>
      <c r="CQ42" s="635"/>
      <c r="CR42" s="636">
        <v>1018715</v>
      </c>
      <c r="CS42" s="668"/>
      <c r="CT42" s="668"/>
      <c r="CU42" s="668"/>
      <c r="CV42" s="668"/>
      <c r="CW42" s="668"/>
      <c r="CX42" s="668"/>
      <c r="CY42" s="669"/>
      <c r="CZ42" s="641">
        <v>10</v>
      </c>
      <c r="DA42" s="666"/>
      <c r="DB42" s="666"/>
      <c r="DC42" s="670"/>
      <c r="DD42" s="645">
        <v>200332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343</v>
      </c>
      <c r="CD43" s="633" t="s">
        <v>344</v>
      </c>
      <c r="CE43" s="634"/>
      <c r="CF43" s="634"/>
      <c r="CG43" s="634"/>
      <c r="CH43" s="634"/>
      <c r="CI43" s="634"/>
      <c r="CJ43" s="634"/>
      <c r="CK43" s="634"/>
      <c r="CL43" s="634"/>
      <c r="CM43" s="634"/>
      <c r="CN43" s="634"/>
      <c r="CO43" s="634"/>
      <c r="CP43" s="634"/>
      <c r="CQ43" s="635"/>
      <c r="CR43" s="636">
        <v>79848</v>
      </c>
      <c r="CS43" s="668"/>
      <c r="CT43" s="668"/>
      <c r="CU43" s="668"/>
      <c r="CV43" s="668"/>
      <c r="CW43" s="668"/>
      <c r="CX43" s="668"/>
      <c r="CY43" s="669"/>
      <c r="CZ43" s="641">
        <v>0.8</v>
      </c>
      <c r="DA43" s="666"/>
      <c r="DB43" s="666"/>
      <c r="DC43" s="670"/>
      <c r="DD43" s="645">
        <v>61263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293</v>
      </c>
      <c r="CE44" s="673"/>
      <c r="CF44" s="633" t="s">
        <v>346</v>
      </c>
      <c r="CG44" s="634"/>
      <c r="CH44" s="634"/>
      <c r="CI44" s="634"/>
      <c r="CJ44" s="634"/>
      <c r="CK44" s="634"/>
      <c r="CL44" s="634"/>
      <c r="CM44" s="634"/>
      <c r="CN44" s="634"/>
      <c r="CO44" s="634"/>
      <c r="CP44" s="634"/>
      <c r="CQ44" s="635"/>
      <c r="CR44" s="636">
        <v>807713</v>
      </c>
      <c r="CS44" s="637"/>
      <c r="CT44" s="637"/>
      <c r="CU44" s="637"/>
      <c r="CV44" s="637"/>
      <c r="CW44" s="637"/>
      <c r="CX44" s="637"/>
      <c r="CY44" s="638"/>
      <c r="CZ44" s="641">
        <v>7.9</v>
      </c>
      <c r="DA44" s="642"/>
      <c r="DB44" s="642"/>
      <c r="DC44" s="648"/>
      <c r="DD44" s="645">
        <v>132362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348</v>
      </c>
      <c r="CG45" s="634"/>
      <c r="CH45" s="634"/>
      <c r="CI45" s="634"/>
      <c r="CJ45" s="634"/>
      <c r="CK45" s="634"/>
      <c r="CL45" s="634"/>
      <c r="CM45" s="634"/>
      <c r="CN45" s="634"/>
      <c r="CO45" s="634"/>
      <c r="CP45" s="634"/>
      <c r="CQ45" s="635"/>
      <c r="CR45" s="636">
        <v>557778</v>
      </c>
      <c r="CS45" s="668"/>
      <c r="CT45" s="668"/>
      <c r="CU45" s="668"/>
      <c r="CV45" s="668"/>
      <c r="CW45" s="668"/>
      <c r="CX45" s="668"/>
      <c r="CY45" s="669"/>
      <c r="CZ45" s="641">
        <v>5.5</v>
      </c>
      <c r="DA45" s="666"/>
      <c r="DB45" s="666"/>
      <c r="DC45" s="670"/>
      <c r="DD45" s="645">
        <v>37349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349</v>
      </c>
      <c r="CG46" s="634"/>
      <c r="CH46" s="634"/>
      <c r="CI46" s="634"/>
      <c r="CJ46" s="634"/>
      <c r="CK46" s="634"/>
      <c r="CL46" s="634"/>
      <c r="CM46" s="634"/>
      <c r="CN46" s="634"/>
      <c r="CO46" s="634"/>
      <c r="CP46" s="634"/>
      <c r="CQ46" s="635"/>
      <c r="CR46" s="636">
        <v>216448</v>
      </c>
      <c r="CS46" s="637"/>
      <c r="CT46" s="637"/>
      <c r="CU46" s="637"/>
      <c r="CV46" s="637"/>
      <c r="CW46" s="637"/>
      <c r="CX46" s="637"/>
      <c r="CY46" s="638"/>
      <c r="CZ46" s="641">
        <v>2.1</v>
      </c>
      <c r="DA46" s="642"/>
      <c r="DB46" s="642"/>
      <c r="DC46" s="648"/>
      <c r="DD46" s="645">
        <v>85854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350</v>
      </c>
      <c r="CG47" s="634"/>
      <c r="CH47" s="634"/>
      <c r="CI47" s="634"/>
      <c r="CJ47" s="634"/>
      <c r="CK47" s="634"/>
      <c r="CL47" s="634"/>
      <c r="CM47" s="634"/>
      <c r="CN47" s="634"/>
      <c r="CO47" s="634"/>
      <c r="CP47" s="634"/>
      <c r="CQ47" s="635"/>
      <c r="CR47" s="636">
        <v>211002</v>
      </c>
      <c r="CS47" s="668"/>
      <c r="CT47" s="668"/>
      <c r="CU47" s="668"/>
      <c r="CV47" s="668"/>
      <c r="CW47" s="668"/>
      <c r="CX47" s="668"/>
      <c r="CY47" s="669"/>
      <c r="CZ47" s="641">
        <v>2.1</v>
      </c>
      <c r="DA47" s="666"/>
      <c r="DB47" s="666"/>
      <c r="DC47" s="670"/>
      <c r="DD47" s="645">
        <v>67970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351</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352</v>
      </c>
      <c r="CE49" s="658"/>
      <c r="CF49" s="658"/>
      <c r="CG49" s="658"/>
      <c r="CH49" s="658"/>
      <c r="CI49" s="658"/>
      <c r="CJ49" s="658"/>
      <c r="CK49" s="658"/>
      <c r="CL49" s="658"/>
      <c r="CM49" s="658"/>
      <c r="CN49" s="658"/>
      <c r="CO49" s="658"/>
      <c r="CP49" s="658"/>
      <c r="CQ49" s="659"/>
      <c r="CR49" s="708">
        <v>10232813</v>
      </c>
      <c r="CS49" s="695"/>
      <c r="CT49" s="695"/>
      <c r="CU49" s="695"/>
      <c r="CV49" s="695"/>
      <c r="CW49" s="695"/>
      <c r="CX49" s="695"/>
      <c r="CY49" s="724"/>
      <c r="CZ49" s="716">
        <v>100</v>
      </c>
      <c r="DA49" s="725"/>
      <c r="DB49" s="725"/>
      <c r="DC49" s="726"/>
      <c r="DD49" s="727">
        <v>5026886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GPRA1Iu6XqlLW/76MSm3ob1mGLwDtb30spOdAFpAXt8+2WH67uXTb63WMfmXaC7nSrL7JVFN15rSHaaUonzsg==" saltValue="8+Q/B3ylscIO7uusaE0Q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354</v>
      </c>
      <c r="DK2" s="736"/>
      <c r="DL2" s="736"/>
      <c r="DM2" s="736"/>
      <c r="DN2" s="736"/>
      <c r="DO2" s="737"/>
      <c r="DP2" s="222"/>
      <c r="DQ2" s="735" t="s">
        <v>355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358</v>
      </c>
      <c r="B5" s="741"/>
      <c r="C5" s="741"/>
      <c r="D5" s="741"/>
      <c r="E5" s="741"/>
      <c r="F5" s="741"/>
      <c r="G5" s="741"/>
      <c r="H5" s="741"/>
      <c r="I5" s="741"/>
      <c r="J5" s="741"/>
      <c r="K5" s="741"/>
      <c r="L5" s="741"/>
      <c r="M5" s="741"/>
      <c r="N5" s="741"/>
      <c r="O5" s="741"/>
      <c r="P5" s="742"/>
      <c r="Q5" s="746" t="s">
        <v>359</v>
      </c>
      <c r="R5" s="747"/>
      <c r="S5" s="747"/>
      <c r="T5" s="747"/>
      <c r="U5" s="748"/>
      <c r="V5" s="746" t="s">
        <v>360</v>
      </c>
      <c r="W5" s="747"/>
      <c r="X5" s="747"/>
      <c r="Y5" s="747"/>
      <c r="Z5" s="748"/>
      <c r="AA5" s="746" t="s">
        <v>361</v>
      </c>
      <c r="AB5" s="747"/>
      <c r="AC5" s="747"/>
      <c r="AD5" s="747"/>
      <c r="AE5" s="747"/>
      <c r="AF5" s="752" t="s">
        <v>362</v>
      </c>
      <c r="AG5" s="747"/>
      <c r="AH5" s="747"/>
      <c r="AI5" s="747"/>
      <c r="AJ5" s="753"/>
      <c r="AK5" s="747" t="s">
        <v>363</v>
      </c>
      <c r="AL5" s="747"/>
      <c r="AM5" s="747"/>
      <c r="AN5" s="747"/>
      <c r="AO5" s="748"/>
      <c r="AP5" s="746" t="s">
        <v>364</v>
      </c>
      <c r="AQ5" s="747"/>
      <c r="AR5" s="747"/>
      <c r="AS5" s="747"/>
      <c r="AT5" s="748"/>
      <c r="AU5" s="746" t="s">
        <v>365</v>
      </c>
      <c r="AV5" s="747"/>
      <c r="AW5" s="747"/>
      <c r="AX5" s="747"/>
      <c r="AY5" s="753"/>
      <c r="AZ5" s="226"/>
      <c r="BA5" s="226"/>
      <c r="BB5" s="226"/>
      <c r="BC5" s="226"/>
      <c r="BD5" s="226"/>
      <c r="BE5" s="227"/>
      <c r="BF5" s="227"/>
      <c r="BG5" s="227"/>
      <c r="BH5" s="227"/>
      <c r="BI5" s="227"/>
      <c r="BJ5" s="227"/>
      <c r="BK5" s="227"/>
      <c r="BL5" s="227"/>
      <c r="BM5" s="227"/>
      <c r="BN5" s="227"/>
      <c r="BO5" s="227"/>
      <c r="BP5" s="227"/>
      <c r="BQ5" s="740" t="s">
        <v>366</v>
      </c>
      <c r="BR5" s="741"/>
      <c r="BS5" s="741"/>
      <c r="BT5" s="741"/>
      <c r="BU5" s="741"/>
      <c r="BV5" s="741"/>
      <c r="BW5" s="741"/>
      <c r="BX5" s="741"/>
      <c r="BY5" s="741"/>
      <c r="BZ5" s="741"/>
      <c r="CA5" s="741"/>
      <c r="CB5" s="741"/>
      <c r="CC5" s="741"/>
      <c r="CD5" s="741"/>
      <c r="CE5" s="741"/>
      <c r="CF5" s="741"/>
      <c r="CG5" s="742"/>
      <c r="CH5" s="746" t="s">
        <v>367</v>
      </c>
      <c r="CI5" s="747"/>
      <c r="CJ5" s="747"/>
      <c r="CK5" s="747"/>
      <c r="CL5" s="748"/>
      <c r="CM5" s="746" t="s">
        <v>368</v>
      </c>
      <c r="CN5" s="747"/>
      <c r="CO5" s="747"/>
      <c r="CP5" s="747"/>
      <c r="CQ5" s="748"/>
      <c r="CR5" s="746" t="s">
        <v>369</v>
      </c>
      <c r="CS5" s="747"/>
      <c r="CT5" s="747"/>
      <c r="CU5" s="747"/>
      <c r="CV5" s="748"/>
      <c r="CW5" s="746" t="s">
        <v>370</v>
      </c>
      <c r="CX5" s="747"/>
      <c r="CY5" s="747"/>
      <c r="CZ5" s="747"/>
      <c r="DA5" s="748"/>
      <c r="DB5" s="746" t="s">
        <v>371</v>
      </c>
      <c r="DC5" s="747"/>
      <c r="DD5" s="747"/>
      <c r="DE5" s="747"/>
      <c r="DF5" s="748"/>
      <c r="DG5" s="776" t="s">
        <v>372</v>
      </c>
      <c r="DH5" s="777"/>
      <c r="DI5" s="777"/>
      <c r="DJ5" s="777"/>
      <c r="DK5" s="778"/>
      <c r="DL5" s="776" t="s">
        <v>373</v>
      </c>
      <c r="DM5" s="777"/>
      <c r="DN5" s="777"/>
      <c r="DO5" s="777"/>
      <c r="DP5" s="778"/>
      <c r="DQ5" s="746" t="s">
        <v>374</v>
      </c>
      <c r="DR5" s="747"/>
      <c r="DS5" s="747"/>
      <c r="DT5" s="747"/>
      <c r="DU5" s="748"/>
      <c r="DV5" s="746" t="s">
        <v>365</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375</v>
      </c>
      <c r="C7" s="763"/>
      <c r="D7" s="763"/>
      <c r="E7" s="763"/>
      <c r="F7" s="763"/>
      <c r="G7" s="763"/>
      <c r="H7" s="763"/>
      <c r="I7" s="763"/>
      <c r="J7" s="763"/>
      <c r="K7" s="763"/>
      <c r="L7" s="763"/>
      <c r="M7" s="763"/>
      <c r="N7" s="763"/>
      <c r="O7" s="763"/>
      <c r="P7" s="764"/>
      <c r="Q7" s="765">
        <v>11105</v>
      </c>
      <c r="R7" s="766"/>
      <c r="S7" s="766"/>
      <c r="T7" s="766"/>
      <c r="U7" s="766"/>
      <c r="V7" s="766">
        <v>10233</v>
      </c>
      <c r="W7" s="766"/>
      <c r="X7" s="766"/>
      <c r="Y7" s="766"/>
      <c r="Z7" s="766"/>
      <c r="AA7" s="766">
        <v>872</v>
      </c>
      <c r="AB7" s="766"/>
      <c r="AC7" s="766"/>
      <c r="AD7" s="766"/>
      <c r="AE7" s="767"/>
      <c r="AF7" s="768">
        <v>853</v>
      </c>
      <c r="AG7" s="769"/>
      <c r="AH7" s="769"/>
      <c r="AI7" s="769"/>
      <c r="AJ7" s="770"/>
      <c r="AK7" s="771"/>
      <c r="AL7" s="772"/>
      <c r="AM7" s="772"/>
      <c r="AN7" s="772"/>
      <c r="AO7" s="772"/>
      <c r="AP7" s="772">
        <v>10283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377</v>
      </c>
      <c r="B23" s="802" t="s">
        <v>378</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853</v>
      </c>
      <c r="AG23" s="806"/>
      <c r="AH23" s="806"/>
      <c r="AI23" s="806"/>
      <c r="AJ23" s="809"/>
      <c r="AK23" s="810"/>
      <c r="AL23" s="811"/>
      <c r="AM23" s="811"/>
      <c r="AN23" s="811"/>
      <c r="AO23" s="811"/>
      <c r="AP23" s="806"/>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358</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389</v>
      </c>
      <c r="C28" s="763"/>
      <c r="D28" s="763"/>
      <c r="E28" s="763"/>
      <c r="F28" s="763"/>
      <c r="G28" s="763"/>
      <c r="H28" s="763"/>
      <c r="I28" s="763"/>
      <c r="J28" s="763"/>
      <c r="K28" s="763"/>
      <c r="L28" s="763"/>
      <c r="M28" s="763"/>
      <c r="N28" s="763"/>
      <c r="O28" s="763"/>
      <c r="P28" s="764"/>
      <c r="Q28" s="835">
        <v>1440</v>
      </c>
      <c r="R28" s="836"/>
      <c r="S28" s="836"/>
      <c r="T28" s="836"/>
      <c r="U28" s="836"/>
      <c r="V28" s="836">
        <v>1414</v>
      </c>
      <c r="W28" s="836"/>
      <c r="X28" s="836"/>
      <c r="Y28" s="836"/>
      <c r="Z28" s="836"/>
      <c r="AA28" s="836">
        <v>26</v>
      </c>
      <c r="AB28" s="836"/>
      <c r="AC28" s="836"/>
      <c r="AD28" s="836"/>
      <c r="AE28" s="837"/>
      <c r="AF28" s="838">
        <v>26</v>
      </c>
      <c r="AG28" s="836"/>
      <c r="AH28" s="836"/>
      <c r="AI28" s="836"/>
      <c r="AJ28" s="839"/>
      <c r="AK28" s="840">
        <v>127</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390</v>
      </c>
      <c r="C29" s="794"/>
      <c r="D29" s="794"/>
      <c r="E29" s="794"/>
      <c r="F29" s="794"/>
      <c r="G29" s="794"/>
      <c r="H29" s="794"/>
      <c r="I29" s="794"/>
      <c r="J29" s="794"/>
      <c r="K29" s="794"/>
      <c r="L29" s="794"/>
      <c r="M29" s="794"/>
      <c r="N29" s="794"/>
      <c r="O29" s="794"/>
      <c r="P29" s="795"/>
      <c r="Q29" s="796">
        <v>1694</v>
      </c>
      <c r="R29" s="797"/>
      <c r="S29" s="797"/>
      <c r="T29" s="797"/>
      <c r="U29" s="797"/>
      <c r="V29" s="797">
        <v>1636</v>
      </c>
      <c r="W29" s="797"/>
      <c r="X29" s="797"/>
      <c r="Y29" s="797"/>
      <c r="Z29" s="797"/>
      <c r="AA29" s="797">
        <v>58</v>
      </c>
      <c r="AB29" s="797"/>
      <c r="AC29" s="797"/>
      <c r="AD29" s="797"/>
      <c r="AE29" s="798"/>
      <c r="AF29" s="799">
        <v>58</v>
      </c>
      <c r="AG29" s="800"/>
      <c r="AH29" s="800"/>
      <c r="AI29" s="800"/>
      <c r="AJ29" s="801"/>
      <c r="AK29" s="847">
        <v>257</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391</v>
      </c>
      <c r="C30" s="794"/>
      <c r="D30" s="794"/>
      <c r="E30" s="794"/>
      <c r="F30" s="794"/>
      <c r="G30" s="794"/>
      <c r="H30" s="794"/>
      <c r="I30" s="794"/>
      <c r="J30" s="794"/>
      <c r="K30" s="794"/>
      <c r="L30" s="794"/>
      <c r="M30" s="794"/>
      <c r="N30" s="794"/>
      <c r="O30" s="794"/>
      <c r="P30" s="795"/>
      <c r="Q30" s="796">
        <v>185</v>
      </c>
      <c r="R30" s="797"/>
      <c r="S30" s="797"/>
      <c r="T30" s="797"/>
      <c r="U30" s="797"/>
      <c r="V30" s="797">
        <v>182</v>
      </c>
      <c r="W30" s="797"/>
      <c r="X30" s="797"/>
      <c r="Y30" s="797"/>
      <c r="Z30" s="797"/>
      <c r="AA30" s="797">
        <v>3</v>
      </c>
      <c r="AB30" s="797"/>
      <c r="AC30" s="797"/>
      <c r="AD30" s="797"/>
      <c r="AE30" s="798"/>
      <c r="AF30" s="799">
        <v>3</v>
      </c>
      <c r="AG30" s="800"/>
      <c r="AH30" s="800"/>
      <c r="AI30" s="800"/>
      <c r="AJ30" s="801"/>
      <c r="AK30" s="847">
        <v>61</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392</v>
      </c>
      <c r="C31" s="794"/>
      <c r="D31" s="794"/>
      <c r="E31" s="794"/>
      <c r="F31" s="794"/>
      <c r="G31" s="794"/>
      <c r="H31" s="794"/>
      <c r="I31" s="794"/>
      <c r="J31" s="794"/>
      <c r="K31" s="794"/>
      <c r="L31" s="794"/>
      <c r="M31" s="794"/>
      <c r="N31" s="794"/>
      <c r="O31" s="794"/>
      <c r="P31" s="795"/>
      <c r="Q31" s="796">
        <v>154</v>
      </c>
      <c r="R31" s="797"/>
      <c r="S31" s="797"/>
      <c r="T31" s="797"/>
      <c r="U31" s="797"/>
      <c r="V31" s="797">
        <v>152</v>
      </c>
      <c r="W31" s="797"/>
      <c r="X31" s="797"/>
      <c r="Y31" s="797"/>
      <c r="Z31" s="797"/>
      <c r="AA31" s="797">
        <v>1</v>
      </c>
      <c r="AB31" s="797"/>
      <c r="AC31" s="797"/>
      <c r="AD31" s="797"/>
      <c r="AE31" s="798"/>
      <c r="AF31" s="799">
        <v>148</v>
      </c>
      <c r="AG31" s="800"/>
      <c r="AH31" s="800"/>
      <c r="AI31" s="800"/>
      <c r="AJ31" s="801"/>
      <c r="AK31" s="847">
        <v>1</v>
      </c>
      <c r="AL31" s="843"/>
      <c r="AM31" s="843"/>
      <c r="AN31" s="843"/>
      <c r="AO31" s="843"/>
      <c r="AP31" s="843">
        <v>1062</v>
      </c>
      <c r="AQ31" s="843"/>
      <c r="AR31" s="843"/>
      <c r="AS31" s="843"/>
      <c r="AT31" s="843"/>
      <c r="AU31" s="843"/>
      <c r="AV31" s="843"/>
      <c r="AW31" s="843"/>
      <c r="AX31" s="843"/>
      <c r="AY31" s="843"/>
      <c r="AZ31" s="844"/>
      <c r="BA31" s="844"/>
      <c r="BB31" s="844"/>
      <c r="BC31" s="844"/>
      <c r="BD31" s="844"/>
      <c r="BE31" s="845" t="s">
        <v>393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377</v>
      </c>
      <c r="B63" s="802" t="s">
        <v>395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236</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397</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398</v>
      </c>
      <c r="AV66" s="747"/>
      <c r="AW66" s="747"/>
      <c r="AX66" s="747"/>
      <c r="AY66" s="748"/>
      <c r="AZ66" s="746" t="s">
        <v>365</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544</v>
      </c>
      <c r="C68" s="883"/>
      <c r="D68" s="883"/>
      <c r="E68" s="883"/>
      <c r="F68" s="883"/>
      <c r="G68" s="883"/>
      <c r="H68" s="883"/>
      <c r="I68" s="883"/>
      <c r="J68" s="883"/>
      <c r="K68" s="883"/>
      <c r="L68" s="883"/>
      <c r="M68" s="883"/>
      <c r="N68" s="883"/>
      <c r="O68" s="883"/>
      <c r="P68" s="884"/>
      <c r="Q68" s="885">
        <v>196</v>
      </c>
      <c r="R68" s="879"/>
      <c r="S68" s="879"/>
      <c r="T68" s="879"/>
      <c r="U68" s="879"/>
      <c r="V68" s="879">
        <v>177</v>
      </c>
      <c r="W68" s="879"/>
      <c r="X68" s="879"/>
      <c r="Y68" s="879"/>
      <c r="Z68" s="879"/>
      <c r="AA68" s="879">
        <v>19</v>
      </c>
      <c r="AB68" s="879"/>
      <c r="AC68" s="879"/>
      <c r="AD68" s="879"/>
      <c r="AE68" s="879"/>
      <c r="AF68" s="879">
        <v>19</v>
      </c>
      <c r="AG68" s="879"/>
      <c r="AH68" s="879"/>
      <c r="AI68" s="879"/>
      <c r="AJ68" s="879"/>
      <c r="AK68" s="879">
        <v>10</v>
      </c>
      <c r="AL68" s="879"/>
      <c r="AM68" s="879"/>
      <c r="AN68" s="879"/>
      <c r="AO68" s="879"/>
      <c r="AP68" s="879" t="s">
        <v>545</v>
      </c>
      <c r="AQ68" s="879"/>
      <c r="AR68" s="879"/>
      <c r="AS68" s="879"/>
      <c r="AT68" s="879"/>
      <c r="AU68" s="879" t="s">
        <v>545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546</v>
      </c>
      <c r="C69" s="887"/>
      <c r="D69" s="887"/>
      <c r="E69" s="887"/>
      <c r="F69" s="887"/>
      <c r="G69" s="887"/>
      <c r="H69" s="887"/>
      <c r="I69" s="887"/>
      <c r="J69" s="887"/>
      <c r="K69" s="887"/>
      <c r="L69" s="887"/>
      <c r="M69" s="887"/>
      <c r="N69" s="887"/>
      <c r="O69" s="887"/>
      <c r="P69" s="888"/>
      <c r="Q69" s="889">
        <v>313</v>
      </c>
      <c r="R69" s="843"/>
      <c r="S69" s="843"/>
      <c r="T69" s="843"/>
      <c r="U69" s="843"/>
      <c r="V69" s="843">
        <v>267</v>
      </c>
      <c r="W69" s="843"/>
      <c r="X69" s="843"/>
      <c r="Y69" s="843"/>
      <c r="Z69" s="843"/>
      <c r="AA69" s="843">
        <v>46</v>
      </c>
      <c r="AB69" s="843"/>
      <c r="AC69" s="843"/>
      <c r="AD69" s="843"/>
      <c r="AE69" s="843"/>
      <c r="AF69" s="843">
        <v>46</v>
      </c>
      <c r="AG69" s="843"/>
      <c r="AH69" s="843"/>
      <c r="AI69" s="843"/>
      <c r="AJ69" s="843"/>
      <c r="AK69" s="843">
        <v>30</v>
      </c>
      <c r="AL69" s="843"/>
      <c r="AM69" s="843"/>
      <c r="AN69" s="843"/>
      <c r="AO69" s="843"/>
      <c r="AP69" s="843">
        <v>27</v>
      </c>
      <c r="AQ69" s="843"/>
      <c r="AR69" s="843"/>
      <c r="AS69" s="843"/>
      <c r="AT69" s="843"/>
      <c r="AU69" s="843" t="s">
        <v>545</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547</v>
      </c>
      <c r="C70" s="887"/>
      <c r="D70" s="887"/>
      <c r="E70" s="887"/>
      <c r="F70" s="887"/>
      <c r="G70" s="887"/>
      <c r="H70" s="887"/>
      <c r="I70" s="887"/>
      <c r="J70" s="887"/>
      <c r="K70" s="887"/>
      <c r="L70" s="887"/>
      <c r="M70" s="887"/>
      <c r="N70" s="887"/>
      <c r="O70" s="887"/>
      <c r="P70" s="888"/>
      <c r="Q70" s="889">
        <v>1049</v>
      </c>
      <c r="R70" s="843"/>
      <c r="S70" s="843"/>
      <c r="T70" s="843"/>
      <c r="U70" s="843"/>
      <c r="V70" s="843">
        <v>1033</v>
      </c>
      <c r="W70" s="843"/>
      <c r="X70" s="843"/>
      <c r="Y70" s="843"/>
      <c r="Z70" s="843"/>
      <c r="AA70" s="843">
        <v>16</v>
      </c>
      <c r="AB70" s="843"/>
      <c r="AC70" s="843"/>
      <c r="AD70" s="843"/>
      <c r="AE70" s="843"/>
      <c r="AF70" s="843">
        <v>14</v>
      </c>
      <c r="AG70" s="843"/>
      <c r="AH70" s="843"/>
      <c r="AI70" s="843"/>
      <c r="AJ70" s="843"/>
      <c r="AK70" s="843">
        <v>124</v>
      </c>
      <c r="AL70" s="843"/>
      <c r="AM70" s="843"/>
      <c r="AN70" s="843"/>
      <c r="AO70" s="843"/>
      <c r="AP70" s="843">
        <v>723</v>
      </c>
      <c r="AQ70" s="843"/>
      <c r="AR70" s="843"/>
      <c r="AS70" s="843"/>
      <c r="AT70" s="843"/>
      <c r="AU70" s="843" t="s">
        <v>545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548</v>
      </c>
      <c r="C71" s="887"/>
      <c r="D71" s="887"/>
      <c r="E71" s="887"/>
      <c r="F71" s="887"/>
      <c r="G71" s="887"/>
      <c r="H71" s="887"/>
      <c r="I71" s="887"/>
      <c r="J71" s="887"/>
      <c r="K71" s="887"/>
      <c r="L71" s="887"/>
      <c r="M71" s="887"/>
      <c r="N71" s="887"/>
      <c r="O71" s="887"/>
      <c r="P71" s="888"/>
      <c r="Q71" s="889">
        <v>120</v>
      </c>
      <c r="R71" s="843"/>
      <c r="S71" s="843"/>
      <c r="T71" s="843"/>
      <c r="U71" s="843"/>
      <c r="V71" s="843">
        <v>102</v>
      </c>
      <c r="W71" s="843"/>
      <c r="X71" s="843"/>
      <c r="Y71" s="843"/>
      <c r="Z71" s="843"/>
      <c r="AA71" s="843">
        <v>18</v>
      </c>
      <c r="AB71" s="843"/>
      <c r="AC71" s="843"/>
      <c r="AD71" s="843"/>
      <c r="AE71" s="843"/>
      <c r="AF71" s="843">
        <v>18</v>
      </c>
      <c r="AG71" s="843"/>
      <c r="AH71" s="843"/>
      <c r="AI71" s="843"/>
      <c r="AJ71" s="843"/>
      <c r="AK71" s="843">
        <v>3</v>
      </c>
      <c r="AL71" s="843"/>
      <c r="AM71" s="843"/>
      <c r="AN71" s="843"/>
      <c r="AO71" s="843"/>
      <c r="AP71" s="843">
        <v>165</v>
      </c>
      <c r="AQ71" s="843"/>
      <c r="AR71" s="843"/>
      <c r="AS71" s="843"/>
      <c r="AT71" s="843"/>
      <c r="AU71" s="843" t="s">
        <v>545</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549</v>
      </c>
      <c r="C72" s="887"/>
      <c r="D72" s="887"/>
      <c r="E72" s="887"/>
      <c r="F72" s="887"/>
      <c r="G72" s="887"/>
      <c r="H72" s="887"/>
      <c r="I72" s="887"/>
      <c r="J72" s="887"/>
      <c r="K72" s="887"/>
      <c r="L72" s="887"/>
      <c r="M72" s="887"/>
      <c r="N72" s="887"/>
      <c r="O72" s="887"/>
      <c r="P72" s="888"/>
      <c r="Q72" s="889">
        <v>270</v>
      </c>
      <c r="R72" s="843"/>
      <c r="S72" s="843"/>
      <c r="T72" s="843"/>
      <c r="U72" s="843"/>
      <c r="V72" s="843">
        <v>247</v>
      </c>
      <c r="W72" s="843"/>
      <c r="X72" s="843"/>
      <c r="Y72" s="843"/>
      <c r="Z72" s="843"/>
      <c r="AA72" s="843">
        <v>23</v>
      </c>
      <c r="AB72" s="843"/>
      <c r="AC72" s="843"/>
      <c r="AD72" s="843"/>
      <c r="AE72" s="843"/>
      <c r="AF72" s="843">
        <v>23</v>
      </c>
      <c r="AG72" s="843"/>
      <c r="AH72" s="843"/>
      <c r="AI72" s="843"/>
      <c r="AJ72" s="843"/>
      <c r="AK72" s="843" t="s">
        <v>545</v>
      </c>
      <c r="AL72" s="843"/>
      <c r="AM72" s="843"/>
      <c r="AN72" s="843"/>
      <c r="AO72" s="843"/>
      <c r="AP72" s="843" t="s">
        <v>545</v>
      </c>
      <c r="AQ72" s="843"/>
      <c r="AR72" s="843"/>
      <c r="AS72" s="843"/>
      <c r="AT72" s="843"/>
      <c r="AU72" s="843" t="s">
        <v>545</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550</v>
      </c>
      <c r="C73" s="887"/>
      <c r="D73" s="887"/>
      <c r="E73" s="887"/>
      <c r="F73" s="887"/>
      <c r="G73" s="887"/>
      <c r="H73" s="887"/>
      <c r="I73" s="887"/>
      <c r="J73" s="887"/>
      <c r="K73" s="887"/>
      <c r="L73" s="887"/>
      <c r="M73" s="887"/>
      <c r="N73" s="887"/>
      <c r="O73" s="887"/>
      <c r="P73" s="888"/>
      <c r="Q73" s="889">
        <v>315636</v>
      </c>
      <c r="R73" s="843"/>
      <c r="S73" s="843"/>
      <c r="T73" s="843"/>
      <c r="U73" s="843"/>
      <c r="V73" s="843">
        <v>306127</v>
      </c>
      <c r="W73" s="843"/>
      <c r="X73" s="843"/>
      <c r="Y73" s="843"/>
      <c r="Z73" s="843"/>
      <c r="AA73" s="843">
        <v>9509</v>
      </c>
      <c r="AB73" s="843"/>
      <c r="AC73" s="843"/>
      <c r="AD73" s="843"/>
      <c r="AE73" s="843"/>
      <c r="AF73" s="843">
        <v>6033</v>
      </c>
      <c r="AG73" s="843"/>
      <c r="AH73" s="843"/>
      <c r="AI73" s="843"/>
      <c r="AJ73" s="843"/>
      <c r="AK73" s="843" t="s">
        <v>545</v>
      </c>
      <c r="AL73" s="843"/>
      <c r="AM73" s="843"/>
      <c r="AN73" s="843"/>
      <c r="AO73" s="843"/>
      <c r="AP73" s="843" t="s">
        <v>545</v>
      </c>
      <c r="AQ73" s="843"/>
      <c r="AR73" s="843"/>
      <c r="AS73" s="843"/>
      <c r="AT73" s="843"/>
      <c r="AU73" s="843" t="s">
        <v>545</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551</v>
      </c>
      <c r="C74" s="887"/>
      <c r="D74" s="887"/>
      <c r="E74" s="887"/>
      <c r="F74" s="887"/>
      <c r="G74" s="887"/>
      <c r="H74" s="887"/>
      <c r="I74" s="887"/>
      <c r="J74" s="887"/>
      <c r="K74" s="887"/>
      <c r="L74" s="887"/>
      <c r="M74" s="887"/>
      <c r="N74" s="887"/>
      <c r="O74" s="887"/>
      <c r="P74" s="888"/>
      <c r="Q74" s="889">
        <v>5250</v>
      </c>
      <c r="R74" s="843"/>
      <c r="S74" s="843"/>
      <c r="T74" s="843"/>
      <c r="U74" s="843"/>
      <c r="V74" s="843">
        <v>5104</v>
      </c>
      <c r="W74" s="843"/>
      <c r="X74" s="843"/>
      <c r="Y74" s="843"/>
      <c r="Z74" s="843"/>
      <c r="AA74" s="843">
        <v>146</v>
      </c>
      <c r="AB74" s="843"/>
      <c r="AC74" s="843"/>
      <c r="AD74" s="843"/>
      <c r="AE74" s="843"/>
      <c r="AF74" s="843">
        <v>146</v>
      </c>
      <c r="AG74" s="843"/>
      <c r="AH74" s="843"/>
      <c r="AI74" s="843"/>
      <c r="AJ74" s="843"/>
      <c r="AK74" s="843">
        <v>2418</v>
      </c>
      <c r="AL74" s="843"/>
      <c r="AM74" s="843"/>
      <c r="AN74" s="843"/>
      <c r="AO74" s="843"/>
      <c r="AP74" s="843">
        <v>0</v>
      </c>
      <c r="AQ74" s="843"/>
      <c r="AR74" s="843"/>
      <c r="AS74" s="843"/>
      <c r="AT74" s="843"/>
      <c r="AU74" s="843" t="s">
        <v>545</v>
      </c>
      <c r="AV74" s="843"/>
      <c r="AW74" s="843"/>
      <c r="AX74" s="843"/>
      <c r="AY74" s="843"/>
      <c r="AZ74" s="845" t="s">
        <v>552</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377</v>
      </c>
      <c r="B88" s="802" t="s">
        <v>399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407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408</v>
      </c>
      <c r="AB109" s="906"/>
      <c r="AC109" s="906"/>
      <c r="AD109" s="906"/>
      <c r="AE109" s="907"/>
      <c r="AF109" s="905" t="s">
        <v>409</v>
      </c>
      <c r="AG109" s="906"/>
      <c r="AH109" s="906"/>
      <c r="AI109" s="906"/>
      <c r="AJ109" s="907"/>
      <c r="AK109" s="905" t="s">
        <v>295</v>
      </c>
      <c r="AL109" s="906"/>
      <c r="AM109" s="906"/>
      <c r="AN109" s="906"/>
      <c r="AO109" s="907"/>
      <c r="AP109" s="905" t="s">
        <v>410</v>
      </c>
      <c r="AQ109" s="906"/>
      <c r="AR109" s="906"/>
      <c r="AS109" s="906"/>
      <c r="AT109" s="908"/>
      <c r="AU109" s="925" t="s">
        <v>407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408</v>
      </c>
      <c r="BR109" s="906"/>
      <c r="BS109" s="906"/>
      <c r="BT109" s="906"/>
      <c r="BU109" s="907"/>
      <c r="BV109" s="905" t="s">
        <v>409</v>
      </c>
      <c r="BW109" s="906"/>
      <c r="BX109" s="906"/>
      <c r="BY109" s="906"/>
      <c r="BZ109" s="907"/>
      <c r="CA109" s="905" t="s">
        <v>295</v>
      </c>
      <c r="CB109" s="906"/>
      <c r="CC109" s="906"/>
      <c r="CD109" s="906"/>
      <c r="CE109" s="907"/>
      <c r="CF109" s="926" t="s">
        <v>410</v>
      </c>
      <c r="CG109" s="926"/>
      <c r="CH109" s="926"/>
      <c r="CI109" s="926"/>
      <c r="CJ109" s="926"/>
      <c r="CK109" s="905" t="s">
        <v>411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408</v>
      </c>
      <c r="DH109" s="906"/>
      <c r="DI109" s="906"/>
      <c r="DJ109" s="906"/>
      <c r="DK109" s="907"/>
      <c r="DL109" s="905" t="s">
        <v>409</v>
      </c>
      <c r="DM109" s="906"/>
      <c r="DN109" s="906"/>
      <c r="DO109" s="906"/>
      <c r="DP109" s="907"/>
      <c r="DQ109" s="905" t="s">
        <v>295</v>
      </c>
      <c r="DR109" s="906"/>
      <c r="DS109" s="906"/>
      <c r="DT109" s="906"/>
      <c r="DU109" s="907"/>
      <c r="DV109" s="905" t="s">
        <v>410</v>
      </c>
      <c r="DW109" s="906"/>
      <c r="DX109" s="906"/>
      <c r="DY109" s="906"/>
      <c r="DZ109" s="908"/>
    </row>
    <row r="110" spans="1:131" s="224" customFormat="1" ht="26.25" customHeight="1" x14ac:dyDescent="0.2">
      <c r="A110" s="909" t="s">
        <v>412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1020182</v>
      </c>
      <c r="AB110" s="913"/>
      <c r="AC110" s="913"/>
      <c r="AD110" s="913"/>
      <c r="AE110" s="914"/>
      <c r="AF110" s="915">
        <v>1114689</v>
      </c>
      <c r="AG110" s="913"/>
      <c r="AH110" s="913"/>
      <c r="AI110" s="913"/>
      <c r="AJ110" s="914"/>
      <c r="AK110" s="915">
        <v>1145668</v>
      </c>
      <c r="AL110" s="913"/>
      <c r="AM110" s="913"/>
      <c r="AN110" s="913"/>
      <c r="AO110" s="914"/>
      <c r="AP110" s="916">
        <v>34.9</v>
      </c>
      <c r="AQ110" s="917"/>
      <c r="AR110" s="917"/>
      <c r="AS110" s="917"/>
      <c r="AT110" s="918"/>
      <c r="AU110" s="919" t="s">
        <v>69</v>
      </c>
      <c r="AV110" s="920"/>
      <c r="AW110" s="920"/>
      <c r="AX110" s="920"/>
      <c r="AY110" s="920"/>
      <c r="AZ110" s="942" t="s">
        <v>413</v>
      </c>
      <c r="BA110" s="910"/>
      <c r="BB110" s="910"/>
      <c r="BC110" s="910"/>
      <c r="BD110" s="910"/>
      <c r="BE110" s="910"/>
      <c r="BF110" s="910"/>
      <c r="BG110" s="910"/>
      <c r="BH110" s="910"/>
      <c r="BI110" s="910"/>
      <c r="BJ110" s="910"/>
      <c r="BK110" s="910"/>
      <c r="BL110" s="910"/>
      <c r="BM110" s="910"/>
      <c r="BN110" s="910"/>
      <c r="BO110" s="910"/>
      <c r="BP110" s="911"/>
      <c r="BQ110" s="943">
        <v>11412567</v>
      </c>
      <c r="BR110" s="944"/>
      <c r="BS110" s="944"/>
      <c r="BT110" s="944"/>
      <c r="BU110" s="944"/>
      <c r="BV110" s="944">
        <v>10892719</v>
      </c>
      <c r="BW110" s="944"/>
      <c r="BX110" s="944"/>
      <c r="BY110" s="944"/>
      <c r="BZ110" s="944"/>
      <c r="CA110" s="944">
        <v>10282595</v>
      </c>
      <c r="CB110" s="944"/>
      <c r="CC110" s="944"/>
      <c r="CD110" s="944"/>
      <c r="CE110" s="944"/>
      <c r="CF110" s="957">
        <v>313</v>
      </c>
      <c r="CG110" s="958"/>
      <c r="CH110" s="958"/>
      <c r="CI110" s="958"/>
      <c r="CJ110" s="958"/>
      <c r="CK110" s="959" t="s">
        <v>414</v>
      </c>
      <c r="CL110" s="960"/>
      <c r="CM110" s="942" t="s">
        <v>415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417</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418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419</v>
      </c>
      <c r="B112" s="966"/>
      <c r="C112" s="936" t="s">
        <v>420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421</v>
      </c>
      <c r="BA112" s="936"/>
      <c r="BB112" s="936"/>
      <c r="BC112" s="936"/>
      <c r="BD112" s="936"/>
      <c r="BE112" s="936"/>
      <c r="BF112" s="936"/>
      <c r="BG112" s="936"/>
      <c r="BH112" s="936"/>
      <c r="BI112" s="936"/>
      <c r="BJ112" s="936"/>
      <c r="BK112" s="936"/>
      <c r="BL112" s="936"/>
      <c r="BM112" s="936"/>
      <c r="BN112" s="936"/>
      <c r="BO112" s="936"/>
      <c r="BP112" s="937"/>
      <c r="BQ112" s="938">
        <v>17108</v>
      </c>
      <c r="BR112" s="939"/>
      <c r="BS112" s="939"/>
      <c r="BT112" s="939"/>
      <c r="BU112" s="939"/>
      <c r="BV112" s="939">
        <v>15139</v>
      </c>
      <c r="BW112" s="939"/>
      <c r="BX112" s="939"/>
      <c r="BY112" s="939"/>
      <c r="BZ112" s="939"/>
      <c r="CA112" s="939">
        <v>15931</v>
      </c>
      <c r="CB112" s="939"/>
      <c r="CC112" s="939"/>
      <c r="CD112" s="939"/>
      <c r="CE112" s="939"/>
      <c r="CF112" s="933">
        <v>0.5</v>
      </c>
      <c r="CG112" s="934"/>
      <c r="CH112" s="934"/>
      <c r="CI112" s="934"/>
      <c r="CJ112" s="934"/>
      <c r="CK112" s="961"/>
      <c r="CL112" s="962"/>
      <c r="CM112" s="935" t="s">
        <v>422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946</v>
      </c>
      <c r="AB113" s="951"/>
      <c r="AC113" s="951"/>
      <c r="AD113" s="951"/>
      <c r="AE113" s="952"/>
      <c r="AF113" s="953">
        <v>942</v>
      </c>
      <c r="AG113" s="951"/>
      <c r="AH113" s="951"/>
      <c r="AI113" s="951"/>
      <c r="AJ113" s="952"/>
      <c r="AK113" s="953">
        <v>946</v>
      </c>
      <c r="AL113" s="951"/>
      <c r="AM113" s="951"/>
      <c r="AN113" s="951"/>
      <c r="AO113" s="952"/>
      <c r="AP113" s="954">
        <v>0</v>
      </c>
      <c r="AQ113" s="955"/>
      <c r="AR113" s="955"/>
      <c r="AS113" s="955"/>
      <c r="AT113" s="956"/>
      <c r="AU113" s="921"/>
      <c r="AV113" s="922"/>
      <c r="AW113" s="922"/>
      <c r="AX113" s="922"/>
      <c r="AY113" s="922"/>
      <c r="AZ113" s="935" t="s">
        <v>424</v>
      </c>
      <c r="BA113" s="936"/>
      <c r="BB113" s="936"/>
      <c r="BC113" s="936"/>
      <c r="BD113" s="936"/>
      <c r="BE113" s="936"/>
      <c r="BF113" s="936"/>
      <c r="BG113" s="936"/>
      <c r="BH113" s="936"/>
      <c r="BI113" s="936"/>
      <c r="BJ113" s="936"/>
      <c r="BK113" s="936"/>
      <c r="BL113" s="936"/>
      <c r="BM113" s="936"/>
      <c r="BN113" s="936"/>
      <c r="BO113" s="936"/>
      <c r="BP113" s="937"/>
      <c r="BQ113" s="938">
        <v>129357</v>
      </c>
      <c r="BR113" s="939"/>
      <c r="BS113" s="939"/>
      <c r="BT113" s="939"/>
      <c r="BU113" s="939"/>
      <c r="BV113" s="939">
        <v>111513</v>
      </c>
      <c r="BW113" s="939"/>
      <c r="BX113" s="939"/>
      <c r="BY113" s="939"/>
      <c r="BZ113" s="939"/>
      <c r="CA113" s="939">
        <v>84800</v>
      </c>
      <c r="CB113" s="939"/>
      <c r="CC113" s="939"/>
      <c r="CD113" s="939"/>
      <c r="CE113" s="939"/>
      <c r="CF113" s="933">
        <v>2.6</v>
      </c>
      <c r="CG113" s="934"/>
      <c r="CH113" s="934"/>
      <c r="CI113" s="934"/>
      <c r="CJ113" s="934"/>
      <c r="CK113" s="961"/>
      <c r="CL113" s="962"/>
      <c r="CM113" s="935" t="s">
        <v>425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27074</v>
      </c>
      <c r="AB114" s="972"/>
      <c r="AC114" s="972"/>
      <c r="AD114" s="972"/>
      <c r="AE114" s="973"/>
      <c r="AF114" s="974">
        <v>29336</v>
      </c>
      <c r="AG114" s="972"/>
      <c r="AH114" s="972"/>
      <c r="AI114" s="972"/>
      <c r="AJ114" s="973"/>
      <c r="AK114" s="974">
        <v>30846</v>
      </c>
      <c r="AL114" s="972"/>
      <c r="AM114" s="972"/>
      <c r="AN114" s="972"/>
      <c r="AO114" s="973"/>
      <c r="AP114" s="975">
        <v>0.9</v>
      </c>
      <c r="AQ114" s="976"/>
      <c r="AR114" s="976"/>
      <c r="AS114" s="976"/>
      <c r="AT114" s="977"/>
      <c r="AU114" s="921"/>
      <c r="AV114" s="922"/>
      <c r="AW114" s="922"/>
      <c r="AX114" s="922"/>
      <c r="AY114" s="922"/>
      <c r="AZ114" s="935" t="s">
        <v>427</v>
      </c>
      <c r="BA114" s="936"/>
      <c r="BB114" s="936"/>
      <c r="BC114" s="936"/>
      <c r="BD114" s="936"/>
      <c r="BE114" s="936"/>
      <c r="BF114" s="936"/>
      <c r="BG114" s="936"/>
      <c r="BH114" s="936"/>
      <c r="BI114" s="936"/>
      <c r="BJ114" s="936"/>
      <c r="BK114" s="936"/>
      <c r="BL114" s="936"/>
      <c r="BM114" s="936"/>
      <c r="BN114" s="936"/>
      <c r="BO114" s="936"/>
      <c r="BP114" s="937"/>
      <c r="BQ114" s="938">
        <v>696113</v>
      </c>
      <c r="BR114" s="939"/>
      <c r="BS114" s="939"/>
      <c r="BT114" s="939"/>
      <c r="BU114" s="939"/>
      <c r="BV114" s="939">
        <v>663345</v>
      </c>
      <c r="BW114" s="939"/>
      <c r="BX114" s="939"/>
      <c r="BY114" s="939"/>
      <c r="BZ114" s="939"/>
      <c r="CA114" s="939">
        <v>713536</v>
      </c>
      <c r="CB114" s="939"/>
      <c r="CC114" s="939"/>
      <c r="CD114" s="939"/>
      <c r="CE114" s="939"/>
      <c r="CF114" s="933">
        <v>21.7</v>
      </c>
      <c r="CG114" s="934"/>
      <c r="CH114" s="934"/>
      <c r="CI114" s="934"/>
      <c r="CJ114" s="934"/>
      <c r="CK114" s="961"/>
      <c r="CL114" s="962"/>
      <c r="CM114" s="935" t="s">
        <v>428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429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131</v>
      </c>
      <c r="AB115" s="951"/>
      <c r="AC115" s="951"/>
      <c r="AD115" s="951"/>
      <c r="AE115" s="952"/>
      <c r="AF115" s="953">
        <v>115</v>
      </c>
      <c r="AG115" s="951"/>
      <c r="AH115" s="951"/>
      <c r="AI115" s="951"/>
      <c r="AJ115" s="952"/>
      <c r="AK115" s="953">
        <v>106</v>
      </c>
      <c r="AL115" s="951"/>
      <c r="AM115" s="951"/>
      <c r="AN115" s="951"/>
      <c r="AO115" s="952"/>
      <c r="AP115" s="954">
        <v>0</v>
      </c>
      <c r="AQ115" s="955"/>
      <c r="AR115" s="955"/>
      <c r="AS115" s="955"/>
      <c r="AT115" s="956"/>
      <c r="AU115" s="921"/>
      <c r="AV115" s="922"/>
      <c r="AW115" s="922"/>
      <c r="AX115" s="922"/>
      <c r="AY115" s="922"/>
      <c r="AZ115" s="935" t="s">
        <v>430</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433</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435</v>
      </c>
      <c r="Z117" s="907"/>
      <c r="AA117" s="991">
        <v>1048333</v>
      </c>
      <c r="AB117" s="992"/>
      <c r="AC117" s="992"/>
      <c r="AD117" s="992"/>
      <c r="AE117" s="993"/>
      <c r="AF117" s="994">
        <v>1145082</v>
      </c>
      <c r="AG117" s="992"/>
      <c r="AH117" s="992"/>
      <c r="AI117" s="992"/>
      <c r="AJ117" s="993"/>
      <c r="AK117" s="994">
        <v>1177566</v>
      </c>
      <c r="AL117" s="992"/>
      <c r="AM117" s="992"/>
      <c r="AN117" s="992"/>
      <c r="AO117" s="993"/>
      <c r="AP117" s="995"/>
      <c r="AQ117" s="996"/>
      <c r="AR117" s="996"/>
      <c r="AS117" s="996"/>
      <c r="AT117" s="997"/>
      <c r="AU117" s="921"/>
      <c r="AV117" s="922"/>
      <c r="AW117" s="922"/>
      <c r="AX117" s="922"/>
      <c r="AY117" s="922"/>
      <c r="AZ117" s="987" t="s">
        <v>436</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437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408</v>
      </c>
      <c r="AB118" s="906"/>
      <c r="AC118" s="906"/>
      <c r="AD118" s="906"/>
      <c r="AE118" s="907"/>
      <c r="AF118" s="905" t="s">
        <v>409</v>
      </c>
      <c r="AG118" s="906"/>
      <c r="AH118" s="906"/>
      <c r="AI118" s="906"/>
      <c r="AJ118" s="907"/>
      <c r="AK118" s="905" t="s">
        <v>295</v>
      </c>
      <c r="AL118" s="906"/>
      <c r="AM118" s="906"/>
      <c r="AN118" s="906"/>
      <c r="AO118" s="907"/>
      <c r="AP118" s="983" t="s">
        <v>410</v>
      </c>
      <c r="AQ118" s="984"/>
      <c r="AR118" s="984"/>
      <c r="AS118" s="984"/>
      <c r="AT118" s="985"/>
      <c r="AU118" s="921"/>
      <c r="AV118" s="922"/>
      <c r="AW118" s="922"/>
      <c r="AX118" s="922"/>
      <c r="AY118" s="922"/>
      <c r="AZ118" s="986" t="s">
        <v>438</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439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414</v>
      </c>
      <c r="B119" s="960"/>
      <c r="C119" s="942" t="s">
        <v>415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178</v>
      </c>
      <c r="BA119" s="245"/>
      <c r="BB119" s="245"/>
      <c r="BC119" s="245"/>
      <c r="BD119" s="245"/>
      <c r="BE119" s="245"/>
      <c r="BF119" s="245"/>
      <c r="BG119" s="245"/>
      <c r="BH119" s="245"/>
      <c r="BI119" s="245"/>
      <c r="BJ119" s="245"/>
      <c r="BK119" s="245"/>
      <c r="BL119" s="245"/>
      <c r="BM119" s="245"/>
      <c r="BN119" s="245"/>
      <c r="BO119" s="990" t="s">
        <v>440</v>
      </c>
      <c r="BP119" s="1018"/>
      <c r="BQ119" s="1012">
        <v>12255145</v>
      </c>
      <c r="BR119" s="1013"/>
      <c r="BS119" s="1013"/>
      <c r="BT119" s="1013"/>
      <c r="BU119" s="1013"/>
      <c r="BV119" s="1013">
        <v>11682716</v>
      </c>
      <c r="BW119" s="1013"/>
      <c r="BX119" s="1013"/>
      <c r="BY119" s="1013"/>
      <c r="BZ119" s="1013"/>
      <c r="CA119" s="1013">
        <v>11096862</v>
      </c>
      <c r="CB119" s="1013"/>
      <c r="CC119" s="1013"/>
      <c r="CD119" s="1013"/>
      <c r="CE119" s="1013"/>
      <c r="CF119" s="1014"/>
      <c r="CG119" s="1015"/>
      <c r="CH119" s="1015"/>
      <c r="CI119" s="1015"/>
      <c r="CJ119" s="1016"/>
      <c r="CK119" s="963"/>
      <c r="CL119" s="964"/>
      <c r="CM119" s="986" t="s">
        <v>441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418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442</v>
      </c>
      <c r="AV120" s="1005"/>
      <c r="AW120" s="1005"/>
      <c r="AX120" s="1005"/>
      <c r="AY120" s="1006"/>
      <c r="AZ120" s="942" t="s">
        <v>443</v>
      </c>
      <c r="BA120" s="910"/>
      <c r="BB120" s="910"/>
      <c r="BC120" s="910"/>
      <c r="BD120" s="910"/>
      <c r="BE120" s="910"/>
      <c r="BF120" s="910"/>
      <c r="BG120" s="910"/>
      <c r="BH120" s="910"/>
      <c r="BI120" s="910"/>
      <c r="BJ120" s="910"/>
      <c r="BK120" s="910"/>
      <c r="BL120" s="910"/>
      <c r="BM120" s="910"/>
      <c r="BN120" s="910"/>
      <c r="BO120" s="910"/>
      <c r="BP120" s="911"/>
      <c r="BQ120" s="943">
        <v>3072256</v>
      </c>
      <c r="BR120" s="944"/>
      <c r="BS120" s="944"/>
      <c r="BT120" s="944"/>
      <c r="BU120" s="944"/>
      <c r="BV120" s="944">
        <v>3983288</v>
      </c>
      <c r="BW120" s="944"/>
      <c r="BX120" s="944"/>
      <c r="BY120" s="944"/>
      <c r="BZ120" s="944"/>
      <c r="CA120" s="944">
        <v>5540131</v>
      </c>
      <c r="CB120" s="944"/>
      <c r="CC120" s="944"/>
      <c r="CD120" s="944"/>
      <c r="CE120" s="944"/>
      <c r="CF120" s="957">
        <v>168.7</v>
      </c>
      <c r="CG120" s="958"/>
      <c r="CH120" s="958"/>
      <c r="CI120" s="958"/>
      <c r="CJ120" s="958"/>
      <c r="CK120" s="1019" t="s">
        <v>444</v>
      </c>
      <c r="CL120" s="1020"/>
      <c r="CM120" s="1020"/>
      <c r="CN120" s="1020"/>
      <c r="CO120" s="1021"/>
      <c r="CP120" s="1027" t="s">
        <v>392</v>
      </c>
      <c r="CQ120" s="1028"/>
      <c r="CR120" s="1028"/>
      <c r="CS120" s="1028"/>
      <c r="CT120" s="1028"/>
      <c r="CU120" s="1028"/>
      <c r="CV120" s="1028"/>
      <c r="CW120" s="1028"/>
      <c r="CX120" s="1028"/>
      <c r="CY120" s="1028"/>
      <c r="CZ120" s="1028"/>
      <c r="DA120" s="1028"/>
      <c r="DB120" s="1028"/>
      <c r="DC120" s="1028"/>
      <c r="DD120" s="1028"/>
      <c r="DE120" s="1028"/>
      <c r="DF120" s="1029"/>
      <c r="DG120" s="943">
        <v>17108</v>
      </c>
      <c r="DH120" s="944"/>
      <c r="DI120" s="944"/>
      <c r="DJ120" s="944"/>
      <c r="DK120" s="944"/>
      <c r="DL120" s="944">
        <v>15139</v>
      </c>
      <c r="DM120" s="944"/>
      <c r="DN120" s="944"/>
      <c r="DO120" s="944"/>
      <c r="DP120" s="944"/>
      <c r="DQ120" s="944">
        <v>15931</v>
      </c>
      <c r="DR120" s="944"/>
      <c r="DS120" s="944"/>
      <c r="DT120" s="944"/>
      <c r="DU120" s="944"/>
      <c r="DV120" s="945">
        <v>0.5</v>
      </c>
      <c r="DW120" s="945"/>
      <c r="DX120" s="945"/>
      <c r="DY120" s="945"/>
      <c r="DZ120" s="946"/>
    </row>
    <row r="121" spans="1:130" s="224" customFormat="1" ht="26.25" customHeight="1" x14ac:dyDescent="0.2">
      <c r="A121" s="1070"/>
      <c r="B121" s="962"/>
      <c r="C121" s="987" t="s">
        <v>445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446</v>
      </c>
      <c r="BA121" s="936"/>
      <c r="BB121" s="936"/>
      <c r="BC121" s="936"/>
      <c r="BD121" s="936"/>
      <c r="BE121" s="936"/>
      <c r="BF121" s="936"/>
      <c r="BG121" s="936"/>
      <c r="BH121" s="936"/>
      <c r="BI121" s="936"/>
      <c r="BJ121" s="936"/>
      <c r="BK121" s="936"/>
      <c r="BL121" s="936"/>
      <c r="BM121" s="936"/>
      <c r="BN121" s="936"/>
      <c r="BO121" s="936"/>
      <c r="BP121" s="937"/>
      <c r="BQ121" s="938">
        <v>2369</v>
      </c>
      <c r="BR121" s="939"/>
      <c r="BS121" s="939"/>
      <c r="BT121" s="939"/>
      <c r="BU121" s="939"/>
      <c r="BV121" s="939">
        <v>324979</v>
      </c>
      <c r="BW121" s="939"/>
      <c r="BX121" s="939"/>
      <c r="BY121" s="939"/>
      <c r="BZ121" s="939"/>
      <c r="CA121" s="939">
        <v>325050</v>
      </c>
      <c r="CB121" s="939"/>
      <c r="CC121" s="939"/>
      <c r="CD121" s="939"/>
      <c r="CE121" s="939"/>
      <c r="CF121" s="933">
        <v>9.9</v>
      </c>
      <c r="CG121" s="934"/>
      <c r="CH121" s="934"/>
      <c r="CI121" s="934"/>
      <c r="CJ121" s="934"/>
      <c r="CK121" s="1022"/>
      <c r="CL121" s="1023"/>
      <c r="CM121" s="1023"/>
      <c r="CN121" s="1023"/>
      <c r="CO121" s="1024"/>
      <c r="CP121" s="1032" t="s">
        <v>390</v>
      </c>
      <c r="CQ121" s="1033"/>
      <c r="CR121" s="1033"/>
      <c r="CS121" s="1033"/>
      <c r="CT121" s="1033"/>
      <c r="CU121" s="1033"/>
      <c r="CV121" s="1033"/>
      <c r="CW121" s="1033"/>
      <c r="CX121" s="1033"/>
      <c r="CY121" s="1033"/>
      <c r="CZ121" s="1033"/>
      <c r="DA121" s="1033"/>
      <c r="DB121" s="1033"/>
      <c r="DC121" s="1033"/>
      <c r="DD121" s="1033"/>
      <c r="DE121" s="1033"/>
      <c r="DF121" s="1034"/>
      <c r="DG121" s="938" t="s">
        <v>122</v>
      </c>
      <c r="DH121" s="939"/>
      <c r="DI121" s="939"/>
      <c r="DJ121" s="939"/>
      <c r="DK121" s="939"/>
      <c r="DL121" s="939" t="s">
        <v>122</v>
      </c>
      <c r="DM121" s="939"/>
      <c r="DN121" s="939"/>
      <c r="DO121" s="939"/>
      <c r="DP121" s="939"/>
      <c r="DQ121" s="939" t="s">
        <v>122</v>
      </c>
      <c r="DR121" s="939"/>
      <c r="DS121" s="939"/>
      <c r="DT121" s="939"/>
      <c r="DU121" s="939"/>
      <c r="DV121" s="940" t="s">
        <v>122</v>
      </c>
      <c r="DW121" s="940"/>
      <c r="DX121" s="940"/>
      <c r="DY121" s="940"/>
      <c r="DZ121" s="941"/>
    </row>
    <row r="122" spans="1:130" s="224" customFormat="1" ht="26.25" customHeight="1" x14ac:dyDescent="0.2">
      <c r="A122" s="1070"/>
      <c r="B122" s="962"/>
      <c r="C122" s="935" t="s">
        <v>428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447</v>
      </c>
      <c r="BA122" s="978"/>
      <c r="BB122" s="978"/>
      <c r="BC122" s="978"/>
      <c r="BD122" s="978"/>
      <c r="BE122" s="978"/>
      <c r="BF122" s="978"/>
      <c r="BG122" s="978"/>
      <c r="BH122" s="978"/>
      <c r="BI122" s="978"/>
      <c r="BJ122" s="978"/>
      <c r="BK122" s="978"/>
      <c r="BL122" s="978"/>
      <c r="BM122" s="978"/>
      <c r="BN122" s="978"/>
      <c r="BO122" s="978"/>
      <c r="BP122" s="979"/>
      <c r="BQ122" s="1012">
        <v>8118264</v>
      </c>
      <c r="BR122" s="1013"/>
      <c r="BS122" s="1013"/>
      <c r="BT122" s="1013"/>
      <c r="BU122" s="1013"/>
      <c r="BV122" s="1013">
        <v>7611620</v>
      </c>
      <c r="BW122" s="1013"/>
      <c r="BX122" s="1013"/>
      <c r="BY122" s="1013"/>
      <c r="BZ122" s="1013"/>
      <c r="CA122" s="1013">
        <v>7210742</v>
      </c>
      <c r="CB122" s="1013"/>
      <c r="CC122" s="1013"/>
      <c r="CD122" s="1013"/>
      <c r="CE122" s="1013"/>
      <c r="CF122" s="1030">
        <v>219.5</v>
      </c>
      <c r="CG122" s="1031"/>
      <c r="CH122" s="1031"/>
      <c r="CI122" s="1031"/>
      <c r="CJ122" s="1031"/>
      <c r="CK122" s="1022"/>
      <c r="CL122" s="1023"/>
      <c r="CM122" s="1023"/>
      <c r="CN122" s="1023"/>
      <c r="CO122" s="1024"/>
      <c r="CP122" s="1032" t="s">
        <v>391</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x14ac:dyDescent="0.2">
      <c r="A123" s="1070"/>
      <c r="B123" s="962"/>
      <c r="C123" s="935" t="s">
        <v>434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178</v>
      </c>
      <c r="BA123" s="245"/>
      <c r="BB123" s="245"/>
      <c r="BC123" s="245"/>
      <c r="BD123" s="245"/>
      <c r="BE123" s="245"/>
      <c r="BF123" s="245"/>
      <c r="BG123" s="245"/>
      <c r="BH123" s="245"/>
      <c r="BI123" s="245"/>
      <c r="BJ123" s="245"/>
      <c r="BK123" s="245"/>
      <c r="BL123" s="245"/>
      <c r="BM123" s="245"/>
      <c r="BN123" s="245"/>
      <c r="BO123" s="990" t="s">
        <v>448</v>
      </c>
      <c r="BP123" s="1018"/>
      <c r="BQ123" s="1076">
        <v>11192889</v>
      </c>
      <c r="BR123" s="1077"/>
      <c r="BS123" s="1077"/>
      <c r="BT123" s="1077"/>
      <c r="BU123" s="1077"/>
      <c r="BV123" s="1077">
        <v>11919887</v>
      </c>
      <c r="BW123" s="1077"/>
      <c r="BX123" s="1077"/>
      <c r="BY123" s="1077"/>
      <c r="BZ123" s="1077"/>
      <c r="CA123" s="1077">
        <v>13075923</v>
      </c>
      <c r="CB123" s="1077"/>
      <c r="CC123" s="1077"/>
      <c r="CD123" s="1077"/>
      <c r="CE123" s="1077"/>
      <c r="CF123" s="1014"/>
      <c r="CG123" s="1015"/>
      <c r="CH123" s="1015"/>
      <c r="CI123" s="1015"/>
      <c r="CJ123" s="1016"/>
      <c r="CK123" s="1022"/>
      <c r="CL123" s="1023"/>
      <c r="CM123" s="1023"/>
      <c r="CN123" s="1023"/>
      <c r="CO123" s="1024"/>
      <c r="CP123" s="1032" t="s">
        <v>389</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0"/>
      <c r="B124" s="962"/>
      <c r="C124" s="935" t="s">
        <v>437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449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32</v>
      </c>
      <c r="BR124" s="1040"/>
      <c r="BS124" s="1040"/>
      <c r="BT124" s="1040"/>
      <c r="BU124" s="1040"/>
      <c r="BV124" s="1040" t="s">
        <v>122</v>
      </c>
      <c r="BW124" s="1040"/>
      <c r="BX124" s="1040"/>
      <c r="BY124" s="1040"/>
      <c r="BZ124" s="1040"/>
      <c r="CA124" s="1040" t="s">
        <v>122</v>
      </c>
      <c r="CB124" s="1040"/>
      <c r="CC124" s="1040"/>
      <c r="CD124" s="1040"/>
      <c r="CE124" s="1040"/>
      <c r="CF124" s="1041"/>
      <c r="CG124" s="1042"/>
      <c r="CH124" s="1042"/>
      <c r="CI124" s="1042"/>
      <c r="CJ124" s="1043"/>
      <c r="CK124" s="1025"/>
      <c r="CL124" s="1025"/>
      <c r="CM124" s="1025"/>
      <c r="CN124" s="1025"/>
      <c r="CO124" s="1026"/>
      <c r="CP124" s="1032" t="s">
        <v>450</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439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451</v>
      </c>
      <c r="CL125" s="1020"/>
      <c r="CM125" s="1020"/>
      <c r="CN125" s="1020"/>
      <c r="CO125" s="1021"/>
      <c r="CP125" s="942" t="s">
        <v>452</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453</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131</v>
      </c>
      <c r="AB127" s="972"/>
      <c r="AC127" s="972"/>
      <c r="AD127" s="972"/>
      <c r="AE127" s="973"/>
      <c r="AF127" s="974">
        <v>115</v>
      </c>
      <c r="AG127" s="972"/>
      <c r="AH127" s="972"/>
      <c r="AI127" s="972"/>
      <c r="AJ127" s="973"/>
      <c r="AK127" s="974">
        <v>106</v>
      </c>
      <c r="AL127" s="972"/>
      <c r="AM127" s="972"/>
      <c r="AN127" s="972"/>
      <c r="AO127" s="973"/>
      <c r="AP127" s="975">
        <v>0</v>
      </c>
      <c r="AQ127" s="976"/>
      <c r="AR127" s="976"/>
      <c r="AS127" s="976"/>
      <c r="AT127" s="977"/>
      <c r="AU127" s="226"/>
      <c r="AV127" s="226"/>
      <c r="AW127" s="226"/>
      <c r="AX127" s="1044" t="s">
        <v>455</v>
      </c>
      <c r="AY127" s="1045"/>
      <c r="AZ127" s="1045"/>
      <c r="BA127" s="1045"/>
      <c r="BB127" s="1045"/>
      <c r="BC127" s="1045"/>
      <c r="BD127" s="1045"/>
      <c r="BE127" s="1046"/>
      <c r="BF127" s="1047" t="s">
        <v>456</v>
      </c>
      <c r="BG127" s="1045"/>
      <c r="BH127" s="1045"/>
      <c r="BI127" s="1045"/>
      <c r="BJ127" s="1045"/>
      <c r="BK127" s="1045"/>
      <c r="BL127" s="1046"/>
      <c r="BM127" s="1047" t="s">
        <v>457</v>
      </c>
      <c r="BN127" s="1045"/>
      <c r="BO127" s="1045"/>
      <c r="BP127" s="1045"/>
      <c r="BQ127" s="1045"/>
      <c r="BR127" s="1045"/>
      <c r="BS127" s="1046"/>
      <c r="BT127" s="1047" t="s">
        <v>458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459</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461</v>
      </c>
      <c r="X128" s="1056"/>
      <c r="Y128" s="1056"/>
      <c r="Z128" s="1057"/>
      <c r="AA128" s="1058" t="s">
        <v>122</v>
      </c>
      <c r="AB128" s="1059"/>
      <c r="AC128" s="1059"/>
      <c r="AD128" s="1059"/>
      <c r="AE128" s="1060"/>
      <c r="AF128" s="1061">
        <v>10858</v>
      </c>
      <c r="AG128" s="1059"/>
      <c r="AH128" s="1059"/>
      <c r="AI128" s="1059"/>
      <c r="AJ128" s="1060"/>
      <c r="AK128" s="1061">
        <v>15446</v>
      </c>
      <c r="AL128" s="1059"/>
      <c r="AM128" s="1059"/>
      <c r="AN128" s="1059"/>
      <c r="AO128" s="1060"/>
      <c r="AP128" s="1062"/>
      <c r="AQ128" s="1063"/>
      <c r="AR128" s="1063"/>
      <c r="AS128" s="1063"/>
      <c r="AT128" s="1064"/>
      <c r="AU128" s="226"/>
      <c r="AV128" s="226"/>
      <c r="AW128" s="226"/>
      <c r="AX128" s="909" t="s">
        <v>462</v>
      </c>
      <c r="AY128" s="910"/>
      <c r="AZ128" s="910"/>
      <c r="BA128" s="910"/>
      <c r="BB128" s="910"/>
      <c r="BC128" s="910"/>
      <c r="BD128" s="910"/>
      <c r="BE128" s="911"/>
      <c r="BF128" s="1065" t="s">
        <v>122</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463</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464</v>
      </c>
      <c r="X129" s="1084"/>
      <c r="Y129" s="1084"/>
      <c r="Z129" s="1085"/>
      <c r="AA129" s="971">
        <v>4154869</v>
      </c>
      <c r="AB129" s="972"/>
      <c r="AC129" s="972"/>
      <c r="AD129" s="972"/>
      <c r="AE129" s="973"/>
      <c r="AF129" s="974">
        <v>4116900</v>
      </c>
      <c r="AG129" s="972"/>
      <c r="AH129" s="972"/>
      <c r="AI129" s="972"/>
      <c r="AJ129" s="973"/>
      <c r="AK129" s="974">
        <v>4118376</v>
      </c>
      <c r="AL129" s="972"/>
      <c r="AM129" s="972"/>
      <c r="AN129" s="972"/>
      <c r="AO129" s="973"/>
      <c r="AP129" s="1086"/>
      <c r="AQ129" s="1087"/>
      <c r="AR129" s="1087"/>
      <c r="AS129" s="1087"/>
      <c r="AT129" s="1088"/>
      <c r="AU129" s="227"/>
      <c r="AV129" s="227"/>
      <c r="AW129" s="227"/>
      <c r="AX129" s="1078" t="s">
        <v>465</v>
      </c>
      <c r="AY129" s="936"/>
      <c r="AZ129" s="936"/>
      <c r="BA129" s="936"/>
      <c r="BB129" s="936"/>
      <c r="BC129" s="936"/>
      <c r="BD129" s="936"/>
      <c r="BE129" s="937"/>
      <c r="BF129" s="1079" t="s">
        <v>122</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467</v>
      </c>
      <c r="X130" s="1084"/>
      <c r="Y130" s="1084"/>
      <c r="Z130" s="1085"/>
      <c r="AA130" s="971">
        <v>841560</v>
      </c>
      <c r="AB130" s="972"/>
      <c r="AC130" s="972"/>
      <c r="AD130" s="972"/>
      <c r="AE130" s="973"/>
      <c r="AF130" s="974">
        <v>885373</v>
      </c>
      <c r="AG130" s="972"/>
      <c r="AH130" s="972"/>
      <c r="AI130" s="972"/>
      <c r="AJ130" s="973"/>
      <c r="AK130" s="974">
        <v>833506</v>
      </c>
      <c r="AL130" s="972"/>
      <c r="AM130" s="972"/>
      <c r="AN130" s="972"/>
      <c r="AO130" s="973"/>
      <c r="AP130" s="1086"/>
      <c r="AQ130" s="1087"/>
      <c r="AR130" s="1087"/>
      <c r="AS130" s="1087"/>
      <c r="AT130" s="1088"/>
      <c r="AU130" s="227"/>
      <c r="AV130" s="227"/>
      <c r="AW130" s="227"/>
      <c r="AX130" s="1078" t="s">
        <v>468</v>
      </c>
      <c r="AY130" s="936"/>
      <c r="AZ130" s="936"/>
      <c r="BA130" s="936"/>
      <c r="BB130" s="936"/>
      <c r="BC130" s="936"/>
      <c r="BD130" s="936"/>
      <c r="BE130" s="937"/>
      <c r="BF130" s="1114">
        <v>7.9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469</v>
      </c>
      <c r="X131" s="1121"/>
      <c r="Y131" s="1121"/>
      <c r="Z131" s="1122"/>
      <c r="AA131" s="1017">
        <v>3313309</v>
      </c>
      <c r="AB131" s="999"/>
      <c r="AC131" s="999"/>
      <c r="AD131" s="999"/>
      <c r="AE131" s="1000"/>
      <c r="AF131" s="998">
        <v>3231527</v>
      </c>
      <c r="AG131" s="999"/>
      <c r="AH131" s="999"/>
      <c r="AI131" s="999"/>
      <c r="AJ131" s="1000"/>
      <c r="AK131" s="998">
        <v>3284870</v>
      </c>
      <c r="AL131" s="999"/>
      <c r="AM131" s="999"/>
      <c r="AN131" s="999"/>
      <c r="AO131" s="1000"/>
      <c r="AP131" s="1123"/>
      <c r="AQ131" s="1124"/>
      <c r="AR131" s="1124"/>
      <c r="AS131" s="1124"/>
      <c r="AT131" s="1125"/>
      <c r="AU131" s="227"/>
      <c r="AV131" s="227"/>
      <c r="AW131" s="227"/>
      <c r="AX131" s="1096" t="s">
        <v>470</v>
      </c>
      <c r="AY131" s="739"/>
      <c r="AZ131" s="739"/>
      <c r="BA131" s="739"/>
      <c r="BB131" s="739"/>
      <c r="BC131" s="739"/>
      <c r="BD131" s="739"/>
      <c r="BE131" s="1049"/>
      <c r="BF131" s="1097" t="s">
        <v>122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472</v>
      </c>
      <c r="W132" s="1107"/>
      <c r="X132" s="1107"/>
      <c r="Y132" s="1107"/>
      <c r="Z132" s="1108"/>
      <c r="AA132" s="1109">
        <v>6.2406796350000002</v>
      </c>
      <c r="AB132" s="1110"/>
      <c r="AC132" s="1110"/>
      <c r="AD132" s="1110"/>
      <c r="AE132" s="1111"/>
      <c r="AF132" s="1112">
        <v>7.7007247660000004</v>
      </c>
      <c r="AG132" s="1110"/>
      <c r="AH132" s="1110"/>
      <c r="AI132" s="1110"/>
      <c r="AJ132" s="1111"/>
      <c r="AK132" s="1112">
        <v>10.00386621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473</v>
      </c>
      <c r="W133" s="1090"/>
      <c r="X133" s="1090"/>
      <c r="Y133" s="1090"/>
      <c r="Z133" s="1091"/>
      <c r="AA133" s="1092">
        <v>6.3</v>
      </c>
      <c r="AB133" s="1093"/>
      <c r="AC133" s="1093"/>
      <c r="AD133" s="1093"/>
      <c r="AE133" s="1094"/>
      <c r="AF133" s="1092">
        <v>6.7</v>
      </c>
      <c r="AG133" s="1093"/>
      <c r="AH133" s="1093"/>
      <c r="AI133" s="1093"/>
      <c r="AJ133" s="1094"/>
      <c r="AK133" s="1092">
        <v>7.9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nZ+M3JxKa9ZlF4+uSzlaDR3fn2QF6BZU4gy+f8ax4/KXtVji0GE7m5XTMHYwwfJm4mAbGxJdVKaB/GRupZrg==" saltValue="K85TuQ4c7QGYN/GqkQw9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ZeGb0OgtlhmuyctXcfLxwcOltcxhyRWICdygopXHCI8azHhLLy/S32RkcqTOzPLJ4sWakRmzF0BsVQuKfNKAg==" saltValue="qRP6dnzxyRixlp5oXgTOS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r5YpmRfFkjRcKDmeP8ggivMkDdgGU6lWzgWV4HdzaevXoLMEJ1r0FSGEYHat//mM7GHjzy4KaTKK5nG83tc6A==" saltValue="G7BjuZYjnYBaS+MRylk0z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27" t="s">
        <v>477</v>
      </c>
      <c r="AP7" s="265"/>
      <c r="AQ7" s="266" t="s">
        <v>478</v>
      </c>
      <c r="AR7" s="267"/>
    </row>
    <row r="8" spans="1:46" ht="13" x14ac:dyDescent="0.2">
      <c r="A8" s="259"/>
      <c r="AK8" s="268"/>
      <c r="AL8" s="269"/>
      <c r="AM8" s="269"/>
      <c r="AN8" s="270"/>
      <c r="AO8" s="1128"/>
      <c r="AP8" s="271" t="s">
        <v>479</v>
      </c>
      <c r="AQ8" s="272" t="s">
        <v>480</v>
      </c>
      <c r="AR8" s="273" t="s">
        <v>481</v>
      </c>
    </row>
    <row r="9" spans="1:46" ht="13" x14ac:dyDescent="0.2">
      <c r="A9" s="259"/>
      <c r="AK9" s="1129" t="s">
        <v>482</v>
      </c>
      <c r="AL9" s="1130"/>
      <c r="AM9" s="1130"/>
      <c r="AN9" s="1131"/>
      <c r="AO9" s="274">
        <v>867746</v>
      </c>
      <c r="AP9" s="274">
        <v>85526</v>
      </c>
      <c r="AQ9" s="275">
        <v>111034</v>
      </c>
      <c r="AR9" s="276">
        <v>-23</v>
      </c>
    </row>
    <row r="10" spans="1:46" ht="13.5" customHeight="1" x14ac:dyDescent="0.2">
      <c r="A10" s="259"/>
      <c r="AK10" s="1129" t="s">
        <v>483</v>
      </c>
      <c r="AL10" s="1130"/>
      <c r="AM10" s="1130"/>
      <c r="AN10" s="1131"/>
      <c r="AO10" s="277">
        <v>152087</v>
      </c>
      <c r="AP10" s="277">
        <v>14990</v>
      </c>
      <c r="AQ10" s="278">
        <v>15617</v>
      </c>
      <c r="AR10" s="279">
        <v>-4</v>
      </c>
    </row>
    <row r="11" spans="1:46" ht="13.5" customHeight="1" x14ac:dyDescent="0.2">
      <c r="A11" s="259"/>
      <c r="AK11" s="1129" t="s">
        <v>484</v>
      </c>
      <c r="AL11" s="1130"/>
      <c r="AM11" s="1130"/>
      <c r="AN11" s="1131"/>
      <c r="AO11" s="277" t="s">
        <v>485</v>
      </c>
      <c r="AP11" s="277" t="s">
        <v>485</v>
      </c>
      <c r="AQ11" s="278">
        <v>1538</v>
      </c>
      <c r="AR11" s="279" t="s">
        <v>485</v>
      </c>
    </row>
    <row r="12" spans="1:46" ht="13.5" customHeight="1" x14ac:dyDescent="0.2">
      <c r="A12" s="259"/>
      <c r="AK12" s="1129" t="s">
        <v>486</v>
      </c>
      <c r="AL12" s="1130"/>
      <c r="AM12" s="1130"/>
      <c r="AN12" s="1131"/>
      <c r="AO12" s="277" t="s">
        <v>485</v>
      </c>
      <c r="AP12" s="277" t="s">
        <v>485</v>
      </c>
      <c r="AQ12" s="278">
        <v>0</v>
      </c>
      <c r="AR12" s="279" t="s">
        <v>485</v>
      </c>
    </row>
    <row r="13" spans="1:46" ht="13.5" customHeight="1" x14ac:dyDescent="0.2">
      <c r="A13" s="259"/>
      <c r="AK13" s="1129" t="s">
        <v>487</v>
      </c>
      <c r="AL13" s="1130"/>
      <c r="AM13" s="1130"/>
      <c r="AN13" s="1131"/>
      <c r="AO13" s="277">
        <v>69557</v>
      </c>
      <c r="AP13" s="277">
        <v>6856</v>
      </c>
      <c r="AQ13" s="278">
        <v>4378</v>
      </c>
      <c r="AR13" s="279">
        <v>56.6</v>
      </c>
    </row>
    <row r="14" spans="1:46" ht="13.5" customHeight="1" x14ac:dyDescent="0.2">
      <c r="A14" s="259"/>
      <c r="AK14" s="1129" t="s">
        <v>488</v>
      </c>
      <c r="AL14" s="1130"/>
      <c r="AM14" s="1130"/>
      <c r="AN14" s="1131"/>
      <c r="AO14" s="277">
        <v>79848</v>
      </c>
      <c r="AP14" s="277">
        <v>7870</v>
      </c>
      <c r="AQ14" s="278">
        <v>2499</v>
      </c>
      <c r="AR14" s="279">
        <v>214.9</v>
      </c>
    </row>
    <row r="15" spans="1:46" ht="13.5" customHeight="1" x14ac:dyDescent="0.2">
      <c r="A15" s="259"/>
      <c r="AK15" s="1132" t="s">
        <v>489</v>
      </c>
      <c r="AL15" s="1133"/>
      <c r="AM15" s="1133"/>
      <c r="AN15" s="1134"/>
      <c r="AO15" s="277">
        <v>-20675</v>
      </c>
      <c r="AP15" s="277">
        <v>-2038</v>
      </c>
      <c r="AQ15" s="278">
        <v>-6867</v>
      </c>
      <c r="AR15" s="279">
        <v>-70.3</v>
      </c>
    </row>
    <row r="16" spans="1:46" ht="13" x14ac:dyDescent="0.2">
      <c r="A16" s="259"/>
      <c r="AK16" s="1132" t="s">
        <v>178</v>
      </c>
      <c r="AL16" s="1133"/>
      <c r="AM16" s="1133"/>
      <c r="AN16" s="1134"/>
      <c r="AO16" s="277">
        <v>1148563</v>
      </c>
      <c r="AP16" s="277">
        <v>113204</v>
      </c>
      <c r="AQ16" s="278">
        <v>128199</v>
      </c>
      <c r="AR16" s="279">
        <v>-11.7</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35" t="s">
        <v>494</v>
      </c>
      <c r="AL21" s="1136"/>
      <c r="AM21" s="1136"/>
      <c r="AN21" s="1137"/>
      <c r="AO21" s="289">
        <v>11.33</v>
      </c>
      <c r="AP21" s="290">
        <v>10.85</v>
      </c>
      <c r="AQ21" s="291">
        <v>0.48</v>
      </c>
      <c r="AS21" s="292"/>
      <c r="AT21" s="288"/>
    </row>
    <row r="22" spans="1:46" s="260" customFormat="1" ht="13" x14ac:dyDescent="0.2">
      <c r="A22" s="288"/>
      <c r="AK22" s="1135" t="s">
        <v>495</v>
      </c>
      <c r="AL22" s="1136"/>
      <c r="AM22" s="1136"/>
      <c r="AN22" s="1137"/>
      <c r="AO22" s="293">
        <v>92.4</v>
      </c>
      <c r="AP22" s="294">
        <v>96.2</v>
      </c>
      <c r="AQ22" s="295">
        <v>-3.8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27" t="s">
        <v>477</v>
      </c>
      <c r="AP30" s="265"/>
      <c r="AQ30" s="266" t="s">
        <v>478</v>
      </c>
      <c r="AR30" s="267"/>
    </row>
    <row r="31" spans="1:46" ht="13" x14ac:dyDescent="0.2">
      <c r="A31" s="259"/>
      <c r="AK31" s="268"/>
      <c r="AL31" s="269"/>
      <c r="AM31" s="269"/>
      <c r="AN31" s="270"/>
      <c r="AO31" s="1128"/>
      <c r="AP31" s="271" t="s">
        <v>479</v>
      </c>
      <c r="AQ31" s="272" t="s">
        <v>480</v>
      </c>
      <c r="AR31" s="273" t="s">
        <v>481</v>
      </c>
    </row>
    <row r="32" spans="1:46" ht="27" customHeight="1" x14ac:dyDescent="0.2">
      <c r="A32" s="259"/>
      <c r="AK32" s="1143" t="s">
        <v>499</v>
      </c>
      <c r="AL32" s="1144"/>
      <c r="AM32" s="1144"/>
      <c r="AN32" s="1145"/>
      <c r="AO32" s="303">
        <v>1145668</v>
      </c>
      <c r="AP32" s="303">
        <v>112918</v>
      </c>
      <c r="AQ32" s="304">
        <v>62185</v>
      </c>
      <c r="AR32" s="305">
        <v>81.599999999999994</v>
      </c>
    </row>
    <row r="33" spans="1:46" ht="13.5" customHeight="1" x14ac:dyDescent="0.2">
      <c r="A33" s="259"/>
      <c r="AK33" s="1143" t="s">
        <v>500</v>
      </c>
      <c r="AL33" s="1144"/>
      <c r="AM33" s="1144"/>
      <c r="AN33" s="1145"/>
      <c r="AO33" s="303" t="s">
        <v>485</v>
      </c>
      <c r="AP33" s="303" t="s">
        <v>485</v>
      </c>
      <c r="AQ33" s="304" t="s">
        <v>485</v>
      </c>
      <c r="AR33" s="305" t="s">
        <v>485</v>
      </c>
    </row>
    <row r="34" spans="1:46" ht="27" customHeight="1" x14ac:dyDescent="0.2">
      <c r="A34" s="259"/>
      <c r="AK34" s="1143" t="s">
        <v>501</v>
      </c>
      <c r="AL34" s="1144"/>
      <c r="AM34" s="1144"/>
      <c r="AN34" s="1145"/>
      <c r="AO34" s="303" t="s">
        <v>485</v>
      </c>
      <c r="AP34" s="303" t="s">
        <v>485</v>
      </c>
      <c r="AQ34" s="304" t="s">
        <v>485</v>
      </c>
      <c r="AR34" s="305" t="s">
        <v>485</v>
      </c>
    </row>
    <row r="35" spans="1:46" ht="27" customHeight="1" x14ac:dyDescent="0.2">
      <c r="A35" s="259"/>
      <c r="AK35" s="1143" t="s">
        <v>502</v>
      </c>
      <c r="AL35" s="1144"/>
      <c r="AM35" s="1144"/>
      <c r="AN35" s="1145"/>
      <c r="AO35" s="303">
        <v>946</v>
      </c>
      <c r="AP35" s="303">
        <v>93</v>
      </c>
      <c r="AQ35" s="304">
        <v>15497</v>
      </c>
      <c r="AR35" s="305">
        <v>-99.4</v>
      </c>
    </row>
    <row r="36" spans="1:46" ht="27" customHeight="1" x14ac:dyDescent="0.2">
      <c r="A36" s="259"/>
      <c r="AK36" s="1143" t="s">
        <v>503</v>
      </c>
      <c r="AL36" s="1144"/>
      <c r="AM36" s="1144"/>
      <c r="AN36" s="1145"/>
      <c r="AO36" s="303">
        <v>30846</v>
      </c>
      <c r="AP36" s="303">
        <v>3040</v>
      </c>
      <c r="AQ36" s="304">
        <v>3842</v>
      </c>
      <c r="AR36" s="305">
        <v>-20.9</v>
      </c>
    </row>
    <row r="37" spans="1:46" ht="13.5" customHeight="1" x14ac:dyDescent="0.2">
      <c r="A37" s="259"/>
      <c r="AK37" s="1143" t="s">
        <v>504</v>
      </c>
      <c r="AL37" s="1144"/>
      <c r="AM37" s="1144"/>
      <c r="AN37" s="1145"/>
      <c r="AO37" s="303">
        <v>106</v>
      </c>
      <c r="AP37" s="303">
        <v>10</v>
      </c>
      <c r="AQ37" s="304">
        <v>306</v>
      </c>
      <c r="AR37" s="305">
        <v>-96.7</v>
      </c>
    </row>
    <row r="38" spans="1:46" ht="27" customHeight="1" x14ac:dyDescent="0.2">
      <c r="A38" s="259"/>
      <c r="AK38" s="1146" t="s">
        <v>505</v>
      </c>
      <c r="AL38" s="1147"/>
      <c r="AM38" s="1147"/>
      <c r="AN38" s="1148"/>
      <c r="AO38" s="306" t="s">
        <v>485</v>
      </c>
      <c r="AP38" s="306" t="s">
        <v>485</v>
      </c>
      <c r="AQ38" s="307">
        <v>4</v>
      </c>
      <c r="AR38" s="295" t="s">
        <v>485</v>
      </c>
      <c r="AS38" s="302"/>
    </row>
    <row r="39" spans="1:46" ht="13" x14ac:dyDescent="0.2">
      <c r="A39" s="259"/>
      <c r="AK39" s="1146" t="s">
        <v>506</v>
      </c>
      <c r="AL39" s="1147"/>
      <c r="AM39" s="1147"/>
      <c r="AN39" s="1148"/>
      <c r="AO39" s="303">
        <v>-15446</v>
      </c>
      <c r="AP39" s="303">
        <v>-1522</v>
      </c>
      <c r="AQ39" s="304">
        <v>-2250</v>
      </c>
      <c r="AR39" s="305">
        <v>-32.4</v>
      </c>
      <c r="AS39" s="302"/>
    </row>
    <row r="40" spans="1:46" ht="27" customHeight="1" x14ac:dyDescent="0.2">
      <c r="A40" s="259"/>
      <c r="AK40" s="1143" t="s">
        <v>507</v>
      </c>
      <c r="AL40" s="1144"/>
      <c r="AM40" s="1144"/>
      <c r="AN40" s="1145"/>
      <c r="AO40" s="303">
        <v>-833506</v>
      </c>
      <c r="AP40" s="303">
        <v>-82151</v>
      </c>
      <c r="AQ40" s="304">
        <v>-52332</v>
      </c>
      <c r="AR40" s="305">
        <v>57</v>
      </c>
      <c r="AS40" s="302"/>
    </row>
    <row r="41" spans="1:46" ht="13" x14ac:dyDescent="0.2">
      <c r="A41" s="259"/>
      <c r="AK41" s="1149" t="s">
        <v>288</v>
      </c>
      <c r="AL41" s="1150"/>
      <c r="AM41" s="1150"/>
      <c r="AN41" s="1151"/>
      <c r="AO41" s="303">
        <v>328614</v>
      </c>
      <c r="AP41" s="303">
        <v>32389</v>
      </c>
      <c r="AQ41" s="304">
        <v>27253</v>
      </c>
      <c r="AR41" s="305">
        <v>18.8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38" t="s">
        <v>477</v>
      </c>
      <c r="AN49" s="1140" t="s">
        <v>510</v>
      </c>
      <c r="AO49" s="1141"/>
      <c r="AP49" s="1141"/>
      <c r="AQ49" s="1141"/>
      <c r="AR49" s="1142"/>
    </row>
    <row r="50" spans="1:44" ht="13" x14ac:dyDescent="0.2">
      <c r="A50" s="259"/>
      <c r="AK50" s="317"/>
      <c r="AL50" s="318"/>
      <c r="AM50" s="1139"/>
      <c r="AN50" s="319" t="s">
        <v>511</v>
      </c>
      <c r="AO50" s="320" t="s">
        <v>512</v>
      </c>
      <c r="AP50" s="321" t="s">
        <v>513</v>
      </c>
      <c r="AQ50" s="322" t="s">
        <v>514</v>
      </c>
      <c r="AR50" s="323" t="s">
        <v>515</v>
      </c>
    </row>
    <row r="51" spans="1:44" ht="13" x14ac:dyDescent="0.2">
      <c r="A51" s="259"/>
      <c r="AK51" s="315" t="s">
        <v>516</v>
      </c>
      <c r="AL51" s="316"/>
      <c r="AM51" s="324">
        <v>2391891</v>
      </c>
      <c r="AN51" s="325">
        <v>225927</v>
      </c>
      <c r="AO51" s="326">
        <v>-8.9</v>
      </c>
      <c r="AP51" s="327">
        <v>103390</v>
      </c>
      <c r="AQ51" s="328">
        <v>17.100000000000001</v>
      </c>
      <c r="AR51" s="329">
        <v>-26</v>
      </c>
    </row>
    <row r="52" spans="1:44" ht="13" x14ac:dyDescent="0.2">
      <c r="A52" s="259"/>
      <c r="AK52" s="330"/>
      <c r="AL52" s="331" t="s">
        <v>517</v>
      </c>
      <c r="AM52" s="332">
        <v>589300</v>
      </c>
      <c r="AN52" s="333">
        <v>55663</v>
      </c>
      <c r="AO52" s="334">
        <v>79.599999999999994</v>
      </c>
      <c r="AP52" s="335">
        <v>51269</v>
      </c>
      <c r="AQ52" s="336">
        <v>4.5999999999999996</v>
      </c>
      <c r="AR52" s="337">
        <v>75</v>
      </c>
    </row>
    <row r="53" spans="1:44" ht="13" x14ac:dyDescent="0.2">
      <c r="A53" s="259"/>
      <c r="AK53" s="315" t="s">
        <v>518</v>
      </c>
      <c r="AL53" s="316"/>
      <c r="AM53" s="324">
        <v>1765934</v>
      </c>
      <c r="AN53" s="325">
        <v>169070</v>
      </c>
      <c r="AO53" s="326">
        <v>-25.2</v>
      </c>
      <c r="AP53" s="327">
        <v>117234</v>
      </c>
      <c r="AQ53" s="328">
        <v>13.4</v>
      </c>
      <c r="AR53" s="329">
        <v>-38.6</v>
      </c>
    </row>
    <row r="54" spans="1:44" ht="13" x14ac:dyDescent="0.2">
      <c r="A54" s="259"/>
      <c r="AK54" s="330"/>
      <c r="AL54" s="331" t="s">
        <v>517</v>
      </c>
      <c r="AM54" s="332">
        <v>430397</v>
      </c>
      <c r="AN54" s="333">
        <v>41206</v>
      </c>
      <c r="AO54" s="334">
        <v>-26</v>
      </c>
      <c r="AP54" s="335">
        <v>59796</v>
      </c>
      <c r="AQ54" s="336">
        <v>16.600000000000001</v>
      </c>
      <c r="AR54" s="337">
        <v>-42.6</v>
      </c>
    </row>
    <row r="55" spans="1:44" ht="13" x14ac:dyDescent="0.2">
      <c r="A55" s="259"/>
      <c r="AK55" s="315" t="s">
        <v>519</v>
      </c>
      <c r="AL55" s="316"/>
      <c r="AM55" s="324">
        <v>1967478</v>
      </c>
      <c r="AN55" s="325">
        <v>190536</v>
      </c>
      <c r="AO55" s="326">
        <v>12.7</v>
      </c>
      <c r="AP55" s="327">
        <v>97758</v>
      </c>
      <c r="AQ55" s="328">
        <v>-16.600000000000001</v>
      </c>
      <c r="AR55" s="329">
        <v>29.3</v>
      </c>
    </row>
    <row r="56" spans="1:44" ht="13" x14ac:dyDescent="0.2">
      <c r="A56" s="259"/>
      <c r="AK56" s="330"/>
      <c r="AL56" s="331" t="s">
        <v>517</v>
      </c>
      <c r="AM56" s="332">
        <v>370374</v>
      </c>
      <c r="AN56" s="333">
        <v>35868</v>
      </c>
      <c r="AO56" s="334">
        <v>-13</v>
      </c>
      <c r="AP56" s="335">
        <v>45946</v>
      </c>
      <c r="AQ56" s="336">
        <v>-23.2</v>
      </c>
      <c r="AR56" s="337">
        <v>10.199999999999999</v>
      </c>
    </row>
    <row r="57" spans="1:44" ht="13" x14ac:dyDescent="0.2">
      <c r="A57" s="259"/>
      <c r="AK57" s="315" t="s">
        <v>520</v>
      </c>
      <c r="AL57" s="316"/>
      <c r="AM57" s="324">
        <v>1222062</v>
      </c>
      <c r="AN57" s="325">
        <v>118959</v>
      </c>
      <c r="AO57" s="326">
        <v>-37.6</v>
      </c>
      <c r="AP57" s="327">
        <v>91338</v>
      </c>
      <c r="AQ57" s="328">
        <v>-6.6</v>
      </c>
      <c r="AR57" s="329">
        <v>-31</v>
      </c>
    </row>
    <row r="58" spans="1:44" ht="13" x14ac:dyDescent="0.2">
      <c r="A58" s="259"/>
      <c r="AK58" s="330"/>
      <c r="AL58" s="331" t="s">
        <v>517</v>
      </c>
      <c r="AM58" s="332">
        <v>263454</v>
      </c>
      <c r="AN58" s="333">
        <v>25645</v>
      </c>
      <c r="AO58" s="334">
        <v>-28.5</v>
      </c>
      <c r="AP58" s="335">
        <v>43989</v>
      </c>
      <c r="AQ58" s="336">
        <v>-4.3</v>
      </c>
      <c r="AR58" s="337">
        <v>-24.2</v>
      </c>
    </row>
    <row r="59" spans="1:44" ht="13" x14ac:dyDescent="0.2">
      <c r="A59" s="259"/>
      <c r="AK59" s="315" t="s">
        <v>521</v>
      </c>
      <c r="AL59" s="316"/>
      <c r="AM59" s="324">
        <v>807713</v>
      </c>
      <c r="AN59" s="325">
        <v>79609</v>
      </c>
      <c r="AO59" s="326">
        <v>-33.1</v>
      </c>
      <c r="AP59" s="327">
        <v>103975</v>
      </c>
      <c r="AQ59" s="328">
        <v>13.8</v>
      </c>
      <c r="AR59" s="329">
        <v>-46.9</v>
      </c>
    </row>
    <row r="60" spans="1:44" ht="13" x14ac:dyDescent="0.2">
      <c r="A60" s="259"/>
      <c r="AK60" s="330"/>
      <c r="AL60" s="331" t="s">
        <v>517</v>
      </c>
      <c r="AM60" s="332">
        <v>216448</v>
      </c>
      <c r="AN60" s="333">
        <v>21333</v>
      </c>
      <c r="AO60" s="334">
        <v>-16.8</v>
      </c>
      <c r="AP60" s="335">
        <v>52698</v>
      </c>
      <c r="AQ60" s="336">
        <v>19.8</v>
      </c>
      <c r="AR60" s="337">
        <v>-36.6</v>
      </c>
    </row>
    <row r="61" spans="1:44" ht="13" x14ac:dyDescent="0.2">
      <c r="A61" s="259"/>
      <c r="AK61" s="315" t="s">
        <v>522</v>
      </c>
      <c r="AL61" s="338"/>
      <c r="AM61" s="324">
        <v>1631016</v>
      </c>
      <c r="AN61" s="325">
        <v>156820</v>
      </c>
      <c r="AO61" s="326">
        <v>-18.399999999999999</v>
      </c>
      <c r="AP61" s="327">
        <v>102739</v>
      </c>
      <c r="AQ61" s="339">
        <v>4.2</v>
      </c>
      <c r="AR61" s="329">
        <v>-22.6</v>
      </c>
    </row>
    <row r="62" spans="1:44" ht="13" x14ac:dyDescent="0.2">
      <c r="A62" s="259"/>
      <c r="AK62" s="330"/>
      <c r="AL62" s="331" t="s">
        <v>517</v>
      </c>
      <c r="AM62" s="332">
        <v>373995</v>
      </c>
      <c r="AN62" s="333">
        <v>35943</v>
      </c>
      <c r="AO62" s="334">
        <v>-0.9</v>
      </c>
      <c r="AP62" s="335">
        <v>50740</v>
      </c>
      <c r="AQ62" s="336">
        <v>2.7</v>
      </c>
      <c r="AR62" s="337">
        <v>-3.6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vDMHnIcBRpAuMiiqdYtp6V83Gils61K5W/ubt7OK+Hb5qaDCT/yFFJxLadYp/iy9YkU7kCj1hzUOM+W90nhWHg==" saltValue="/VwVyhKjpgKTyj2kYp6V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peuxq6ua9QlQoTcXPNzJQBuvu4GbZfbG1YaVi36ubonlETeBYywp8F839f63LFtwxxAONkFb9JXe+tcPcBl47w==" saltValue="SzNFEYclmWzkLl6Z4y+OA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8G+GBvtirWg6k3Bqw2iW/pMtrKNTLWFO1xgpiEKQwt9n5o+n1URmbtScnxJSAeufcJzXGQo3xRtcY2+ibpzalw==" saltValue="Uo4qCGsnfncqANEUKpJ1Qg=="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52" t="s">
        <v>3</v>
      </c>
      <c r="D47" s="1152"/>
      <c r="E47" s="1153"/>
      <c r="F47" s="11">
        <v>34.85</v>
      </c>
      <c r="G47" s="12">
        <v>34.06</v>
      </c>
      <c r="H47" s="12">
        <v>35.31</v>
      </c>
      <c r="I47" s="12">
        <v>38.65</v>
      </c>
      <c r="J47" s="13">
        <v>39.4</v>
      </c>
    </row>
    <row r="48" spans="2:10" ht="57.75" customHeight="1" x14ac:dyDescent="0.2">
      <c r="B48" s="14"/>
      <c r="C48" s="1154" t="s">
        <v>4</v>
      </c>
      <c r="D48" s="1154"/>
      <c r="E48" s="1155"/>
      <c r="F48" s="15">
        <v>10.220000000000001</v>
      </c>
      <c r="G48" s="16">
        <v>12.78</v>
      </c>
      <c r="H48" s="16">
        <v>17.39</v>
      </c>
      <c r="I48" s="16">
        <v>23.04</v>
      </c>
      <c r="J48" s="17">
        <v>20.72</v>
      </c>
    </row>
    <row r="49" spans="2:10" ht="57.75" customHeight="1" thickBot="1" x14ac:dyDescent="0.25">
      <c r="B49" s="18"/>
      <c r="C49" s="1156" t="s">
        <v>5</v>
      </c>
      <c r="D49" s="1156"/>
      <c r="E49" s="1157"/>
      <c r="F49" s="19" t="s">
        <v>529</v>
      </c>
      <c r="G49" s="20">
        <v>0.93</v>
      </c>
      <c r="H49" s="20">
        <v>2.41</v>
      </c>
      <c r="I49" s="20" t="s">
        <v>530</v>
      </c>
      <c r="J49" s="21" t="s">
        <v>531</v>
      </c>
    </row>
    <row r="50" spans="2:10" ht="13" x14ac:dyDescent="0.2"/>
  </sheetData>
  <sheetProtection algorithmName="SHA-512" hashValue="IOUueA83y6KZfVL0TT7+m2/AyUGHqUVTBdx4HvgTsmFglTF2AWDQP/h2ALR1RkH9BlmTYowehp5OQ8PR58Lfsw==" saltValue="kgzJNSfQ+Aku47dj/im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2" t="s">
        <v>532</v>
      </c>
      <c r="D34" s="1162"/>
      <c r="E34" s="1163"/>
      <c r="F34" s="32">
        <v>10.210000000000001</v>
      </c>
      <c r="G34" s="33">
        <v>12.77</v>
      </c>
      <c r="H34" s="33">
        <v>17.39</v>
      </c>
      <c r="I34" s="33">
        <v>23.03</v>
      </c>
      <c r="J34" s="34">
        <v>20.71</v>
      </c>
      <c r="K34" s="22"/>
      <c r="L34" s="22"/>
      <c r="M34" s="22"/>
      <c r="N34" s="22"/>
      <c r="O34" s="22"/>
      <c r="P34" s="22"/>
    </row>
    <row r="35" spans="1:16" ht="39" customHeight="1" x14ac:dyDescent="0.2">
      <c r="A35" s="22"/>
      <c r="B35" s="35"/>
      <c r="C35" s="1158" t="s">
        <v>533</v>
      </c>
      <c r="D35" s="1158"/>
      <c r="E35" s="1159"/>
      <c r="F35" s="36">
        <v>3.7</v>
      </c>
      <c r="G35" s="37">
        <v>4.96</v>
      </c>
      <c r="H35" s="37">
        <v>3.99</v>
      </c>
      <c r="I35" s="37">
        <v>3.03</v>
      </c>
      <c r="J35" s="38">
        <v>3.59</v>
      </c>
      <c r="K35" s="22"/>
      <c r="L35" s="22"/>
      <c r="M35" s="22"/>
      <c r="N35" s="22"/>
      <c r="O35" s="22"/>
      <c r="P35" s="22"/>
    </row>
    <row r="36" spans="1:16" ht="39" customHeight="1" x14ac:dyDescent="0.2">
      <c r="A36" s="22"/>
      <c r="B36" s="35"/>
      <c r="C36" s="1158" t="s">
        <v>534</v>
      </c>
      <c r="D36" s="1158"/>
      <c r="E36" s="1159"/>
      <c r="F36" s="36">
        <v>2.61</v>
      </c>
      <c r="G36" s="37">
        <v>1.54</v>
      </c>
      <c r="H36" s="37">
        <v>1.35</v>
      </c>
      <c r="I36" s="37">
        <v>1.62</v>
      </c>
      <c r="J36" s="38">
        <v>1.41</v>
      </c>
      <c r="K36" s="22"/>
      <c r="L36" s="22"/>
      <c r="M36" s="22"/>
      <c r="N36" s="22"/>
      <c r="O36" s="22"/>
      <c r="P36" s="22"/>
    </row>
    <row r="37" spans="1:16" ht="39" customHeight="1" x14ac:dyDescent="0.2">
      <c r="A37" s="22"/>
      <c r="B37" s="35"/>
      <c r="C37" s="1158" t="s">
        <v>535</v>
      </c>
      <c r="D37" s="1158"/>
      <c r="E37" s="1159"/>
      <c r="F37" s="36">
        <v>0.71</v>
      </c>
      <c r="G37" s="37">
        <v>0.96</v>
      </c>
      <c r="H37" s="37">
        <v>1.66</v>
      </c>
      <c r="I37" s="37">
        <v>0.9</v>
      </c>
      <c r="J37" s="38">
        <v>0.64</v>
      </c>
      <c r="K37" s="22"/>
      <c r="L37" s="22"/>
      <c r="M37" s="22"/>
      <c r="N37" s="22"/>
      <c r="O37" s="22"/>
      <c r="P37" s="22"/>
    </row>
    <row r="38" spans="1:16" ht="39" customHeight="1" x14ac:dyDescent="0.2">
      <c r="A38" s="22"/>
      <c r="B38" s="35"/>
      <c r="C38" s="1158" t="s">
        <v>536</v>
      </c>
      <c r="D38" s="1158"/>
      <c r="E38" s="1159"/>
      <c r="F38" s="36">
        <v>0.05</v>
      </c>
      <c r="G38" s="37">
        <v>0.05</v>
      </c>
      <c r="H38" s="37">
        <v>0.02</v>
      </c>
      <c r="I38" s="37">
        <v>0.02</v>
      </c>
      <c r="J38" s="38">
        <v>0.08</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537</v>
      </c>
      <c r="D42" s="1158"/>
      <c r="E42" s="1159"/>
      <c r="F42" s="36" t="s">
        <v>485</v>
      </c>
      <c r="G42" s="37" t="s">
        <v>485</v>
      </c>
      <c r="H42" s="37" t="s">
        <v>485</v>
      </c>
      <c r="I42" s="37" t="s">
        <v>485</v>
      </c>
      <c r="J42" s="38" t="s">
        <v>485</v>
      </c>
      <c r="K42" s="22"/>
      <c r="L42" s="22"/>
      <c r="M42" s="22"/>
      <c r="N42" s="22"/>
      <c r="O42" s="22"/>
      <c r="P42" s="22"/>
    </row>
    <row r="43" spans="1:16" ht="39" customHeight="1" thickBot="1" x14ac:dyDescent="0.25">
      <c r="A43" s="22"/>
      <c r="B43" s="40"/>
      <c r="C43" s="1160" t="s">
        <v>538</v>
      </c>
      <c r="D43" s="1160"/>
      <c r="E43" s="1161"/>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7RUUe3zSoZOS7mlYr6M9CRipp8lixJkWN4nNq/2ZfXZT3NMz4ZNw93HjmsuRlMOsXz4/3h8cQDaPM0eSUAEOg==" saltValue="evX/q5utOOJckJx8feDp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768</v>
      </c>
      <c r="L45" s="58">
        <v>952</v>
      </c>
      <c r="M45" s="58">
        <v>1020</v>
      </c>
      <c r="N45" s="58">
        <v>1115</v>
      </c>
      <c r="O45" s="59">
        <v>1146</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485</v>
      </c>
      <c r="L46" s="62" t="s">
        <v>485</v>
      </c>
      <c r="M46" s="62" t="s">
        <v>485</v>
      </c>
      <c r="N46" s="62" t="s">
        <v>485</v>
      </c>
      <c r="O46" s="63" t="s">
        <v>485</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485</v>
      </c>
      <c r="L47" s="62" t="s">
        <v>485</v>
      </c>
      <c r="M47" s="62" t="s">
        <v>485</v>
      </c>
      <c r="N47" s="62" t="s">
        <v>485</v>
      </c>
      <c r="O47" s="63" t="s">
        <v>485</v>
      </c>
      <c r="P47" s="46"/>
      <c r="Q47" s="46"/>
      <c r="R47" s="46"/>
      <c r="S47" s="46"/>
      <c r="T47" s="46"/>
      <c r="U47" s="46"/>
    </row>
    <row r="48" spans="1:21" ht="30.75" customHeight="1" x14ac:dyDescent="0.2">
      <c r="A48" s="46"/>
      <c r="B48" s="1166"/>
      <c r="C48" s="1167"/>
      <c r="D48" s="60"/>
      <c r="E48" s="1172" t="s">
        <v>13</v>
      </c>
      <c r="F48" s="1172"/>
      <c r="G48" s="1172"/>
      <c r="H48" s="1172"/>
      <c r="I48" s="1172"/>
      <c r="J48" s="1173"/>
      <c r="K48" s="61">
        <v>1</v>
      </c>
      <c r="L48" s="62">
        <v>1</v>
      </c>
      <c r="M48" s="62">
        <v>1</v>
      </c>
      <c r="N48" s="62">
        <v>1</v>
      </c>
      <c r="O48" s="63">
        <v>1</v>
      </c>
      <c r="P48" s="46"/>
      <c r="Q48" s="46"/>
      <c r="R48" s="46"/>
      <c r="S48" s="46"/>
      <c r="T48" s="46"/>
      <c r="U48" s="46"/>
    </row>
    <row r="49" spans="1:21" ht="30.75" customHeight="1" x14ac:dyDescent="0.2">
      <c r="A49" s="46"/>
      <c r="B49" s="1166"/>
      <c r="C49" s="1167"/>
      <c r="D49" s="60"/>
      <c r="E49" s="1172" t="s">
        <v>14</v>
      </c>
      <c r="F49" s="1172"/>
      <c r="G49" s="1172"/>
      <c r="H49" s="1172"/>
      <c r="I49" s="1172"/>
      <c r="J49" s="1173"/>
      <c r="K49" s="61">
        <v>25</v>
      </c>
      <c r="L49" s="62">
        <v>25</v>
      </c>
      <c r="M49" s="62">
        <v>27</v>
      </c>
      <c r="N49" s="62">
        <v>29</v>
      </c>
      <c r="O49" s="63">
        <v>31</v>
      </c>
      <c r="P49" s="46"/>
      <c r="Q49" s="46"/>
      <c r="R49" s="46"/>
      <c r="S49" s="46"/>
      <c r="T49" s="46"/>
      <c r="U49" s="46"/>
    </row>
    <row r="50" spans="1:21" ht="30.75" customHeight="1" x14ac:dyDescent="0.2">
      <c r="A50" s="46"/>
      <c r="B50" s="1166"/>
      <c r="C50" s="1167"/>
      <c r="D50" s="60"/>
      <c r="E50" s="1172" t="s">
        <v>15</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485</v>
      </c>
      <c r="L51" s="62" t="s">
        <v>485</v>
      </c>
      <c r="M51" s="62" t="s">
        <v>485</v>
      </c>
      <c r="N51" s="62" t="s">
        <v>485</v>
      </c>
      <c r="O51" s="63" t="s">
        <v>485</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612</v>
      </c>
      <c r="L52" s="62">
        <v>788</v>
      </c>
      <c r="M52" s="62">
        <v>841</v>
      </c>
      <c r="N52" s="62">
        <v>896</v>
      </c>
      <c r="O52" s="63">
        <v>848</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182</v>
      </c>
      <c r="L53" s="67">
        <v>190</v>
      </c>
      <c r="M53" s="67">
        <v>207</v>
      </c>
      <c r="N53" s="67">
        <v>249</v>
      </c>
      <c r="O53" s="68">
        <v>330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8rpb8WBJK6rUGxeB300NDSesjISAdFFCR19Vg0aMijo80JVuYipyXEIwX/RB/GzoaW+dAxZ00dFEVvA2dzHHg==" saltValue="n7nnK7DbdPjvnYO8cbbM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95" t="s">
        <v>30</v>
      </c>
      <c r="C41" s="1196"/>
      <c r="D41" s="103"/>
      <c r="E41" s="1201" t="s">
        <v>31</v>
      </c>
      <c r="F41" s="1201"/>
      <c r="G41" s="1201"/>
      <c r="H41" s="1202"/>
      <c r="I41" s="342">
        <v>11177</v>
      </c>
      <c r="J41" s="343">
        <v>11288</v>
      </c>
      <c r="K41" s="343">
        <v>11413</v>
      </c>
      <c r="L41" s="343">
        <v>10893</v>
      </c>
      <c r="M41" s="344">
        <v>10283</v>
      </c>
    </row>
    <row r="42" spans="2:13" ht="27.75" customHeight="1" x14ac:dyDescent="0.2">
      <c r="B42" s="1197"/>
      <c r="C42" s="1198"/>
      <c r="D42" s="104"/>
      <c r="E42" s="1203" t="s">
        <v>32</v>
      </c>
      <c r="F42" s="1203"/>
      <c r="G42" s="1203"/>
      <c r="H42" s="1204"/>
      <c r="I42" s="345" t="s">
        <v>485</v>
      </c>
      <c r="J42" s="346" t="s">
        <v>485</v>
      </c>
      <c r="K42" s="346" t="s">
        <v>485</v>
      </c>
      <c r="L42" s="346" t="s">
        <v>485</v>
      </c>
      <c r="M42" s="347" t="s">
        <v>485</v>
      </c>
    </row>
    <row r="43" spans="2:13" ht="27.75" customHeight="1" x14ac:dyDescent="0.2">
      <c r="B43" s="1197"/>
      <c r="C43" s="1198"/>
      <c r="D43" s="104"/>
      <c r="E43" s="1203" t="s">
        <v>33</v>
      </c>
      <c r="F43" s="1203"/>
      <c r="G43" s="1203"/>
      <c r="H43" s="1204"/>
      <c r="I43" s="345">
        <v>16</v>
      </c>
      <c r="J43" s="346">
        <v>20</v>
      </c>
      <c r="K43" s="346">
        <v>17</v>
      </c>
      <c r="L43" s="346">
        <v>15</v>
      </c>
      <c r="M43" s="347">
        <v>16</v>
      </c>
    </row>
    <row r="44" spans="2:13" ht="27.75" customHeight="1" x14ac:dyDescent="0.2">
      <c r="B44" s="1197"/>
      <c r="C44" s="1198"/>
      <c r="D44" s="104"/>
      <c r="E44" s="1203" t="s">
        <v>34</v>
      </c>
      <c r="F44" s="1203"/>
      <c r="G44" s="1203"/>
      <c r="H44" s="1204"/>
      <c r="I44" s="345">
        <v>144</v>
      </c>
      <c r="J44" s="346">
        <v>171</v>
      </c>
      <c r="K44" s="346">
        <v>129</v>
      </c>
      <c r="L44" s="346">
        <v>112</v>
      </c>
      <c r="M44" s="347">
        <v>85</v>
      </c>
    </row>
    <row r="45" spans="2:13" ht="27.75" customHeight="1" x14ac:dyDescent="0.2">
      <c r="B45" s="1197"/>
      <c r="C45" s="1198"/>
      <c r="D45" s="104"/>
      <c r="E45" s="1203" t="s">
        <v>35</v>
      </c>
      <c r="F45" s="1203"/>
      <c r="G45" s="1203"/>
      <c r="H45" s="1204"/>
      <c r="I45" s="345">
        <v>832</v>
      </c>
      <c r="J45" s="346">
        <v>810</v>
      </c>
      <c r="K45" s="346">
        <v>696</v>
      </c>
      <c r="L45" s="346">
        <v>663</v>
      </c>
      <c r="M45" s="347">
        <v>714</v>
      </c>
    </row>
    <row r="46" spans="2:13" ht="27.75" customHeight="1" x14ac:dyDescent="0.2">
      <c r="B46" s="1197"/>
      <c r="C46" s="1198"/>
      <c r="D46" s="105"/>
      <c r="E46" s="1203" t="s">
        <v>36</v>
      </c>
      <c r="F46" s="1203"/>
      <c r="G46" s="1203"/>
      <c r="H46" s="1204"/>
      <c r="I46" s="345" t="s">
        <v>485</v>
      </c>
      <c r="J46" s="346" t="s">
        <v>485</v>
      </c>
      <c r="K46" s="346" t="s">
        <v>485</v>
      </c>
      <c r="L46" s="346" t="s">
        <v>485</v>
      </c>
      <c r="M46" s="347" t="s">
        <v>485</v>
      </c>
    </row>
    <row r="47" spans="2:13" ht="27.75" customHeight="1" x14ac:dyDescent="0.2">
      <c r="B47" s="1197"/>
      <c r="C47" s="1198"/>
      <c r="D47" s="106"/>
      <c r="E47" s="1205" t="s">
        <v>37</v>
      </c>
      <c r="F47" s="1206"/>
      <c r="G47" s="1206"/>
      <c r="H47" s="1207"/>
      <c r="I47" s="345" t="s">
        <v>485</v>
      </c>
      <c r="J47" s="346" t="s">
        <v>485</v>
      </c>
      <c r="K47" s="346" t="s">
        <v>485</v>
      </c>
      <c r="L47" s="346" t="s">
        <v>485</v>
      </c>
      <c r="M47" s="347" t="s">
        <v>485</v>
      </c>
    </row>
    <row r="48" spans="2:13" ht="27.75" customHeight="1" x14ac:dyDescent="0.2">
      <c r="B48" s="1197"/>
      <c r="C48" s="1198"/>
      <c r="D48" s="104"/>
      <c r="E48" s="1203" t="s">
        <v>38</v>
      </c>
      <c r="F48" s="1203"/>
      <c r="G48" s="1203"/>
      <c r="H48" s="1204"/>
      <c r="I48" s="345" t="s">
        <v>485</v>
      </c>
      <c r="J48" s="346" t="s">
        <v>485</v>
      </c>
      <c r="K48" s="346" t="s">
        <v>485</v>
      </c>
      <c r="L48" s="346" t="s">
        <v>485</v>
      </c>
      <c r="M48" s="347" t="s">
        <v>485</v>
      </c>
    </row>
    <row r="49" spans="2:13" ht="27.75" customHeight="1" x14ac:dyDescent="0.2">
      <c r="B49" s="1199"/>
      <c r="C49" s="1200"/>
      <c r="D49" s="104"/>
      <c r="E49" s="1203" t="s">
        <v>39</v>
      </c>
      <c r="F49" s="1203"/>
      <c r="G49" s="1203"/>
      <c r="H49" s="1204"/>
      <c r="I49" s="345" t="s">
        <v>485</v>
      </c>
      <c r="J49" s="346" t="s">
        <v>485</v>
      </c>
      <c r="K49" s="346" t="s">
        <v>485</v>
      </c>
      <c r="L49" s="346" t="s">
        <v>485</v>
      </c>
      <c r="M49" s="347" t="s">
        <v>485</v>
      </c>
    </row>
    <row r="50" spans="2:13" ht="27.75" customHeight="1" x14ac:dyDescent="0.2">
      <c r="B50" s="1208" t="s">
        <v>40</v>
      </c>
      <c r="C50" s="1209"/>
      <c r="D50" s="107"/>
      <c r="E50" s="1203" t="s">
        <v>41</v>
      </c>
      <c r="F50" s="1203"/>
      <c r="G50" s="1203"/>
      <c r="H50" s="1204"/>
      <c r="I50" s="345">
        <v>2283</v>
      </c>
      <c r="J50" s="346">
        <v>2465</v>
      </c>
      <c r="K50" s="346">
        <v>3072</v>
      </c>
      <c r="L50" s="346">
        <v>3983</v>
      </c>
      <c r="M50" s="347">
        <v>5540</v>
      </c>
    </row>
    <row r="51" spans="2:13" ht="27.75" customHeight="1" x14ac:dyDescent="0.2">
      <c r="B51" s="1197"/>
      <c r="C51" s="1198"/>
      <c r="D51" s="104"/>
      <c r="E51" s="1203" t="s">
        <v>42</v>
      </c>
      <c r="F51" s="1203"/>
      <c r="G51" s="1203"/>
      <c r="H51" s="1204"/>
      <c r="I51" s="345">
        <v>3</v>
      </c>
      <c r="J51" s="346">
        <v>3</v>
      </c>
      <c r="K51" s="346">
        <v>2</v>
      </c>
      <c r="L51" s="346">
        <v>325</v>
      </c>
      <c r="M51" s="347">
        <v>325</v>
      </c>
    </row>
    <row r="52" spans="2:13" ht="27.75" customHeight="1" x14ac:dyDescent="0.2">
      <c r="B52" s="1199"/>
      <c r="C52" s="1200"/>
      <c r="D52" s="104"/>
      <c r="E52" s="1203" t="s">
        <v>43</v>
      </c>
      <c r="F52" s="1203"/>
      <c r="G52" s="1203"/>
      <c r="H52" s="1204"/>
      <c r="I52" s="345">
        <v>8320</v>
      </c>
      <c r="J52" s="346">
        <v>8207</v>
      </c>
      <c r="K52" s="346">
        <v>8118</v>
      </c>
      <c r="L52" s="346">
        <v>7612</v>
      </c>
      <c r="M52" s="347">
        <v>7211</v>
      </c>
    </row>
    <row r="53" spans="2:13" ht="27.75" customHeight="1" thickBot="1" x14ac:dyDescent="0.25">
      <c r="B53" s="1210" t="s">
        <v>19</v>
      </c>
      <c r="C53" s="1211"/>
      <c r="D53" s="108"/>
      <c r="E53" s="1212" t="s">
        <v>44</v>
      </c>
      <c r="F53" s="1212"/>
      <c r="G53" s="1212"/>
      <c r="H53" s="1213"/>
      <c r="I53" s="348">
        <v>1564</v>
      </c>
      <c r="J53" s="349">
        <v>1614</v>
      </c>
      <c r="K53" s="349">
        <v>1062</v>
      </c>
      <c r="L53" s="349">
        <v>-237</v>
      </c>
      <c r="M53" s="350">
        <v>-1979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kODmL4LmsG+qkH80tqxxogn4pnEXfbqoO3TzRQA4pTJpLxyMjuoc6N47+9RC33nmsXb2vYtK+92XBVGS20Dj3g==" saltValue="BzORzlxmvSl+jMieOY8r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222" t="s">
        <v>46</v>
      </c>
      <c r="D55" s="1222"/>
      <c r="E55" s="1223"/>
      <c r="F55" s="120">
        <v>1467</v>
      </c>
      <c r="G55" s="120">
        <v>1591</v>
      </c>
      <c r="H55" s="121">
        <v>1623</v>
      </c>
    </row>
    <row r="56" spans="2:8" ht="52.5" customHeight="1" x14ac:dyDescent="0.2">
      <c r="B56" s="122"/>
      <c r="C56" s="1224" t="s">
        <v>47</v>
      </c>
      <c r="D56" s="1224"/>
      <c r="E56" s="1225"/>
      <c r="F56" s="123">
        <v>152</v>
      </c>
      <c r="G56" s="123">
        <v>448</v>
      </c>
      <c r="H56" s="124">
        <v>505</v>
      </c>
    </row>
    <row r="57" spans="2:8" ht="53.25" customHeight="1" x14ac:dyDescent="0.2">
      <c r="B57" s="122"/>
      <c r="C57" s="1226" t="s">
        <v>48</v>
      </c>
      <c r="D57" s="1226"/>
      <c r="E57" s="1227"/>
      <c r="F57" s="125">
        <v>1305</v>
      </c>
      <c r="G57" s="125">
        <v>1770</v>
      </c>
      <c r="H57" s="126">
        <v>3238</v>
      </c>
    </row>
    <row r="58" spans="2:8" ht="45.75" customHeight="1" x14ac:dyDescent="0.2">
      <c r="B58" s="127"/>
      <c r="C58" s="1214" t="s">
        <v>553</v>
      </c>
      <c r="D58" s="1215"/>
      <c r="E58" s="1216"/>
      <c r="F58" s="128">
        <v>530</v>
      </c>
      <c r="G58" s="128">
        <v>847</v>
      </c>
      <c r="H58" s="129">
        <v>1749</v>
      </c>
    </row>
    <row r="59" spans="2:8" ht="45.75" customHeight="1" x14ac:dyDescent="0.2">
      <c r="B59" s="127"/>
      <c r="C59" s="1214" t="s">
        <v>554</v>
      </c>
      <c r="D59" s="1215"/>
      <c r="E59" s="1216"/>
      <c r="F59" s="128">
        <v>0</v>
      </c>
      <c r="G59" s="128">
        <v>100</v>
      </c>
      <c r="H59" s="129">
        <v>501</v>
      </c>
    </row>
    <row r="60" spans="2:8" ht="45.75" customHeight="1" x14ac:dyDescent="0.2">
      <c r="B60" s="127"/>
      <c r="C60" s="1214" t="s">
        <v>555</v>
      </c>
      <c r="D60" s="1215"/>
      <c r="E60" s="1216"/>
      <c r="F60" s="128">
        <v>310</v>
      </c>
      <c r="G60" s="128">
        <v>360</v>
      </c>
      <c r="H60" s="129">
        <v>411</v>
      </c>
    </row>
    <row r="61" spans="2:8" ht="45.75" customHeight="1" x14ac:dyDescent="0.2">
      <c r="B61" s="127"/>
      <c r="C61" s="1214" t="s">
        <v>556</v>
      </c>
      <c r="D61" s="1215"/>
      <c r="E61" s="1216"/>
      <c r="F61" s="128">
        <v>182</v>
      </c>
      <c r="G61" s="128">
        <v>207</v>
      </c>
      <c r="H61" s="129">
        <v>208</v>
      </c>
    </row>
    <row r="62" spans="2:8" ht="45.75" customHeight="1" thickBot="1" x14ac:dyDescent="0.25">
      <c r="B62" s="130"/>
      <c r="C62" s="1217" t="s">
        <v>557</v>
      </c>
      <c r="D62" s="1218"/>
      <c r="E62" s="1219"/>
      <c r="F62" s="131">
        <v>107</v>
      </c>
      <c r="G62" s="131">
        <v>117</v>
      </c>
      <c r="H62" s="132">
        <v>127</v>
      </c>
    </row>
    <row r="63" spans="2:8" ht="52.5" customHeight="1" thickBot="1" x14ac:dyDescent="0.25">
      <c r="B63" s="133"/>
      <c r="C63" s="1220" t="s">
        <v>49</v>
      </c>
      <c r="D63" s="1220"/>
      <c r="E63" s="1221"/>
      <c r="F63" s="134">
        <v>2924</v>
      </c>
      <c r="G63" s="134">
        <v>3809</v>
      </c>
      <c r="H63" s="135">
        <v>5366</v>
      </c>
    </row>
    <row r="64" spans="2:8" ht="13" x14ac:dyDescent="0.2"/>
  </sheetData>
  <sheetProtection algorithmName="SHA-512" hashValue="S7FaRU9KNFuZCUyaxQc5fkisWz27DjSz2aPxtJCZ7rii5ZOkqafk5MeZqTHLj34wWyssOGxcy6eH922/CirINA==" saltValue="3ml7ZsYa1v8Demm2dAO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A14" zoomScale="70" zoomScaleNormal="70" zoomScaleSheetLayoutView="55" workbookViewId="0">
      <selection activeCell="AN43" sqref="AN43:DC47"/>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558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559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5" t="s">
        <v>560</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 x14ac:dyDescent="0.2">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 x14ac:dyDescent="0.2">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 x14ac:dyDescent="0.2">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 x14ac:dyDescent="0.2">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561</v>
      </c>
    </row>
    <row r="50" spans="1:109" ht="13"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524</v>
      </c>
      <c r="BQ50" s="1232"/>
      <c r="BR50" s="1232"/>
      <c r="BS50" s="1232"/>
      <c r="BT50" s="1232"/>
      <c r="BU50" s="1232"/>
      <c r="BV50" s="1232"/>
      <c r="BW50" s="1232"/>
      <c r="BX50" s="1232" t="s">
        <v>525</v>
      </c>
      <c r="BY50" s="1232"/>
      <c r="BZ50" s="1232"/>
      <c r="CA50" s="1232"/>
      <c r="CB50" s="1232"/>
      <c r="CC50" s="1232"/>
      <c r="CD50" s="1232"/>
      <c r="CE50" s="1232"/>
      <c r="CF50" s="1232" t="s">
        <v>526</v>
      </c>
      <c r="CG50" s="1232"/>
      <c r="CH50" s="1232"/>
      <c r="CI50" s="1232"/>
      <c r="CJ50" s="1232"/>
      <c r="CK50" s="1232"/>
      <c r="CL50" s="1232"/>
      <c r="CM50" s="1232"/>
      <c r="CN50" s="1232" t="s">
        <v>527</v>
      </c>
      <c r="CO50" s="1232"/>
      <c r="CP50" s="1232"/>
      <c r="CQ50" s="1232"/>
      <c r="CR50" s="1232"/>
      <c r="CS50" s="1232"/>
      <c r="CT50" s="1232"/>
      <c r="CU50" s="1232"/>
      <c r="CV50" s="1232" t="s">
        <v>528</v>
      </c>
      <c r="CW50" s="1232"/>
      <c r="CX50" s="1232"/>
      <c r="CY50" s="1232"/>
      <c r="CZ50" s="1232"/>
      <c r="DA50" s="1232"/>
      <c r="DB50" s="1232"/>
      <c r="DC50" s="1232"/>
    </row>
    <row r="51" spans="1:109" ht="13.5" customHeight="1" x14ac:dyDescent="0.2">
      <c r="B51" s="259"/>
      <c r="G51" s="1245"/>
      <c r="H51" s="1245"/>
      <c r="I51" s="1246"/>
      <c r="J51" s="1246"/>
      <c r="K51" s="1244"/>
      <c r="L51" s="1244"/>
      <c r="M51" s="1244"/>
      <c r="N51" s="1244"/>
      <c r="AM51" s="359"/>
      <c r="AN51" s="1234" t="s">
        <v>562</v>
      </c>
      <c r="AO51" s="1234"/>
      <c r="AP51" s="1234"/>
      <c r="AQ51" s="1234"/>
      <c r="AR51" s="1234"/>
      <c r="AS51" s="1234"/>
      <c r="AT51" s="1234"/>
      <c r="AU51" s="1234"/>
      <c r="AV51" s="1234"/>
      <c r="AW51" s="1234"/>
      <c r="AX51" s="1234"/>
      <c r="AY51" s="1234"/>
      <c r="AZ51" s="1234"/>
      <c r="BA51" s="1234"/>
      <c r="BB51" s="1234" t="s">
        <v>563</v>
      </c>
      <c r="BC51" s="1234"/>
      <c r="BD51" s="1234"/>
      <c r="BE51" s="1234"/>
      <c r="BF51" s="1234"/>
      <c r="BG51" s="1234"/>
      <c r="BH51" s="1234"/>
      <c r="BI51" s="1234"/>
      <c r="BJ51" s="1234"/>
      <c r="BK51" s="1234"/>
      <c r="BL51" s="1234"/>
      <c r="BM51" s="1234"/>
      <c r="BN51" s="1234"/>
      <c r="BO51" s="1234"/>
      <c r="BP51" s="1233">
        <v>55.1</v>
      </c>
      <c r="BQ51" s="1233"/>
      <c r="BR51" s="1233"/>
      <c r="BS51" s="1233"/>
      <c r="BT51" s="1233"/>
      <c r="BU51" s="1233"/>
      <c r="BV51" s="1233"/>
      <c r="BW51" s="1233"/>
      <c r="BX51" s="1233">
        <v>53.1</v>
      </c>
      <c r="BY51" s="1233"/>
      <c r="BZ51" s="1233"/>
      <c r="CA51" s="1233"/>
      <c r="CB51" s="1233"/>
      <c r="CC51" s="1233"/>
      <c r="CD51" s="1233"/>
      <c r="CE51" s="1233"/>
      <c r="CF51" s="1233">
        <v>32</v>
      </c>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 x14ac:dyDescent="0.2">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564</v>
      </c>
      <c r="BC53" s="1234"/>
      <c r="BD53" s="1234"/>
      <c r="BE53" s="1234"/>
      <c r="BF53" s="1234"/>
      <c r="BG53" s="1234"/>
      <c r="BH53" s="1234"/>
      <c r="BI53" s="1234"/>
      <c r="BJ53" s="1234"/>
      <c r="BK53" s="1234"/>
      <c r="BL53" s="1234"/>
      <c r="BM53" s="1234"/>
      <c r="BN53" s="1234"/>
      <c r="BO53" s="1234"/>
      <c r="BP53" s="1233">
        <v>44.7</v>
      </c>
      <c r="BQ53" s="1233"/>
      <c r="BR53" s="1233"/>
      <c r="BS53" s="1233"/>
      <c r="BT53" s="1233"/>
      <c r="BU53" s="1233"/>
      <c r="BV53" s="1233"/>
      <c r="BW53" s="1233"/>
      <c r="BX53" s="1233">
        <v>49.1</v>
      </c>
      <c r="BY53" s="1233"/>
      <c r="BZ53" s="1233"/>
      <c r="CA53" s="1233"/>
      <c r="CB53" s="1233"/>
      <c r="CC53" s="1233"/>
      <c r="CD53" s="1233"/>
      <c r="CE53" s="1233"/>
      <c r="CF53" s="1233">
        <v>50.6</v>
      </c>
      <c r="CG53" s="1233"/>
      <c r="CH53" s="1233"/>
      <c r="CI53" s="1233"/>
      <c r="CJ53" s="1233"/>
      <c r="CK53" s="1233"/>
      <c r="CL53" s="1233"/>
      <c r="CM53" s="1233"/>
      <c r="CN53" s="1233">
        <v>42.3</v>
      </c>
      <c r="CO53" s="1233"/>
      <c r="CP53" s="1233"/>
      <c r="CQ53" s="1233"/>
      <c r="CR53" s="1233"/>
      <c r="CS53" s="1233"/>
      <c r="CT53" s="1233"/>
      <c r="CU53" s="1233"/>
      <c r="CV53" s="1233">
        <v>44.4</v>
      </c>
      <c r="CW53" s="1233"/>
      <c r="CX53" s="1233"/>
      <c r="CY53" s="1233"/>
      <c r="CZ53" s="1233"/>
      <c r="DA53" s="1233"/>
      <c r="DB53" s="1233"/>
      <c r="DC53" s="1233"/>
    </row>
    <row r="54" spans="1:109" ht="13" x14ac:dyDescent="0.2">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8"/>
      <c r="B55" s="259"/>
      <c r="G55" s="1228"/>
      <c r="H55" s="1228"/>
      <c r="I55" s="1228"/>
      <c r="J55" s="1228"/>
      <c r="K55" s="1244"/>
      <c r="L55" s="1244"/>
      <c r="M55" s="1244"/>
      <c r="N55" s="1244"/>
      <c r="AN55" s="1232" t="s">
        <v>565</v>
      </c>
      <c r="AO55" s="1232"/>
      <c r="AP55" s="1232"/>
      <c r="AQ55" s="1232"/>
      <c r="AR55" s="1232"/>
      <c r="AS55" s="1232"/>
      <c r="AT55" s="1232"/>
      <c r="AU55" s="1232"/>
      <c r="AV55" s="1232"/>
      <c r="AW55" s="1232"/>
      <c r="AX55" s="1232"/>
      <c r="AY55" s="1232"/>
      <c r="AZ55" s="1232"/>
      <c r="BA55" s="1232"/>
      <c r="BB55" s="1234" t="s">
        <v>563</v>
      </c>
      <c r="BC55" s="1234"/>
      <c r="BD55" s="1234"/>
      <c r="BE55" s="1234"/>
      <c r="BF55" s="1234"/>
      <c r="BG55" s="1234"/>
      <c r="BH55" s="1234"/>
      <c r="BI55" s="1234"/>
      <c r="BJ55" s="1234"/>
      <c r="BK55" s="1234"/>
      <c r="BL55" s="1234"/>
      <c r="BM55" s="1234"/>
      <c r="BN55" s="1234"/>
      <c r="BO55" s="1234"/>
      <c r="BP55" s="1233">
        <v>3.1</v>
      </c>
      <c r="BQ55" s="1233"/>
      <c r="BR55" s="1233"/>
      <c r="BS55" s="1233"/>
      <c r="BT55" s="1233"/>
      <c r="BU55" s="1233"/>
      <c r="BV55" s="1233"/>
      <c r="BW55" s="1233"/>
      <c r="BX55" s="1233">
        <v>13.7</v>
      </c>
      <c r="BY55" s="1233"/>
      <c r="BZ55" s="1233"/>
      <c r="CA55" s="1233"/>
      <c r="CB55" s="1233"/>
      <c r="CC55" s="1233"/>
      <c r="CD55" s="1233"/>
      <c r="CE55" s="1233"/>
      <c r="CF55" s="1233">
        <v>6.9</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 x14ac:dyDescent="0.2">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 x14ac:dyDescent="0.2">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564</v>
      </c>
      <c r="BC57" s="1234"/>
      <c r="BD57" s="1234"/>
      <c r="BE57" s="1234"/>
      <c r="BF57" s="1234"/>
      <c r="BG57" s="1234"/>
      <c r="BH57" s="1234"/>
      <c r="BI57" s="1234"/>
      <c r="BJ57" s="1234"/>
      <c r="BK57" s="1234"/>
      <c r="BL57" s="1234"/>
      <c r="BM57" s="1234"/>
      <c r="BN57" s="1234"/>
      <c r="BO57" s="1234"/>
      <c r="BP57" s="1233">
        <v>61.2</v>
      </c>
      <c r="BQ57" s="1233"/>
      <c r="BR57" s="1233"/>
      <c r="BS57" s="1233"/>
      <c r="BT57" s="1233"/>
      <c r="BU57" s="1233"/>
      <c r="BV57" s="1233"/>
      <c r="BW57" s="1233"/>
      <c r="BX57" s="1233">
        <v>62</v>
      </c>
      <c r="BY57" s="1233"/>
      <c r="BZ57" s="1233"/>
      <c r="CA57" s="1233"/>
      <c r="CB57" s="1233"/>
      <c r="CC57" s="1233"/>
      <c r="CD57" s="1233"/>
      <c r="CE57" s="1233"/>
      <c r="CF57" s="1233">
        <v>62.9</v>
      </c>
      <c r="CG57" s="1233"/>
      <c r="CH57" s="1233"/>
      <c r="CI57" s="1233"/>
      <c r="CJ57" s="1233"/>
      <c r="CK57" s="1233"/>
      <c r="CL57" s="1233"/>
      <c r="CM57" s="1233"/>
      <c r="CN57" s="1233">
        <v>63.3</v>
      </c>
      <c r="CO57" s="1233"/>
      <c r="CP57" s="1233"/>
      <c r="CQ57" s="1233"/>
      <c r="CR57" s="1233"/>
      <c r="CS57" s="1233"/>
      <c r="CT57" s="1233"/>
      <c r="CU57" s="1233"/>
      <c r="CV57" s="1233">
        <v>64.400000000000006</v>
      </c>
      <c r="CW57" s="1233"/>
      <c r="CX57" s="1233"/>
      <c r="CY57" s="1233"/>
      <c r="CZ57" s="1233"/>
      <c r="DA57" s="1233"/>
      <c r="DB57" s="1233"/>
      <c r="DC57" s="1233"/>
      <c r="DD57" s="363"/>
      <c r="DE57" s="362"/>
    </row>
    <row r="58" spans="1:109" s="358" customFormat="1" ht="13" x14ac:dyDescent="0.2">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566</v>
      </c>
    </row>
    <row r="64" spans="1:109" ht="13" x14ac:dyDescent="0.2">
      <c r="B64" s="259"/>
      <c r="G64" s="357"/>
      <c r="I64" s="369"/>
      <c r="J64" s="369"/>
      <c r="K64" s="369"/>
      <c r="L64" s="369"/>
      <c r="M64" s="369"/>
      <c r="N64" s="370"/>
      <c r="AM64" s="357"/>
      <c r="AN64" s="357" t="s">
        <v>559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5" t="s">
        <v>567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 x14ac:dyDescent="0.2">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 x14ac:dyDescent="0.2">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 x14ac:dyDescent="0.2">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 x14ac:dyDescent="0.2">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561</v>
      </c>
    </row>
    <row r="72" spans="2:107" ht="13"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524</v>
      </c>
      <c r="BQ72" s="1232"/>
      <c r="BR72" s="1232"/>
      <c r="BS72" s="1232"/>
      <c r="BT72" s="1232"/>
      <c r="BU72" s="1232"/>
      <c r="BV72" s="1232"/>
      <c r="BW72" s="1232"/>
      <c r="BX72" s="1232" t="s">
        <v>525</v>
      </c>
      <c r="BY72" s="1232"/>
      <c r="BZ72" s="1232"/>
      <c r="CA72" s="1232"/>
      <c r="CB72" s="1232"/>
      <c r="CC72" s="1232"/>
      <c r="CD72" s="1232"/>
      <c r="CE72" s="1232"/>
      <c r="CF72" s="1232" t="s">
        <v>526</v>
      </c>
      <c r="CG72" s="1232"/>
      <c r="CH72" s="1232"/>
      <c r="CI72" s="1232"/>
      <c r="CJ72" s="1232"/>
      <c r="CK72" s="1232"/>
      <c r="CL72" s="1232"/>
      <c r="CM72" s="1232"/>
      <c r="CN72" s="1232" t="s">
        <v>527</v>
      </c>
      <c r="CO72" s="1232"/>
      <c r="CP72" s="1232"/>
      <c r="CQ72" s="1232"/>
      <c r="CR72" s="1232"/>
      <c r="CS72" s="1232"/>
      <c r="CT72" s="1232"/>
      <c r="CU72" s="1232"/>
      <c r="CV72" s="1232" t="s">
        <v>528</v>
      </c>
      <c r="CW72" s="1232"/>
      <c r="CX72" s="1232"/>
      <c r="CY72" s="1232"/>
      <c r="CZ72" s="1232"/>
      <c r="DA72" s="1232"/>
      <c r="DB72" s="1232"/>
      <c r="DC72" s="1232"/>
    </row>
    <row r="73" spans="2:107" ht="13" x14ac:dyDescent="0.2">
      <c r="B73" s="259"/>
      <c r="G73" s="1245"/>
      <c r="H73" s="1245"/>
      <c r="I73" s="1245"/>
      <c r="J73" s="1245"/>
      <c r="K73" s="1248"/>
      <c r="L73" s="1248"/>
      <c r="M73" s="1248"/>
      <c r="N73" s="1248"/>
      <c r="AM73" s="359"/>
      <c r="AN73" s="1234" t="s">
        <v>562</v>
      </c>
      <c r="AO73" s="1234"/>
      <c r="AP73" s="1234"/>
      <c r="AQ73" s="1234"/>
      <c r="AR73" s="1234"/>
      <c r="AS73" s="1234"/>
      <c r="AT73" s="1234"/>
      <c r="AU73" s="1234"/>
      <c r="AV73" s="1234"/>
      <c r="AW73" s="1234"/>
      <c r="AX73" s="1234"/>
      <c r="AY73" s="1234"/>
      <c r="AZ73" s="1234"/>
      <c r="BA73" s="1234"/>
      <c r="BB73" s="1234" t="s">
        <v>563</v>
      </c>
      <c r="BC73" s="1234"/>
      <c r="BD73" s="1234"/>
      <c r="BE73" s="1234"/>
      <c r="BF73" s="1234"/>
      <c r="BG73" s="1234"/>
      <c r="BH73" s="1234"/>
      <c r="BI73" s="1234"/>
      <c r="BJ73" s="1234"/>
      <c r="BK73" s="1234"/>
      <c r="BL73" s="1234"/>
      <c r="BM73" s="1234"/>
      <c r="BN73" s="1234"/>
      <c r="BO73" s="1234"/>
      <c r="BP73" s="1233">
        <v>55.1</v>
      </c>
      <c r="BQ73" s="1233"/>
      <c r="BR73" s="1233"/>
      <c r="BS73" s="1233"/>
      <c r="BT73" s="1233"/>
      <c r="BU73" s="1233"/>
      <c r="BV73" s="1233"/>
      <c r="BW73" s="1233"/>
      <c r="BX73" s="1233">
        <v>53.1</v>
      </c>
      <c r="BY73" s="1233"/>
      <c r="BZ73" s="1233"/>
      <c r="CA73" s="1233"/>
      <c r="CB73" s="1233"/>
      <c r="CC73" s="1233"/>
      <c r="CD73" s="1233"/>
      <c r="CE73" s="1233"/>
      <c r="CF73" s="1233">
        <v>32</v>
      </c>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 x14ac:dyDescent="0.2">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568</v>
      </c>
      <c r="BC75" s="1234"/>
      <c r="BD75" s="1234"/>
      <c r="BE75" s="1234"/>
      <c r="BF75" s="1234"/>
      <c r="BG75" s="1234"/>
      <c r="BH75" s="1234"/>
      <c r="BI75" s="1234"/>
      <c r="BJ75" s="1234"/>
      <c r="BK75" s="1234"/>
      <c r="BL75" s="1234"/>
      <c r="BM75" s="1234"/>
      <c r="BN75" s="1234"/>
      <c r="BO75" s="1234"/>
      <c r="BP75" s="1233">
        <v>6.4</v>
      </c>
      <c r="BQ75" s="1233"/>
      <c r="BR75" s="1233"/>
      <c r="BS75" s="1233"/>
      <c r="BT75" s="1233"/>
      <c r="BU75" s="1233"/>
      <c r="BV75" s="1233"/>
      <c r="BW75" s="1233"/>
      <c r="BX75" s="1233">
        <v>6.3</v>
      </c>
      <c r="BY75" s="1233"/>
      <c r="BZ75" s="1233"/>
      <c r="CA75" s="1233"/>
      <c r="CB75" s="1233"/>
      <c r="CC75" s="1233"/>
      <c r="CD75" s="1233"/>
      <c r="CE75" s="1233"/>
      <c r="CF75" s="1233">
        <v>6.3</v>
      </c>
      <c r="CG75" s="1233"/>
      <c r="CH75" s="1233"/>
      <c r="CI75" s="1233"/>
      <c r="CJ75" s="1233"/>
      <c r="CK75" s="1233"/>
      <c r="CL75" s="1233"/>
      <c r="CM75" s="1233"/>
      <c r="CN75" s="1233">
        <v>6.7</v>
      </c>
      <c r="CO75" s="1233"/>
      <c r="CP75" s="1233"/>
      <c r="CQ75" s="1233"/>
      <c r="CR75" s="1233"/>
      <c r="CS75" s="1233"/>
      <c r="CT75" s="1233"/>
      <c r="CU75" s="1233"/>
      <c r="CV75" s="1233">
        <v>7.9</v>
      </c>
      <c r="CW75" s="1233"/>
      <c r="CX75" s="1233"/>
      <c r="CY75" s="1233"/>
      <c r="CZ75" s="1233"/>
      <c r="DA75" s="1233"/>
      <c r="DB75" s="1233"/>
      <c r="DC75" s="1233"/>
    </row>
    <row r="76" spans="2:107" ht="13" x14ac:dyDescent="0.2">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9"/>
      <c r="G77" s="1228"/>
      <c r="H77" s="1228"/>
      <c r="I77" s="1228"/>
      <c r="J77" s="1228"/>
      <c r="K77" s="1248"/>
      <c r="L77" s="1248"/>
      <c r="M77" s="1248"/>
      <c r="N77" s="1248"/>
      <c r="AN77" s="1232" t="s">
        <v>565</v>
      </c>
      <c r="AO77" s="1232"/>
      <c r="AP77" s="1232"/>
      <c r="AQ77" s="1232"/>
      <c r="AR77" s="1232"/>
      <c r="AS77" s="1232"/>
      <c r="AT77" s="1232"/>
      <c r="AU77" s="1232"/>
      <c r="AV77" s="1232"/>
      <c r="AW77" s="1232"/>
      <c r="AX77" s="1232"/>
      <c r="AY77" s="1232"/>
      <c r="AZ77" s="1232"/>
      <c r="BA77" s="1232"/>
      <c r="BB77" s="1234" t="s">
        <v>563</v>
      </c>
      <c r="BC77" s="1234"/>
      <c r="BD77" s="1234"/>
      <c r="BE77" s="1234"/>
      <c r="BF77" s="1234"/>
      <c r="BG77" s="1234"/>
      <c r="BH77" s="1234"/>
      <c r="BI77" s="1234"/>
      <c r="BJ77" s="1234"/>
      <c r="BK77" s="1234"/>
      <c r="BL77" s="1234"/>
      <c r="BM77" s="1234"/>
      <c r="BN77" s="1234"/>
      <c r="BO77" s="1234"/>
      <c r="BP77" s="1233">
        <v>3.1</v>
      </c>
      <c r="BQ77" s="1233"/>
      <c r="BR77" s="1233"/>
      <c r="BS77" s="1233"/>
      <c r="BT77" s="1233"/>
      <c r="BU77" s="1233"/>
      <c r="BV77" s="1233"/>
      <c r="BW77" s="1233"/>
      <c r="BX77" s="1233">
        <v>13.7</v>
      </c>
      <c r="BY77" s="1233"/>
      <c r="BZ77" s="1233"/>
      <c r="CA77" s="1233"/>
      <c r="CB77" s="1233"/>
      <c r="CC77" s="1233"/>
      <c r="CD77" s="1233"/>
      <c r="CE77" s="1233"/>
      <c r="CF77" s="1233">
        <v>6.9</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 x14ac:dyDescent="0.2">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568</v>
      </c>
      <c r="BC79" s="1234"/>
      <c r="BD79" s="1234"/>
      <c r="BE79" s="1234"/>
      <c r="BF79" s="1234"/>
      <c r="BG79" s="1234"/>
      <c r="BH79" s="1234"/>
      <c r="BI79" s="1234"/>
      <c r="BJ79" s="1234"/>
      <c r="BK79" s="1234"/>
      <c r="BL79" s="1234"/>
      <c r="BM79" s="1234"/>
      <c r="BN79" s="1234"/>
      <c r="BO79" s="1234"/>
      <c r="BP79" s="1233">
        <v>7.9</v>
      </c>
      <c r="BQ79" s="1233"/>
      <c r="BR79" s="1233"/>
      <c r="BS79" s="1233"/>
      <c r="BT79" s="1233"/>
      <c r="BU79" s="1233"/>
      <c r="BV79" s="1233"/>
      <c r="BW79" s="1233"/>
      <c r="BX79" s="1233">
        <v>7.9</v>
      </c>
      <c r="BY79" s="1233"/>
      <c r="BZ79" s="1233"/>
      <c r="CA79" s="1233"/>
      <c r="CB79" s="1233"/>
      <c r="CC79" s="1233"/>
      <c r="CD79" s="1233"/>
      <c r="CE79" s="1233"/>
      <c r="CF79" s="1233">
        <v>8</v>
      </c>
      <c r="CG79" s="1233"/>
      <c r="CH79" s="1233"/>
      <c r="CI79" s="1233"/>
      <c r="CJ79" s="1233"/>
      <c r="CK79" s="1233"/>
      <c r="CL79" s="1233"/>
      <c r="CM79" s="1233"/>
      <c r="CN79" s="1233">
        <v>8</v>
      </c>
      <c r="CO79" s="1233"/>
      <c r="CP79" s="1233"/>
      <c r="CQ79" s="1233"/>
      <c r="CR79" s="1233"/>
      <c r="CS79" s="1233"/>
      <c r="CT79" s="1233"/>
      <c r="CU79" s="1233"/>
      <c r="CV79" s="1233">
        <v>8.1</v>
      </c>
      <c r="CW79" s="1233"/>
      <c r="CX79" s="1233"/>
      <c r="CY79" s="1233"/>
      <c r="CZ79" s="1233"/>
      <c r="DA79" s="1233"/>
      <c r="DB79" s="1233"/>
      <c r="DC79" s="1233"/>
    </row>
    <row r="80" spans="2:107" ht="13" x14ac:dyDescent="0.2">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aqrNdUscOoSTBoNDHkA8EquMAIlcxBYcPKHaNAhGATK21CPS24q3yW4bdGEN6lGJAH9gIv0wKnGkhfjIMUZDcQ==" saltValue="AaeYxO/Mm6mMgHgt/piy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0" zoomScale="70" zoomScaleNormal="7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n9R0OsIybInYtzPNJptRsU0em6y7S7Y5xU+kH2VeP8eoOHRmQNkarmlvGGd33Epl/VtOsdUaxGQgID3IhGf0Kg==" saltValue="hVJaSybVrjJI+LRV6p0/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1" zoomScale="70" zoomScaleNormal="70" zoomScaleSheetLayoutView="55" workbookViewId="0">
      <selection activeCell="AG112" sqref="AG112"/>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6jRDUI5ZJvzEGbWHI4I/PNV6VYpBYxML9+ZBeAxi1CmzfsAn8CYbcVGBz4K1rKRq2HDEl/1QY8N3dtpFK/22Cw==" saltValue="iWCF5mWWeDEdrXuxXDy0C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225927</v>
      </c>
      <c r="E3" s="154"/>
      <c r="F3" s="155">
        <v>103390</v>
      </c>
      <c r="G3" s="156"/>
      <c r="H3" s="157"/>
    </row>
    <row r="4" spans="1:8" x14ac:dyDescent="0.2">
      <c r="A4" s="158"/>
      <c r="B4" s="159"/>
      <c r="C4" s="160"/>
      <c r="D4" s="161">
        <v>55663</v>
      </c>
      <c r="E4" s="162"/>
      <c r="F4" s="163">
        <v>51269</v>
      </c>
      <c r="G4" s="164"/>
      <c r="H4" s="165"/>
    </row>
    <row r="5" spans="1:8" x14ac:dyDescent="0.2">
      <c r="A5" s="146" t="s">
        <v>518</v>
      </c>
      <c r="B5" s="151"/>
      <c r="C5" s="152"/>
      <c r="D5" s="153">
        <v>169070</v>
      </c>
      <c r="E5" s="154"/>
      <c r="F5" s="155">
        <v>117234</v>
      </c>
      <c r="G5" s="156"/>
      <c r="H5" s="157"/>
    </row>
    <row r="6" spans="1:8" x14ac:dyDescent="0.2">
      <c r="A6" s="158"/>
      <c r="B6" s="159"/>
      <c r="C6" s="160"/>
      <c r="D6" s="161">
        <v>41206</v>
      </c>
      <c r="E6" s="162"/>
      <c r="F6" s="163">
        <v>59796</v>
      </c>
      <c r="G6" s="164"/>
      <c r="H6" s="165"/>
    </row>
    <row r="7" spans="1:8" x14ac:dyDescent="0.2">
      <c r="A7" s="146" t="s">
        <v>519</v>
      </c>
      <c r="B7" s="151"/>
      <c r="C7" s="152"/>
      <c r="D7" s="153">
        <v>190536</v>
      </c>
      <c r="E7" s="154"/>
      <c r="F7" s="155">
        <v>97758</v>
      </c>
      <c r="G7" s="156"/>
      <c r="H7" s="157"/>
    </row>
    <row r="8" spans="1:8" x14ac:dyDescent="0.2">
      <c r="A8" s="158"/>
      <c r="B8" s="159"/>
      <c r="C8" s="160"/>
      <c r="D8" s="161">
        <v>35868</v>
      </c>
      <c r="E8" s="162"/>
      <c r="F8" s="163">
        <v>45946</v>
      </c>
      <c r="G8" s="164"/>
      <c r="H8" s="165"/>
    </row>
    <row r="9" spans="1:8" x14ac:dyDescent="0.2">
      <c r="A9" s="146" t="s">
        <v>520</v>
      </c>
      <c r="B9" s="151"/>
      <c r="C9" s="152"/>
      <c r="D9" s="153">
        <v>118959</v>
      </c>
      <c r="E9" s="154"/>
      <c r="F9" s="155">
        <v>91338</v>
      </c>
      <c r="G9" s="156"/>
      <c r="H9" s="157"/>
    </row>
    <row r="10" spans="1:8" x14ac:dyDescent="0.2">
      <c r="A10" s="158"/>
      <c r="B10" s="159"/>
      <c r="C10" s="160"/>
      <c r="D10" s="161">
        <v>25645</v>
      </c>
      <c r="E10" s="162"/>
      <c r="F10" s="163">
        <v>43989</v>
      </c>
      <c r="G10" s="164"/>
      <c r="H10" s="165"/>
    </row>
    <row r="11" spans="1:8" x14ac:dyDescent="0.2">
      <c r="A11" s="146" t="s">
        <v>521</v>
      </c>
      <c r="B11" s="151"/>
      <c r="C11" s="152"/>
      <c r="D11" s="153">
        <v>79609</v>
      </c>
      <c r="E11" s="154"/>
      <c r="F11" s="155">
        <v>103975</v>
      </c>
      <c r="G11" s="156"/>
      <c r="H11" s="157"/>
    </row>
    <row r="12" spans="1:8" x14ac:dyDescent="0.2">
      <c r="A12" s="158"/>
      <c r="B12" s="159"/>
      <c r="C12" s="166"/>
      <c r="D12" s="161">
        <v>21333</v>
      </c>
      <c r="E12" s="162"/>
      <c r="F12" s="163">
        <v>52698</v>
      </c>
      <c r="G12" s="164"/>
      <c r="H12" s="165"/>
    </row>
    <row r="13" spans="1:8" x14ac:dyDescent="0.2">
      <c r="A13" s="146"/>
      <c r="B13" s="151"/>
      <c r="C13" s="152"/>
      <c r="D13" s="153">
        <v>156820</v>
      </c>
      <c r="E13" s="154"/>
      <c r="F13" s="155">
        <v>102739</v>
      </c>
      <c r="G13" s="167"/>
      <c r="H13" s="157"/>
    </row>
    <row r="14" spans="1:8" x14ac:dyDescent="0.2">
      <c r="A14" s="158"/>
      <c r="B14" s="159"/>
      <c r="C14" s="160"/>
      <c r="D14" s="161">
        <v>35943</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10.220000000000001</v>
      </c>
      <c r="C19" s="168">
        <f>ROUND(VALUE(SUBSTITUTE(実質収支比率等に係る経年分析!G$48,"▲","-")),2)</f>
        <v>12.78</v>
      </c>
      <c r="D19" s="168">
        <f>ROUND(VALUE(SUBSTITUTE(実質収支比率等に係る経年分析!H$48,"▲","-")),2)</f>
        <v>17.39</v>
      </c>
      <c r="E19" s="168">
        <f>ROUND(VALUE(SUBSTITUTE(実質収支比率等に係る経年分析!I$48,"▲","-")),2)</f>
        <v>23.04</v>
      </c>
      <c r="F19" s="168">
        <f>ROUND(VALUE(SUBSTITUTE(実質収支比率等に係る経年分析!J$48,"▲","-")),2)</f>
        <v>20.72</v>
      </c>
    </row>
    <row r="20" spans="1:11" x14ac:dyDescent="0.2">
      <c r="A20" s="168" t="s">
        <v>53</v>
      </c>
      <c r="B20" s="168">
        <f>ROUND(VALUE(SUBSTITUTE(実質収支比率等に係る経年分析!F$47,"▲","-")),2)</f>
        <v>34.85</v>
      </c>
      <c r="C20" s="168">
        <f>ROUND(VALUE(SUBSTITUTE(実質収支比率等に係る経年分析!G$47,"▲","-")),2)</f>
        <v>34.06</v>
      </c>
      <c r="D20" s="168">
        <f>ROUND(VALUE(SUBSTITUTE(実質収支比率等に係る経年分析!H$47,"▲","-")),2)</f>
        <v>35.31</v>
      </c>
      <c r="E20" s="168">
        <f>ROUND(VALUE(SUBSTITUTE(実質収支比率等に係る経年分析!I$47,"▲","-")),2)</f>
        <v>38.65</v>
      </c>
      <c r="F20" s="168">
        <f>ROUND(VALUE(SUBSTITUTE(実質収支比率等に係る経年分析!J$47,"▲","-")),2)</f>
        <v>39.4</v>
      </c>
    </row>
    <row r="21" spans="1:11" x14ac:dyDescent="0.2">
      <c r="A21" s="168" t="s">
        <v>54</v>
      </c>
      <c r="B21" s="168">
        <f>IF(ISNUMBER(VALUE(SUBSTITUTE(実質収支比率等に係る経年分析!F$49,"▲","-"))),ROUND(VALUE(SUBSTITUTE(実質収支比率等に係る経年分析!F$49,"▲","-")),2),NA())</f>
        <v>-14.89</v>
      </c>
      <c r="C21" s="168">
        <f>IF(ISNUMBER(VALUE(SUBSTITUTE(実質収支比率等に係る経年分析!G$49,"▲","-"))),ROUND(VALUE(SUBSTITUTE(実質収支比率等に係る経年分析!G$49,"▲","-")),2),NA())</f>
        <v>0.93</v>
      </c>
      <c r="D21" s="168">
        <f>IF(ISNUMBER(VALUE(SUBSTITUTE(実質収支比率等に係る経年分析!H$49,"▲","-"))),ROUND(VALUE(SUBSTITUTE(実質収支比率等に係る経年分析!H$49,"▲","-")),2),NA())</f>
        <v>2.41</v>
      </c>
      <c r="E21" s="168">
        <f>IF(ISNUMBER(VALUE(SUBSTITUTE(実質収支比率等に係る経年分析!I$49,"▲","-"))),ROUND(VALUE(SUBSTITUTE(実質収支比率等に係る経年分析!I$49,"▲","-")),2),NA())</f>
        <v>-4.8600000000000003</v>
      </c>
      <c r="F21" s="168">
        <f>IF(ISNUMBER(VALUE(SUBSTITUTE(実質収支比率等に係る経年分析!J$49,"▲","-"))),ROUND(VALUE(SUBSTITUTE(実質収支比率等に係る経年分析!J$49,"▲","-")),2),NA())</f>
        <v>-20.98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2">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10.210000000000001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20.71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612</v>
      </c>
      <c r="E42" s="170"/>
      <c r="F42" s="170"/>
      <c r="G42" s="170">
        <f>'実質公債費比率（分子）の構造'!L$52</f>
        <v>788</v>
      </c>
      <c r="H42" s="170"/>
      <c r="I42" s="170"/>
      <c r="J42" s="170">
        <f>'実質公債費比率（分子）の構造'!M$52</f>
        <v>841</v>
      </c>
      <c r="K42" s="170"/>
      <c r="L42" s="170"/>
      <c r="M42" s="170">
        <f>'実質公債費比率（分子）の構造'!N$52</f>
        <v>896</v>
      </c>
      <c r="N42" s="170"/>
      <c r="O42" s="170"/>
      <c r="P42" s="170">
        <f>'実質公債費比率（分子）の構造'!O$52</f>
        <v>848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25</v>
      </c>
      <c r="C45" s="170"/>
      <c r="D45" s="170"/>
      <c r="E45" s="170">
        <f>'実質公債費比率（分子）の構造'!L$49</f>
        <v>25</v>
      </c>
      <c r="F45" s="170"/>
      <c r="G45" s="170"/>
      <c r="H45" s="170">
        <f>'実質公債費比率（分子）の構造'!M$49</f>
        <v>27</v>
      </c>
      <c r="I45" s="170"/>
      <c r="J45" s="170"/>
      <c r="K45" s="170">
        <f>'実質公債費比率（分子）の構造'!N$49</f>
        <v>29</v>
      </c>
      <c r="L45" s="170"/>
      <c r="M45" s="170"/>
      <c r="N45" s="170">
        <f>'実質公債費比率（分子）の構造'!O$49</f>
        <v>31</v>
      </c>
      <c r="O45" s="170"/>
      <c r="P45" s="170"/>
    </row>
    <row r="46" spans="1:16" x14ac:dyDescent="0.2">
      <c r="A46" s="170" t="s">
        <v>64</v>
      </c>
      <c r="B46" s="170">
        <f>'実質公債費比率（分子）の構造'!K$48</f>
        <v>1</v>
      </c>
      <c r="C46" s="170"/>
      <c r="D46" s="170"/>
      <c r="E46" s="170">
        <f>'実質公債費比率（分子）の構造'!L$48</f>
        <v>1</v>
      </c>
      <c r="F46" s="170"/>
      <c r="G46" s="170"/>
      <c r="H46" s="170">
        <f>'実質公債費比率（分子）の構造'!M$48</f>
        <v>1</v>
      </c>
      <c r="I46" s="170"/>
      <c r="J46" s="170"/>
      <c r="K46" s="170">
        <f>'実質公債費比率（分子）の構造'!N$48</f>
        <v>1</v>
      </c>
      <c r="L46" s="170"/>
      <c r="M46" s="170"/>
      <c r="N46" s="170">
        <f>'実質公債費比率（分子）の構造'!O$48</f>
        <v>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768</v>
      </c>
      <c r="C49" s="170"/>
      <c r="D49" s="170"/>
      <c r="E49" s="170">
        <f>'実質公債費比率（分子）の構造'!L$45</f>
        <v>952</v>
      </c>
      <c r="F49" s="170"/>
      <c r="G49" s="170"/>
      <c r="H49" s="170">
        <f>'実質公債費比率（分子）の構造'!M$45</f>
        <v>1020</v>
      </c>
      <c r="I49" s="170"/>
      <c r="J49" s="170"/>
      <c r="K49" s="170">
        <f>'実質公債費比率（分子）の構造'!N$45</f>
        <v>1115</v>
      </c>
      <c r="L49" s="170"/>
      <c r="M49" s="170"/>
      <c r="N49" s="170">
        <f>'実質公債費比率（分子）の構造'!O$45</f>
        <v>1146</v>
      </c>
      <c r="O49" s="170"/>
      <c r="P49" s="170"/>
    </row>
    <row r="50" spans="1:16" x14ac:dyDescent="0.2">
      <c r="A50" s="170" t="s">
        <v>67</v>
      </c>
      <c r="B50" s="170" t="e">
        <f>NA()</f>
        <v>#N/A</v>
      </c>
      <c r="C50" s="170">
        <f>IF(ISNUMBER('実質公債費比率（分子）の構造'!K$53),'実質公債費比率（分子）の構造'!K$53,NA())</f>
        <v>182</v>
      </c>
      <c r="D50" s="170" t="e">
        <f>NA()</f>
        <v>#N/A</v>
      </c>
      <c r="E50" s="170" t="e">
        <f>NA()</f>
        <v>#N/A</v>
      </c>
      <c r="F50" s="170">
        <f>IF(ISNUMBER('実質公債費比率（分子）の構造'!L$53),'実質公債費比率（分子）の構造'!L$53,NA())</f>
        <v>190</v>
      </c>
      <c r="G50" s="170" t="e">
        <f>NA()</f>
        <v>#N/A</v>
      </c>
      <c r="H50" s="170" t="e">
        <f>NA()</f>
        <v>#N/A</v>
      </c>
      <c r="I50" s="170">
        <f>IF(ISNUMBER('実質公債費比率（分子）の構造'!M$53),'実質公債費比率（分子）の構造'!M$53,NA())</f>
        <v>207</v>
      </c>
      <c r="J50" s="170" t="e">
        <f>NA()</f>
        <v>#N/A</v>
      </c>
      <c r="K50" s="170" t="e">
        <f>NA()</f>
        <v>#N/A</v>
      </c>
      <c r="L50" s="170">
        <f>IF(ISNUMBER('実質公債費比率（分子）の構造'!N$53),'実質公債費比率（分子）の構造'!N$53,NA())</f>
        <v>249</v>
      </c>
      <c r="M50" s="170" t="e">
        <f>NA()</f>
        <v>#N/A</v>
      </c>
      <c r="N50" s="170" t="e">
        <f>NA()</f>
        <v>#N/A</v>
      </c>
      <c r="O50" s="170">
        <f>IF(ISNUMBER('実質公債費比率（分子）の構造'!O$53),'実質公債費比率（分子）の構造'!O$53,NA())</f>
        <v>330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8320</v>
      </c>
      <c r="E56" s="169"/>
      <c r="F56" s="169"/>
      <c r="G56" s="169">
        <f>'将来負担比率（分子）の構造'!J$52</f>
        <v>8207</v>
      </c>
      <c r="H56" s="169"/>
      <c r="I56" s="169"/>
      <c r="J56" s="169">
        <f>'将来負担比率（分子）の構造'!K$52</f>
        <v>8118</v>
      </c>
      <c r="K56" s="169"/>
      <c r="L56" s="169"/>
      <c r="M56" s="169">
        <f>'将来負担比率（分子）の構造'!L$52</f>
        <v>7612</v>
      </c>
      <c r="N56" s="169"/>
      <c r="O56" s="169"/>
      <c r="P56" s="169">
        <f>'将来負担比率（分子）の構造'!M$52</f>
        <v>7211</v>
      </c>
    </row>
    <row r="57" spans="1:16" x14ac:dyDescent="0.2">
      <c r="A57" s="169" t="s">
        <v>42</v>
      </c>
      <c r="B57" s="169"/>
      <c r="C57" s="169"/>
      <c r="D57" s="169">
        <f>'将来負担比率（分子）の構造'!I$51</f>
        <v>3</v>
      </c>
      <c r="E57" s="169"/>
      <c r="F57" s="169"/>
      <c r="G57" s="169">
        <f>'将来負担比率（分子）の構造'!J$51</f>
        <v>3</v>
      </c>
      <c r="H57" s="169"/>
      <c r="I57" s="169"/>
      <c r="J57" s="169">
        <f>'将来負担比率（分子）の構造'!K$51</f>
        <v>2</v>
      </c>
      <c r="K57" s="169"/>
      <c r="L57" s="169"/>
      <c r="M57" s="169">
        <f>'将来負担比率（分子）の構造'!L$51</f>
        <v>325</v>
      </c>
      <c r="N57" s="169"/>
      <c r="O57" s="169"/>
      <c r="P57" s="169">
        <f>'将来負担比率（分子）の構造'!M$51</f>
        <v>325</v>
      </c>
    </row>
    <row r="58" spans="1:16" x14ac:dyDescent="0.2">
      <c r="A58" s="169" t="s">
        <v>41</v>
      </c>
      <c r="B58" s="169"/>
      <c r="C58" s="169"/>
      <c r="D58" s="169">
        <f>'将来負担比率（分子）の構造'!I$50</f>
        <v>2283</v>
      </c>
      <c r="E58" s="169"/>
      <c r="F58" s="169"/>
      <c r="G58" s="169">
        <f>'将来負担比率（分子）の構造'!J$50</f>
        <v>2465</v>
      </c>
      <c r="H58" s="169"/>
      <c r="I58" s="169"/>
      <c r="J58" s="169">
        <f>'将来負担比率（分子）の構造'!K$50</f>
        <v>3072</v>
      </c>
      <c r="K58" s="169"/>
      <c r="L58" s="169"/>
      <c r="M58" s="169">
        <f>'将来負担比率（分子）の構造'!L$50</f>
        <v>3983</v>
      </c>
      <c r="N58" s="169"/>
      <c r="O58" s="169"/>
      <c r="P58" s="169">
        <f>'将来負担比率（分子）の構造'!M$50</f>
        <v>5540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832</v>
      </c>
      <c r="C62" s="169"/>
      <c r="D62" s="169"/>
      <c r="E62" s="169">
        <f>'将来負担比率（分子）の構造'!J$45</f>
        <v>810</v>
      </c>
      <c r="F62" s="169"/>
      <c r="G62" s="169"/>
      <c r="H62" s="169">
        <f>'将来負担比率（分子）の構造'!K$45</f>
        <v>696</v>
      </c>
      <c r="I62" s="169"/>
      <c r="J62" s="169"/>
      <c r="K62" s="169">
        <f>'将来負担比率（分子）の構造'!L$45</f>
        <v>663</v>
      </c>
      <c r="L62" s="169"/>
      <c r="M62" s="169"/>
      <c r="N62" s="169">
        <f>'将来負担比率（分子）の構造'!M$45</f>
        <v>714</v>
      </c>
      <c r="O62" s="169"/>
      <c r="P62" s="169"/>
    </row>
    <row r="63" spans="1:16" x14ac:dyDescent="0.2">
      <c r="A63" s="169" t="s">
        <v>34</v>
      </c>
      <c r="B63" s="169">
        <f>'将来負担比率（分子）の構造'!I$44</f>
        <v>144</v>
      </c>
      <c r="C63" s="169"/>
      <c r="D63" s="169"/>
      <c r="E63" s="169">
        <f>'将来負担比率（分子）の構造'!J$44</f>
        <v>171</v>
      </c>
      <c r="F63" s="169"/>
      <c r="G63" s="169"/>
      <c r="H63" s="169">
        <f>'将来負担比率（分子）の構造'!K$44</f>
        <v>129</v>
      </c>
      <c r="I63" s="169"/>
      <c r="J63" s="169"/>
      <c r="K63" s="169">
        <f>'将来負担比率（分子）の構造'!L$44</f>
        <v>112</v>
      </c>
      <c r="L63" s="169"/>
      <c r="M63" s="169"/>
      <c r="N63" s="169">
        <f>'将来負担比率（分子）の構造'!M$44</f>
        <v>85</v>
      </c>
      <c r="O63" s="169"/>
      <c r="P63" s="169"/>
    </row>
    <row r="64" spans="1:16" x14ac:dyDescent="0.2">
      <c r="A64" s="169" t="s">
        <v>33</v>
      </c>
      <c r="B64" s="169">
        <f>'将来負担比率（分子）の構造'!I$43</f>
        <v>16</v>
      </c>
      <c r="C64" s="169"/>
      <c r="D64" s="169"/>
      <c r="E64" s="169">
        <f>'将来負担比率（分子）の構造'!J$43</f>
        <v>20</v>
      </c>
      <c r="F64" s="169"/>
      <c r="G64" s="169"/>
      <c r="H64" s="169">
        <f>'将来負担比率（分子）の構造'!K$43</f>
        <v>17</v>
      </c>
      <c r="I64" s="169"/>
      <c r="J64" s="169"/>
      <c r="K64" s="169">
        <f>'将来負担比率（分子）の構造'!L$43</f>
        <v>15</v>
      </c>
      <c r="L64" s="169"/>
      <c r="M64" s="169"/>
      <c r="N64" s="169">
        <f>'将来負担比率（分子）の構造'!M$43</f>
        <v>16</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11177</v>
      </c>
      <c r="C66" s="169"/>
      <c r="D66" s="169"/>
      <c r="E66" s="169">
        <f>'将来負担比率（分子）の構造'!J$41</f>
        <v>11288</v>
      </c>
      <c r="F66" s="169"/>
      <c r="G66" s="169"/>
      <c r="H66" s="169">
        <f>'将来負担比率（分子）の構造'!K$41</f>
        <v>11413</v>
      </c>
      <c r="I66" s="169"/>
      <c r="J66" s="169"/>
      <c r="K66" s="169">
        <f>'将来負担比率（分子）の構造'!L$41</f>
        <v>10893</v>
      </c>
      <c r="L66" s="169"/>
      <c r="M66" s="169"/>
      <c r="N66" s="169">
        <f>'将来負担比率（分子）の構造'!M$41</f>
        <v>10283</v>
      </c>
      <c r="O66" s="169"/>
      <c r="P66" s="169"/>
    </row>
    <row r="67" spans="1:16" x14ac:dyDescent="0.2">
      <c r="A67" s="169" t="s">
        <v>71</v>
      </c>
      <c r="B67" s="169" t="e">
        <f>NA()</f>
        <v>#N/A</v>
      </c>
      <c r="C67" s="169">
        <f>IF(ISNUMBER('将来負担比率（分子）の構造'!I$53), IF('将来負担比率（分子）の構造'!I$53 &lt; 0, 0, '将来負担比率（分子）の構造'!I$53), NA())</f>
        <v>1564</v>
      </c>
      <c r="D67" s="169" t="e">
        <f>NA()</f>
        <v>#N/A</v>
      </c>
      <c r="E67" s="169" t="e">
        <f>NA()</f>
        <v>#N/A</v>
      </c>
      <c r="F67" s="169">
        <f>IF(ISNUMBER('将来負担比率（分子）の構造'!J$53), IF('将来負担比率（分子）の構造'!J$53 &lt; 0, 0, '将来負担比率（分子）の構造'!J$53), NA())</f>
        <v>1614</v>
      </c>
      <c r="G67" s="169" t="e">
        <f>NA()</f>
        <v>#N/A</v>
      </c>
      <c r="H67" s="169" t="e">
        <f>NA()</f>
        <v>#N/A</v>
      </c>
      <c r="I67" s="169">
        <f>IF(ISNUMBER('将来負担比率（分子）の構造'!K$53), IF('将来負担比率（分子）の構造'!K$53 &lt; 0, 0, '将来負担比率（分子）の構造'!K$53), NA())</f>
        <v>1062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1467</v>
      </c>
      <c r="C72" s="173">
        <f>基金残高に係る経年分析!G55</f>
        <v>1591</v>
      </c>
      <c r="D72" s="173">
        <f>基金残高に係る経年分析!H55</f>
        <v>1623</v>
      </c>
    </row>
    <row r="73" spans="1:16" x14ac:dyDescent="0.2">
      <c r="A73" s="172" t="s">
        <v>74</v>
      </c>
      <c r="B73" s="173">
        <f>基金残高に係る経年分析!F56</f>
        <v>152</v>
      </c>
      <c r="C73" s="173">
        <f>基金残高に係る経年分析!G56</f>
        <v>448</v>
      </c>
      <c r="D73" s="173">
        <f>基金残高に係る経年分析!H56</f>
        <v>505</v>
      </c>
    </row>
    <row r="74" spans="1:16" x14ac:dyDescent="0.2">
      <c r="A74" s="172" t="s">
        <v>75</v>
      </c>
      <c r="B74" s="173">
        <f>基金残高に係る経年分析!F57</f>
        <v>1305</v>
      </c>
      <c r="C74" s="173">
        <f>基金残高に係る経年分析!G57</f>
        <v>1770</v>
      </c>
      <c r="D74" s="173">
        <f>基金残高に係る経年分析!H57</f>
        <v>3238</v>
      </c>
    </row>
  </sheetData>
  <sheetProtection algorithmName="SHA-512" hashValue="HLEqmvTZgNHvqsg5X8v1W8QaASFMNuEQ3R1gEA5mF3t9S28iZMt72tnZAjZP38osGYfoW08OaHZEKrxRDbLyMw==" saltValue="xqUtbg01LgX4ja8USc4F4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2025-09-25T08:15:10Z</cp:lastPrinted>
  <dcterms:created xsi:type="dcterms:W3CDTF">2025-02-19T05:17:37Z</dcterms:created>
  <dcterms:modified xsi:type="dcterms:W3CDTF">2025-09-26T04:09:48Z</dcterms:modified>
  <cp:category/>
</cp:coreProperties>
</file>