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126.187\share\令和７年度\03 普通会計決算統計（R6決算）\13_お尋ね\250717_千葉県在住者からの問い合わせ\0722～_氷川町とのやりとり\0724_回答\"/>
    </mc:Choice>
  </mc:AlternateContent>
  <xr:revisionPtr revIDLastSave="0" documentId="8_{2360B863-FAE0-4BE7-8669-7F9EF6D857C4}" xr6:coauthVersionLast="47" xr6:coauthVersionMax="47" xr10:uidLastSave="{00000000-0000-0000-0000-000000000000}"/>
  <bookViews>
    <workbookView xWindow="-14505" yWindow="-4035" windowWidth="14610" windowHeight="15585" tabRatio="876"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<sst xmlns="http://schemas.openxmlformats.org/spreadsheetml/2006/main" count="1090" uniqueCount="561">
  <si>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</si>
  <si>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</si>
  <si>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</si>
  <si>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</si>
  <si>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</si>
  <si>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</si>
  <si>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</si>
  <si>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</si>
  <si>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</si>
  <si>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</si>
  <si>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</si>
  <si>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</si>
  <si>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</si>
  <si>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</si>
  <si>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</si>
  <si>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</si>
  <si>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</si>
  <si>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</si>
  <si>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</si>
  <si>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</si>
  <si>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</si>
  <si>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</si>
  <si>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</si>
  <si>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</si>
  <si>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</si>
  <si>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</si>
  <si>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</si>
  <si>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</si>
  <si>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</si>
  <si>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</si>
  <si>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</si>
  <si>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</si>
  <si>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</si>
  <si>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</si>
  <si>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</si>
  <si>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</si>
  <si>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</si>
  <si>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</si>
  <si>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</si>
  <si>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</si>
  <si>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</si>
  <si>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</si>
  <si>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</si>
  <si>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</si>
  <si>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</si>
  <si>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</si>
  <si>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</si>
  <si>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</si>
  <si>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</si>
  <si>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</si>
  <si>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</si>
  <si>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</si>
  <si>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</si>
  <si>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</si>
  <si>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</si>
  <si>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</si>
  <si>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</si>
  <si>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</si>
  <si>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</si>
  <si>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</si>
  <si>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</si>
  <si>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</si>
  <si>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</si>
  <si>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</si>
  <si>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</si>
  <si>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</si>
  <si>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</si>
  <si>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</si>
  <si>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</si>
  <si>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</si>
  <si>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</si>
  <si>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</si>
  <si>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</si>
  <si>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</si>
  <si>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</si>
  <si>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</si>
  <si>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</si>
  <si>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</si>
  <si>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</si>
  <si>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</si>
  <si>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</si>
  <si>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</si>
  <si>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</si>
  <si>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</si>
  <si>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</si>
  <si>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</si>
  <si>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</si>
  <si>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</si>
  <si>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</si>
  <si>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</si>
  <si>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</si>
  <si>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</si>
  <si>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</si>
  <si>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</si>
  <si>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</si>
  <si>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</si>
  <si>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</si>
  <si>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</si>
  <si>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</si>
  <si>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</si>
  <si>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</si>
  <si>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</si>
  <si>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</si>
  <si>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</si>
  <si>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</si>
  <si>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</si>
  <si>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</si>
  <si>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</si>
  <si>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</si>
  <si>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</si>
  <si>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</si>
  <si>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</si>
  <si>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</si>
  <si>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</si>
  <si>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</si>
  <si>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</si>
  <si>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</si>
  <si>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</si>
  <si>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</si>
  <si>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</si>
  <si>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</si>
  <si>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</si>
  <si>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</si>
  <si>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</si>
  <si>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</si>
  <si>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</si>
  <si>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</si>
  <si>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</si>
  <si>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</si>
  <si>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</si>
  <si>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</si>
  <si>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</si>
  <si>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</si>
  <si>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</si>
  <si>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</si>
  <si>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</si>
  <si>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</si>
  <si>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</si>
  <si>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</si>
  <si>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</si>
  <si>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</si>
  <si>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</si>
  <si>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</si>
  <si>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</si>
  <si>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</si>
  <si>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</si>
  <si>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</si>
  <si>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</si>
  <si>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</si>
  <si>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</si>
  <si>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</si>
  <si>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</si>
  <si>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</si>
  <si>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</si>
  <si>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</si>
  <si>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</si>
  <si>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</si>
  <si>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</si>
  <si>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</si>
  <si>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</si>
  <si>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</si>
  <si>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</si>
  <si>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</si>
  <si>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</si>
  <si>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</si>
  <si>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</si>
  <si>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</si>
  <si>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</si>
  <si>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</si>
  <si>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</si>
  <si>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</si>
  <si>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</si>
  <si>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</si>
  <si>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</si>
  <si>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</si>
  <si>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</si>
  <si>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</si>
  <si>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</si>
  <si>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</si>
  <si>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</si>
  <si>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</si>
  <si>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</si>
  <si>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</si>
  <si>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</si>
  <si>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</si>
  <si>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</si>
  <si>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</si>
  <si>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</si>
  <si>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</si>
  <si>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</si>
  <si>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</si>
  <si>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</si>
  <si>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</si>
  <si>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</si>
  <si>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</si>
  <si>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</si>
  <si>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</si>
  <si>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</si>
  <si>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</si>
  <si>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</si>
  <si>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</si>
  <si>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</si>
  <si>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</si>
  <si>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熊本県氷川町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</si>
  <si>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</si>
  <si>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</si>
  <si>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</si>
  <si>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</si>
  <si>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</si>
  <si>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</si>
  <si>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</si>
  <si>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</si>
  <si>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</si>
  <si>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</si>
  <si>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</si>
  <si>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</si>
  <si>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</si>
  <si>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</si>
  <si>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</si>
  <si>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</si>
  <si>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</si>
  <si>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</si>
  <si>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</si>
  <si>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</si>
  <si>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</si>
  <si>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</si>
  <si>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</si>
  <si>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</si>
  <si>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</si>
  <si>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</si>
  <si>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</si>
  <si>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</si>
  <si>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</si>
  <si>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</si>
  <si>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</si>
  <si>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</si>
  <si>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</si>
  <si>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</si>
  <si>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</si>
  <si>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</si>
  <si>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</si>
  <si>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</si>
  <si>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</si>
  <si>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</si>
  <si>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</si>
  <si>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</si>
  <si>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</si>
  <si>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</si>
  <si>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</si>
  <si>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</si>
  <si>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</si>
  <si>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</si>
  <si>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</si>
  <si>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</si>
  <si>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</si>
  <si>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</si>
  <si>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</si>
  <si>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</si>
  <si>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</si>
  <si>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</si>
  <si>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</si>
  <si>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</si>
  <si>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</si>
  <si>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</si>
  <si>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</si>
  <si>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</si>
  <si>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</si>
  <si>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</si>
  <si>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</si>
  <si>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</si>
  <si>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</si>
  <si>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</si>
  <si>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</si>
  <si>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</si>
  <si>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</si>
  <si>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</si>
  <si>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</si>
  <si>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</si>
  <si>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</si>
  <si>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</si>
  <si>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</si>
  <si>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</si>
  <si>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</si>
  <si>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</si>
  <si>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</si>
  <si>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</si>
  <si>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</si>
  <si>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</si>
  <si>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</si>
  <si>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</si>
  <si>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</si>
  <si>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</si>
  <si>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</si>
  <si>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</si>
  <si>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</si>
  <si>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</si>
  <si>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</si>
  <si>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</si>
  <si>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</si>
  <si>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</si>
  <si>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</si>
  <si>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</si>
  <si>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</si>
  <si>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</si>
  <si>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</si>
  <si>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</si>
  <si>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</si>
  <si>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</si>
  <si>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</si>
  <si>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</si>
  <si>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</si>
  <si>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</si>
  <si>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</si>
  <si>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</si>
  <si>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</si>
  <si>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</si>
  <si>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</si>
  <si>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</si>
  <si>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</si>
  <si>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</si>
  <si>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</si>
  <si>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</si>
  <si>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</si>
  <si>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</si>
  <si>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</si>
  <si>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</si>
  <si>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</si>
  <si>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</si>
  <si>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</si>
  <si>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</si>
  <si>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</si>
  <si>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</si>
  <si>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</si>
  <si>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</si>
  <si>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</si>
  <si>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</si>
  <si>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</si>
  <si>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</si>
  <si>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</si>
  <si>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</si>
  <si>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</si>
  <si>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</si>
  <si>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</si>
  <si>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</si>
  <si>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</si>
  <si>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</si>
  <si>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</si>
  <si>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</si>
  <si>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</si>
  <si>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</si>
  <si>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</si>
  <si>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</si>
  <si>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</si>
  <si>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</si>
  <si>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熊本県氷川町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</si>
  <si>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</si>
  <si>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</si>
  <si>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</si>
  <si>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</si>
  <si>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</si>
  <si>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</si>
  <si>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</si>
  <si>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</si>
  <si>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</si>
  <si>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</si>
  <si>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</si>
  <si>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</si>
  <si>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</si>
  <si>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</si>
  <si>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</si>
  <si>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</si>
  <si>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</si>
  <si>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</si>
  <si>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</si>
  <si>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</si>
  <si>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</si>
  <si>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</si>
  <si>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</si>
  <si>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</si>
  <si>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</si>
  <si>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</si>
  <si>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</si>
  <si>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</si>
  <si>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</si>
  <si>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</si>
  <si>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</si>
  <si>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</si>
  <si>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</si>
  <si>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</si>
  <si>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</si>
  <si>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</si>
  <si>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</si>
  <si>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</si>
  <si>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</si>
  <si>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</si>
  <si>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</si>
  <si>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</si>
  <si>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</si>
  <si>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</si>
  <si>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</si>
  <si>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</si>
  <si>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</si>
  <si>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</si>
  <si>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</si>
  <si>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</si>
  <si>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</si>
  <si>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</si>
  <si>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</si>
  <si>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</si>
  <si>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</si>
  <si>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</si>
  <si>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</si>
  <si>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</si>
  <si>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</si>
  <si>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</si>
  <si>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</si>
  <si>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</si>
  <si>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</si>
  <si>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</si>
  <si>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</si>
  <si>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</si>
  <si>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</si>
  <si>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</si>
  <si>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</si>
  <si>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</si>
  <si>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</si>
  <si>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</si>
  <si>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</si>
  <si>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</si>
  <si>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</si>
  <si>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</si>
  <si>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</si>
  <si>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</si>
  <si>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</si>
  <si>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</si>
  <si>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</si>
  <si>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</si>
  <si>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</si>
  <si>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</si>
  <si>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</si>
  <si>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</si>
  <si>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</si>
  <si>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</si>
  <si>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</si>
  <si>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</si>
  <si>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</si>
  <si>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</si>
  <si>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</si>
  <si>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</si>
  <si>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</si>
  <si>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</si>
  <si>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</si>
  <si>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</si>
  <si>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</si>
  <si>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</si>
  <si>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</si>
  <si>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</si>
  <si>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</si>
  <si>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</si>
  <si>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</si>
  <si>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</si>
  <si>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</si>
  <si>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</si>
  <si>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</si>
  <si>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</si>
  <si>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</si>
  <si>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</si>
  <si>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</si>
  <si>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</si>
  <si>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</si>
  <si>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</si>
  <si>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</si>
  <si>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</si>
  <si>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</si>
  <si>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</si>
  <si>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</si>
  <si>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</si>
  <si>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</si>
  <si>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</si>
  <si>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</si>
  <si>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</si>
  <si>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</si>
  <si>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</si>
  <si>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</si>
  <si>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</si>
  <si>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</si>
  <si>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</si>
  <si>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</si>
  <si>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</si>
  <si>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</si>
  <si>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</si>
  <si>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</si>
  <si>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</si>
  <si>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</si>
  <si>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</si>
  <si>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</si>
  <si>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</si>
  <si>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</si>
  <si>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</si>
  <si>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</si>
  <si>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</si>
  <si>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</si>
  <si>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</si>
  <si>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</si>
  <si>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</si>
  <si>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</si>
  <si>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</si>
  <si>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</si>
  <si>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</si>
  <si>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</si>
  <si>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</si>
  <si>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</si>
  <si>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</si>
  <si>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</si>
  <si>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</si>
  <si>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</si>
  <si>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</si>
  <si>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</si>
  <si>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</si>
  <si>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</si>
  <si>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</si>
  <si>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</si>
  <si>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</si>
  <si>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</si>
  <si>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</si>
  <si>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</si>
  <si>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</si>
  <si>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</si>
  <si>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7.90</t>
  </si>
  <si>
    <t>▲ 4.30</t>
  </si>
  <si>
    <t>▲ 5.79</t>
  </si>
  <si>
    <t>▲ 2.79</t>
  </si>
  <si>
    <t>一般会計</t>
  </si>
  <si>
    <t>国民健康保険特別会計</t>
  </si>
  <si>
    <t>介護保険特別会計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</si>
  <si>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</si>
  <si>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</si>
  <si>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</si>
  <si>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</si>
  <si>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</si>
  <si>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</si>
  <si>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</si>
  <si>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</si>
  <si>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</si>
  <si>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ふるさと氷川応援基金</t>
    <rPh sb="4" eb="6">
      <t>ヒカワ</t>
    </rPh>
    <rPh sb="6" eb="8">
      <t>オウエン</t>
    </rPh>
    <rPh sb="8" eb="10">
      <t>キキン</t>
    </rPh>
    <phoneticPr fontId="5"/>
  </si>
  <si>
    <t>合併振興基金</t>
    <rPh sb="0" eb="2">
      <t>ガッペイ</t>
    </rPh>
    <rPh sb="2" eb="4">
      <t>シンコウ</t>
    </rPh>
    <rPh sb="4" eb="6">
      <t>キキン</t>
    </rPh>
    <phoneticPr fontId="2"/>
  </si>
  <si>
    <t>竜北物産館運営基金</t>
    <rPh sb="0" eb="1">
      <t>リュウ</t>
    </rPh>
    <rPh sb="1" eb="2">
      <t>ホク</t>
    </rPh>
    <rPh sb="2" eb="5">
      <t>ブッサンカン</t>
    </rPh>
    <rPh sb="5" eb="7">
      <t>ウンエイ</t>
    </rPh>
    <rPh sb="7" eb="9">
      <t>キキン</t>
    </rPh>
    <phoneticPr fontId="2"/>
  </si>
  <si>
    <t>地域福祉基金</t>
    <rPh sb="0" eb="2">
      <t>チイキ</t>
    </rPh>
    <rPh sb="2" eb="4">
      <t>フクシ</t>
    </rPh>
    <rPh sb="4" eb="6">
      <t>キキン</t>
    </rPh>
    <phoneticPr fontId="2"/>
  </si>
  <si>
    <t>ふるさと振興基金</t>
    <rPh sb="4" eb="6">
      <t>シンコウ</t>
    </rPh>
    <rPh sb="6" eb="8">
      <t>キキン</t>
    </rPh>
    <phoneticPr fontId="5"/>
  </si>
  <si>
    <t>-</t>
    <phoneticPr fontId="2"/>
  </si>
  <si>
    <t>法適用企業</t>
    <phoneticPr fontId="2"/>
  </si>
  <si>
    <t>熊本県市町村総合事務組合</t>
    <phoneticPr fontId="2"/>
  </si>
  <si>
    <t>氷川町及び八代市中学校組合</t>
    <rPh sb="0" eb="3">
      <t>ヒカワチョウ</t>
    </rPh>
    <rPh sb="3" eb="4">
      <t>オヨ</t>
    </rPh>
    <rPh sb="5" eb="8">
      <t>ヤツシロシ</t>
    </rPh>
    <rPh sb="8" eb="11">
      <t>チュウガッコウ</t>
    </rPh>
    <rPh sb="11" eb="13">
      <t>クミアイ</t>
    </rPh>
    <phoneticPr fontId="2"/>
  </si>
  <si>
    <t>八代広域行政事務組合</t>
    <rPh sb="0" eb="2">
      <t>ヤツシロ</t>
    </rPh>
    <rPh sb="2" eb="4">
      <t>コウイキ</t>
    </rPh>
    <rPh sb="4" eb="6">
      <t>ギョウセイ</t>
    </rPh>
    <rPh sb="6" eb="8">
      <t>ジム</t>
    </rPh>
    <rPh sb="8" eb="10">
      <t>クミアイ</t>
    </rPh>
    <phoneticPr fontId="2"/>
  </si>
  <si>
    <t>八代広域行政事務組合（一般会計）</t>
    <rPh sb="0" eb="2">
      <t>ヤツシロ</t>
    </rPh>
    <rPh sb="2" eb="4">
      <t>コウイキ</t>
    </rPh>
    <rPh sb="4" eb="6">
      <t>ギョウセイ</t>
    </rPh>
    <rPh sb="6" eb="8">
      <t>ジム</t>
    </rPh>
    <rPh sb="8" eb="10">
      <t>クミアイ</t>
    </rPh>
    <rPh sb="11" eb="13">
      <t>イッパン</t>
    </rPh>
    <rPh sb="13" eb="15">
      <t>カイケイ</t>
    </rPh>
    <phoneticPr fontId="2"/>
  </si>
  <si>
    <t>八代生活環境事務組合（水道事業会計）</t>
    <rPh sb="0" eb="2">
      <t>ヤツシロ</t>
    </rPh>
    <rPh sb="2" eb="4">
      <t>セイカツ</t>
    </rPh>
    <rPh sb="4" eb="6">
      <t>カンキョウ</t>
    </rPh>
    <rPh sb="6" eb="8">
      <t>ジム</t>
    </rPh>
    <rPh sb="8" eb="10">
      <t>クミアイ</t>
    </rPh>
    <rPh sb="11" eb="13">
      <t>スイドウ</t>
    </rPh>
    <rPh sb="13" eb="15">
      <t>ジギョウ</t>
    </rPh>
    <rPh sb="15" eb="1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</si>
  <si>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</si>
  <si>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26">
      <t>コウキコウレイシャイリョウトクベツカイケイ</t>
    </rPh>
    <phoneticPr fontId="2"/>
  </si>
  <si>
    <t>特別会計（交通災害共済事業）分を含む</t>
    <phoneticPr fontId="2"/>
  </si>
  <si>
    <t>繰越分286,219千円</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</si>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</sst>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6" xfId="12" applyFont="1" applyBorder="1" applyAlignment="1" applyProtection="1">
      <alignment horizontal="left" vertical="center" wrapText="1"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C14F-4DE1-B744-3BAC7EDC0E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91532</c:v>
                </c:pt>
                <c:pt idx="1">
                  <c:v>79541</c:v>
                </c:pt>
                <c:pt idx="2">
                  <c:v>49564</c:v>
                </c:pt>
                <c:pt idx="3">
                  <c:v>43001</c:v>
                </c:pt>
                <c:pt idx="4">
                  <c:v>81906</c:v>
                </c:pt>
              </c:numCache>
            </c:numRef>
          </c:val>
          <c:smooth val="0"/>
          <c:extLst>
            <c:ext xmlns:c16="http://schemas.microsoft.com/office/drawing/2014/chart" uri="{C3380CC4-5D6E-409C-BE32-E72D297353CC}">
              <c16:uniqueId val="{00000001-C14F-4DE1-B744-3BAC7EDC0E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7.16</c:v>
                </c:pt>
                <c:pt idx="1">
                  <c:v>9.82</c:v>
                </c:pt>
                <c:pt idx="2">
                  <c:v>15.48</c:v>
                </c:pt>
                <c:pt idx="3">
                  <c:v>11.76</c:v>
                </c:pt>
                <c:pt idx="4">
                  <c:v>8.99</c:v>
                </c:pt>
              </c:numCache>
            </c:numRef>
          </c:val>
          <c:extLst>
            <c:ext xmlns:c16="http://schemas.microsoft.com/office/drawing/2014/chart" uri="{C3380CC4-5D6E-409C-BE32-E72D297353CC}">
              <c16:uniqueId val="{00000000-967A-42B7-8120-5A2253E961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50.04</c:v>
                </c:pt>
                <c:pt idx="1">
                  <c:v>41.58</c:v>
                </c:pt>
                <c:pt idx="2">
                  <c:v>34.619999999999997</c:v>
                </c:pt>
                <c:pt idx="3">
                  <c:v>33.22</c:v>
                </c:pt>
                <c:pt idx="4">
                  <c:v>33.26</c:v>
                </c:pt>
              </c:numCache>
            </c:numRef>
          </c:val>
          <c:extLst>
            <c:ext xmlns:c16="http://schemas.microsoft.com/office/drawing/2014/chart" uri="{C3380CC4-5D6E-409C-BE32-E72D297353CC}">
              <c16:uniqueId val="{00000001-967A-42B7-8120-5A2253E961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-7.9</c:v>
                </c:pt>
                <c:pt idx="1">
                  <c:v>-4.3</c:v>
                </c:pt>
                <c:pt idx="2">
                  <c:v>0.52</c:v>
                </c:pt>
                <c:pt idx="3">
                  <c:v>-5.79</c:v>
                </c:pt>
                <c:pt idx="4">
                  <c:v>-2.79</c:v>
                </c:pt>
              </c:numCache>
            </c:numRef>
          </c:val>
          <c:smooth val="0"/>
          <c:extLst>
            <c:ext xmlns:c16="http://schemas.microsoft.com/office/drawing/2014/chart" uri="{C3380CC4-5D6E-409C-BE32-E72D297353CC}">
              <c16:uniqueId val="{00000002-967A-42B7-8120-5A2253E961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0.67</c:v>
                </c:pt>
                <c:pt idx="2">
                  <c:v>#N/A</c:v>
                </c:pt>
                <c:pt idx="3">
                  <c:v>0.84</c:v>
                </c:pt>
                <c:pt idx="4">
                  <c:v>#N/A</c:v>
                </c:pt>
                <c:pt idx="5">
                  <c:v>1.01</c:v>
                </c:pt>
                <c:pt idx="6">
                  <c:v>#N/A</c:v>
                </c:pt>
                <c:pt idx="7">
                  <c:v>1.1100000000000001</c:v>
                </c:pt>
                <c:pt idx="8">
                  <c:v>0</c:v>
                </c:pt>
                <c:pt idx="9">
                  <c:v>0</c:v>
                </c:pt>
              </c:numCache>
            </c:numRef>
          </c:val>
          <c:extLst>
            <c:ext xmlns:c16="http://schemas.microsoft.com/office/drawing/2014/chart" uri="{C3380CC4-5D6E-409C-BE32-E72D297353CC}">
              <c16:uniqueId val="{00000000-B41C-4B66-AC70-BE6788279E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1C-4B66-AC70-BE6788279E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1C-4B66-AC70-BE6788279E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41C-4B66-AC70-BE6788279E2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41C-4B66-AC70-BE6788279E2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0.05</c:v>
                </c:pt>
                <c:pt idx="4">
                  <c:v>#N/A</c:v>
                </c:pt>
                <c:pt idx="5">
                  <c:v>0.04</c:v>
                </c:pt>
                <c:pt idx="6">
                  <c:v>#N/A</c:v>
                </c:pt>
                <c:pt idx="7">
                  <c:v>0.23</c:v>
                </c:pt>
                <c:pt idx="8">
                  <c:v>#N/A</c:v>
                </c:pt>
                <c:pt idx="9">
                  <c:v>0.1</c:v>
                </c:pt>
              </c:numCache>
            </c:numRef>
          </c:val>
          <c:extLst>
            <c:ext xmlns:c16="http://schemas.microsoft.com/office/drawing/2014/chart" uri="{C3380CC4-5D6E-409C-BE32-E72D297353CC}">
              <c16:uniqueId val="{00000005-B41C-4B66-AC70-BE6788279E2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2.4300000000000002</c:v>
                </c:pt>
              </c:numCache>
            </c:numRef>
          </c:val>
          <c:extLst>
            <c:ext xmlns:c16="http://schemas.microsoft.com/office/drawing/2014/chart" uri="{C3380CC4-5D6E-409C-BE32-E72D297353CC}">
              <c16:uniqueId val="{00000006-B41C-4B66-AC70-BE6788279E2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3.27</c:v>
                </c:pt>
                <c:pt idx="2">
                  <c:v>#N/A</c:v>
                </c:pt>
                <c:pt idx="3">
                  <c:v>3.77</c:v>
                </c:pt>
                <c:pt idx="4">
                  <c:v>#N/A</c:v>
                </c:pt>
                <c:pt idx="5">
                  <c:v>6.51</c:v>
                </c:pt>
                <c:pt idx="6">
                  <c:v>#N/A</c:v>
                </c:pt>
                <c:pt idx="7">
                  <c:v>8.49</c:v>
                </c:pt>
                <c:pt idx="8">
                  <c:v>#N/A</c:v>
                </c:pt>
                <c:pt idx="9">
                  <c:v>7.88</c:v>
                </c:pt>
              </c:numCache>
            </c:numRef>
          </c:val>
          <c:extLst>
            <c:ext xmlns:c16="http://schemas.microsoft.com/office/drawing/2014/chart" uri="{C3380CC4-5D6E-409C-BE32-E72D297353CC}">
              <c16:uniqueId val="{00000007-B41C-4B66-AC70-BE6788279E2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7.79</c:v>
                </c:pt>
                <c:pt idx="2">
                  <c:v>#N/A</c:v>
                </c:pt>
                <c:pt idx="3">
                  <c:v>7.68</c:v>
                </c:pt>
                <c:pt idx="4">
                  <c:v>#N/A</c:v>
                </c:pt>
                <c:pt idx="5">
                  <c:v>8.26</c:v>
                </c:pt>
                <c:pt idx="6">
                  <c:v>#N/A</c:v>
                </c:pt>
                <c:pt idx="7">
                  <c:v>8.7100000000000009</c:v>
                </c:pt>
                <c:pt idx="8">
                  <c:v>#N/A</c:v>
                </c:pt>
                <c:pt idx="9">
                  <c:v>8.35</c:v>
                </c:pt>
              </c:numCache>
            </c:numRef>
          </c:val>
          <c:extLst>
            <c:ext xmlns:c16="http://schemas.microsoft.com/office/drawing/2014/chart" uri="{C3380CC4-5D6E-409C-BE32-E72D297353CC}">
              <c16:uniqueId val="{00000008-B41C-4B66-AC70-BE6788279E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7.16</c:v>
                </c:pt>
                <c:pt idx="2">
                  <c:v>#N/A</c:v>
                </c:pt>
                <c:pt idx="3">
                  <c:v>9.81</c:v>
                </c:pt>
                <c:pt idx="4">
                  <c:v>#N/A</c:v>
                </c:pt>
                <c:pt idx="5">
                  <c:v>15.47</c:v>
                </c:pt>
                <c:pt idx="6">
                  <c:v>#N/A</c:v>
                </c:pt>
                <c:pt idx="7">
                  <c:v>11.76</c:v>
                </c:pt>
                <c:pt idx="8">
                  <c:v>#N/A</c:v>
                </c:pt>
                <c:pt idx="9">
                  <c:v>8.98</c:v>
                </c:pt>
              </c:numCache>
            </c:numRef>
          </c:val>
          <c:extLst>
            <c:ext xmlns:c16="http://schemas.microsoft.com/office/drawing/2014/chart" uri="{C3380CC4-5D6E-409C-BE32-E72D297353CC}">
              <c16:uniqueId val="{00000009-B41C-4B66-AC70-BE6788279E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859</c:v>
                </c:pt>
                <c:pt idx="5">
                  <c:v>841</c:v>
                </c:pt>
                <c:pt idx="8">
                  <c:v>815</c:v>
                </c:pt>
                <c:pt idx="11">
                  <c:v>816</c:v>
                </c:pt>
                <c:pt idx="14">
                  <c:v>784</c:v>
                </c:pt>
              </c:numCache>
            </c:numRef>
          </c:val>
          <c:extLst>
            <c:ext xmlns:c16="http://schemas.microsoft.com/office/drawing/2014/chart" uri="{C3380CC4-5D6E-409C-BE32-E72D297353CC}">
              <c16:uniqueId val="{00000000-3245-42B8-BD87-416B155153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45-42B8-BD87-416B155153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8</c:v>
                </c:pt>
                <c:pt idx="9">
                  <c:v>6</c:v>
                </c:pt>
                <c:pt idx="12">
                  <c:v>4</c:v>
                </c:pt>
              </c:numCache>
            </c:numRef>
          </c:val>
          <c:extLst>
            <c:ext xmlns:c16="http://schemas.microsoft.com/office/drawing/2014/chart" uri="{C3380CC4-5D6E-409C-BE32-E72D297353CC}">
              <c16:uniqueId val="{00000002-3245-42B8-BD87-416B155153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45</c:v>
                </c:pt>
                <c:pt idx="6">
                  <c:v>38</c:v>
                </c:pt>
                <c:pt idx="9">
                  <c:v>40</c:v>
                </c:pt>
                <c:pt idx="12">
                  <c:v>40</c:v>
                </c:pt>
              </c:numCache>
            </c:numRef>
          </c:val>
          <c:extLst>
            <c:ext xmlns:c16="http://schemas.microsoft.com/office/drawing/2014/chart" uri="{C3380CC4-5D6E-409C-BE32-E72D297353CC}">
              <c16:uniqueId val="{00000003-3245-42B8-BD87-416B155153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260</c:v>
                </c:pt>
                <c:pt idx="3">
                  <c:v>259</c:v>
                </c:pt>
                <c:pt idx="6">
                  <c:v>263</c:v>
                </c:pt>
                <c:pt idx="9">
                  <c:v>262</c:v>
                </c:pt>
                <c:pt idx="12">
                  <c:v>269</c:v>
                </c:pt>
              </c:numCache>
            </c:numRef>
          </c:val>
          <c:extLst>
            <c:ext xmlns:c16="http://schemas.microsoft.com/office/drawing/2014/chart" uri="{C3380CC4-5D6E-409C-BE32-E72D297353CC}">
              <c16:uniqueId val="{00000004-3245-42B8-BD87-416B155153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45-42B8-BD87-416B155153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45-42B8-BD87-416B155153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787</c:v>
                </c:pt>
                <c:pt idx="3">
                  <c:v>904</c:v>
                </c:pt>
                <c:pt idx="6">
                  <c:v>971</c:v>
                </c:pt>
                <c:pt idx="9">
                  <c:v>976</c:v>
                </c:pt>
                <c:pt idx="12">
                  <c:v>943</c:v>
                </c:pt>
              </c:numCache>
            </c:numRef>
          </c:val>
          <c:extLst>
            <c:ext xmlns:c16="http://schemas.microsoft.com/office/drawing/2014/chart" uri="{C3380CC4-5D6E-409C-BE32-E72D297353CC}">
              <c16:uniqueId val="{00000007-3245-42B8-BD87-416B155153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241</c:v>
                </c:pt>
                <c:pt idx="2">
                  <c:v>#N/A</c:v>
                </c:pt>
                <c:pt idx="3">
                  <c:v>#N/A</c:v>
                </c:pt>
                <c:pt idx="4">
                  <c:v>369</c:v>
                </c:pt>
                <c:pt idx="5">
                  <c:v>#N/A</c:v>
                </c:pt>
                <c:pt idx="6">
                  <c:v>#N/A</c:v>
                </c:pt>
                <c:pt idx="7">
                  <c:v>465</c:v>
                </c:pt>
                <c:pt idx="8">
                  <c:v>#N/A</c:v>
                </c:pt>
                <c:pt idx="9">
                  <c:v>#N/A</c:v>
                </c:pt>
                <c:pt idx="10">
                  <c:v>468</c:v>
                </c:pt>
                <c:pt idx="11">
                  <c:v>#N/A</c:v>
                </c:pt>
                <c:pt idx="12">
                  <c:v>#N/A</c:v>
                </c:pt>
                <c:pt idx="13">
                  <c:v>472</c:v>
                </c:pt>
                <c:pt idx="14">
                  <c:v>#N/A</c:v>
                </c:pt>
              </c:numCache>
            </c:numRef>
          </c:val>
          <c:smooth val="0"/>
          <c:extLst>
            <c:ext xmlns:c16="http://schemas.microsoft.com/office/drawing/2014/chart" uri="{C3380CC4-5D6E-409C-BE32-E72D297353CC}">
              <c16:uniqueId val="{00000008-3245-42B8-BD87-416B155153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7541</c:v>
                </c:pt>
                <c:pt idx="5">
                  <c:v>7356</c:v>
                </c:pt>
                <c:pt idx="8">
                  <c:v>6952</c:v>
                </c:pt>
                <c:pt idx="11">
                  <c:v>6346</c:v>
                </c:pt>
                <c:pt idx="14">
                  <c:v>6097</c:v>
                </c:pt>
              </c:numCache>
            </c:numRef>
          </c:val>
          <c:extLst>
            <c:ext xmlns:c16="http://schemas.microsoft.com/office/drawing/2014/chart" uri="{C3380CC4-5D6E-409C-BE32-E72D297353CC}">
              <c16:uniqueId val="{00000000-EF3C-43ED-ABBA-3CDC7C7360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184</c:v>
                </c:pt>
                <c:pt idx="5">
                  <c:v>163</c:v>
                </c:pt>
                <c:pt idx="8">
                  <c:v>151</c:v>
                </c:pt>
                <c:pt idx="11">
                  <c:v>123</c:v>
                </c:pt>
                <c:pt idx="14">
                  <c:v>118</c:v>
                </c:pt>
              </c:numCache>
            </c:numRef>
          </c:val>
          <c:extLst>
            <c:ext xmlns:c16="http://schemas.microsoft.com/office/drawing/2014/chart" uri="{C3380CC4-5D6E-409C-BE32-E72D297353CC}">
              <c16:uniqueId val="{00000001-EF3C-43ED-ABBA-3CDC7C7360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2489</c:v>
                </c:pt>
                <c:pt idx="5">
                  <c:v>2280</c:v>
                </c:pt>
                <c:pt idx="8">
                  <c:v>2245</c:v>
                </c:pt>
                <c:pt idx="11">
                  <c:v>2724</c:v>
                </c:pt>
                <c:pt idx="14">
                  <c:v>2800</c:v>
                </c:pt>
              </c:numCache>
            </c:numRef>
          </c:val>
          <c:extLst>
            <c:ext xmlns:c16="http://schemas.microsoft.com/office/drawing/2014/chart" uri="{C3380CC4-5D6E-409C-BE32-E72D297353CC}">
              <c16:uniqueId val="{00000002-EF3C-43ED-ABBA-3CDC7C7360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3C-43ED-ABBA-3CDC7C7360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3C-43ED-ABBA-3CDC7C7360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3C-43ED-ABBA-3CDC7C7360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734</c:v>
                </c:pt>
                <c:pt idx="3">
                  <c:v>680</c:v>
                </c:pt>
                <c:pt idx="6">
                  <c:v>488</c:v>
                </c:pt>
                <c:pt idx="9">
                  <c:v>473</c:v>
                </c:pt>
                <c:pt idx="12">
                  <c:v>500</c:v>
                </c:pt>
              </c:numCache>
            </c:numRef>
          </c:val>
          <c:extLst>
            <c:ext xmlns:c16="http://schemas.microsoft.com/office/drawing/2014/chart" uri="{C3380CC4-5D6E-409C-BE32-E72D297353CC}">
              <c16:uniqueId val="{00000006-EF3C-43ED-ABBA-3CDC7C7360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233</c:v>
                </c:pt>
                <c:pt idx="3">
                  <c:v>204</c:v>
                </c:pt>
                <c:pt idx="6">
                  <c:v>186</c:v>
                </c:pt>
                <c:pt idx="9">
                  <c:v>135</c:v>
                </c:pt>
                <c:pt idx="12">
                  <c:v>107</c:v>
                </c:pt>
              </c:numCache>
            </c:numRef>
          </c:val>
          <c:extLst>
            <c:ext xmlns:c16="http://schemas.microsoft.com/office/drawing/2014/chart" uri="{C3380CC4-5D6E-409C-BE32-E72D297353CC}">
              <c16:uniqueId val="{00000007-EF3C-43ED-ABBA-3CDC7C7360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3063</c:v>
                </c:pt>
                <c:pt idx="3">
                  <c:v>3080</c:v>
                </c:pt>
                <c:pt idx="6">
                  <c:v>3173</c:v>
                </c:pt>
                <c:pt idx="9">
                  <c:v>3021</c:v>
                </c:pt>
                <c:pt idx="12">
                  <c:v>2888</c:v>
                </c:pt>
              </c:numCache>
            </c:numRef>
          </c:val>
          <c:extLst>
            <c:ext xmlns:c16="http://schemas.microsoft.com/office/drawing/2014/chart" uri="{C3380CC4-5D6E-409C-BE32-E72D297353CC}">
              <c16:uniqueId val="{00000008-EF3C-43ED-ABBA-3CDC7C7360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3C-43ED-ABBA-3CDC7C7360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7472</c:v>
                </c:pt>
                <c:pt idx="3">
                  <c:v>7321</c:v>
                </c:pt>
                <c:pt idx="6">
                  <c:v>6745</c:v>
                </c:pt>
                <c:pt idx="9">
                  <c:v>6012</c:v>
                </c:pt>
                <c:pt idx="12">
                  <c:v>5798</c:v>
                </c:pt>
              </c:numCache>
            </c:numRef>
          </c:val>
          <c:extLst>
            <c:ext xmlns:c16="http://schemas.microsoft.com/office/drawing/2014/chart" uri="{C3380CC4-5D6E-409C-BE32-E72D297353CC}">
              <c16:uniqueId val="{0000000A-EF3C-43ED-ABBA-3CDC7C7360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1288</c:v>
                </c:pt>
                <c:pt idx="2">
                  <c:v>#N/A</c:v>
                </c:pt>
                <c:pt idx="3">
                  <c:v>#N/A</c:v>
                </c:pt>
                <c:pt idx="4">
                  <c:v>1486</c:v>
                </c:pt>
                <c:pt idx="5">
                  <c:v>#N/A</c:v>
                </c:pt>
                <c:pt idx="6">
                  <c:v>#N/A</c:v>
                </c:pt>
                <c:pt idx="7">
                  <c:v>1245</c:v>
                </c:pt>
                <c:pt idx="8">
                  <c:v>#N/A</c:v>
                </c:pt>
                <c:pt idx="9">
                  <c:v>#N/A</c:v>
                </c:pt>
                <c:pt idx="10">
                  <c:v>448</c:v>
                </c:pt>
                <c:pt idx="11">
                  <c:v>#N/A</c:v>
                </c:pt>
                <c:pt idx="12">
                  <c:v>#N/A</c:v>
                </c:pt>
                <c:pt idx="13">
                  <c:v>277</c:v>
                </c:pt>
                <c:pt idx="14">
                  <c:v>#N/A</c:v>
                </c:pt>
              </c:numCache>
            </c:numRef>
          </c:val>
          <c:smooth val="0"/>
          <c:extLst>
            <c:ext xmlns:c16="http://schemas.microsoft.com/office/drawing/2014/chart" uri="{C3380CC4-5D6E-409C-BE32-E72D297353CC}">
              <c16:uniqueId val="{0000000B-EF3C-43ED-ABBA-3CDC7C7360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1500</c:v>
                </c:pt>
                <c:pt idx="1">
                  <c:v>1420</c:v>
                </c:pt>
                <c:pt idx="2">
                  <c:v>1420</c:v>
                </c:pt>
              </c:numCache>
            </c:numRef>
          </c:val>
          <c:extLst>
            <c:ext xmlns:c16="http://schemas.microsoft.com/office/drawing/2014/chart" uri="{C3380CC4-5D6E-409C-BE32-E72D297353CC}">
              <c16:uniqueId val="{00000000-F946-4DD9-835B-8F076E0DB3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c:v>
                </c:pt>
                <c:pt idx="1">
                  <c:v>63</c:v>
                </c:pt>
                <c:pt idx="2">
                  <c:v>60</c:v>
                </c:pt>
              </c:numCache>
            </c:numRef>
          </c:val>
          <c:extLst>
            <c:ext xmlns:c16="http://schemas.microsoft.com/office/drawing/2014/chart" uri="{C3380CC4-5D6E-409C-BE32-E72D297353CC}">
              <c16:uniqueId val="{00000001-F946-4DD9-835B-8F076E0DB3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762</c:v>
                </c:pt>
                <c:pt idx="1">
                  <c:v>1255</c:v>
                </c:pt>
                <c:pt idx="2">
                  <c:v>1268</c:v>
                </c:pt>
              </c:numCache>
            </c:numRef>
          </c:val>
          <c:extLst>
            <c:ext xmlns:c16="http://schemas.microsoft.com/office/drawing/2014/chart" uri="{C3380CC4-5D6E-409C-BE32-E72D297353CC}">
              <c16:uniqueId val="{00000002-F946-4DD9-835B-8F076E0DB3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10,691
33.36
9,239,164
8,829,206
383,852
4,271,223
5,798,051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年度以降、財政力指数は</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を推移している。町の基幹産業である農業においては、少子高齢化や後継者不足の慢性的な状況が続いている。他の産業においては、コロナ禍により経済活動が停滞していたが、コロナの５類移行に</a:t>
          </a:r>
          <a:r>
            <a:rPr kumimoji="1" lang="ja-JP" altLang="en-US" sz="1100">
              <a:solidFill>
                <a:schemeClr val="dk1"/>
              </a:solidFill>
              <a:effectLst/>
              <a:latin typeface="+mn-lt"/>
              <a:ea typeface="+mn-ea"/>
              <a:cs typeface="+mn-cs"/>
            </a:rPr>
            <a:t>より税収の回復が期待されるが、町民税においては依然減収見込みである</a:t>
          </a:r>
          <a:r>
            <a:rPr kumimoji="1" lang="ja-JP" altLang="ja-JP" sz="1100">
              <a:solidFill>
                <a:schemeClr val="dk1"/>
              </a:solidFill>
              <a:effectLst/>
              <a:latin typeface="+mn-lt"/>
              <a:ea typeface="+mn-ea"/>
              <a:cs typeface="+mn-cs"/>
            </a:rPr>
            <a:t>。農業の持続的な経営の支援や企業誘致などの産業育成施策によって町の活性化を図るとともに、財政運営においては歳出削減や税などの徴収強化による財源確保に努めるなど、財政基盤の強化を図る。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となった。この要因としては①</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増、②臨時財政対策債の減が挙げられる。今後も元利償還金による財政への負担は継続する見込みであり、経常一般財源が増加する要因も見当たらないことから、経常収支比率は類似団体と比較して今後も高い水準で推移していく見込み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144992</xdr:rowOff>
    </xdr:from>
    <xdr:to>
      <xdr:col>23</xdr:col>
      <xdr:colOff>133350</xdr:colOff>
      <xdr:row>62</xdr:row>
      <xdr:rowOff>161079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7489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144992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140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62</xdr:row>
      <xdr:rowOff>112819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1402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157285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112819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5022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110279</xdr:rowOff>
    </xdr:from>
    <xdr:to>
      <xdr:col>23</xdr:col>
      <xdr:colOff>184150</xdr:colOff>
      <xdr:row>63</xdr:row>
      <xdr:rowOff>40429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82356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94192</xdr:rowOff>
    </xdr:from>
    <xdr:to>
      <xdr:col>19</xdr:col>
      <xdr:colOff>184150</xdr:colOff>
      <xdr:row>63</xdr:row>
      <xdr:rowOff>24342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19702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62019</xdr:rowOff>
    </xdr:from>
    <xdr:to>
      <xdr:col>11</xdr:col>
      <xdr:colOff>82550</xdr:colOff>
      <xdr:row>62</xdr:row>
      <xdr:rowOff>163619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148396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決算額は昨年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％増加したが、類似団体よりも低い水準で推移している。要因としては、類似団体の中で人口一人当たりの職員数が平均よりも少ないこと</a:t>
          </a:r>
          <a:r>
            <a:rPr kumimoji="1" lang="ja-JP" altLang="en-US" sz="1100">
              <a:solidFill>
                <a:schemeClr val="dk1"/>
              </a:solidFill>
              <a:effectLst/>
              <a:latin typeface="+mn-lt"/>
              <a:ea typeface="+mn-ea"/>
              <a:cs typeface="+mn-cs"/>
            </a:rPr>
            <a:t>及びラスパイレス指数が最低値であること</a:t>
          </a:r>
          <a:r>
            <a:rPr kumimoji="1" lang="ja-JP" altLang="ja-JP" sz="1100">
              <a:solidFill>
                <a:schemeClr val="dk1"/>
              </a:solidFill>
              <a:effectLst/>
              <a:latin typeface="+mn-lt"/>
              <a:ea typeface="+mn-ea"/>
              <a:cs typeface="+mn-cs"/>
            </a:rPr>
            <a:t>で人件費が他団体より低くなっていることが挙げられる。行政改革実施計画に位置付けられた定員管理や住民サービスの低下を招かないようなバランスのとれた効果的な人員確保に努める。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107921</xdr:rowOff>
    </xdr:from>
    <xdr:to>
      <xdr:col>23</xdr:col>
      <xdr:colOff>133350</xdr:colOff>
      <xdr:row>80</xdr:row>
      <xdr:rowOff>155821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23921"/>
          <a:ext cx="8382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29964</xdr:rowOff>
    </xdr:from>
    <xdr:to>
      <xdr:col>19</xdr:col>
      <xdr:colOff>133350</xdr:colOff>
      <xdr:row>80</xdr:row>
      <xdr:rowOff>107921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45964"/>
          <a:ext cx="889000" cy="7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22327</xdr:rowOff>
    </xdr:from>
    <xdr:to>
      <xdr:col>15</xdr:col>
      <xdr:colOff>82550</xdr:colOff>
      <xdr:row>80</xdr:row>
      <xdr:rowOff>29964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38327"/>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167937</xdr:rowOff>
    </xdr:from>
    <xdr:to>
      <xdr:col>11</xdr:col>
      <xdr:colOff>31750</xdr:colOff>
      <xdr:row>80</xdr:row>
      <xdr:rowOff>22327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12487"/>
          <a:ext cx="889000" cy="2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18939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105021</xdr:rowOff>
    </xdr:from>
    <xdr:to>
      <xdr:col>23</xdr:col>
      <xdr:colOff>184150</xdr:colOff>
      <xdr:row>81</xdr:row>
      <xdr:rowOff>35171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121548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6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57121</xdr:rowOff>
    </xdr:from>
    <xdr:to>
      <xdr:col>19</xdr:col>
      <xdr:colOff>184150</xdr:colOff>
      <xdr:row>80</xdr:row>
      <xdr:rowOff>158721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168898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41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150614</xdr:rowOff>
    </xdr:from>
    <xdr:to>
      <xdr:col>15</xdr:col>
      <xdr:colOff>133350</xdr:colOff>
      <xdr:row>80</xdr:row>
      <xdr:rowOff>80764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90941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6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142977</xdr:rowOff>
    </xdr:from>
    <xdr:to>
      <xdr:col>11</xdr:col>
      <xdr:colOff>82550</xdr:colOff>
      <xdr:row>80</xdr:row>
      <xdr:rowOff>73127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83304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5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117137</xdr:rowOff>
    </xdr:from>
    <xdr:to>
      <xdr:col>7</xdr:col>
      <xdr:colOff>31750</xdr:colOff>
      <xdr:row>80</xdr:row>
      <xdr:rowOff>47287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57464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3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ポイント低下し</a:t>
          </a:r>
          <a:r>
            <a:rPr kumimoji="1" lang="ja-JP" altLang="ja-JP" sz="1100">
              <a:solidFill>
                <a:schemeClr val="dk1"/>
              </a:solidFill>
              <a:effectLst/>
              <a:latin typeface="+mn-lt"/>
              <a:ea typeface="+mn-ea"/>
              <a:cs typeface="+mn-cs"/>
            </a:rPr>
            <a:t>、類似団体との比較でみると</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低くなっている。本町が小規模な自治体であり、職員の年齢構成の影響を受けやすい一面があるが、昇給額全体が類似団体と比べて少額であることが主な要因である。今後も規模に応じた定員管理と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124884</xdr:rowOff>
    </xdr:from>
    <xdr:to>
      <xdr:col>81</xdr:col>
      <xdr:colOff>44450</xdr:colOff>
      <xdr:row>81</xdr:row>
      <xdr:rowOff>13759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384088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13759</xdr:rowOff>
    </xdr:from>
    <xdr:to>
      <xdr:col>77</xdr:col>
      <xdr:colOff>44450</xdr:colOff>
      <xdr:row>81</xdr:row>
      <xdr:rowOff>13759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01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13759</xdr:rowOff>
    </xdr:from>
    <xdr:to>
      <xdr:col>72</xdr:col>
      <xdr:colOff>203200</xdr:colOff>
      <xdr:row>82</xdr:row>
      <xdr:rowOff>3175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390120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3175</xdr:rowOff>
    </xdr:from>
    <xdr:to>
      <xdr:col>68</xdr:col>
      <xdr:colOff>152400</xdr:colOff>
      <xdr:row>82</xdr:row>
      <xdr:rowOff>143934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06207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74084</xdr:rowOff>
    </xdr:from>
    <xdr:to>
      <xdr:col>81</xdr:col>
      <xdr:colOff>95250</xdr:colOff>
      <xdr:row>81</xdr:row>
      <xdr:rowOff>4234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166811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71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134409</xdr:rowOff>
    </xdr:from>
    <xdr:to>
      <xdr:col>77</xdr:col>
      <xdr:colOff>95250</xdr:colOff>
      <xdr:row>81</xdr:row>
      <xdr:rowOff>64559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74736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61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123825</xdr:rowOff>
    </xdr:from>
    <xdr:to>
      <xdr:col>68</xdr:col>
      <xdr:colOff>203200</xdr:colOff>
      <xdr:row>82</xdr:row>
      <xdr:rowOff>53975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64152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行政改革実施計画に基づき新規採用職員の抑制など定員管理を行っている。人口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人当たり職員数は前年と比較し、</a:t>
          </a:r>
          <a:r>
            <a:rPr kumimoji="1" lang="en-US" altLang="ja-JP" sz="1100">
              <a:solidFill>
                <a:schemeClr val="dk1"/>
              </a:solidFill>
              <a:effectLst/>
              <a:latin typeface="+mn-lt"/>
              <a:ea typeface="+mn-ea"/>
              <a:cs typeface="+mn-cs"/>
            </a:rPr>
            <a:t>0.49</a:t>
          </a:r>
          <a:r>
            <a:rPr kumimoji="1" lang="ja-JP" altLang="ja-JP" sz="1100">
              <a:solidFill>
                <a:schemeClr val="dk1"/>
              </a:solidFill>
              <a:effectLst/>
              <a:latin typeface="+mn-lt"/>
              <a:ea typeface="+mn-ea"/>
              <a:cs typeface="+mn-cs"/>
            </a:rPr>
            <a:t>人の増でほぼ横ばいである。類似団体の平均値と比較すると、</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人少ない状況である。定員管理の目標値は達成して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、住民サービスとのバランスを見据えた定員管理に努めていく。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164435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5131"/>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102386</xdr:rowOff>
    </xdr:from>
    <xdr:to>
      <xdr:col>77</xdr:col>
      <xdr:colOff>44450</xdr:colOff>
      <xdr:row>60</xdr:row>
      <xdr:rowOff>108131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8938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80554</xdr:rowOff>
    </xdr:from>
    <xdr:to>
      <xdr:col>72</xdr:col>
      <xdr:colOff>203200</xdr:colOff>
      <xdr:row>60</xdr:row>
      <xdr:rowOff>102386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6755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80554</xdr:rowOff>
    </xdr:from>
    <xdr:to>
      <xdr:col>68</xdr:col>
      <xdr:colOff>152400</xdr:colOff>
      <xdr:row>60</xdr:row>
      <xdr:rowOff>87449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675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113635</xdr:rowOff>
    </xdr:from>
    <xdr:to>
      <xdr:col>81</xdr:col>
      <xdr:colOff>95250</xdr:colOff>
      <xdr:row>61</xdr:row>
      <xdr:rowOff>43785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130162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51586</xdr:rowOff>
    </xdr:from>
    <xdr:to>
      <xdr:col>73</xdr:col>
      <xdr:colOff>44450</xdr:colOff>
      <xdr:row>60</xdr:row>
      <xdr:rowOff>153186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163363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29754</xdr:rowOff>
    </xdr:from>
    <xdr:to>
      <xdr:col>68</xdr:col>
      <xdr:colOff>203200</xdr:colOff>
      <xdr:row>60</xdr:row>
      <xdr:rowOff>131354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141531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36649</xdr:rowOff>
    </xdr:from>
    <xdr:to>
      <xdr:col>64</xdr:col>
      <xdr:colOff>152400</xdr:colOff>
      <xdr:row>60</xdr:row>
      <xdr:rowOff>138249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148426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３か年の平均値を示しており、前年度から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ポイント増加し、類似団体平均値との比較では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ポイント上回っている。単年度で見た場合、</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ポイントから</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ポイントに</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ポイント上昇し、ほぼ同水準となっている。今後も</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選択を慎重に行い、起債に頼らない財政運営に努める。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81845</xdr:rowOff>
    </xdr:from>
    <xdr:to>
      <xdr:col>81</xdr:col>
      <xdr:colOff>44450</xdr:colOff>
      <xdr:row>44</xdr:row>
      <xdr:rowOff>17639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54195"/>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43</xdr:row>
      <xdr:rowOff>81845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86083"/>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164395</xdr:rowOff>
    </xdr:from>
    <xdr:to>
      <xdr:col>72</xdr:col>
      <xdr:colOff>203200</xdr:colOff>
      <xdr:row>41</xdr:row>
      <xdr:rowOff>156633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50945"/>
          <a:ext cx="889000" cy="3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54328</xdr:rowOff>
    </xdr:from>
    <xdr:to>
      <xdr:col>68</xdr:col>
      <xdr:colOff>152400</xdr:colOff>
      <xdr:row>39</xdr:row>
      <xdr:rowOff>164395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6942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138289</xdr:rowOff>
    </xdr:from>
    <xdr:to>
      <xdr:col>81</xdr:col>
      <xdr:colOff>95250</xdr:colOff>
      <xdr:row>44</xdr:row>
      <xdr:rowOff>68439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34166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31045</xdr:rowOff>
    </xdr:from>
    <xdr:to>
      <xdr:col>77</xdr:col>
      <xdr:colOff>95250</xdr:colOff>
      <xdr:row>43</xdr:row>
      <xdr:rowOff>132645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117422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113595</xdr:rowOff>
    </xdr:from>
    <xdr:to>
      <xdr:col>68</xdr:col>
      <xdr:colOff>203200</xdr:colOff>
      <xdr:row>40</xdr:row>
      <xdr:rowOff>43745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3528</xdr:rowOff>
    </xdr:from>
    <xdr:to>
      <xdr:col>64</xdr:col>
      <xdr:colOff>152400</xdr:colOff>
      <xdr:row>38</xdr:row>
      <xdr:rowOff>105128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115305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低下したが依然として類似団体平均値を上回っている。令和４年度に過疎地域指定による過疎対策事業債の活用が可能となった。交付税措置率の高い起債メニューであり、様々な事業財源として期待されるが、将来負担比率を見据えた事業メニューの抑制を引き続き行っ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76271</xdr:rowOff>
    </xdr:from>
    <xdr:to>
      <xdr:col>81</xdr:col>
      <xdr:colOff>44450</xdr:colOff>
      <xdr:row>14</xdr:row>
      <xdr:rowOff>141958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76571"/>
          <a:ext cx="8382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141958</xdr:rowOff>
    </xdr:from>
    <xdr:to>
      <xdr:col>77</xdr:col>
      <xdr:colOff>44450</xdr:colOff>
      <xdr:row>16</xdr:row>
      <xdr:rowOff>98002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42258"/>
          <a:ext cx="889000" cy="29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98002</xdr:rowOff>
    </xdr:from>
    <xdr:to>
      <xdr:col>72</xdr:col>
      <xdr:colOff>203200</xdr:colOff>
      <xdr:row>17</xdr:row>
      <xdr:rowOff>48542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41202"/>
          <a:ext cx="8890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161008</xdr:rowOff>
    </xdr:from>
    <xdr:to>
      <xdr:col>68</xdr:col>
      <xdr:colOff>152400</xdr:colOff>
      <xdr:row>17</xdr:row>
      <xdr:rowOff>48542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0420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68033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25471</xdr:rowOff>
    </xdr:from>
    <xdr:to>
      <xdr:col>81</xdr:col>
      <xdr:colOff>95250</xdr:colOff>
      <xdr:row>14</xdr:row>
      <xdr:rowOff>127071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168998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9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91158</xdr:rowOff>
    </xdr:from>
    <xdr:to>
      <xdr:col>77</xdr:col>
      <xdr:colOff>95250</xdr:colOff>
      <xdr:row>15</xdr:row>
      <xdr:rowOff>21308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6085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577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47202</xdr:rowOff>
    </xdr:from>
    <xdr:to>
      <xdr:col>73</xdr:col>
      <xdr:colOff>44450</xdr:colOff>
      <xdr:row>16</xdr:row>
      <xdr:rowOff>148802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133579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169192</xdr:rowOff>
    </xdr:from>
    <xdr:to>
      <xdr:col>68</xdr:col>
      <xdr:colOff>203200</xdr:colOff>
      <xdr:row>17</xdr:row>
      <xdr:rowOff>99342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84119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9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110208</xdr:rowOff>
    </xdr:from>
    <xdr:to>
      <xdr:col>64</xdr:col>
      <xdr:colOff>152400</xdr:colOff>
      <xdr:row>17</xdr:row>
      <xdr:rowOff>40358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50535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2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10,691
33.36
9,239,164
8,829,206
383,852
4,271,223
5,798,051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人件費は前年度よりも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し、類似団体平均値よりも</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ポイント低い数値を示している。平成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当初からの行政改革実施計画に基づく人員の削減を行い目標値を達成しているが、権限移譲や新型コロナウイルス、物価高騰対策など事務量は増加傾向にある。今後も引き続き適正な人員管理を進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5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類似団体の平均値と比較してほぼ同水準で推移している。</a:t>
          </a:r>
          <a:r>
            <a:rPr kumimoji="1" lang="ja-JP" altLang="en-US" sz="1100">
              <a:solidFill>
                <a:schemeClr val="dk1"/>
              </a:solidFill>
              <a:effectLst/>
              <a:latin typeface="+mn-lt"/>
              <a:ea typeface="+mn-ea"/>
              <a:cs typeface="+mn-cs"/>
            </a:rPr>
            <a:t>令和５年度は類似団体</a:t>
          </a:r>
          <a:r>
            <a:rPr kumimoji="1" lang="ja-JP" altLang="ja-JP" sz="1100">
              <a:solidFill>
                <a:schemeClr val="dk1"/>
              </a:solidFill>
              <a:effectLst/>
              <a:latin typeface="+mn-lt"/>
              <a:ea typeface="+mn-ea"/>
              <a:cs typeface="+mn-cs"/>
            </a:rPr>
            <a:t>平均と比較すると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回っている状況である。物件費の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割を占める委託料の効率化を図っていくことが物件費の抑制につながることから、</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徹底した事務事業の合理化を図っていく。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26307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9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48079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40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62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0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前年度に対し</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ポイント上昇した。全国平均及び熊本県平均を大きく下回っているが、類似団体平均値と比較すると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少子化対策として子ども医療費助成制度については引き続き積極的に実施しており、今後も同水準を保持していく見込みである。行政評価等を活用した施策の重点化により効果的な福祉事業の実施により、扶助費のさらなる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115570</xdr:rowOff>
    </xdr:from>
    <xdr:to>
      <xdr:col>24</xdr:col>
      <xdr:colOff>25400</xdr:colOff>
      <xdr:row>61</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311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71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9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121920</xdr:rowOff>
    </xdr:from>
    <xdr:to>
      <xdr:col>24</xdr:col>
      <xdr:colOff>76200</xdr:colOff>
      <xdr:row>61</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30497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64770</xdr:rowOff>
    </xdr:from>
    <xdr:to>
      <xdr:col>20</xdr:col>
      <xdr:colOff>38100</xdr:colOff>
      <xdr:row>59</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151147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30480</xdr:rowOff>
    </xdr:from>
    <xdr:to>
      <xdr:col>6</xdr:col>
      <xdr:colOff>171450</xdr:colOff>
      <xdr:row>60</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ポイント低下したが、これは</a:t>
          </a:r>
          <a:r>
            <a:rPr kumimoji="1" lang="ja-JP" altLang="ja-JP" sz="1100">
              <a:solidFill>
                <a:schemeClr val="dk1"/>
              </a:solidFill>
              <a:effectLst/>
              <a:latin typeface="+mn-lt"/>
              <a:ea typeface="+mn-ea"/>
              <a:cs typeface="+mn-cs"/>
            </a:rPr>
            <a:t>下水道</a:t>
          </a:r>
          <a:r>
            <a:rPr kumimoji="1" lang="ja-JP" altLang="en-US" sz="1100">
              <a:solidFill>
                <a:schemeClr val="dk1"/>
              </a:solidFill>
              <a:effectLst/>
              <a:latin typeface="+mn-lt"/>
              <a:ea typeface="+mn-ea"/>
              <a:cs typeface="+mn-cs"/>
            </a:rPr>
            <a:t>事業が特別会計から公営企業会計へ移行し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繰出金から補助金へ支出科目が変更となったためであり、類似団体平均値と同水準となった</a:t>
          </a:r>
          <a:r>
            <a:rPr kumimoji="1" lang="ja-JP" altLang="ja-JP" sz="1100">
              <a:solidFill>
                <a:schemeClr val="dk1"/>
              </a:solidFill>
              <a:effectLst/>
              <a:latin typeface="+mn-lt"/>
              <a:ea typeface="+mn-ea"/>
              <a:cs typeface="+mn-cs"/>
            </a:rPr>
            <a:t>。全国・熊本県・類似団体と比較して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ポイント高い値となっている。他会計に対する</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出金の増が見込まれることから、継続的かつ効率的な維持管理を行い、財政負担の軽減に努める。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424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60</xdr:row>
      <xdr:rowOff>114300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75800"/>
          <a:ext cx="838200" cy="8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57150</xdr:rowOff>
    </xdr:from>
    <xdr:to>
      <xdr:col>78</xdr:col>
      <xdr:colOff>69850</xdr:colOff>
      <xdr:row>60</xdr:row>
      <xdr:rowOff>114300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72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57150</xdr:rowOff>
    </xdr:from>
    <xdr:to>
      <xdr:col>73</xdr:col>
      <xdr:colOff>180975</xdr:colOff>
      <xdr:row>59</xdr:row>
      <xdr:rowOff>133350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59</xdr:row>
      <xdr:rowOff>133350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63500</xdr:rowOff>
    </xdr:from>
    <xdr:to>
      <xdr:col>78</xdr:col>
      <xdr:colOff>120650</xdr:colOff>
      <xdr:row>60</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ポイント上昇したが、</a:t>
          </a:r>
          <a:r>
            <a:rPr kumimoji="1" lang="ja-JP" altLang="en-US" sz="1100">
              <a:solidFill>
                <a:schemeClr val="dk1"/>
              </a:solidFill>
              <a:effectLst/>
              <a:latin typeface="+mn-lt"/>
              <a:ea typeface="+mn-ea"/>
              <a:cs typeface="+mn-cs"/>
            </a:rPr>
            <a:t>これは下水道事業が特別会計から公営企業会計へ移行し、繰出金から補助金へ支出科目が変更となったためであり、</a:t>
          </a:r>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値を示している。</a:t>
          </a:r>
          <a:r>
            <a:rPr kumimoji="1" lang="ja-JP" altLang="en-US" sz="1100">
              <a:solidFill>
                <a:schemeClr val="dk1"/>
              </a:solidFill>
              <a:effectLst/>
              <a:latin typeface="+mn-lt"/>
              <a:ea typeface="+mn-ea"/>
              <a:cs typeface="+mn-cs"/>
            </a:rPr>
            <a:t>下水道事業の寄与を除くと、</a:t>
          </a:r>
          <a:r>
            <a:rPr kumimoji="1" lang="ja-JP" altLang="ja-JP" sz="1100">
              <a:solidFill>
                <a:schemeClr val="dk1"/>
              </a:solidFill>
              <a:effectLst/>
              <a:latin typeface="+mn-lt"/>
              <a:ea typeface="+mn-ea"/>
              <a:cs typeface="+mn-cs"/>
            </a:rPr>
            <a:t>経常補助費全体としては同水準で推移している。行政評価を活用し各種補助金の見直しを行うなど経費縮減を図っていく。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38</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6204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149860</xdr:rowOff>
    </xdr:from>
    <xdr:to>
      <xdr:col>78</xdr:col>
      <xdr:colOff>69850</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50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149860</xdr:rowOff>
    </xdr:from>
    <xdr:to>
      <xdr:col>73</xdr:col>
      <xdr:colOff>180975</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50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1849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99060</xdr:rowOff>
    </xdr:from>
    <xdr:to>
      <xdr:col>74</xdr:col>
      <xdr:colOff>31750</xdr:colOff>
      <xdr:row>36</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41910</xdr:rowOff>
    </xdr:from>
    <xdr:to>
      <xdr:col>65</xdr:col>
      <xdr:colOff>53975</xdr:colOff>
      <xdr:row>36</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128287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の低下</a:t>
          </a:r>
          <a:r>
            <a:rPr kumimoji="1" lang="ja-JP" altLang="ja-JP" sz="1100">
              <a:solidFill>
                <a:schemeClr val="dk1"/>
              </a:solidFill>
              <a:effectLst/>
              <a:latin typeface="+mn-lt"/>
              <a:ea typeface="+mn-ea"/>
              <a:cs typeface="+mn-cs"/>
            </a:rPr>
            <a:t>となっている。全国平均や熊本県平均と比べても</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ポイント高い水準となっている。大型事業で公債費を充当する事業の割合が、町の全体予算に比べ大きいように見え、類似団体平均値と比較しても</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ポイント大きい値を示していることから、特に大型事業の抑制に努めるなど、公債費負担の軽減に取り組んでいく。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155575</xdr:rowOff>
    </xdr:from>
    <xdr:to>
      <xdr:col>24</xdr:col>
      <xdr:colOff>25400</xdr:colOff>
      <xdr:row>78</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57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77</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28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914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104775</xdr:rowOff>
    </xdr:from>
    <xdr:to>
      <xdr:col>24</xdr:col>
      <xdr:colOff>76200</xdr:colOff>
      <xdr:row>78</xdr:row>
      <xdr:rowOff>34925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76852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経費において経常収支は横ばいか上昇している状況である。一般財源確保に向けて積極的な事業見直しや抑制を図るなど、各事業部局と財政部局の連携を密にし、より効果的な財源の確保に努める。下水道特別会計については公営企業会計に移行したことで、これまで以上に独立採算制の原則に基づいた財政計画により、一般会計繰出金の抑制により経常収支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858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78</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212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78</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212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12569</xdr:rowOff>
    </xdr:from>
    <xdr:to>
      <xdr:col>29</xdr:col>
      <xdr:colOff>127000</xdr:colOff>
      <xdr:row>18</xdr:row>
      <xdr:rowOff>105838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46294"/>
          <a:ext cx="6477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105838</xdr:rowOff>
    </xdr:from>
    <xdr:to>
      <xdr:col>26</xdr:col>
      <xdr:colOff>50800</xdr:colOff>
      <xdr:row>18</xdr:row>
      <xdr:rowOff>142491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9563"/>
          <a:ext cx="698500" cy="36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142491</xdr:rowOff>
    </xdr:from>
    <xdr:to>
      <xdr:col>22</xdr:col>
      <xdr:colOff>114300</xdr:colOff>
      <xdr:row>19</xdr:row>
      <xdr:rowOff>12406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6216"/>
          <a:ext cx="698500" cy="4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12406</xdr:rowOff>
    </xdr:from>
    <xdr:to>
      <xdr:col>18</xdr:col>
      <xdr:colOff>177800</xdr:colOff>
      <xdr:row>19</xdr:row>
      <xdr:rowOff>62219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7581"/>
          <a:ext cx="698500" cy="4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89004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133219</xdr:rowOff>
    </xdr:from>
    <xdr:to>
      <xdr:col>29</xdr:col>
      <xdr:colOff>177800</xdr:colOff>
      <xdr:row>18</xdr:row>
      <xdr:rowOff>63369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105296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55038</xdr:rowOff>
    </xdr:from>
    <xdr:to>
      <xdr:col>26</xdr:col>
      <xdr:colOff>101600</xdr:colOff>
      <xdr:row>18</xdr:row>
      <xdr:rowOff>156638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141415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91690</xdr:rowOff>
    </xdr:from>
    <xdr:to>
      <xdr:col>22</xdr:col>
      <xdr:colOff>165100</xdr:colOff>
      <xdr:row>19</xdr:row>
      <xdr:rowOff>21841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133056</xdr:rowOff>
    </xdr:from>
    <xdr:to>
      <xdr:col>19</xdr:col>
      <xdr:colOff>38100</xdr:colOff>
      <xdr:row>19</xdr:row>
      <xdr:rowOff>63206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47983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11419</xdr:rowOff>
    </xdr:from>
    <xdr:to>
      <xdr:col>15</xdr:col>
      <xdr:colOff>101600</xdr:colOff>
      <xdr:row>19</xdr:row>
      <xdr:rowOff>113019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97796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122295</xdr:rowOff>
    </xdr:from>
    <xdr:to>
      <xdr:col>29</xdr:col>
      <xdr:colOff>127000</xdr:colOff>
      <xdr:row>35</xdr:row>
      <xdr:rowOff>147993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32645"/>
          <a:ext cx="647700" cy="2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147993</xdr:rowOff>
    </xdr:from>
    <xdr:to>
      <xdr:col>26</xdr:col>
      <xdr:colOff>50800</xdr:colOff>
      <xdr:row>35</xdr:row>
      <xdr:rowOff>165081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58343"/>
          <a:ext cx="698500" cy="17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165081</xdr:rowOff>
    </xdr:from>
    <xdr:to>
      <xdr:col>22</xdr:col>
      <xdr:colOff>114300</xdr:colOff>
      <xdr:row>35</xdr:row>
      <xdr:rowOff>336912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75431"/>
          <a:ext cx="698500" cy="17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336912</xdr:rowOff>
    </xdr:from>
    <xdr:to>
      <xdr:col>18</xdr:col>
      <xdr:colOff>177800</xdr:colOff>
      <xdr:row>37</xdr:row>
      <xdr:rowOff>44685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47262"/>
          <a:ext cx="698500" cy="2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71495</xdr:rowOff>
    </xdr:from>
    <xdr:to>
      <xdr:col>29</xdr:col>
      <xdr:colOff>177800</xdr:colOff>
      <xdr:row>35</xdr:row>
      <xdr:rowOff>173095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8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259472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2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97193</xdr:rowOff>
    </xdr:from>
    <xdr:to>
      <xdr:col>26</xdr:col>
      <xdr:colOff>101600</xdr:colOff>
      <xdr:row>35</xdr:row>
      <xdr:rowOff>198793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208970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7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114281</xdr:rowOff>
    </xdr:from>
    <xdr:to>
      <xdr:col>22</xdr:col>
      <xdr:colOff>165100</xdr:colOff>
      <xdr:row>35</xdr:row>
      <xdr:rowOff>215881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2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226058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9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286112</xdr:rowOff>
    </xdr:from>
    <xdr:to>
      <xdr:col>19</xdr:col>
      <xdr:colOff>38100</xdr:colOff>
      <xdr:row>36</xdr:row>
      <xdr:rowOff>44812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29589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8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165335</xdr:rowOff>
    </xdr:from>
    <xdr:to>
      <xdr:col>15</xdr:col>
      <xdr:colOff>101600</xdr:colOff>
      <xdr:row>37</xdr:row>
      <xdr:rowOff>95485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80262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0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10,691
33.36
9,239,164
8,829,206
383,852
4,271,223
5,798,051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130099</xdr:rowOff>
    </xdr:from>
    <xdr:to>
      <xdr:col>24</xdr:col>
      <xdr:colOff>63500</xdr:colOff>
      <xdr:row>36</xdr:row>
      <xdr:rowOff>142430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02299"/>
          <a:ext cx="8382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130099</xdr:rowOff>
    </xdr:from>
    <xdr:to>
      <xdr:col>19</xdr:col>
      <xdr:colOff>177800</xdr:colOff>
      <xdr:row>37</xdr:row>
      <xdr:rowOff>1169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229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1169</xdr:rowOff>
    </xdr:from>
    <xdr:to>
      <xdr:col>15</xdr:col>
      <xdr:colOff>50800</xdr:colOff>
      <xdr:row>37</xdr:row>
      <xdr:rowOff>21044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4819"/>
          <a:ext cx="889000" cy="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21044</xdr:rowOff>
    </xdr:from>
    <xdr:to>
      <xdr:col>10</xdr:col>
      <xdr:colOff>114300</xdr:colOff>
      <xdr:row>37</xdr:row>
      <xdr:rowOff>96190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4694"/>
          <a:ext cx="88900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91630</xdr:rowOff>
    </xdr:from>
    <xdr:to>
      <xdr:col>24</xdr:col>
      <xdr:colOff>114300</xdr:colOff>
      <xdr:row>37</xdr:row>
      <xdr:rowOff>21780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79299</xdr:rowOff>
    </xdr:from>
    <xdr:to>
      <xdr:col>20</xdr:col>
      <xdr:colOff>38100</xdr:colOff>
      <xdr:row>37</xdr:row>
      <xdr:rowOff>9449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121819</xdr:rowOff>
    </xdr:from>
    <xdr:to>
      <xdr:col>15</xdr:col>
      <xdr:colOff>101600</xdr:colOff>
      <xdr:row>37</xdr:row>
      <xdr:rowOff>51969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43096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141694</xdr:rowOff>
    </xdr:from>
    <xdr:to>
      <xdr:col>10</xdr:col>
      <xdr:colOff>165100</xdr:colOff>
      <xdr:row>37</xdr:row>
      <xdr:rowOff>71844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62971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45390</xdr:rowOff>
    </xdr:from>
    <xdr:to>
      <xdr:col>6</xdr:col>
      <xdr:colOff>38100</xdr:colOff>
      <xdr:row>37</xdr:row>
      <xdr:rowOff>146990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138116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131806</xdr:rowOff>
    </xdr:from>
    <xdr:to>
      <xdr:col>24</xdr:col>
      <xdr:colOff>63500</xdr:colOff>
      <xdr:row>57</xdr:row>
      <xdr:rowOff>165964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04456"/>
          <a:ext cx="838200" cy="3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165964</xdr:rowOff>
    </xdr:from>
    <xdr:to>
      <xdr:col>19</xdr:col>
      <xdr:colOff>177800</xdr:colOff>
      <xdr:row>58</xdr:row>
      <xdr:rowOff>64646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8614"/>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64646</xdr:rowOff>
    </xdr:from>
    <xdr:to>
      <xdr:col>15</xdr:col>
      <xdr:colOff>50800</xdr:colOff>
      <xdr:row>58</xdr:row>
      <xdr:rowOff>67510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08746"/>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67510</xdr:rowOff>
    </xdr:from>
    <xdr:to>
      <xdr:col>10</xdr:col>
      <xdr:colOff>114300</xdr:colOff>
      <xdr:row>58</xdr:row>
      <xdr:rowOff>78254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1610"/>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66870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81006</xdr:rowOff>
    </xdr:from>
    <xdr:to>
      <xdr:col>24</xdr:col>
      <xdr:colOff>114300</xdr:colOff>
      <xdr:row>58</xdr:row>
      <xdr:rowOff>11156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7461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115164</xdr:rowOff>
    </xdr:from>
    <xdr:to>
      <xdr:col>20</xdr:col>
      <xdr:colOff>38100</xdr:colOff>
      <xdr:row>58</xdr:row>
      <xdr:rowOff>45314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36441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13846</xdr:rowOff>
    </xdr:from>
    <xdr:to>
      <xdr:col>15</xdr:col>
      <xdr:colOff>101600</xdr:colOff>
      <xdr:row>58</xdr:row>
      <xdr:rowOff>115446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106573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16710</xdr:rowOff>
    </xdr:from>
    <xdr:to>
      <xdr:col>10</xdr:col>
      <xdr:colOff>165100</xdr:colOff>
      <xdr:row>58</xdr:row>
      <xdr:rowOff>118310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109437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27454</xdr:rowOff>
    </xdr:from>
    <xdr:to>
      <xdr:col>6</xdr:col>
      <xdr:colOff>38100</xdr:colOff>
      <xdr:row>58</xdr:row>
      <xdr:rowOff>129054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120181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6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7798</xdr:rowOff>
    </xdr:from>
    <xdr:to>
      <xdr:col>24</xdr:col>
      <xdr:colOff>63500</xdr:colOff>
      <xdr:row>78</xdr:row>
      <xdr:rowOff>64796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80898"/>
          <a:ext cx="8382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49022</xdr:rowOff>
    </xdr:from>
    <xdr:to>
      <xdr:col>19</xdr:col>
      <xdr:colOff>177800</xdr:colOff>
      <xdr:row>78</xdr:row>
      <xdr:rowOff>64796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22122"/>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49022</xdr:rowOff>
    </xdr:from>
    <xdr:to>
      <xdr:col>15</xdr:col>
      <xdr:colOff>50800</xdr:colOff>
      <xdr:row>78</xdr:row>
      <xdr:rowOff>52146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2212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52146</xdr:rowOff>
    </xdr:from>
    <xdr:to>
      <xdr:col>10</xdr:col>
      <xdr:colOff>114300</xdr:colOff>
      <xdr:row>78</xdr:row>
      <xdr:rowOff>101561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25246"/>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128448</xdr:rowOff>
    </xdr:from>
    <xdr:to>
      <xdr:col>24</xdr:col>
      <xdr:colOff>114300</xdr:colOff>
      <xdr:row>78</xdr:row>
      <xdr:rowOff>58598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106875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13996</xdr:rowOff>
    </xdr:from>
    <xdr:to>
      <xdr:col>20</xdr:col>
      <xdr:colOff>38100</xdr:colOff>
      <xdr:row>78</xdr:row>
      <xdr:rowOff>115596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106723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169672</xdr:rowOff>
    </xdr:from>
    <xdr:to>
      <xdr:col>15</xdr:col>
      <xdr:colOff>101600</xdr:colOff>
      <xdr:row>78</xdr:row>
      <xdr:rowOff>99822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90949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1346</xdr:rowOff>
    </xdr:from>
    <xdr:to>
      <xdr:col>10</xdr:col>
      <xdr:colOff>165100</xdr:colOff>
      <xdr:row>78</xdr:row>
      <xdr:rowOff>102946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94073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50761</xdr:rowOff>
    </xdr:from>
    <xdr:to>
      <xdr:col>6</xdr:col>
      <xdr:colOff>38100</xdr:colOff>
      <xdr:row>78</xdr:row>
      <xdr:rowOff>152361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143488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48957</xdr:rowOff>
    </xdr:from>
    <xdr:to>
      <xdr:col>24</xdr:col>
      <xdr:colOff>63500</xdr:colOff>
      <xdr:row>95</xdr:row>
      <xdr:rowOff>146602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65257"/>
          <a:ext cx="838200" cy="2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50285</xdr:rowOff>
    </xdr:from>
    <xdr:to>
      <xdr:col>19</xdr:col>
      <xdr:colOff>177800</xdr:colOff>
      <xdr:row>95</xdr:row>
      <xdr:rowOff>146602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66585"/>
          <a:ext cx="889000" cy="26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50285</xdr:rowOff>
    </xdr:from>
    <xdr:to>
      <xdr:col>15</xdr:col>
      <xdr:colOff>50800</xdr:colOff>
      <xdr:row>95</xdr:row>
      <xdr:rowOff>164607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66585"/>
          <a:ext cx="889000" cy="28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164607</xdr:rowOff>
    </xdr:from>
    <xdr:to>
      <xdr:col>10</xdr:col>
      <xdr:colOff>114300</xdr:colOff>
      <xdr:row>96</xdr:row>
      <xdr:rowOff>33150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52357"/>
          <a:ext cx="889000" cy="3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169607</xdr:rowOff>
    </xdr:from>
    <xdr:to>
      <xdr:col>24</xdr:col>
      <xdr:colOff>114300</xdr:colOff>
      <xdr:row>94</xdr:row>
      <xdr:rowOff>99757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21034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6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95802</xdr:rowOff>
    </xdr:from>
    <xdr:to>
      <xdr:col>20</xdr:col>
      <xdr:colOff>38100</xdr:colOff>
      <xdr:row>96</xdr:row>
      <xdr:rowOff>25952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7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170935</xdr:rowOff>
    </xdr:from>
    <xdr:to>
      <xdr:col>15</xdr:col>
      <xdr:colOff>101600</xdr:colOff>
      <xdr:row>94</xdr:row>
      <xdr:rowOff>101085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117612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9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113807</xdr:rowOff>
    </xdr:from>
    <xdr:to>
      <xdr:col>10</xdr:col>
      <xdr:colOff>165100</xdr:colOff>
      <xdr:row>96</xdr:row>
      <xdr:rowOff>43957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60484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7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153800</xdr:rowOff>
    </xdr:from>
    <xdr:to>
      <xdr:col>6</xdr:col>
      <xdr:colOff>38100</xdr:colOff>
      <xdr:row>96</xdr:row>
      <xdr:rowOff>83950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100477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1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47997</xdr:rowOff>
    </xdr:from>
    <xdr:to>
      <xdr:col>55</xdr:col>
      <xdr:colOff>0</xdr:colOff>
      <xdr:row>36</xdr:row>
      <xdr:rowOff>117008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20197"/>
          <a:ext cx="838200" cy="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117008</xdr:rowOff>
    </xdr:from>
    <xdr:to>
      <xdr:col>50</xdr:col>
      <xdr:colOff>114300</xdr:colOff>
      <xdr:row>37</xdr:row>
      <xdr:rowOff>16675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89208"/>
          <a:ext cx="889000" cy="7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135566</xdr:rowOff>
    </xdr:from>
    <xdr:to>
      <xdr:col>45</xdr:col>
      <xdr:colOff>177800</xdr:colOff>
      <xdr:row>37</xdr:row>
      <xdr:rowOff>16675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64866"/>
          <a:ext cx="889000" cy="39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135566</xdr:rowOff>
    </xdr:from>
    <xdr:to>
      <xdr:col>41</xdr:col>
      <xdr:colOff>50800</xdr:colOff>
      <xdr:row>37</xdr:row>
      <xdr:rowOff>34060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64866"/>
          <a:ext cx="889000" cy="4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168647</xdr:rowOff>
    </xdr:from>
    <xdr:to>
      <xdr:col>55</xdr:col>
      <xdr:colOff>50800</xdr:colOff>
      <xdr:row>36</xdr:row>
      <xdr:rowOff>98797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147074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66208</xdr:rowOff>
    </xdr:from>
    <xdr:to>
      <xdr:col>50</xdr:col>
      <xdr:colOff>165100</xdr:colOff>
      <xdr:row>36</xdr:row>
      <xdr:rowOff>167808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158935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3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137325</xdr:rowOff>
    </xdr:from>
    <xdr:to>
      <xdr:col>46</xdr:col>
      <xdr:colOff>38100</xdr:colOff>
      <xdr:row>37</xdr:row>
      <xdr:rowOff>67475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58602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84766</xdr:rowOff>
    </xdr:from>
    <xdr:to>
      <xdr:col>41</xdr:col>
      <xdr:colOff>101600</xdr:colOff>
      <xdr:row>35</xdr:row>
      <xdr:rowOff>14916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6043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0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154710</xdr:rowOff>
    </xdr:from>
    <xdr:to>
      <xdr:col>36</xdr:col>
      <xdr:colOff>165100</xdr:colOff>
      <xdr:row>37</xdr:row>
      <xdr:rowOff>84860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75987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1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75288</xdr:rowOff>
    </xdr:from>
    <xdr:to>
      <xdr:col>55</xdr:col>
      <xdr:colOff>0</xdr:colOff>
      <xdr:row>58</xdr:row>
      <xdr:rowOff>52066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47938"/>
          <a:ext cx="8382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27061</xdr:rowOff>
    </xdr:from>
    <xdr:to>
      <xdr:col>50</xdr:col>
      <xdr:colOff>114300</xdr:colOff>
      <xdr:row>58</xdr:row>
      <xdr:rowOff>52066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71161"/>
          <a:ext cx="8890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84299</xdr:rowOff>
    </xdr:from>
    <xdr:to>
      <xdr:col>45</xdr:col>
      <xdr:colOff>177800</xdr:colOff>
      <xdr:row>58</xdr:row>
      <xdr:rowOff>27061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56949"/>
          <a:ext cx="889000" cy="1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38613</xdr:rowOff>
    </xdr:from>
    <xdr:to>
      <xdr:col>41</xdr:col>
      <xdr:colOff>50800</xdr:colOff>
      <xdr:row>57</xdr:row>
      <xdr:rowOff>84299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11263"/>
          <a:ext cx="8890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24488</xdr:rowOff>
    </xdr:from>
    <xdr:to>
      <xdr:col>55</xdr:col>
      <xdr:colOff>50800</xdr:colOff>
      <xdr:row>57</xdr:row>
      <xdr:rowOff>126088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2915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1266</xdr:rowOff>
    </xdr:from>
    <xdr:to>
      <xdr:col>50</xdr:col>
      <xdr:colOff>165100</xdr:colOff>
      <xdr:row>58</xdr:row>
      <xdr:rowOff>102866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93993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3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147711</xdr:rowOff>
    </xdr:from>
    <xdr:to>
      <xdr:col>46</xdr:col>
      <xdr:colOff>38100</xdr:colOff>
      <xdr:row>58</xdr:row>
      <xdr:rowOff>77861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68988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33499</xdr:rowOff>
    </xdr:from>
    <xdr:to>
      <xdr:col>41</xdr:col>
      <xdr:colOff>101600</xdr:colOff>
      <xdr:row>57</xdr:row>
      <xdr:rowOff>135099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126226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159263</xdr:rowOff>
    </xdr:from>
    <xdr:to>
      <xdr:col>36</xdr:col>
      <xdr:colOff>165100</xdr:colOff>
      <xdr:row>57</xdr:row>
      <xdr:rowOff>89413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80540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108462</xdr:rowOff>
    </xdr:from>
    <xdr:to>
      <xdr:col>55</xdr:col>
      <xdr:colOff>0</xdr:colOff>
      <xdr:row>77</xdr:row>
      <xdr:rowOff>169938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10112"/>
          <a:ext cx="838200" cy="6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108462</xdr:rowOff>
    </xdr:from>
    <xdr:to>
      <xdr:col>50</xdr:col>
      <xdr:colOff>114300</xdr:colOff>
      <xdr:row>77</xdr:row>
      <xdr:rowOff>113982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10112"/>
          <a:ext cx="8890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113982</xdr:rowOff>
    </xdr:from>
    <xdr:to>
      <xdr:col>45</xdr:col>
      <xdr:colOff>177800</xdr:colOff>
      <xdr:row>77</xdr:row>
      <xdr:rowOff>125121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15632"/>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98084</xdr:rowOff>
    </xdr:from>
    <xdr:to>
      <xdr:col>41</xdr:col>
      <xdr:colOff>50800</xdr:colOff>
      <xdr:row>77</xdr:row>
      <xdr:rowOff>125121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99734"/>
          <a:ext cx="889000" cy="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119138</xdr:rowOff>
    </xdr:from>
    <xdr:to>
      <xdr:col>55</xdr:col>
      <xdr:colOff>50800</xdr:colOff>
      <xdr:row>78</xdr:row>
      <xdr:rowOff>49288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34065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57662</xdr:rowOff>
    </xdr:from>
    <xdr:to>
      <xdr:col>50</xdr:col>
      <xdr:colOff>165100</xdr:colOff>
      <xdr:row>77</xdr:row>
      <xdr:rowOff>159262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150389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63182</xdr:rowOff>
    </xdr:from>
    <xdr:to>
      <xdr:col>46</xdr:col>
      <xdr:colOff>38100</xdr:colOff>
      <xdr:row>77</xdr:row>
      <xdr:rowOff>164782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155909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74321</xdr:rowOff>
    </xdr:from>
    <xdr:to>
      <xdr:col>41</xdr:col>
      <xdr:colOff>101600</xdr:colOff>
      <xdr:row>78</xdr:row>
      <xdr:rowOff>4471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167048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47284</xdr:rowOff>
    </xdr:from>
    <xdr:to>
      <xdr:col>36</xdr:col>
      <xdr:colOff>165100</xdr:colOff>
      <xdr:row>77</xdr:row>
      <xdr:rowOff>148884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140011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69163</xdr:rowOff>
    </xdr:from>
    <xdr:to>
      <xdr:col>55</xdr:col>
      <xdr:colOff>0</xdr:colOff>
      <xdr:row>98</xdr:row>
      <xdr:rowOff>38229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99813"/>
          <a:ext cx="838200" cy="1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16087</xdr:rowOff>
    </xdr:from>
    <xdr:to>
      <xdr:col>50</xdr:col>
      <xdr:colOff>114300</xdr:colOff>
      <xdr:row>98</xdr:row>
      <xdr:rowOff>38229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18187"/>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84745</xdr:rowOff>
    </xdr:from>
    <xdr:to>
      <xdr:col>45</xdr:col>
      <xdr:colOff>177800</xdr:colOff>
      <xdr:row>98</xdr:row>
      <xdr:rowOff>16087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15395"/>
          <a:ext cx="889000" cy="10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26575</xdr:rowOff>
    </xdr:from>
    <xdr:to>
      <xdr:col>41</xdr:col>
      <xdr:colOff>50800</xdr:colOff>
      <xdr:row>97</xdr:row>
      <xdr:rowOff>84745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57225"/>
          <a:ext cx="889000" cy="5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18363</xdr:rowOff>
    </xdr:from>
    <xdr:to>
      <xdr:col>55</xdr:col>
      <xdr:colOff>50800</xdr:colOff>
      <xdr:row>97</xdr:row>
      <xdr:rowOff>119963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168240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158879</xdr:rowOff>
    </xdr:from>
    <xdr:to>
      <xdr:col>50</xdr:col>
      <xdr:colOff>165100</xdr:colOff>
      <xdr:row>98</xdr:row>
      <xdr:rowOff>89029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80156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136737</xdr:rowOff>
    </xdr:from>
    <xdr:to>
      <xdr:col>46</xdr:col>
      <xdr:colOff>38100</xdr:colOff>
      <xdr:row>98</xdr:row>
      <xdr:rowOff>66887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58014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33945</xdr:rowOff>
    </xdr:from>
    <xdr:to>
      <xdr:col>41</xdr:col>
      <xdr:colOff>101600</xdr:colOff>
      <xdr:row>97</xdr:row>
      <xdr:rowOff>135545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126672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147225</xdr:rowOff>
    </xdr:from>
    <xdr:to>
      <xdr:col>36</xdr:col>
      <xdr:colOff>165100</xdr:colOff>
      <xdr:row>97</xdr:row>
      <xdr:rowOff>77375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68502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160710</xdr:rowOff>
    </xdr:from>
    <xdr:to>
      <xdr:col>85</xdr:col>
      <xdr:colOff>127000</xdr:colOff>
      <xdr:row>76</xdr:row>
      <xdr:rowOff>1397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19460"/>
          <a:ext cx="8382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160710</xdr:rowOff>
    </xdr:from>
    <xdr:to>
      <xdr:col>81</xdr:col>
      <xdr:colOff>50800</xdr:colOff>
      <xdr:row>76</xdr:row>
      <xdr:rowOff>7482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19460"/>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7482</xdr:rowOff>
    </xdr:from>
    <xdr:to>
      <xdr:col>76</xdr:col>
      <xdr:colOff>114300</xdr:colOff>
      <xdr:row>76</xdr:row>
      <xdr:rowOff>87917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37682"/>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87917</xdr:rowOff>
    </xdr:from>
    <xdr:to>
      <xdr:col>71</xdr:col>
      <xdr:colOff>177800</xdr:colOff>
      <xdr:row>77</xdr:row>
      <xdr:rowOff>42174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18117"/>
          <a:ext cx="889000" cy="1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122047</xdr:rowOff>
    </xdr:from>
    <xdr:to>
      <xdr:col>85</xdr:col>
      <xdr:colOff>177800</xdr:colOff>
      <xdr:row>76</xdr:row>
      <xdr:rowOff>52197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144924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109910</xdr:rowOff>
    </xdr:from>
    <xdr:to>
      <xdr:col>81</xdr:col>
      <xdr:colOff>101600</xdr:colOff>
      <xdr:row>76</xdr:row>
      <xdr:rowOff>40060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56587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128132</xdr:rowOff>
    </xdr:from>
    <xdr:to>
      <xdr:col>76</xdr:col>
      <xdr:colOff>165100</xdr:colOff>
      <xdr:row>76</xdr:row>
      <xdr:rowOff>58282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74809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6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37117</xdr:rowOff>
    </xdr:from>
    <xdr:to>
      <xdr:col>72</xdr:col>
      <xdr:colOff>38100</xdr:colOff>
      <xdr:row>76</xdr:row>
      <xdr:rowOff>138717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129844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162824</xdr:rowOff>
    </xdr:from>
    <xdr:to>
      <xdr:col>67</xdr:col>
      <xdr:colOff>101600</xdr:colOff>
      <xdr:row>77</xdr:row>
      <xdr:rowOff>92974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84101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61423</xdr:rowOff>
    </xdr:from>
    <xdr:to>
      <xdr:col>85</xdr:col>
      <xdr:colOff>127000</xdr:colOff>
      <xdr:row>97</xdr:row>
      <xdr:rowOff>87815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92073"/>
          <a:ext cx="838200" cy="2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79672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0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61423</xdr:rowOff>
    </xdr:from>
    <xdr:to>
      <xdr:col>81</xdr:col>
      <xdr:colOff>50800</xdr:colOff>
      <xdr:row>98</xdr:row>
      <xdr:rowOff>45034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92073"/>
          <a:ext cx="889000" cy="15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39609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45034</xdr:rowOff>
    </xdr:from>
    <xdr:to>
      <xdr:col>76</xdr:col>
      <xdr:colOff>114300</xdr:colOff>
      <xdr:row>98</xdr:row>
      <xdr:rowOff>60973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47134"/>
          <a:ext cx="8890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60973</xdr:rowOff>
    </xdr:from>
    <xdr:to>
      <xdr:col>71</xdr:col>
      <xdr:colOff>177800</xdr:colOff>
      <xdr:row>98</xdr:row>
      <xdr:rowOff>77775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3073"/>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37015</xdr:rowOff>
    </xdr:from>
    <xdr:to>
      <xdr:col>85</xdr:col>
      <xdr:colOff>177800</xdr:colOff>
      <xdr:row>97</xdr:row>
      <xdr:rowOff>138615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59892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10623</xdr:rowOff>
    </xdr:from>
    <xdr:to>
      <xdr:col>81</xdr:col>
      <xdr:colOff>101600</xdr:colOff>
      <xdr:row>97</xdr:row>
      <xdr:rowOff>112223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128750</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641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165684</xdr:rowOff>
    </xdr:from>
    <xdr:to>
      <xdr:col>76</xdr:col>
      <xdr:colOff>165100</xdr:colOff>
      <xdr:row>98</xdr:row>
      <xdr:rowOff>95834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86961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10173</xdr:rowOff>
    </xdr:from>
    <xdr:to>
      <xdr:col>72</xdr:col>
      <xdr:colOff>38100</xdr:colOff>
      <xdr:row>98</xdr:row>
      <xdr:rowOff>111773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128300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26975</xdr:rowOff>
    </xdr:from>
    <xdr:to>
      <xdr:col>67</xdr:col>
      <xdr:colOff>101600</xdr:colOff>
      <xdr:row>98</xdr:row>
      <xdr:rowOff>128575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119702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138192</xdr:rowOff>
    </xdr:from>
    <xdr:to>
      <xdr:col>116</xdr:col>
      <xdr:colOff>63500</xdr:colOff>
      <xdr:row>58</xdr:row>
      <xdr:rowOff>138237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8229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138237</xdr:rowOff>
    </xdr:from>
    <xdr:to>
      <xdr:col>111</xdr:col>
      <xdr:colOff>177800</xdr:colOff>
      <xdr:row>58</xdr:row>
      <xdr:rowOff>139105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8233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138283</xdr:rowOff>
    </xdr:from>
    <xdr:to>
      <xdr:col>107</xdr:col>
      <xdr:colOff>50800</xdr:colOff>
      <xdr:row>58</xdr:row>
      <xdr:rowOff>139105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82383"/>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138283</xdr:rowOff>
    </xdr:from>
    <xdr:to>
      <xdr:col>102</xdr:col>
      <xdr:colOff>114300</xdr:colOff>
      <xdr:row>58</xdr:row>
      <xdr:rowOff>139014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8238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87392</xdr:rowOff>
    </xdr:from>
    <xdr:to>
      <xdr:col>116</xdr:col>
      <xdr:colOff>114300</xdr:colOff>
      <xdr:row>59</xdr:row>
      <xdr:rowOff>17542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2319</xdr:rowOff>
    </xdr:from>
    <xdr:ext cx="313932"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6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87437</xdr:rowOff>
    </xdr:from>
    <xdr:to>
      <xdr:col>112</xdr:col>
      <xdr:colOff>38100</xdr:colOff>
      <xdr:row>59</xdr:row>
      <xdr:rowOff>17587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8714</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66333" y="1012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88305</xdr:rowOff>
    </xdr:from>
    <xdr:to>
      <xdr:col>107</xdr:col>
      <xdr:colOff>101600</xdr:colOff>
      <xdr:row>59</xdr:row>
      <xdr:rowOff>18455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9582</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77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87483</xdr:rowOff>
    </xdr:from>
    <xdr:to>
      <xdr:col>102</xdr:col>
      <xdr:colOff>165100</xdr:colOff>
      <xdr:row>59</xdr:row>
      <xdr:rowOff>17633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8760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88333" y="1012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88214</xdr:rowOff>
    </xdr:from>
    <xdr:to>
      <xdr:col>98</xdr:col>
      <xdr:colOff>38100</xdr:colOff>
      <xdr:row>59</xdr:row>
      <xdr:rowOff>18364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9491</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99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21628</xdr:rowOff>
    </xdr:from>
    <xdr:to>
      <xdr:col>116</xdr:col>
      <xdr:colOff>63500</xdr:colOff>
      <xdr:row>77</xdr:row>
      <xdr:rowOff>96855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880378"/>
          <a:ext cx="838200" cy="4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20093</xdr:rowOff>
    </xdr:from>
    <xdr:to>
      <xdr:col>111</xdr:col>
      <xdr:colOff>177800</xdr:colOff>
      <xdr:row>75</xdr:row>
      <xdr:rowOff>21628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7884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20093</xdr:rowOff>
    </xdr:from>
    <xdr:to>
      <xdr:col>107</xdr:col>
      <xdr:colOff>50800</xdr:colOff>
      <xdr:row>75</xdr:row>
      <xdr:rowOff>93343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78843"/>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89033</xdr:rowOff>
    </xdr:from>
    <xdr:to>
      <xdr:col>102</xdr:col>
      <xdr:colOff>114300</xdr:colOff>
      <xdr:row>75</xdr:row>
      <xdr:rowOff>93343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47783"/>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46055</xdr:rowOff>
    </xdr:from>
    <xdr:to>
      <xdr:col>116</xdr:col>
      <xdr:colOff>114300</xdr:colOff>
      <xdr:row>77</xdr:row>
      <xdr:rowOff>147655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24482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142278</xdr:rowOff>
    </xdr:from>
    <xdr:to>
      <xdr:col>112</xdr:col>
      <xdr:colOff>38100</xdr:colOff>
      <xdr:row>75</xdr:row>
      <xdr:rowOff>72428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88955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140743</xdr:rowOff>
    </xdr:from>
    <xdr:to>
      <xdr:col>107</xdr:col>
      <xdr:colOff>101600</xdr:colOff>
      <xdr:row>75</xdr:row>
      <xdr:rowOff>70893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87420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42543</xdr:rowOff>
    </xdr:from>
    <xdr:to>
      <xdr:col>102</xdr:col>
      <xdr:colOff>165100</xdr:colOff>
      <xdr:row>75</xdr:row>
      <xdr:rowOff>144143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160670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38233</xdr:rowOff>
    </xdr:from>
    <xdr:to>
      <xdr:col>98</xdr:col>
      <xdr:colOff>38100</xdr:colOff>
      <xdr:row>75</xdr:row>
      <xdr:rowOff>139833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156360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・人口は微減傾向にあり、歳出決算総額は住民一人当たり</a:t>
          </a:r>
          <a:r>
            <a:rPr kumimoji="1" lang="en-US" altLang="ja-JP" sz="1100">
              <a:solidFill>
                <a:schemeClr val="dk1"/>
              </a:solidFill>
              <a:effectLst/>
              <a:latin typeface="+mn-lt"/>
              <a:ea typeface="+mn-ea"/>
              <a:cs typeface="+mn-cs"/>
            </a:rPr>
            <a:t>806,762</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・ほとんどの費目について類似団体と同水準か低い水準で推移している。下水道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ついては、施設の老朽化が進んでおり維持補修費の継続的な支出が見込まれる。介護保険や後期高齢者医療特別会計においいても保険給付費の同水準以上の支出が見込まれるため、今後も国・県・類似団体を上回って推移していくことが見込まれる。</a:t>
          </a:r>
          <a:endParaRPr lang="ja-JP" altLang="ja-JP" sz="1400">
            <a:effectLst/>
          </a:endParaRPr>
        </a:p>
        <a:p>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の大半</a:t>
          </a:r>
          <a:r>
            <a:rPr kumimoji="1" lang="ja-JP" altLang="ja-JP" sz="1100">
              <a:solidFill>
                <a:schemeClr val="dk1"/>
              </a:solidFill>
              <a:effectLst/>
              <a:latin typeface="+mn-lt"/>
              <a:ea typeface="+mn-ea"/>
              <a:cs typeface="+mn-cs"/>
            </a:rPr>
            <a:t>は、ふるさと氷川応援基金積立金によるものである。町の財源として大きな寄付であるが、これを取り巻く環境により大きく減となる場合も想定され安定的な財源確保とは言えない側面を併せ持つものである。</a:t>
          </a:r>
          <a:endParaRPr lang="ja-JP" altLang="ja-JP" sz="1400">
            <a:effectLst/>
          </a:endParaRPr>
        </a:p>
        <a:p>
          <a:r>
            <a:rPr kumimoji="1" lang="ja-JP" altLang="ja-JP" sz="1100">
              <a:solidFill>
                <a:schemeClr val="dk1"/>
              </a:solidFill>
              <a:effectLst/>
              <a:latin typeface="+mn-lt"/>
              <a:ea typeface="+mn-ea"/>
              <a:cs typeface="+mn-cs"/>
            </a:rPr>
            <a:t>・普通建設事業費においては、事業の見直しや選別により減少傾向にあるものの、これまでの大型事業の財源とした起債の償還開始など増加傾向にある。事業仕分けや交付金補助金の活用はもとより、より有利な財源確保と事業選定について今後も引き続き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10,691
33.36
9,239,164
8,829,206
383,852
4,271,223
5,798,051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102743</xdr:rowOff>
    </xdr:from>
    <xdr:to>
      <xdr:col>24</xdr:col>
      <xdr:colOff>63500</xdr:colOff>
      <xdr:row>35</xdr:row>
      <xdr:rowOff>23876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2043"/>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25019</xdr:rowOff>
    </xdr:from>
    <xdr:to>
      <xdr:col>19</xdr:col>
      <xdr:colOff>177800</xdr:colOff>
      <xdr:row>35</xdr:row>
      <xdr:rowOff>23876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54319"/>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25019</xdr:rowOff>
    </xdr:from>
    <xdr:to>
      <xdr:col>15</xdr:col>
      <xdr:colOff>50800</xdr:colOff>
      <xdr:row>35</xdr:row>
      <xdr:rowOff>57023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4319"/>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48658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161417</xdr:rowOff>
    </xdr:from>
    <xdr:to>
      <xdr:col>10</xdr:col>
      <xdr:colOff>114300</xdr:colOff>
      <xdr:row>35</xdr:row>
      <xdr:rowOff>57023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0717"/>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51943</xdr:rowOff>
    </xdr:from>
    <xdr:to>
      <xdr:col>24</xdr:col>
      <xdr:colOff>114300</xdr:colOff>
      <xdr:row>34</xdr:row>
      <xdr:rowOff>153543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30370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144526</xdr:rowOff>
    </xdr:from>
    <xdr:to>
      <xdr:col>20</xdr:col>
      <xdr:colOff>38100</xdr:colOff>
      <xdr:row>35</xdr:row>
      <xdr:rowOff>74676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65803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145669</xdr:rowOff>
    </xdr:from>
    <xdr:to>
      <xdr:col>15</xdr:col>
      <xdr:colOff>101600</xdr:colOff>
      <xdr:row>34</xdr:row>
      <xdr:rowOff>75819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92346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6223</xdr:rowOff>
    </xdr:from>
    <xdr:to>
      <xdr:col>10</xdr:col>
      <xdr:colOff>165100</xdr:colOff>
      <xdr:row>35</xdr:row>
      <xdr:rowOff>107823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98950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9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110617</xdr:rowOff>
    </xdr:from>
    <xdr:to>
      <xdr:col>6</xdr:col>
      <xdr:colOff>38100</xdr:colOff>
      <xdr:row>35</xdr:row>
      <xdr:rowOff>40767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31894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112940</xdr:rowOff>
    </xdr:from>
    <xdr:to>
      <xdr:col>24</xdr:col>
      <xdr:colOff>63500</xdr:colOff>
      <xdr:row>57</xdr:row>
      <xdr:rowOff>118104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5590"/>
          <a:ext cx="8382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56867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118104</xdr:rowOff>
    </xdr:from>
    <xdr:to>
      <xdr:col>19</xdr:col>
      <xdr:colOff>177800</xdr:colOff>
      <xdr:row>58</xdr:row>
      <xdr:rowOff>75044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0754"/>
          <a:ext cx="889000" cy="1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25609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144059</xdr:rowOff>
    </xdr:from>
    <xdr:to>
      <xdr:col>15</xdr:col>
      <xdr:colOff>50800</xdr:colOff>
      <xdr:row>58</xdr:row>
      <xdr:rowOff>75044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6709"/>
          <a:ext cx="889000" cy="10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144059</xdr:rowOff>
    </xdr:from>
    <xdr:to>
      <xdr:col>10</xdr:col>
      <xdr:colOff>114300</xdr:colOff>
      <xdr:row>58</xdr:row>
      <xdr:rowOff>100730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6709"/>
          <a:ext cx="889000" cy="1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62140</xdr:rowOff>
    </xdr:from>
    <xdr:to>
      <xdr:col>24</xdr:col>
      <xdr:colOff>114300</xdr:colOff>
      <xdr:row>57</xdr:row>
      <xdr:rowOff>163740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85017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67304</xdr:rowOff>
    </xdr:from>
    <xdr:to>
      <xdr:col>20</xdr:col>
      <xdr:colOff>38100</xdr:colOff>
      <xdr:row>57</xdr:row>
      <xdr:rowOff>168904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24244</xdr:rowOff>
    </xdr:from>
    <xdr:to>
      <xdr:col>15</xdr:col>
      <xdr:colOff>101600</xdr:colOff>
      <xdr:row>58</xdr:row>
      <xdr:rowOff>125844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116971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93259</xdr:rowOff>
    </xdr:from>
    <xdr:to>
      <xdr:col>10</xdr:col>
      <xdr:colOff>165100</xdr:colOff>
      <xdr:row>58</xdr:row>
      <xdr:rowOff>23409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49930</xdr:rowOff>
    </xdr:from>
    <xdr:to>
      <xdr:col>6</xdr:col>
      <xdr:colOff>38100</xdr:colOff>
      <xdr:row>58</xdr:row>
      <xdr:rowOff>151530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142657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132559</xdr:rowOff>
    </xdr:from>
    <xdr:to>
      <xdr:col>24</xdr:col>
      <xdr:colOff>63500</xdr:colOff>
      <xdr:row>77</xdr:row>
      <xdr:rowOff>38788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2759"/>
          <a:ext cx="838200" cy="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18076</xdr:rowOff>
    </xdr:from>
    <xdr:to>
      <xdr:col>19</xdr:col>
      <xdr:colOff>177800</xdr:colOff>
      <xdr:row>77</xdr:row>
      <xdr:rowOff>38788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19726"/>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18076</xdr:rowOff>
    </xdr:from>
    <xdr:to>
      <xdr:col>15</xdr:col>
      <xdr:colOff>50800</xdr:colOff>
      <xdr:row>77</xdr:row>
      <xdr:rowOff>160693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9726"/>
          <a:ext cx="889000" cy="1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160693</xdr:rowOff>
    </xdr:from>
    <xdr:to>
      <xdr:col>10</xdr:col>
      <xdr:colOff>114300</xdr:colOff>
      <xdr:row>78</xdr:row>
      <xdr:rowOff>63751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2343"/>
          <a:ext cx="889000" cy="7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45956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118170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81759</xdr:rowOff>
    </xdr:from>
    <xdr:to>
      <xdr:col>24</xdr:col>
      <xdr:colOff>114300</xdr:colOff>
      <xdr:row>77</xdr:row>
      <xdr:rowOff>11909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60186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159438</xdr:rowOff>
    </xdr:from>
    <xdr:to>
      <xdr:col>20</xdr:col>
      <xdr:colOff>38100</xdr:colOff>
      <xdr:row>77</xdr:row>
      <xdr:rowOff>89588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80715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138726</xdr:rowOff>
    </xdr:from>
    <xdr:to>
      <xdr:col>15</xdr:col>
      <xdr:colOff>101600</xdr:colOff>
      <xdr:row>77</xdr:row>
      <xdr:rowOff>68876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60003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109893</xdr:rowOff>
    </xdr:from>
    <xdr:to>
      <xdr:col>10</xdr:col>
      <xdr:colOff>165100</xdr:colOff>
      <xdr:row>78</xdr:row>
      <xdr:rowOff>40043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31170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12951</xdr:rowOff>
    </xdr:from>
    <xdr:to>
      <xdr:col>6</xdr:col>
      <xdr:colOff>38100</xdr:colOff>
      <xdr:row>78</xdr:row>
      <xdr:rowOff>114551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105678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121399</xdr:rowOff>
    </xdr:from>
    <xdr:to>
      <xdr:col>24</xdr:col>
      <xdr:colOff>63500</xdr:colOff>
      <xdr:row>97</xdr:row>
      <xdr:rowOff>132801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52049"/>
          <a:ext cx="8382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119094</xdr:rowOff>
    </xdr:from>
    <xdr:to>
      <xdr:col>19</xdr:col>
      <xdr:colOff>177800</xdr:colOff>
      <xdr:row>97</xdr:row>
      <xdr:rowOff>121399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49744"/>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119094</xdr:rowOff>
    </xdr:from>
    <xdr:to>
      <xdr:col>15</xdr:col>
      <xdr:colOff>50800</xdr:colOff>
      <xdr:row>97</xdr:row>
      <xdr:rowOff>156530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49744"/>
          <a:ext cx="8890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141694</xdr:rowOff>
    </xdr:from>
    <xdr:to>
      <xdr:col>10</xdr:col>
      <xdr:colOff>114300</xdr:colOff>
      <xdr:row>97</xdr:row>
      <xdr:rowOff>156530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72344"/>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82001</xdr:rowOff>
    </xdr:from>
    <xdr:to>
      <xdr:col>24</xdr:col>
      <xdr:colOff>114300</xdr:colOff>
      <xdr:row>98</xdr:row>
      <xdr:rowOff>12151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168378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70599</xdr:rowOff>
    </xdr:from>
    <xdr:to>
      <xdr:col>20</xdr:col>
      <xdr:colOff>38100</xdr:colOff>
      <xdr:row>98</xdr:row>
      <xdr:rowOff>749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163326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68294</xdr:rowOff>
    </xdr:from>
    <xdr:to>
      <xdr:col>15</xdr:col>
      <xdr:colOff>101600</xdr:colOff>
      <xdr:row>97</xdr:row>
      <xdr:rowOff>169894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161021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9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105730</xdr:rowOff>
    </xdr:from>
    <xdr:to>
      <xdr:col>10</xdr:col>
      <xdr:colOff>165100</xdr:colOff>
      <xdr:row>98</xdr:row>
      <xdr:rowOff>35880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27007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90894</xdr:rowOff>
    </xdr:from>
    <xdr:to>
      <xdr:col>6</xdr:col>
      <xdr:colOff>38100</xdr:colOff>
      <xdr:row>98</xdr:row>
      <xdr:rowOff>21044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101988</xdr:rowOff>
    </xdr:from>
    <xdr:to>
      <xdr:col>55</xdr:col>
      <xdr:colOff>0</xdr:colOff>
      <xdr:row>57</xdr:row>
      <xdr:rowOff>42370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03188"/>
          <a:ext cx="838200" cy="1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39451</xdr:rowOff>
    </xdr:from>
    <xdr:to>
      <xdr:col>50</xdr:col>
      <xdr:colOff>114300</xdr:colOff>
      <xdr:row>57</xdr:row>
      <xdr:rowOff>42370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12101"/>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26146</xdr:rowOff>
    </xdr:from>
    <xdr:to>
      <xdr:col>45</xdr:col>
      <xdr:colOff>177800</xdr:colOff>
      <xdr:row>57</xdr:row>
      <xdr:rowOff>39451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98796"/>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165364</xdr:rowOff>
    </xdr:from>
    <xdr:to>
      <xdr:col>41</xdr:col>
      <xdr:colOff>50800</xdr:colOff>
      <xdr:row>57</xdr:row>
      <xdr:rowOff>26146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6656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51188</xdr:rowOff>
    </xdr:from>
    <xdr:to>
      <xdr:col>55</xdr:col>
      <xdr:colOff>50800</xdr:colOff>
      <xdr:row>56</xdr:row>
      <xdr:rowOff>152788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29615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3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163020</xdr:rowOff>
    </xdr:from>
    <xdr:to>
      <xdr:col>50</xdr:col>
      <xdr:colOff>165100</xdr:colOff>
      <xdr:row>57</xdr:row>
      <xdr:rowOff>93170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6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84297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5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160101</xdr:rowOff>
    </xdr:from>
    <xdr:to>
      <xdr:col>46</xdr:col>
      <xdr:colOff>38100</xdr:colOff>
      <xdr:row>57</xdr:row>
      <xdr:rowOff>90251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81378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146796</xdr:rowOff>
    </xdr:from>
    <xdr:to>
      <xdr:col>41</xdr:col>
      <xdr:colOff>101600</xdr:colOff>
      <xdr:row>57</xdr:row>
      <xdr:rowOff>76946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68073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4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114564</xdr:rowOff>
    </xdr:from>
    <xdr:to>
      <xdr:col>36</xdr:col>
      <xdr:colOff>165100</xdr:colOff>
      <xdr:row>57</xdr:row>
      <xdr:rowOff>44714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35841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138592</xdr:rowOff>
    </xdr:from>
    <xdr:to>
      <xdr:col>55</xdr:col>
      <xdr:colOff>0</xdr:colOff>
      <xdr:row>79</xdr:row>
      <xdr:rowOff>4387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11692"/>
          <a:ext cx="838200" cy="3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138592</xdr:rowOff>
    </xdr:from>
    <xdr:to>
      <xdr:col>50</xdr:col>
      <xdr:colOff>114300</xdr:colOff>
      <xdr:row>78</xdr:row>
      <xdr:rowOff>155755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11692"/>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138440</xdr:rowOff>
    </xdr:from>
    <xdr:to>
      <xdr:col>45</xdr:col>
      <xdr:colOff>177800</xdr:colOff>
      <xdr:row>78</xdr:row>
      <xdr:rowOff>155755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11540"/>
          <a:ext cx="8890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138440</xdr:rowOff>
    </xdr:from>
    <xdr:to>
      <xdr:col>41</xdr:col>
      <xdr:colOff>50800</xdr:colOff>
      <xdr:row>79</xdr:row>
      <xdr:rowOff>8841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11540"/>
          <a:ext cx="889000" cy="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125037</xdr:rowOff>
    </xdr:from>
    <xdr:to>
      <xdr:col>55</xdr:col>
      <xdr:colOff>50800</xdr:colOff>
      <xdr:row>79</xdr:row>
      <xdr:rowOff>55187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39964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87792</xdr:rowOff>
    </xdr:from>
    <xdr:to>
      <xdr:col>50</xdr:col>
      <xdr:colOff>165100</xdr:colOff>
      <xdr:row>79</xdr:row>
      <xdr:rowOff>17942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104955</xdr:rowOff>
    </xdr:from>
    <xdr:to>
      <xdr:col>46</xdr:col>
      <xdr:colOff>38100</xdr:colOff>
      <xdr:row>79</xdr:row>
      <xdr:rowOff>35105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26232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87640</xdr:rowOff>
    </xdr:from>
    <xdr:to>
      <xdr:col>41</xdr:col>
      <xdr:colOff>101600</xdr:colOff>
      <xdr:row>79</xdr:row>
      <xdr:rowOff>17790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8917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5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129491</xdr:rowOff>
    </xdr:from>
    <xdr:to>
      <xdr:col>36</xdr:col>
      <xdr:colOff>165100</xdr:colOff>
      <xdr:row>79</xdr:row>
      <xdr:rowOff>59641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50768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9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64284</xdr:rowOff>
    </xdr:from>
    <xdr:to>
      <xdr:col>55</xdr:col>
      <xdr:colOff>0</xdr:colOff>
      <xdr:row>97</xdr:row>
      <xdr:rowOff>128662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23484"/>
          <a:ext cx="838200" cy="2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67016</xdr:rowOff>
    </xdr:from>
    <xdr:to>
      <xdr:col>50</xdr:col>
      <xdr:colOff>114300</xdr:colOff>
      <xdr:row>97</xdr:row>
      <xdr:rowOff>128662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97666"/>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28851</xdr:rowOff>
    </xdr:from>
    <xdr:to>
      <xdr:col>45</xdr:col>
      <xdr:colOff>177800</xdr:colOff>
      <xdr:row>97</xdr:row>
      <xdr:rowOff>67016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59501"/>
          <a:ext cx="8890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26696</xdr:rowOff>
    </xdr:from>
    <xdr:to>
      <xdr:col>41</xdr:col>
      <xdr:colOff>50800</xdr:colOff>
      <xdr:row>97</xdr:row>
      <xdr:rowOff>28851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57346"/>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13484</xdr:rowOff>
    </xdr:from>
    <xdr:to>
      <xdr:col>55</xdr:col>
      <xdr:colOff>50800</xdr:colOff>
      <xdr:row>96</xdr:row>
      <xdr:rowOff>115084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163361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5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77862</xdr:rowOff>
    </xdr:from>
    <xdr:to>
      <xdr:col>50</xdr:col>
      <xdr:colOff>165100</xdr:colOff>
      <xdr:row>98</xdr:row>
      <xdr:rowOff>8012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170589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16216</xdr:rowOff>
    </xdr:from>
    <xdr:to>
      <xdr:col>46</xdr:col>
      <xdr:colOff>38100</xdr:colOff>
      <xdr:row>97</xdr:row>
      <xdr:rowOff>117816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108943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149501</xdr:rowOff>
    </xdr:from>
    <xdr:to>
      <xdr:col>41</xdr:col>
      <xdr:colOff>101600</xdr:colOff>
      <xdr:row>97</xdr:row>
      <xdr:rowOff>79651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70778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0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147346</xdr:rowOff>
    </xdr:from>
    <xdr:to>
      <xdr:col>36</xdr:col>
      <xdr:colOff>165100</xdr:colOff>
      <xdr:row>97</xdr:row>
      <xdr:rowOff>77496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68623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66646</xdr:rowOff>
    </xdr:from>
    <xdr:to>
      <xdr:col>85</xdr:col>
      <xdr:colOff>127000</xdr:colOff>
      <xdr:row>37</xdr:row>
      <xdr:rowOff>117722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38846"/>
          <a:ext cx="838200" cy="22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26963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9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85097</xdr:rowOff>
    </xdr:from>
    <xdr:to>
      <xdr:col>81</xdr:col>
      <xdr:colOff>50800</xdr:colOff>
      <xdr:row>37</xdr:row>
      <xdr:rowOff>117722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28747"/>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135618</xdr:rowOff>
    </xdr:from>
    <xdr:to>
      <xdr:col>76</xdr:col>
      <xdr:colOff>114300</xdr:colOff>
      <xdr:row>37</xdr:row>
      <xdr:rowOff>85097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622018"/>
          <a:ext cx="889000" cy="8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135618</xdr:rowOff>
    </xdr:from>
    <xdr:to>
      <xdr:col>71</xdr:col>
      <xdr:colOff>177800</xdr:colOff>
      <xdr:row>36</xdr:row>
      <xdr:rowOff>22951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622018"/>
          <a:ext cx="889000" cy="5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77092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15846</xdr:rowOff>
    </xdr:from>
    <xdr:to>
      <xdr:col>85</xdr:col>
      <xdr:colOff>177800</xdr:colOff>
      <xdr:row>36</xdr:row>
      <xdr:rowOff>117446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38723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3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66922</xdr:rowOff>
    </xdr:from>
    <xdr:to>
      <xdr:col>81</xdr:col>
      <xdr:colOff>101600</xdr:colOff>
      <xdr:row>37</xdr:row>
      <xdr:rowOff>168521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10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159648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34297</xdr:rowOff>
    </xdr:from>
    <xdr:to>
      <xdr:col>76</xdr:col>
      <xdr:colOff>165100</xdr:colOff>
      <xdr:row>37</xdr:row>
      <xdr:rowOff>135897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127024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84818</xdr:rowOff>
    </xdr:from>
    <xdr:to>
      <xdr:col>72</xdr:col>
      <xdr:colOff>38100</xdr:colOff>
      <xdr:row>33</xdr:row>
      <xdr:rowOff>14968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31495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34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143601</xdr:rowOff>
    </xdr:from>
    <xdr:to>
      <xdr:col>67</xdr:col>
      <xdr:colOff>101600</xdr:colOff>
      <xdr:row>36</xdr:row>
      <xdr:rowOff>73751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90278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9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14820</xdr:rowOff>
    </xdr:from>
    <xdr:to>
      <xdr:col>85</xdr:col>
      <xdr:colOff>127000</xdr:colOff>
      <xdr:row>57</xdr:row>
      <xdr:rowOff>95553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87470"/>
          <a:ext cx="838200" cy="8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95553</xdr:rowOff>
    </xdr:from>
    <xdr:to>
      <xdr:col>81</xdr:col>
      <xdr:colOff>50800</xdr:colOff>
      <xdr:row>57</xdr:row>
      <xdr:rowOff>96134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68203"/>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72299</xdr:rowOff>
    </xdr:from>
    <xdr:to>
      <xdr:col>76</xdr:col>
      <xdr:colOff>114300</xdr:colOff>
      <xdr:row>57</xdr:row>
      <xdr:rowOff>96134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44949"/>
          <a:ext cx="889000" cy="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20407</xdr:rowOff>
    </xdr:from>
    <xdr:to>
      <xdr:col>71</xdr:col>
      <xdr:colOff>177800</xdr:colOff>
      <xdr:row>57</xdr:row>
      <xdr:rowOff>72299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93057"/>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135470</xdr:rowOff>
    </xdr:from>
    <xdr:to>
      <xdr:col>85</xdr:col>
      <xdr:colOff>177800</xdr:colOff>
      <xdr:row>57</xdr:row>
      <xdr:rowOff>65620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50397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44753</xdr:rowOff>
    </xdr:from>
    <xdr:to>
      <xdr:col>81</xdr:col>
      <xdr:colOff>101600</xdr:colOff>
      <xdr:row>57</xdr:row>
      <xdr:rowOff>146353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137480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45334</xdr:rowOff>
    </xdr:from>
    <xdr:to>
      <xdr:col>76</xdr:col>
      <xdr:colOff>165100</xdr:colOff>
      <xdr:row>57</xdr:row>
      <xdr:rowOff>146934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138061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21499</xdr:rowOff>
    </xdr:from>
    <xdr:to>
      <xdr:col>72</xdr:col>
      <xdr:colOff>38100</xdr:colOff>
      <xdr:row>57</xdr:row>
      <xdr:rowOff>123099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114226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141057</xdr:rowOff>
    </xdr:from>
    <xdr:to>
      <xdr:col>67</xdr:col>
      <xdr:colOff>101600</xdr:colOff>
      <xdr:row>57</xdr:row>
      <xdr:rowOff>71207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62334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160710</xdr:rowOff>
    </xdr:from>
    <xdr:to>
      <xdr:col>85</xdr:col>
      <xdr:colOff>127000</xdr:colOff>
      <xdr:row>96</xdr:row>
      <xdr:rowOff>1397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448460"/>
          <a:ext cx="8382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160710</xdr:rowOff>
    </xdr:from>
    <xdr:to>
      <xdr:col>81</xdr:col>
      <xdr:colOff>50800</xdr:colOff>
      <xdr:row>96</xdr:row>
      <xdr:rowOff>7482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48460"/>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7482</xdr:rowOff>
    </xdr:from>
    <xdr:to>
      <xdr:col>76</xdr:col>
      <xdr:colOff>114300</xdr:colOff>
      <xdr:row>96</xdr:row>
      <xdr:rowOff>87917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466682"/>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87917</xdr:rowOff>
    </xdr:from>
    <xdr:to>
      <xdr:col>71</xdr:col>
      <xdr:colOff>177800</xdr:colOff>
      <xdr:row>97</xdr:row>
      <xdr:rowOff>42174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47117"/>
          <a:ext cx="889000" cy="1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122047</xdr:rowOff>
    </xdr:from>
    <xdr:to>
      <xdr:col>85</xdr:col>
      <xdr:colOff>177800</xdr:colOff>
      <xdr:row>96</xdr:row>
      <xdr:rowOff>52197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144924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109910</xdr:rowOff>
    </xdr:from>
    <xdr:to>
      <xdr:col>81</xdr:col>
      <xdr:colOff>101600</xdr:colOff>
      <xdr:row>96</xdr:row>
      <xdr:rowOff>40060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56587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17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128132</xdr:rowOff>
    </xdr:from>
    <xdr:to>
      <xdr:col>76</xdr:col>
      <xdr:colOff>165100</xdr:colOff>
      <xdr:row>96</xdr:row>
      <xdr:rowOff>58282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74809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19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37117</xdr:rowOff>
    </xdr:from>
    <xdr:to>
      <xdr:col>72</xdr:col>
      <xdr:colOff>38100</xdr:colOff>
      <xdr:row>96</xdr:row>
      <xdr:rowOff>138717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129844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162824</xdr:rowOff>
    </xdr:from>
    <xdr:to>
      <xdr:col>67</xdr:col>
      <xdr:colOff>101600</xdr:colOff>
      <xdr:row>97</xdr:row>
      <xdr:rowOff>92974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84101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・人口が微減傾向である中、全体的に各費目の数値は類似団体とほぼ同じまたは低い水準で移行している。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消防費の増加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八代広域行政事務組合消防本部負担金の増加</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の増加は、</a:t>
          </a:r>
          <a:r>
            <a:rPr kumimoji="1" lang="ja-JP" altLang="en-US" sz="1100">
              <a:solidFill>
                <a:schemeClr val="dk1"/>
              </a:solidFill>
              <a:effectLst/>
              <a:latin typeface="+mn-lt"/>
              <a:ea typeface="+mn-ea"/>
              <a:cs typeface="+mn-cs"/>
            </a:rPr>
            <a:t>県営事業負担金</a:t>
          </a:r>
          <a:r>
            <a:rPr kumimoji="1" lang="ja-JP" altLang="ja-JP" sz="1100">
              <a:solidFill>
                <a:schemeClr val="dk1"/>
              </a:solidFill>
              <a:effectLst/>
              <a:latin typeface="+mn-lt"/>
              <a:ea typeface="+mn-ea"/>
              <a:cs typeface="+mn-cs"/>
            </a:rPr>
            <a:t>の増加によるものである。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・教育費の増加は、学校給食共同調理場改修工事及び竜北体育センター空調設備改修工事によるものである。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・土木費の増加は、道路改良の増加及び町営住宅解体によるものである。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・公債費について、類似団体と同水準での推移となっている。財政措置の有利な起債の積極的な活用により、後年の実質負担を可能な限り軽減できるような起債管理に努める。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年度までは交付税の合併算定替終了に備えるため、歳出抑制による歳計剰余金を積極的に積み立ててきたものであるが、令和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年度においては取崩額</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積立額</a:t>
          </a:r>
          <a:r>
            <a:rPr kumimoji="1" lang="ja-JP" altLang="en-US" sz="1100">
              <a:solidFill>
                <a:schemeClr val="dk1"/>
              </a:solidFill>
              <a:effectLst/>
              <a:latin typeface="+mn-lt"/>
              <a:ea typeface="+mn-ea"/>
              <a:cs typeface="+mn-cs"/>
            </a:rPr>
            <a:t>が利息を除き同額となった</a:t>
          </a:r>
          <a:r>
            <a:rPr kumimoji="1" lang="ja-JP" altLang="ja-JP" sz="1100">
              <a:solidFill>
                <a:schemeClr val="dk1"/>
              </a:solidFill>
              <a:effectLst/>
              <a:latin typeface="+mn-lt"/>
              <a:ea typeface="+mn-ea"/>
              <a:cs typeface="+mn-cs"/>
            </a:rPr>
            <a:t>。本基金は</a:t>
          </a:r>
          <a:r>
            <a:rPr kumimoji="1" lang="ja-JP" altLang="en-US" sz="1100">
              <a:solidFill>
                <a:schemeClr val="dk1"/>
              </a:solidFill>
              <a:effectLst/>
              <a:latin typeface="+mn-lt"/>
              <a:ea typeface="+mn-ea"/>
              <a:cs typeface="+mn-cs"/>
            </a:rPr>
            <a:t>年度間の財政調整</a:t>
          </a:r>
          <a:r>
            <a:rPr kumimoji="1" lang="ja-JP" altLang="ja-JP" sz="1100">
              <a:solidFill>
                <a:schemeClr val="dk1"/>
              </a:solidFill>
              <a:effectLst/>
              <a:latin typeface="+mn-lt"/>
              <a:ea typeface="+mn-ea"/>
              <a:cs typeface="+mn-cs"/>
            </a:rPr>
            <a:t>に備える目的であることから、より一層効率的な管理に努める。</a:t>
          </a:r>
          <a:endParaRPr lang="ja-JP" altLang="ja-JP" sz="1400">
            <a:effectLst/>
          </a:endParaRPr>
        </a:p>
        <a:p>
          <a:r>
            <a:rPr kumimoji="1" lang="ja-JP" altLang="ja-JP" sz="1100">
              <a:solidFill>
                <a:schemeClr val="dk1"/>
              </a:solidFill>
              <a:effectLst/>
              <a:latin typeface="+mn-lt"/>
              <a:ea typeface="+mn-ea"/>
              <a:cs typeface="+mn-cs"/>
            </a:rPr>
            <a:t>■実質収支額・・・歳出全般の抑制を図っており概ね良好で、引き続き適正な財政運営に努める。</a:t>
          </a:r>
          <a:endParaRPr lang="ja-JP" altLang="ja-JP" sz="1400">
            <a:effectLst/>
          </a:endParaRPr>
        </a:p>
        <a:p>
          <a:r>
            <a:rPr kumimoji="1" lang="ja-JP" altLang="ja-JP" sz="1100">
              <a:solidFill>
                <a:schemeClr val="dk1"/>
              </a:solidFill>
              <a:effectLst/>
              <a:latin typeface="+mn-lt"/>
              <a:ea typeface="+mn-ea"/>
              <a:cs typeface="+mn-cs"/>
            </a:rPr>
            <a:t>■実質単年度収支・・・単年度収支が前年度に比べ約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億円減少し実質単年度収支は△</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憶円となった。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■連結実質赤字比率・・・一般会計及び関連会計全てにおいて赤字は生じていない。一般会計からの繰出金については、国民健康保険事業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介護保険事業</a:t>
          </a:r>
          <a:r>
            <a:rPr kumimoji="1" lang="ja-JP" altLang="en-US" sz="1100">
              <a:solidFill>
                <a:schemeClr val="dk1"/>
              </a:solidFill>
              <a:effectLst/>
              <a:latin typeface="+mn-lt"/>
              <a:ea typeface="+mn-ea"/>
              <a:cs typeface="+mn-cs"/>
            </a:rPr>
            <a:t>は横ばい、</a:t>
          </a:r>
          <a:r>
            <a:rPr kumimoji="1" lang="ja-JP" altLang="ja-JP" sz="1100">
              <a:solidFill>
                <a:schemeClr val="dk1"/>
              </a:solidFill>
              <a:effectLst/>
              <a:latin typeface="+mn-lt"/>
              <a:ea typeface="+mn-ea"/>
              <a:cs typeface="+mn-cs"/>
            </a:rPr>
            <a:t>後期高齢者医療事業及び下水道事業については前年度に比べ増加しており、一般会計に対する負担は大きくなっている。各会計においても、事業を検証し、使用料や税等の額の見直し（適正化）等による自主財源の確保など、事業の健全化につながる施策に早急に取り組んで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■元利償還金・・・大型事業の償還開始に伴い公債費の比率は高水準で推移する見込みである。</a:t>
          </a:r>
          <a:endParaRPr lang="ja-JP" altLang="ja-JP" sz="1400">
            <a:effectLst/>
          </a:endParaRPr>
        </a:p>
        <a:p>
          <a:r>
            <a:rPr kumimoji="1" lang="ja-JP" altLang="ja-JP" sz="1100">
              <a:solidFill>
                <a:schemeClr val="dk1"/>
              </a:solidFill>
              <a:effectLst/>
              <a:latin typeface="+mn-lt"/>
              <a:ea typeface="+mn-ea"/>
              <a:cs typeface="+mn-cs"/>
            </a:rPr>
            <a:t>■公営事業債の元利償還金に対する繰入金・・・下水道事業に対するものが主である。処理場の設備更新事業や面整備事業に係るもので繰入金はほぼ横ばいである。</a:t>
          </a:r>
          <a:endParaRPr lang="ja-JP" altLang="ja-JP" sz="1400">
            <a:effectLst/>
          </a:endParaRPr>
        </a:p>
        <a:p>
          <a:r>
            <a:rPr kumimoji="1" lang="ja-JP" altLang="ja-JP" sz="1100">
              <a:solidFill>
                <a:schemeClr val="dk1"/>
              </a:solidFill>
              <a:effectLst/>
              <a:latin typeface="+mn-lt"/>
              <a:ea typeface="+mn-ea"/>
              <a:cs typeface="+mn-cs"/>
            </a:rPr>
            <a:t>■組合等が起こした地方債の元利償還金に対する負担金等・・・八代広域行政事務組合（消防施設等）、八代生活環境事務組合（ごみ処理施設等）、氷川町及び八代市中学校事務組合（中学校）に係るものであり、前年度に比べ</a:t>
          </a:r>
          <a:r>
            <a:rPr kumimoji="1" lang="ja-JP" altLang="en-US" sz="1100">
              <a:solidFill>
                <a:schemeClr val="dk1"/>
              </a:solidFill>
              <a:effectLst/>
              <a:latin typeface="+mn-lt"/>
              <a:ea typeface="+mn-ea"/>
              <a:cs typeface="+mn-cs"/>
            </a:rPr>
            <a:t>横ばいだった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■実質公債費率の分子・・・前年度に比べ、ほぼ横ばいだった。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年度以降増加傾向にあったが、借入れ抑制により令和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年度から減少傾向に転じた。</a:t>
          </a:r>
          <a:endParaRPr lang="ja-JP" altLang="ja-JP" sz="1400">
            <a:effectLst/>
          </a:endParaRPr>
        </a:p>
        <a:p>
          <a:r>
            <a:rPr kumimoji="1" lang="ja-JP" altLang="ja-JP" sz="1100">
              <a:solidFill>
                <a:schemeClr val="dk1"/>
              </a:solidFill>
              <a:effectLst/>
              <a:latin typeface="+mn-lt"/>
              <a:ea typeface="+mn-ea"/>
              <a:cs typeface="+mn-cs"/>
            </a:rPr>
            <a:t>■公営企業債等繰入見込額・・・下水道事業において、面整備に係る新規起債の発行を抑制</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繰入見込額</a:t>
          </a:r>
          <a:r>
            <a:rPr kumimoji="1" lang="ja-JP" altLang="en-US" sz="1100">
              <a:solidFill>
                <a:schemeClr val="dk1"/>
              </a:solidFill>
              <a:effectLst/>
              <a:latin typeface="+mn-lt"/>
              <a:ea typeface="+mn-ea"/>
              <a:cs typeface="+mn-cs"/>
            </a:rPr>
            <a:t>は減少した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■組合等負担等見込額・・・八代広域行政事務組合、八代生活環境事務組合、氷川町及び八代市中学校組合の起債残高が減少し、負担見込額は減少した。</a:t>
          </a:r>
          <a:endParaRPr lang="ja-JP" altLang="ja-JP" sz="1400">
            <a:effectLst/>
          </a:endParaRPr>
        </a:p>
        <a:p>
          <a:r>
            <a:rPr kumimoji="1" lang="ja-JP" altLang="ja-JP" sz="1100">
              <a:solidFill>
                <a:schemeClr val="dk1"/>
              </a:solidFill>
              <a:effectLst/>
              <a:latin typeface="+mn-lt"/>
              <a:ea typeface="+mn-ea"/>
              <a:cs typeface="+mn-cs"/>
            </a:rPr>
            <a:t>■充当可能基金・・・ふるさと氷川応援基金積立金の伸びにより増加した。</a:t>
          </a:r>
          <a:endParaRPr lang="ja-JP" altLang="ja-JP" sz="1400">
            <a:effectLst/>
          </a:endParaRPr>
        </a:p>
        <a:p>
          <a:r>
            <a:rPr kumimoji="1" lang="ja-JP" altLang="ja-JP" sz="1100">
              <a:solidFill>
                <a:schemeClr val="dk1"/>
              </a:solidFill>
              <a:effectLst/>
              <a:latin typeface="+mn-lt"/>
              <a:ea typeface="+mn-ea"/>
              <a:cs typeface="+mn-cs"/>
            </a:rPr>
            <a:t>■充当可能特定歳入・・・充当可能な公営住宅使用料の減により減少した。</a:t>
          </a:r>
          <a:endParaRPr lang="ja-JP" altLang="ja-JP" sz="1400">
            <a:effectLst/>
          </a:endParaRPr>
        </a:p>
        <a:p>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見込額・・・基準財政需要額に算入された公債費の減少により、見込額全体で減少した。</a:t>
          </a:r>
          <a:endParaRPr lang="ja-JP" altLang="ja-JP" sz="1400">
            <a:effectLst/>
          </a:endParaRPr>
        </a:p>
        <a:p>
          <a:r>
            <a:rPr kumimoji="1" lang="ja-JP" altLang="ja-JP" sz="1100">
              <a:solidFill>
                <a:schemeClr val="dk1"/>
              </a:solidFill>
              <a:effectLst/>
              <a:latin typeface="+mn-lt"/>
              <a:ea typeface="+mn-ea"/>
              <a:cs typeface="+mn-cs"/>
            </a:rPr>
            <a:t>■将来負担比率の分子・・・新規の起債発行の抑制と、償還が進んだことにより地方債の現在高が減少したため、将来負担比率の分子が減少した。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熊本県氷川町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・財源不足を補うため、財政調整基金を</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、ふるさと氷川応援基金を</a:t>
          </a:r>
          <a:r>
            <a:rPr kumimoji="1" lang="en-US" altLang="ja-JP" sz="1300">
              <a:solidFill>
                <a:schemeClr val="dk1"/>
              </a:solidFill>
              <a:effectLst/>
              <a:latin typeface="+mn-lt"/>
              <a:ea typeface="+mn-ea"/>
              <a:cs typeface="+mn-cs"/>
            </a:rPr>
            <a:t>7.2</a:t>
          </a:r>
          <a:r>
            <a:rPr kumimoji="1" lang="ja-JP" altLang="en-US" sz="1300">
              <a:solidFill>
                <a:schemeClr val="dk1"/>
              </a:solidFill>
              <a:effectLst/>
              <a:latin typeface="+mn-lt"/>
              <a:ea typeface="+mn-ea"/>
              <a:cs typeface="+mn-cs"/>
            </a:rPr>
            <a:t>億円</a:t>
          </a:r>
          <a:r>
            <a:rPr kumimoji="1" lang="ja-JP" altLang="ja-JP" sz="1300">
              <a:solidFill>
                <a:schemeClr val="dk1"/>
              </a:solidFill>
              <a:effectLst/>
              <a:latin typeface="+mn-lt"/>
              <a:ea typeface="+mn-ea"/>
              <a:cs typeface="+mn-cs"/>
            </a:rPr>
            <a:t>取り崩し、</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ソフト事業に充当するため合併振興基金も約</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億円取り崩した。前年度の歳計剰余金として</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億円、ふるさと氷川応援基金を約</a:t>
          </a:r>
          <a:r>
            <a:rPr kumimoji="1" lang="en-US" altLang="ja-JP" sz="1300">
              <a:solidFill>
                <a:schemeClr val="dk1"/>
              </a:solidFill>
              <a:effectLst/>
              <a:latin typeface="+mn-lt"/>
              <a:ea typeface="+mn-ea"/>
              <a:cs typeface="+mn-cs"/>
            </a:rPr>
            <a:t>7.8</a:t>
          </a:r>
          <a:r>
            <a:rPr kumimoji="1" lang="ja-JP" altLang="ja-JP" sz="1300">
              <a:solidFill>
                <a:schemeClr val="dk1"/>
              </a:solidFill>
              <a:effectLst/>
              <a:latin typeface="+mn-lt"/>
              <a:ea typeface="+mn-ea"/>
              <a:cs typeface="+mn-cs"/>
            </a:rPr>
            <a:t>億円それぞれ積み立てたため、基金全体としては約</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億円増加した。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財政調整基金からの繰り入れによって不足する財源を補いながらの予算編成が依然として続いている。ふるさと納税事業の拡大に伴いふるさと氷川応援基金からの繰り入れが増加している。しかしながら、寄付による</a:t>
          </a:r>
          <a:r>
            <a:rPr kumimoji="1" lang="ja-JP" altLang="en-US" sz="1300">
              <a:solidFill>
                <a:schemeClr val="dk1"/>
              </a:solidFill>
              <a:effectLst/>
              <a:latin typeface="+mn-lt"/>
              <a:ea typeface="+mn-ea"/>
              <a:cs typeface="+mn-cs"/>
            </a:rPr>
            <a:t>基金</a:t>
          </a:r>
          <a:r>
            <a:rPr kumimoji="1" lang="ja-JP" altLang="ja-JP" sz="1300">
              <a:solidFill>
                <a:schemeClr val="dk1"/>
              </a:solidFill>
              <a:effectLst/>
              <a:latin typeface="+mn-lt"/>
              <a:ea typeface="+mn-ea"/>
              <a:cs typeface="+mn-cs"/>
            </a:rPr>
            <a:t>積立てであるため安定的な財源としては想定が難しい。公債費が高い水準で今後も推移していくことが想定されるため、基金の積み増しは財政的にも厳しく、今後も減少傾向が続いていくものと見込まれる。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・合併振興基金：氷川町建設計画に定められた事業に要する経費の財源に充てる。</a:t>
          </a:r>
          <a:endParaRPr lang="ja-JP" altLang="ja-JP" sz="12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年熊本地震復興基金：平成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年熊本地震による災害からの早期の復興に要する経費の財源に充てる。</a:t>
          </a:r>
          <a:endParaRPr lang="ja-JP" altLang="ja-JP" sz="1200">
            <a:effectLst/>
          </a:endParaRPr>
        </a:p>
        <a:p>
          <a:r>
            <a:rPr kumimoji="1" lang="ja-JP" altLang="ja-JP" sz="1200">
              <a:solidFill>
                <a:schemeClr val="dk1"/>
              </a:solidFill>
              <a:effectLst/>
              <a:latin typeface="+mn-lt"/>
              <a:ea typeface="+mn-ea"/>
              <a:cs typeface="+mn-cs"/>
            </a:rPr>
            <a:t>・竜北物産館運営費基金：氷川町竜北物産館及び付帯施設に係る改修、修繕等の整備資金に充てる。</a:t>
          </a:r>
          <a:endParaRPr lang="ja-JP" altLang="ja-JP" sz="1200">
            <a:effectLst/>
          </a:endParaRPr>
        </a:p>
        <a:p>
          <a:r>
            <a:rPr kumimoji="1" lang="ja-JP" altLang="ja-JP" sz="1200">
              <a:solidFill>
                <a:schemeClr val="dk1"/>
              </a:solidFill>
              <a:effectLst/>
              <a:latin typeface="+mn-lt"/>
              <a:ea typeface="+mn-ea"/>
              <a:cs typeface="+mn-cs"/>
            </a:rPr>
            <a:t>・ふるさと振興基金：氷川町総合振興計画に定められたもののうち、観光開発に関する事業、人材育成活用に関する事業又は地場産業振興に関する事業に要する経費の財源に充てる。</a:t>
          </a:r>
          <a:endParaRPr lang="ja-JP" altLang="ja-JP" sz="1200">
            <a:effectLst/>
          </a:endParaRPr>
        </a:p>
        <a:p>
          <a:r>
            <a:rPr kumimoji="1" lang="ja-JP" altLang="ja-JP" sz="1200">
              <a:solidFill>
                <a:schemeClr val="dk1"/>
              </a:solidFill>
              <a:effectLst/>
              <a:latin typeface="+mn-lt"/>
              <a:ea typeface="+mn-ea"/>
              <a:cs typeface="+mn-cs"/>
            </a:rPr>
            <a:t>・ふるさと氷川応援基金：ふるさと寄附を財源として寄附者の社会的投資を具体化することにより、多様な人々の参加による個性あふれるふるさとづくりに資する経費の財源に充てる。</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・ふるさと氷川応援基金：令和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年度寄付額約</a:t>
          </a:r>
          <a:r>
            <a:rPr kumimoji="1" lang="en-US" altLang="ja-JP" sz="1200">
              <a:solidFill>
                <a:schemeClr val="dk1"/>
              </a:solidFill>
              <a:effectLst/>
              <a:latin typeface="+mn-lt"/>
              <a:ea typeface="+mn-ea"/>
              <a:cs typeface="+mn-cs"/>
            </a:rPr>
            <a:t>77,845</a:t>
          </a:r>
          <a:r>
            <a:rPr kumimoji="1" lang="ja-JP" altLang="ja-JP" sz="1200">
              <a:solidFill>
                <a:schemeClr val="dk1"/>
              </a:solidFill>
              <a:effectLst/>
              <a:latin typeface="+mn-lt"/>
              <a:ea typeface="+mn-ea"/>
              <a:cs typeface="+mn-cs"/>
            </a:rPr>
            <a:t>万円積み立て、</a:t>
          </a:r>
          <a:r>
            <a:rPr kumimoji="1" lang="en-US" altLang="ja-JP" sz="1200">
              <a:solidFill>
                <a:schemeClr val="dk1"/>
              </a:solidFill>
              <a:effectLst/>
              <a:latin typeface="+mn-lt"/>
              <a:ea typeface="+mn-ea"/>
              <a:cs typeface="+mn-cs"/>
            </a:rPr>
            <a:t>72,180</a:t>
          </a:r>
          <a:r>
            <a:rPr kumimoji="1" lang="ja-JP" altLang="ja-JP" sz="1200">
              <a:solidFill>
                <a:schemeClr val="dk1"/>
              </a:solidFill>
              <a:effectLst/>
              <a:latin typeface="+mn-lt"/>
              <a:ea typeface="+mn-ea"/>
              <a:cs typeface="+mn-cs"/>
            </a:rPr>
            <a:t>万円を取り崩したため増となった。</a:t>
          </a:r>
          <a:endParaRPr lang="ja-JP" altLang="ja-JP" sz="1200">
            <a:effectLst/>
          </a:endParaRPr>
        </a:p>
        <a:p>
          <a:r>
            <a:rPr kumimoji="1" lang="ja-JP" altLang="ja-JP" sz="1200">
              <a:solidFill>
                <a:schemeClr val="dk1"/>
              </a:solidFill>
              <a:effectLst/>
              <a:latin typeface="+mn-lt"/>
              <a:ea typeface="+mn-ea"/>
              <a:cs typeface="+mn-cs"/>
            </a:rPr>
            <a:t>・竜北物産館運営費基金：物産館使用料の</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を積み立て</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ため</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・合併振興基金：地区活性化交付金や各種イベントなどのソフト事業に充当したため減となった。</a:t>
          </a:r>
          <a:endParaRPr lang="ja-JP" altLang="ja-JP" sz="12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年熊本地震復興基金：災害備蓄品購入費や熊本地震に起因する公共施設の修繕等に充当したため減となった。</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・ふるさと氷川応援基金：当年度</a:t>
          </a:r>
          <a:r>
            <a:rPr kumimoji="1" lang="ja-JP" altLang="en-US" sz="1200">
              <a:solidFill>
                <a:schemeClr val="dk1"/>
              </a:solidFill>
              <a:effectLst/>
              <a:latin typeface="+mn-lt"/>
              <a:ea typeface="+mn-ea"/>
              <a:cs typeface="+mn-cs"/>
            </a:rPr>
            <a:t>の寄付</a:t>
          </a:r>
          <a:r>
            <a:rPr kumimoji="1" lang="ja-JP" altLang="ja-JP" sz="1200">
              <a:solidFill>
                <a:schemeClr val="dk1"/>
              </a:solidFill>
              <a:effectLst/>
              <a:latin typeface="+mn-lt"/>
              <a:ea typeface="+mn-ea"/>
              <a:cs typeface="+mn-cs"/>
            </a:rPr>
            <a:t>は全額基金に積み立て、翌年度以降に指定のあった事業に充当する。</a:t>
          </a:r>
          <a:endParaRPr lang="ja-JP" altLang="ja-JP" sz="1200">
            <a:effectLst/>
          </a:endParaRPr>
        </a:p>
        <a:p>
          <a:r>
            <a:rPr kumimoji="1" lang="ja-JP" altLang="ja-JP" sz="1200">
              <a:solidFill>
                <a:schemeClr val="dk1"/>
              </a:solidFill>
              <a:effectLst/>
              <a:latin typeface="+mn-lt"/>
              <a:ea typeface="+mn-ea"/>
              <a:cs typeface="+mn-cs"/>
            </a:rPr>
            <a:t>・竜北物産館運営基金：使用料の</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を積み立て、竜北物産館の修繕費等に充当する。</a:t>
          </a:r>
          <a:endParaRPr lang="ja-JP" altLang="ja-JP" sz="1200">
            <a:effectLst/>
          </a:endParaRPr>
        </a:p>
        <a:p>
          <a:r>
            <a:rPr kumimoji="1" lang="ja-JP" altLang="ja-JP" sz="1200">
              <a:solidFill>
                <a:schemeClr val="dk1"/>
              </a:solidFill>
              <a:effectLst/>
              <a:latin typeface="+mn-lt"/>
              <a:ea typeface="+mn-ea"/>
              <a:cs typeface="+mn-cs"/>
            </a:rPr>
            <a:t>・合併振興基金：積増しは行わず、ソフト事業に充当する。</a:t>
          </a:r>
          <a:endParaRPr lang="ja-JP" altLang="ja-JP" sz="12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年熊本地震復興基金：新たな積立ては利子分のみで、熊本地震からの早期復興のための事業に充当する。</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・普通交付税の合併算定替えの縮減による普通交付税額の減少や各種事業の財源不足を補うため</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億円の取崩しを行い、前年度の歳計剰余金の処分として約</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億円を積立</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したため、前年度に比べ</a:t>
          </a:r>
          <a:r>
            <a:rPr kumimoji="1" lang="ja-JP" altLang="en-US" sz="1300">
              <a:solidFill>
                <a:schemeClr val="dk1"/>
              </a:solidFill>
              <a:effectLst/>
              <a:latin typeface="+mn-lt"/>
              <a:ea typeface="+mn-ea"/>
              <a:cs typeface="+mn-cs"/>
            </a:rPr>
            <a:t>増減なしとなった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・普通交付税における合併算定替えと一本算定の差額（約</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億円／年）に対応するため、令和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年度からの一本算定後</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年分（約</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億円）を確保</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年度までの</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年間分を考慮し、</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年分（約</a:t>
          </a:r>
          <a:r>
            <a:rPr kumimoji="1" lang="en-US" altLang="ja-JP" sz="1300">
              <a:solidFill>
                <a:schemeClr val="dk1"/>
              </a:solidFill>
              <a:effectLst/>
              <a:latin typeface="+mn-lt"/>
              <a:ea typeface="+mn-ea"/>
              <a:cs typeface="+mn-cs"/>
            </a:rPr>
            <a:t>17.5</a:t>
          </a:r>
          <a:r>
            <a:rPr kumimoji="1" lang="ja-JP" altLang="en-US" sz="1300">
              <a:solidFill>
                <a:schemeClr val="dk1"/>
              </a:solidFill>
              <a:effectLst/>
              <a:latin typeface="+mn-lt"/>
              <a:ea typeface="+mn-ea"/>
              <a:cs typeface="+mn-cs"/>
            </a:rPr>
            <a:t>億円）を確保する見込みであったが、大型事業の実施により</a:t>
          </a:r>
          <a:r>
            <a:rPr kumimoji="1" lang="en-US" altLang="ja-JP" sz="1300">
              <a:solidFill>
                <a:schemeClr val="dk1"/>
              </a:solidFill>
              <a:effectLst/>
              <a:latin typeface="+mn-lt"/>
              <a:ea typeface="+mn-ea"/>
              <a:cs typeface="+mn-cs"/>
            </a:rPr>
            <a:t>14.2</a:t>
          </a:r>
          <a:r>
            <a:rPr kumimoji="1" lang="ja-JP" altLang="en-US" sz="1300">
              <a:solidFill>
                <a:schemeClr val="dk1"/>
              </a:solidFill>
              <a:effectLst/>
              <a:latin typeface="+mn-lt"/>
              <a:ea typeface="+mn-ea"/>
              <a:cs typeface="+mn-cs"/>
            </a:rPr>
            <a:t>憶円の確保に留まった。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・基金利子</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千円を基金として積み立てた。元利償還金の財源として約</a:t>
          </a:r>
          <a:r>
            <a:rPr kumimoji="1" lang="en-US" altLang="ja-JP" sz="1300">
              <a:solidFill>
                <a:schemeClr val="dk1"/>
              </a:solidFill>
              <a:effectLst/>
              <a:latin typeface="+mn-lt"/>
              <a:ea typeface="+mn-ea"/>
              <a:cs typeface="+mn-cs"/>
            </a:rPr>
            <a:t>2,333</a:t>
          </a:r>
          <a:r>
            <a:rPr kumimoji="1" lang="ja-JP" altLang="ja-JP" sz="1300">
              <a:solidFill>
                <a:schemeClr val="dk1"/>
              </a:solidFill>
              <a:effectLst/>
              <a:latin typeface="+mn-lt"/>
              <a:ea typeface="+mn-ea"/>
              <a:cs typeface="+mn-cs"/>
            </a:rPr>
            <a:t>千円を取り崩した。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年度から令和</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年度にかけて元利償還金のピーク（</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億円超／年）を迎えるため、その財源とする。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50" zoomScaleNormal="5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9239164</v>
      </c>
      <c r="BO4" s="358"/>
      <c r="BP4" s="358"/>
      <c r="BQ4" s="358"/>
      <c r="BR4" s="358"/>
      <c r="BS4" s="358"/>
      <c r="BT4" s="358"/>
      <c r="BU4" s="359"/>
      <c r="BV4" s="357">
        <v>8845247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v>
      </c>
      <c r="CU4" s="364"/>
      <c r="CV4" s="364"/>
      <c r="CW4" s="364"/>
      <c r="CX4" s="364"/>
      <c r="CY4" s="364"/>
      <c r="CZ4" s="364"/>
      <c r="DA4" s="365"/>
      <c r="DB4" s="363">
        <v>11.8</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8829206</v>
      </c>
      <c r="BO5" s="395"/>
      <c r="BP5" s="395"/>
      <c r="BQ5" s="395"/>
      <c r="BR5" s="395"/>
      <c r="BS5" s="395"/>
      <c r="BT5" s="395"/>
      <c r="BU5" s="396"/>
      <c r="BV5" s="394">
        <v>8326499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99.9</v>
      </c>
      <c r="CU5" s="392"/>
      <c r="CV5" s="392"/>
      <c r="CW5" s="392"/>
      <c r="CX5" s="392"/>
      <c r="CY5" s="392"/>
      <c r="CZ5" s="392"/>
      <c r="DA5" s="393"/>
      <c r="DB5" s="391">
        <v>99.5</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409958</v>
      </c>
      <c r="BO6" s="395"/>
      <c r="BP6" s="395"/>
      <c r="BQ6" s="395"/>
      <c r="BR6" s="395"/>
      <c r="BS6" s="395"/>
      <c r="BT6" s="395"/>
      <c r="BU6" s="396"/>
      <c r="BV6" s="394">
        <v>518748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100.4</v>
      </c>
      <c r="CU6" s="432"/>
      <c r="CV6" s="432"/>
      <c r="CW6" s="432"/>
      <c r="CX6" s="432"/>
      <c r="CY6" s="432"/>
      <c r="CZ6" s="432"/>
      <c r="DA6" s="433"/>
      <c r="DB6" s="431">
        <v>100.5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26106</v>
      </c>
      <c r="BO7" s="395"/>
      <c r="BP7" s="395"/>
      <c r="BQ7" s="395"/>
      <c r="BR7" s="395"/>
      <c r="BS7" s="395"/>
      <c r="BT7" s="395"/>
      <c r="BU7" s="396"/>
      <c r="BV7" s="394">
        <v>15815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4271223</v>
      </c>
      <c r="CU7" s="395"/>
      <c r="CV7" s="395"/>
      <c r="CW7" s="395"/>
      <c r="CX7" s="395"/>
      <c r="CY7" s="395"/>
      <c r="CZ7" s="395"/>
      <c r="DA7" s="396"/>
      <c r="DB7" s="394">
        <v>4275822</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383852</v>
      </c>
      <c r="BO8" s="395"/>
      <c r="BP8" s="395"/>
      <c r="BQ8" s="395"/>
      <c r="BR8" s="395"/>
      <c r="BS8" s="395"/>
      <c r="BT8" s="395"/>
      <c r="BU8" s="396"/>
      <c r="BV8" s="394">
        <v>502933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0.28000000000000003</v>
      </c>
      <c r="CU8" s="435"/>
      <c r="CV8" s="435"/>
      <c r="CW8" s="435"/>
      <c r="CX8" s="435"/>
      <c r="CY8" s="435"/>
      <c r="CZ8" s="435"/>
      <c r="DA8" s="436"/>
      <c r="DB8" s="434">
        <v>0.28000000000000003</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11094</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-119081</v>
      </c>
      <c r="BO9" s="395"/>
      <c r="BP9" s="395"/>
      <c r="BQ9" s="395"/>
      <c r="BR9" s="395"/>
      <c r="BS9" s="395"/>
      <c r="BT9" s="395"/>
      <c r="BU9" s="396"/>
      <c r="BV9" s="394">
        <v>-167746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15.4</v>
      </c>
      <c r="CU9" s="392"/>
      <c r="CV9" s="392"/>
      <c r="CW9" s="392"/>
      <c r="CX9" s="392"/>
      <c r="CY9" s="392"/>
      <c r="CZ9" s="392"/>
      <c r="DA9" s="393"/>
      <c r="DB9" s="391">
        <v>15.3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11994</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260026</v>
      </c>
      <c r="BO10" s="395"/>
      <c r="BP10" s="395"/>
      <c r="BQ10" s="395"/>
      <c r="BR10" s="395"/>
      <c r="BS10" s="395"/>
      <c r="BT10" s="395"/>
      <c r="BU10" s="396"/>
      <c r="BV10" s="394">
        <v>340238</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10944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260000</v>
      </c>
      <c r="BO12" s="395"/>
      <c r="BP12" s="395"/>
      <c r="BQ12" s="395"/>
      <c r="BR12" s="395"/>
      <c r="BS12" s="395"/>
      <c r="BT12" s="395"/>
      <c r="BU12" s="396"/>
      <c r="BV12" s="394">
        <v>420000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10691</v>
      </c>
      <c r="S13" s="479"/>
      <c r="T13" s="479"/>
      <c r="U13" s="479"/>
      <c r="V13" s="480"/>
      <c r="W13" s="410" t="s">
        <v>131</v>
      </c>
      <c r="X13" s="411"/>
      <c r="Y13" s="411"/>
      <c r="Z13" s="411"/>
      <c r="AA13" s="411"/>
      <c r="AB13" s="401"/>
      <c r="AC13" s="445">
        <v>1526</v>
      </c>
      <c r="AD13" s="446"/>
      <c r="AE13" s="446"/>
      <c r="AF13" s="446"/>
      <c r="AG13" s="488"/>
      <c r="AH13" s="445">
        <v>1603</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-119055</v>
      </c>
      <c r="BO13" s="395"/>
      <c r="BP13" s="395"/>
      <c r="BQ13" s="395"/>
      <c r="BR13" s="395"/>
      <c r="BS13" s="395"/>
      <c r="BT13" s="395"/>
      <c r="BU13" s="396"/>
      <c r="BV13" s="394">
        <v>-247508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13.3</v>
      </c>
      <c r="CU13" s="392"/>
      <c r="CV13" s="392"/>
      <c r="CW13" s="392"/>
      <c r="CX13" s="392"/>
      <c r="CY13" s="392"/>
      <c r="CZ13" s="392"/>
      <c r="DA13" s="393"/>
      <c r="DB13" s="391">
        <v>12.5</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11179</v>
      </c>
      <c r="S14" s="479"/>
      <c r="T14" s="479"/>
      <c r="U14" s="479"/>
      <c r="V14" s="480"/>
      <c r="W14" s="384"/>
      <c r="X14" s="385"/>
      <c r="Y14" s="385"/>
      <c r="Z14" s="385"/>
      <c r="AA14" s="385"/>
      <c r="AB14" s="374"/>
      <c r="AC14" s="481">
        <v>28.1</v>
      </c>
      <c r="AD14" s="482"/>
      <c r="AE14" s="482"/>
      <c r="AF14" s="482"/>
      <c r="AG14" s="483"/>
      <c r="AH14" s="481">
        <v>27.4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7.9</v>
      </c>
      <c r="CU14" s="493"/>
      <c r="CV14" s="493"/>
      <c r="CW14" s="493"/>
      <c r="CX14" s="493"/>
      <c r="CY14" s="493"/>
      <c r="CZ14" s="493"/>
      <c r="DA14" s="494"/>
      <c r="DB14" s="492">
        <v>12.8</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10962</v>
      </c>
      <c r="S15" s="479"/>
      <c r="T15" s="479"/>
      <c r="U15" s="479"/>
      <c r="V15" s="480"/>
      <c r="W15" s="410" t="s">
        <v>137</v>
      </c>
      <c r="X15" s="411"/>
      <c r="Y15" s="411"/>
      <c r="Z15" s="411"/>
      <c r="AA15" s="411"/>
      <c r="AB15" s="401"/>
      <c r="AC15" s="445">
        <v>1033</v>
      </c>
      <c r="AD15" s="446"/>
      <c r="AE15" s="446"/>
      <c r="AF15" s="446"/>
      <c r="AG15" s="488"/>
      <c r="AH15" s="445">
        <v>1096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1138353</v>
      </c>
      <c r="BO15" s="358"/>
      <c r="BP15" s="358"/>
      <c r="BQ15" s="358"/>
      <c r="BR15" s="358"/>
      <c r="BS15" s="358"/>
      <c r="BT15" s="358"/>
      <c r="BU15" s="359"/>
      <c r="BV15" s="357">
        <v>1115169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19</v>
      </c>
      <c r="AD16" s="482"/>
      <c r="AE16" s="482"/>
      <c r="AF16" s="482"/>
      <c r="AG16" s="483"/>
      <c r="AH16" s="481">
        <v>18.8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3979974</v>
      </c>
      <c r="BO16" s="395"/>
      <c r="BP16" s="395"/>
      <c r="BQ16" s="395"/>
      <c r="BR16" s="395"/>
      <c r="BS16" s="395"/>
      <c r="BT16" s="395"/>
      <c r="BU16" s="396"/>
      <c r="BV16" s="394">
        <v>3960792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2875</v>
      </c>
      <c r="AD17" s="446"/>
      <c r="AE17" s="446"/>
      <c r="AF17" s="446"/>
      <c r="AG17" s="488"/>
      <c r="AH17" s="445">
        <v>3141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1410258</v>
      </c>
      <c r="BO17" s="395"/>
      <c r="BP17" s="395"/>
      <c r="BQ17" s="395"/>
      <c r="BR17" s="395"/>
      <c r="BS17" s="395"/>
      <c r="BT17" s="395"/>
      <c r="BU17" s="396"/>
      <c r="BV17" s="394">
        <v>1387314</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33.36</v>
      </c>
      <c r="M18" s="518"/>
      <c r="N18" s="518"/>
      <c r="O18" s="518"/>
      <c r="P18" s="518"/>
      <c r="Q18" s="518"/>
      <c r="R18" s="519"/>
      <c r="S18" s="519"/>
      <c r="T18" s="519"/>
      <c r="U18" s="519"/>
      <c r="V18" s="520"/>
      <c r="W18" s="412"/>
      <c r="X18" s="413"/>
      <c r="Y18" s="413"/>
      <c r="Z18" s="413"/>
      <c r="AA18" s="413"/>
      <c r="AB18" s="404"/>
      <c r="AC18" s="521">
        <v>52.9</v>
      </c>
      <c r="AD18" s="522"/>
      <c r="AE18" s="522"/>
      <c r="AF18" s="522"/>
      <c r="AG18" s="523"/>
      <c r="AH18" s="521">
        <v>53.8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4279844</v>
      </c>
      <c r="BO18" s="395"/>
      <c r="BP18" s="395"/>
      <c r="BQ18" s="395"/>
      <c r="BR18" s="395"/>
      <c r="BS18" s="395"/>
      <c r="BT18" s="395"/>
      <c r="BU18" s="396"/>
      <c r="BV18" s="394">
        <v>4276596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333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5989868</v>
      </c>
      <c r="BO19" s="395"/>
      <c r="BP19" s="395"/>
      <c r="BQ19" s="395"/>
      <c r="BR19" s="395"/>
      <c r="BS19" s="395"/>
      <c r="BT19" s="395"/>
      <c r="BU19" s="396"/>
      <c r="BV19" s="394">
        <v>6201060</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3932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5798051</v>
      </c>
      <c r="BO22" s="358"/>
      <c r="BP22" s="358"/>
      <c r="BQ22" s="358"/>
      <c r="BR22" s="358"/>
      <c r="BS22" s="358"/>
      <c r="BT22" s="358"/>
      <c r="BU22" s="359"/>
      <c r="BV22" s="357">
        <v>6012397</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3806037</v>
      </c>
      <c r="BO23" s="395"/>
      <c r="BP23" s="395"/>
      <c r="BQ23" s="395"/>
      <c r="BR23" s="395"/>
      <c r="BS23" s="395"/>
      <c r="BT23" s="395"/>
      <c r="BU23" s="396"/>
      <c r="BV23" s="394">
        <v>4058120</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7450</v>
      </c>
      <c r="R24" s="446"/>
      <c r="S24" s="446"/>
      <c r="T24" s="446"/>
      <c r="U24" s="446"/>
      <c r="V24" s="488"/>
      <c r="W24" s="540"/>
      <c r="X24" s="541"/>
      <c r="Y24" s="542"/>
      <c r="Z24" s="444" t="s">
        <v>162</v>
      </c>
      <c r="AA24" s="424"/>
      <c r="AB24" s="424"/>
      <c r="AC24" s="424"/>
      <c r="AD24" s="424"/>
      <c r="AE24" s="424"/>
      <c r="AF24" s="424"/>
      <c r="AG24" s="425"/>
      <c r="AH24" s="445">
        <v>115</v>
      </c>
      <c r="AI24" s="446"/>
      <c r="AJ24" s="446"/>
      <c r="AK24" s="446"/>
      <c r="AL24" s="488"/>
      <c r="AM24" s="445">
        <v>341435</v>
      </c>
      <c r="AN24" s="446"/>
      <c r="AO24" s="446"/>
      <c r="AP24" s="446"/>
      <c r="AQ24" s="446"/>
      <c r="AR24" s="488"/>
      <c r="AS24" s="445">
        <v>2969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3697581</v>
      </c>
      <c r="BO24" s="395"/>
      <c r="BP24" s="395"/>
      <c r="BQ24" s="395"/>
      <c r="BR24" s="395"/>
      <c r="BS24" s="395"/>
      <c r="BT24" s="395"/>
      <c r="BU24" s="396"/>
      <c r="BV24" s="394">
        <v>3655416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5740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2823878</v>
      </c>
      <c r="BO25" s="358"/>
      <c r="BP25" s="358"/>
      <c r="BQ25" s="358"/>
      <c r="BR25" s="358"/>
      <c r="BS25" s="358"/>
      <c r="BT25" s="358"/>
      <c r="BU25" s="359"/>
      <c r="BV25" s="357">
        <v>1170809</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5330</v>
      </c>
      <c r="R26" s="446"/>
      <c r="S26" s="446"/>
      <c r="T26" s="446"/>
      <c r="U26" s="446"/>
      <c r="V26" s="488"/>
      <c r="W26" s="540"/>
      <c r="X26" s="541"/>
      <c r="Y26" s="542"/>
      <c r="Z26" s="444" t="s">
        <v>168</v>
      </c>
      <c r="AA26" s="546"/>
      <c r="AB26" s="546"/>
      <c r="AC26" s="546"/>
      <c r="AD26" s="546"/>
      <c r="AE26" s="546"/>
      <c r="AF26" s="546"/>
      <c r="AG26" s="547"/>
      <c r="AH26" s="445">
        <v>3</v>
      </c>
      <c r="AI26" s="446"/>
      <c r="AJ26" s="446"/>
      <c r="AK26" s="446"/>
      <c r="AL26" s="488"/>
      <c r="AM26" s="445">
        <v>8580</v>
      </c>
      <c r="AN26" s="446"/>
      <c r="AO26" s="446"/>
      <c r="AP26" s="446"/>
      <c r="AQ26" s="446"/>
      <c r="AR26" s="488"/>
      <c r="AS26" s="445">
        <v>2860</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3080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38985</v>
      </c>
      <c r="BO27" s="514"/>
      <c r="BP27" s="514"/>
      <c r="BQ27" s="514"/>
      <c r="BR27" s="514"/>
      <c r="BS27" s="514"/>
      <c r="BT27" s="514"/>
      <c r="BU27" s="515"/>
      <c r="BV27" s="513">
        <v>38985</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2540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1420460</v>
      </c>
      <c r="BO28" s="358"/>
      <c r="BP28" s="358"/>
      <c r="BQ28" s="358"/>
      <c r="BR28" s="358"/>
      <c r="BS28" s="358"/>
      <c r="BT28" s="358"/>
      <c r="BU28" s="359"/>
      <c r="BV28" s="357">
        <v>1420434</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10</v>
      </c>
      <c r="M29" s="446"/>
      <c r="N29" s="446"/>
      <c r="O29" s="446"/>
      <c r="P29" s="488"/>
      <c r="Q29" s="445">
        <v>2310</v>
      </c>
      <c r="R29" s="446"/>
      <c r="S29" s="446"/>
      <c r="T29" s="446"/>
      <c r="U29" s="446"/>
      <c r="V29" s="488"/>
      <c r="W29" s="543"/>
      <c r="X29" s="544"/>
      <c r="Y29" s="545"/>
      <c r="Z29" s="444" t="s">
        <v>177</v>
      </c>
      <c r="AA29" s="424"/>
      <c r="AB29" s="424"/>
      <c r="AC29" s="424"/>
      <c r="AD29" s="424"/>
      <c r="AE29" s="424"/>
      <c r="AF29" s="424"/>
      <c r="AG29" s="425"/>
      <c r="AH29" s="445">
        <v>115</v>
      </c>
      <c r="AI29" s="446"/>
      <c r="AJ29" s="446"/>
      <c r="AK29" s="446"/>
      <c r="AL29" s="488"/>
      <c r="AM29" s="445">
        <v>341435</v>
      </c>
      <c r="AN29" s="446"/>
      <c r="AO29" s="446"/>
      <c r="AP29" s="446"/>
      <c r="AQ29" s="446"/>
      <c r="AR29" s="488"/>
      <c r="AS29" s="445">
        <v>2969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60349</v>
      </c>
      <c r="BO29" s="395"/>
      <c r="BP29" s="395"/>
      <c r="BQ29" s="395"/>
      <c r="BR29" s="395"/>
      <c r="BS29" s="395"/>
      <c r="BT29" s="395"/>
      <c r="BU29" s="396"/>
      <c r="BV29" s="394">
        <v>62681</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92.2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1268071</v>
      </c>
      <c r="BO30" s="514"/>
      <c r="BP30" s="514"/>
      <c r="BQ30" s="514"/>
      <c r="BR30" s="514"/>
      <c r="BS30" s="514"/>
      <c r="BT30" s="514"/>
      <c r="BU30" s="515"/>
      <c r="BV30" s="513">
        <v>1254714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熊本県市町村総合事務組合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氷川町及び八代市中学校組合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八代広域行政事務組合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八代広域行政事務組合（一般会計）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八代生活環境事務組合（水道事業会計）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熊本県後期高齢者医療広域連合（一般会計）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熊本県後期高齢者医療広域連合（後期高齢者医療特別会計）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5b6BAWqeCWlGCZ5lc5ugsZPd5eN0AglLHcOCG6n+6G11NialFUzTJi2vF1qHcbRJoLHPsmwr9XDo+LacByJvSg==" saltValue="31ZYR6xBg2LgSHB9oCMl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0" zoomScaleNormal="5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1048254</v>
      </c>
      <c r="S5" s="600"/>
      <c r="T5" s="600"/>
      <c r="U5" s="600"/>
      <c r="V5" s="600"/>
      <c r="W5" s="600"/>
      <c r="X5" s="600"/>
      <c r="Y5" s="601"/>
      <c r="Z5" s="602">
        <v>11.3</v>
      </c>
      <c r="AA5" s="602"/>
      <c r="AB5" s="602"/>
      <c r="AC5" s="602"/>
      <c r="AD5" s="603">
        <v>1048254</v>
      </c>
      <c r="AE5" s="603"/>
      <c r="AF5" s="603"/>
      <c r="AG5" s="603"/>
      <c r="AH5" s="603"/>
      <c r="AI5" s="603"/>
      <c r="AJ5" s="603"/>
      <c r="AK5" s="603"/>
      <c r="AL5" s="604">
        <v>24.6</v>
      </c>
      <c r="AM5" s="605"/>
      <c r="AN5" s="605"/>
      <c r="AO5" s="606"/>
      <c r="AP5" s="596" t="s">
        <v>216</v>
      </c>
      <c r="AQ5" s="597"/>
      <c r="AR5" s="597"/>
      <c r="AS5" s="597"/>
      <c r="AT5" s="597"/>
      <c r="AU5" s="597"/>
      <c r="AV5" s="597"/>
      <c r="AW5" s="597"/>
      <c r="AX5" s="597"/>
      <c r="AY5" s="597"/>
      <c r="AZ5" s="597"/>
      <c r="BA5" s="597"/>
      <c r="BB5" s="597"/>
      <c r="BC5" s="597"/>
      <c r="BD5" s="597"/>
      <c r="BE5" s="597"/>
      <c r="BF5" s="598"/>
      <c r="BG5" s="610">
        <v>1048254</v>
      </c>
      <c r="BH5" s="611"/>
      <c r="BI5" s="611"/>
      <c r="BJ5" s="611"/>
      <c r="BK5" s="611"/>
      <c r="BL5" s="611"/>
      <c r="BM5" s="611"/>
      <c r="BN5" s="612"/>
      <c r="BO5" s="613">
        <v>100</v>
      </c>
      <c r="BP5" s="613"/>
      <c r="BQ5" s="613"/>
      <c r="BR5" s="613"/>
      <c r="BS5" s="614">
        <v>4377</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71285</v>
      </c>
      <c r="S6" s="611"/>
      <c r="T6" s="611"/>
      <c r="U6" s="611"/>
      <c r="V6" s="611"/>
      <c r="W6" s="611"/>
      <c r="X6" s="611"/>
      <c r="Y6" s="612"/>
      <c r="Z6" s="613">
        <v>0.8</v>
      </c>
      <c r="AA6" s="613"/>
      <c r="AB6" s="613"/>
      <c r="AC6" s="613"/>
      <c r="AD6" s="614">
        <v>71285</v>
      </c>
      <c r="AE6" s="614"/>
      <c r="AF6" s="614"/>
      <c r="AG6" s="614"/>
      <c r="AH6" s="614"/>
      <c r="AI6" s="614"/>
      <c r="AJ6" s="614"/>
      <c r="AK6" s="614"/>
      <c r="AL6" s="615">
        <v>1.7</v>
      </c>
      <c r="AM6" s="616"/>
      <c r="AN6" s="616"/>
      <c r="AO6" s="617"/>
      <c r="AP6" s="607" t="s">
        <v>221</v>
      </c>
      <c r="AQ6" s="608"/>
      <c r="AR6" s="608"/>
      <c r="AS6" s="608"/>
      <c r="AT6" s="608"/>
      <c r="AU6" s="608"/>
      <c r="AV6" s="608"/>
      <c r="AW6" s="608"/>
      <c r="AX6" s="608"/>
      <c r="AY6" s="608"/>
      <c r="AZ6" s="608"/>
      <c r="BA6" s="608"/>
      <c r="BB6" s="608"/>
      <c r="BC6" s="608"/>
      <c r="BD6" s="608"/>
      <c r="BE6" s="608"/>
      <c r="BF6" s="609"/>
      <c r="BG6" s="610">
        <v>1048254</v>
      </c>
      <c r="BH6" s="611"/>
      <c r="BI6" s="611"/>
      <c r="BJ6" s="611"/>
      <c r="BK6" s="611"/>
      <c r="BL6" s="611"/>
      <c r="BM6" s="611"/>
      <c r="BN6" s="612"/>
      <c r="BO6" s="613">
        <v>100</v>
      </c>
      <c r="BP6" s="613"/>
      <c r="BQ6" s="613"/>
      <c r="BR6" s="613"/>
      <c r="BS6" s="614">
        <v>4377</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77675</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77675</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233</v>
      </c>
      <c r="S7" s="611"/>
      <c r="T7" s="611"/>
      <c r="U7" s="611"/>
      <c r="V7" s="611"/>
      <c r="W7" s="611"/>
      <c r="X7" s="611"/>
      <c r="Y7" s="612"/>
      <c r="Z7" s="613">
        <v>0</v>
      </c>
      <c r="AA7" s="613"/>
      <c r="AB7" s="613"/>
      <c r="AC7" s="613"/>
      <c r="AD7" s="614">
        <v>233</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431500</v>
      </c>
      <c r="BH7" s="611"/>
      <c r="BI7" s="611"/>
      <c r="BJ7" s="611"/>
      <c r="BK7" s="611"/>
      <c r="BL7" s="611"/>
      <c r="BM7" s="611"/>
      <c r="BN7" s="612"/>
      <c r="BO7" s="613">
        <v>41.2</v>
      </c>
      <c r="BP7" s="613"/>
      <c r="BQ7" s="613"/>
      <c r="BR7" s="613"/>
      <c r="BS7" s="614">
        <v>4377</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2364686</v>
      </c>
      <c r="CS7" s="611"/>
      <c r="CT7" s="611"/>
      <c r="CU7" s="611"/>
      <c r="CV7" s="611"/>
      <c r="CW7" s="611"/>
      <c r="CX7" s="611"/>
      <c r="CY7" s="612"/>
      <c r="CZ7" s="613">
        <v>26.8</v>
      </c>
      <c r="DA7" s="613"/>
      <c r="DB7" s="613"/>
      <c r="DC7" s="613"/>
      <c r="DD7" s="619" t="s">
        <v>122</v>
      </c>
      <c r="DE7" s="611"/>
      <c r="DF7" s="611"/>
      <c r="DG7" s="611"/>
      <c r="DH7" s="611"/>
      <c r="DI7" s="611"/>
      <c r="DJ7" s="611"/>
      <c r="DK7" s="611"/>
      <c r="DL7" s="611"/>
      <c r="DM7" s="611"/>
      <c r="DN7" s="611"/>
      <c r="DO7" s="611"/>
      <c r="DP7" s="612"/>
      <c r="DQ7" s="619">
        <v>1443667</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3537</v>
      </c>
      <c r="S8" s="611"/>
      <c r="T8" s="611"/>
      <c r="U8" s="611"/>
      <c r="V8" s="611"/>
      <c r="W8" s="611"/>
      <c r="X8" s="611"/>
      <c r="Y8" s="612"/>
      <c r="Z8" s="613">
        <v>0</v>
      </c>
      <c r="AA8" s="613"/>
      <c r="AB8" s="613"/>
      <c r="AC8" s="613"/>
      <c r="AD8" s="614">
        <v>3537</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18451</v>
      </c>
      <c r="BH8" s="611"/>
      <c r="BI8" s="611"/>
      <c r="BJ8" s="611"/>
      <c r="BK8" s="611"/>
      <c r="BL8" s="611"/>
      <c r="BM8" s="611"/>
      <c r="BN8" s="612"/>
      <c r="BO8" s="613">
        <v>1.8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2253779</v>
      </c>
      <c r="CS8" s="611"/>
      <c r="CT8" s="611"/>
      <c r="CU8" s="611"/>
      <c r="CV8" s="611"/>
      <c r="CW8" s="611"/>
      <c r="CX8" s="611"/>
      <c r="CY8" s="612"/>
      <c r="CZ8" s="613">
        <v>25.5</v>
      </c>
      <c r="DA8" s="613"/>
      <c r="DB8" s="613"/>
      <c r="DC8" s="613"/>
      <c r="DD8" s="619">
        <v>360</v>
      </c>
      <c r="DE8" s="611"/>
      <c r="DF8" s="611"/>
      <c r="DG8" s="611"/>
      <c r="DH8" s="611"/>
      <c r="DI8" s="611"/>
      <c r="DJ8" s="611"/>
      <c r="DK8" s="611"/>
      <c r="DL8" s="611"/>
      <c r="DM8" s="611"/>
      <c r="DN8" s="611"/>
      <c r="DO8" s="611"/>
      <c r="DP8" s="612"/>
      <c r="DQ8" s="619">
        <v>1137290</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3623</v>
      </c>
      <c r="S9" s="611"/>
      <c r="T9" s="611"/>
      <c r="U9" s="611"/>
      <c r="V9" s="611"/>
      <c r="W9" s="611"/>
      <c r="X9" s="611"/>
      <c r="Y9" s="612"/>
      <c r="Z9" s="613">
        <v>0</v>
      </c>
      <c r="AA9" s="613"/>
      <c r="AB9" s="613"/>
      <c r="AC9" s="613"/>
      <c r="AD9" s="614">
        <v>3623</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381103</v>
      </c>
      <c r="BH9" s="611"/>
      <c r="BI9" s="611"/>
      <c r="BJ9" s="611"/>
      <c r="BK9" s="611"/>
      <c r="BL9" s="611"/>
      <c r="BM9" s="611"/>
      <c r="BN9" s="612"/>
      <c r="BO9" s="613">
        <v>36.4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426912</v>
      </c>
      <c r="CS9" s="611"/>
      <c r="CT9" s="611"/>
      <c r="CU9" s="611"/>
      <c r="CV9" s="611"/>
      <c r="CW9" s="611"/>
      <c r="CX9" s="611"/>
      <c r="CY9" s="612"/>
      <c r="CZ9" s="613">
        <v>4.8</v>
      </c>
      <c r="DA9" s="613"/>
      <c r="DB9" s="613"/>
      <c r="DC9" s="613"/>
      <c r="DD9" s="619">
        <v>17028</v>
      </c>
      <c r="DE9" s="611"/>
      <c r="DF9" s="611"/>
      <c r="DG9" s="611"/>
      <c r="DH9" s="611"/>
      <c r="DI9" s="611"/>
      <c r="DJ9" s="611"/>
      <c r="DK9" s="611"/>
      <c r="DL9" s="611"/>
      <c r="DM9" s="611"/>
      <c r="DN9" s="611"/>
      <c r="DO9" s="611"/>
      <c r="DP9" s="612"/>
      <c r="DQ9" s="619">
        <v>365710</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16616</v>
      </c>
      <c r="BH10" s="611"/>
      <c r="BI10" s="611"/>
      <c r="BJ10" s="611"/>
      <c r="BK10" s="611"/>
      <c r="BL10" s="611"/>
      <c r="BM10" s="611"/>
      <c r="BN10" s="612"/>
      <c r="BO10" s="613">
        <v>1.6</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251525</v>
      </c>
      <c r="S11" s="611"/>
      <c r="T11" s="611"/>
      <c r="U11" s="611"/>
      <c r="V11" s="611"/>
      <c r="W11" s="611"/>
      <c r="X11" s="611"/>
      <c r="Y11" s="612"/>
      <c r="Z11" s="615">
        <v>2.7</v>
      </c>
      <c r="AA11" s="616"/>
      <c r="AB11" s="616"/>
      <c r="AC11" s="622"/>
      <c r="AD11" s="619">
        <v>251525</v>
      </c>
      <c r="AE11" s="611"/>
      <c r="AF11" s="611"/>
      <c r="AG11" s="611"/>
      <c r="AH11" s="611"/>
      <c r="AI11" s="611"/>
      <c r="AJ11" s="611"/>
      <c r="AK11" s="612"/>
      <c r="AL11" s="615">
        <v>5.9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15330</v>
      </c>
      <c r="BH11" s="611"/>
      <c r="BI11" s="611"/>
      <c r="BJ11" s="611"/>
      <c r="BK11" s="611"/>
      <c r="BL11" s="611"/>
      <c r="BM11" s="611"/>
      <c r="BN11" s="612"/>
      <c r="BO11" s="613">
        <v>1.5</v>
      </c>
      <c r="BP11" s="613"/>
      <c r="BQ11" s="613"/>
      <c r="BR11" s="613"/>
      <c r="BS11" s="614">
        <v>4377</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656078</v>
      </c>
      <c r="CS11" s="611"/>
      <c r="CT11" s="611"/>
      <c r="CU11" s="611"/>
      <c r="CV11" s="611"/>
      <c r="CW11" s="611"/>
      <c r="CX11" s="611"/>
      <c r="CY11" s="612"/>
      <c r="CZ11" s="613">
        <v>7.4</v>
      </c>
      <c r="DA11" s="613"/>
      <c r="DB11" s="613"/>
      <c r="DC11" s="613"/>
      <c r="DD11" s="619">
        <v>232705</v>
      </c>
      <c r="DE11" s="611"/>
      <c r="DF11" s="611"/>
      <c r="DG11" s="611"/>
      <c r="DH11" s="611"/>
      <c r="DI11" s="611"/>
      <c r="DJ11" s="611"/>
      <c r="DK11" s="611"/>
      <c r="DL11" s="611"/>
      <c r="DM11" s="611"/>
      <c r="DN11" s="611"/>
      <c r="DO11" s="611"/>
      <c r="DP11" s="612"/>
      <c r="DQ11" s="619">
        <v>235482</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495958</v>
      </c>
      <c r="BH12" s="611"/>
      <c r="BI12" s="611"/>
      <c r="BJ12" s="611"/>
      <c r="BK12" s="611"/>
      <c r="BL12" s="611"/>
      <c r="BM12" s="611"/>
      <c r="BN12" s="612"/>
      <c r="BO12" s="613">
        <v>47.3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115071</v>
      </c>
      <c r="CS12" s="611"/>
      <c r="CT12" s="611"/>
      <c r="CU12" s="611"/>
      <c r="CV12" s="611"/>
      <c r="CW12" s="611"/>
      <c r="CX12" s="611"/>
      <c r="CY12" s="612"/>
      <c r="CZ12" s="613">
        <v>1.3</v>
      </c>
      <c r="DA12" s="613"/>
      <c r="DB12" s="613"/>
      <c r="DC12" s="613"/>
      <c r="DD12" s="619">
        <v>27728</v>
      </c>
      <c r="DE12" s="611"/>
      <c r="DF12" s="611"/>
      <c r="DG12" s="611"/>
      <c r="DH12" s="611"/>
      <c r="DI12" s="611"/>
      <c r="DJ12" s="611"/>
      <c r="DK12" s="611"/>
      <c r="DL12" s="611"/>
      <c r="DM12" s="611"/>
      <c r="DN12" s="611"/>
      <c r="DO12" s="611"/>
      <c r="DP12" s="612"/>
      <c r="DQ12" s="619">
        <v>62658</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495761</v>
      </c>
      <c r="BH13" s="611"/>
      <c r="BI13" s="611"/>
      <c r="BJ13" s="611"/>
      <c r="BK13" s="611"/>
      <c r="BL13" s="611"/>
      <c r="BM13" s="611"/>
      <c r="BN13" s="612"/>
      <c r="BO13" s="613">
        <v>47.3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880206</v>
      </c>
      <c r="CS13" s="611"/>
      <c r="CT13" s="611"/>
      <c r="CU13" s="611"/>
      <c r="CV13" s="611"/>
      <c r="CW13" s="611"/>
      <c r="CX13" s="611"/>
      <c r="CY13" s="612"/>
      <c r="CZ13" s="613">
        <v>10</v>
      </c>
      <c r="DA13" s="613"/>
      <c r="DB13" s="613"/>
      <c r="DC13" s="613"/>
      <c r="DD13" s="619">
        <v>447619</v>
      </c>
      <c r="DE13" s="611"/>
      <c r="DF13" s="611"/>
      <c r="DG13" s="611"/>
      <c r="DH13" s="611"/>
      <c r="DI13" s="611"/>
      <c r="DJ13" s="611"/>
      <c r="DK13" s="611"/>
      <c r="DL13" s="611"/>
      <c r="DM13" s="611"/>
      <c r="DN13" s="611"/>
      <c r="DO13" s="611"/>
      <c r="DP13" s="612"/>
      <c r="DQ13" s="619">
        <v>512788</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452</v>
      </c>
      <c r="S14" s="611"/>
      <c r="T14" s="611"/>
      <c r="U14" s="611"/>
      <c r="V14" s="611"/>
      <c r="W14" s="611"/>
      <c r="X14" s="611"/>
      <c r="Y14" s="612"/>
      <c r="Z14" s="613">
        <v>0</v>
      </c>
      <c r="AA14" s="613"/>
      <c r="AB14" s="613"/>
      <c r="AC14" s="613"/>
      <c r="AD14" s="614">
        <v>452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50701</v>
      </c>
      <c r="BH14" s="611"/>
      <c r="BI14" s="611"/>
      <c r="BJ14" s="611"/>
      <c r="BK14" s="611"/>
      <c r="BL14" s="611"/>
      <c r="BM14" s="611"/>
      <c r="BN14" s="612"/>
      <c r="BO14" s="613">
        <v>4.8</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402049</v>
      </c>
      <c r="CS14" s="611"/>
      <c r="CT14" s="611"/>
      <c r="CU14" s="611"/>
      <c r="CV14" s="611"/>
      <c r="CW14" s="611"/>
      <c r="CX14" s="611"/>
      <c r="CY14" s="612"/>
      <c r="CZ14" s="613">
        <v>4.5999999999999996</v>
      </c>
      <c r="DA14" s="613"/>
      <c r="DB14" s="613"/>
      <c r="DC14" s="613"/>
      <c r="DD14" s="619">
        <v>6093</v>
      </c>
      <c r="DE14" s="611"/>
      <c r="DF14" s="611"/>
      <c r="DG14" s="611"/>
      <c r="DH14" s="611"/>
      <c r="DI14" s="611"/>
      <c r="DJ14" s="611"/>
      <c r="DK14" s="611"/>
      <c r="DL14" s="611"/>
      <c r="DM14" s="611"/>
      <c r="DN14" s="611"/>
      <c r="DO14" s="611"/>
      <c r="DP14" s="612"/>
      <c r="DQ14" s="619">
        <v>342521</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70095</v>
      </c>
      <c r="BH15" s="611"/>
      <c r="BI15" s="611"/>
      <c r="BJ15" s="611"/>
      <c r="BK15" s="611"/>
      <c r="BL15" s="611"/>
      <c r="BM15" s="611"/>
      <c r="BN15" s="612"/>
      <c r="BO15" s="613">
        <v>6.7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709323</v>
      </c>
      <c r="CS15" s="611"/>
      <c r="CT15" s="611"/>
      <c r="CU15" s="611"/>
      <c r="CV15" s="611"/>
      <c r="CW15" s="611"/>
      <c r="CX15" s="611"/>
      <c r="CY15" s="612"/>
      <c r="CZ15" s="613">
        <v>8</v>
      </c>
      <c r="DA15" s="613"/>
      <c r="DB15" s="613"/>
      <c r="DC15" s="613"/>
      <c r="DD15" s="619">
        <v>164850</v>
      </c>
      <c r="DE15" s="611"/>
      <c r="DF15" s="611"/>
      <c r="DG15" s="611"/>
      <c r="DH15" s="611"/>
      <c r="DI15" s="611"/>
      <c r="DJ15" s="611"/>
      <c r="DK15" s="611"/>
      <c r="DL15" s="611"/>
      <c r="DM15" s="611"/>
      <c r="DN15" s="611"/>
      <c r="DO15" s="611"/>
      <c r="DP15" s="612"/>
      <c r="DQ15" s="619">
        <v>482264</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7522</v>
      </c>
      <c r="S16" s="611"/>
      <c r="T16" s="611"/>
      <c r="U16" s="611"/>
      <c r="V16" s="611"/>
      <c r="W16" s="611"/>
      <c r="X16" s="611"/>
      <c r="Y16" s="612"/>
      <c r="Z16" s="613">
        <v>0.1</v>
      </c>
      <c r="AA16" s="613"/>
      <c r="AB16" s="613"/>
      <c r="AC16" s="613"/>
      <c r="AD16" s="614">
        <v>7522</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13060</v>
      </c>
      <c r="S17" s="611"/>
      <c r="T17" s="611"/>
      <c r="U17" s="611"/>
      <c r="V17" s="611"/>
      <c r="W17" s="611"/>
      <c r="X17" s="611"/>
      <c r="Y17" s="612"/>
      <c r="Z17" s="613">
        <v>0.1</v>
      </c>
      <c r="AA17" s="613"/>
      <c r="AB17" s="613"/>
      <c r="AC17" s="613"/>
      <c r="AD17" s="614">
        <v>13060</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943427</v>
      </c>
      <c r="CS17" s="611"/>
      <c r="CT17" s="611"/>
      <c r="CU17" s="611"/>
      <c r="CV17" s="611"/>
      <c r="CW17" s="611"/>
      <c r="CX17" s="611"/>
      <c r="CY17" s="612"/>
      <c r="CZ17" s="613">
        <v>10.7</v>
      </c>
      <c r="DA17" s="613"/>
      <c r="DB17" s="613"/>
      <c r="DC17" s="613"/>
      <c r="DD17" s="619" t="s">
        <v>122</v>
      </c>
      <c r="DE17" s="611"/>
      <c r="DF17" s="611"/>
      <c r="DG17" s="611"/>
      <c r="DH17" s="611"/>
      <c r="DI17" s="611"/>
      <c r="DJ17" s="611"/>
      <c r="DK17" s="611"/>
      <c r="DL17" s="611"/>
      <c r="DM17" s="611"/>
      <c r="DN17" s="611"/>
      <c r="DO17" s="611"/>
      <c r="DP17" s="612"/>
      <c r="DQ17" s="619">
        <v>919855</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7714</v>
      </c>
      <c r="S18" s="611"/>
      <c r="T18" s="611"/>
      <c r="U18" s="611"/>
      <c r="V18" s="611"/>
      <c r="W18" s="611"/>
      <c r="X18" s="611"/>
      <c r="Y18" s="612"/>
      <c r="Z18" s="613">
        <v>0.1</v>
      </c>
      <c r="AA18" s="613"/>
      <c r="AB18" s="613"/>
      <c r="AC18" s="613"/>
      <c r="AD18" s="614">
        <v>7714</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7714</v>
      </c>
      <c r="S19" s="611"/>
      <c r="T19" s="611"/>
      <c r="U19" s="611"/>
      <c r="V19" s="611"/>
      <c r="W19" s="611"/>
      <c r="X19" s="611"/>
      <c r="Y19" s="612"/>
      <c r="Z19" s="613">
        <v>0.1</v>
      </c>
      <c r="AA19" s="613"/>
      <c r="AB19" s="613"/>
      <c r="AC19" s="613"/>
      <c r="AD19" s="614">
        <v>7714</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8829206</v>
      </c>
      <c r="CS20" s="611"/>
      <c r="CT20" s="611"/>
      <c r="CU20" s="611"/>
      <c r="CV20" s="611"/>
      <c r="CW20" s="611"/>
      <c r="CX20" s="611"/>
      <c r="CY20" s="612"/>
      <c r="CZ20" s="613">
        <v>100</v>
      </c>
      <c r="DA20" s="613"/>
      <c r="DB20" s="613"/>
      <c r="DC20" s="613"/>
      <c r="DD20" s="619">
        <v>896383</v>
      </c>
      <c r="DE20" s="611"/>
      <c r="DF20" s="611"/>
      <c r="DG20" s="611"/>
      <c r="DH20" s="611"/>
      <c r="DI20" s="611"/>
      <c r="DJ20" s="611"/>
      <c r="DK20" s="611"/>
      <c r="DL20" s="611"/>
      <c r="DM20" s="611"/>
      <c r="DN20" s="611"/>
      <c r="DO20" s="611"/>
      <c r="DP20" s="612"/>
      <c r="DQ20" s="619">
        <v>5579910</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3002833</v>
      </c>
      <c r="S21" s="611"/>
      <c r="T21" s="611"/>
      <c r="U21" s="611"/>
      <c r="V21" s="611"/>
      <c r="W21" s="611"/>
      <c r="X21" s="611"/>
      <c r="Y21" s="612"/>
      <c r="Z21" s="613">
        <v>32.5</v>
      </c>
      <c r="AA21" s="613"/>
      <c r="AB21" s="613"/>
      <c r="AC21" s="613"/>
      <c r="AD21" s="614">
        <v>2841621</v>
      </c>
      <c r="AE21" s="614"/>
      <c r="AF21" s="614"/>
      <c r="AG21" s="614"/>
      <c r="AH21" s="614"/>
      <c r="AI21" s="614"/>
      <c r="AJ21" s="614"/>
      <c r="AK21" s="614"/>
      <c r="AL21" s="615">
        <v>66.599999999999994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2841621</v>
      </c>
      <c r="S22" s="611"/>
      <c r="T22" s="611"/>
      <c r="U22" s="611"/>
      <c r="V22" s="611"/>
      <c r="W22" s="611"/>
      <c r="X22" s="611"/>
      <c r="Y22" s="612"/>
      <c r="Z22" s="613">
        <v>30.8</v>
      </c>
      <c r="AA22" s="613"/>
      <c r="AB22" s="613"/>
      <c r="AC22" s="613"/>
      <c r="AD22" s="614">
        <v>2841621</v>
      </c>
      <c r="AE22" s="614"/>
      <c r="AF22" s="614"/>
      <c r="AG22" s="614"/>
      <c r="AH22" s="614"/>
      <c r="AI22" s="614"/>
      <c r="AJ22" s="614"/>
      <c r="AK22" s="614"/>
      <c r="AL22" s="615">
        <v>66.599999999999994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161212</v>
      </c>
      <c r="S23" s="611"/>
      <c r="T23" s="611"/>
      <c r="U23" s="611"/>
      <c r="V23" s="611"/>
      <c r="W23" s="611"/>
      <c r="X23" s="611"/>
      <c r="Y23" s="612"/>
      <c r="Z23" s="613">
        <v>1.7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3199217</v>
      </c>
      <c r="CS24" s="600"/>
      <c r="CT24" s="600"/>
      <c r="CU24" s="600"/>
      <c r="CV24" s="600"/>
      <c r="CW24" s="600"/>
      <c r="CX24" s="600"/>
      <c r="CY24" s="601"/>
      <c r="CZ24" s="604">
        <v>36.200000000000003</v>
      </c>
      <c r="DA24" s="605"/>
      <c r="DB24" s="605"/>
      <c r="DC24" s="621"/>
      <c r="DD24" s="640">
        <v>2200454</v>
      </c>
      <c r="DE24" s="600"/>
      <c r="DF24" s="600"/>
      <c r="DG24" s="600"/>
      <c r="DH24" s="600"/>
      <c r="DI24" s="600"/>
      <c r="DJ24" s="600"/>
      <c r="DK24" s="601"/>
      <c r="DL24" s="640">
        <v>2180806</v>
      </c>
      <c r="DM24" s="600"/>
      <c r="DN24" s="600"/>
      <c r="DO24" s="600"/>
      <c r="DP24" s="600"/>
      <c r="DQ24" s="600"/>
      <c r="DR24" s="600"/>
      <c r="DS24" s="600"/>
      <c r="DT24" s="600"/>
      <c r="DU24" s="600"/>
      <c r="DV24" s="601"/>
      <c r="DW24" s="604">
        <v>50.9</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4410038</v>
      </c>
      <c r="S25" s="611"/>
      <c r="T25" s="611"/>
      <c r="U25" s="611"/>
      <c r="V25" s="611"/>
      <c r="W25" s="611"/>
      <c r="X25" s="611"/>
      <c r="Y25" s="612"/>
      <c r="Z25" s="613">
        <v>47.7</v>
      </c>
      <c r="AA25" s="613"/>
      <c r="AB25" s="613"/>
      <c r="AC25" s="613"/>
      <c r="AD25" s="614">
        <v>4248826</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1015437</v>
      </c>
      <c r="CS25" s="643"/>
      <c r="CT25" s="643"/>
      <c r="CU25" s="643"/>
      <c r="CV25" s="643"/>
      <c r="CW25" s="643"/>
      <c r="CX25" s="643"/>
      <c r="CY25" s="644"/>
      <c r="CZ25" s="615">
        <v>11.5</v>
      </c>
      <c r="DA25" s="641"/>
      <c r="DB25" s="641"/>
      <c r="DC25" s="645"/>
      <c r="DD25" s="619">
        <v>931429</v>
      </c>
      <c r="DE25" s="643"/>
      <c r="DF25" s="643"/>
      <c r="DG25" s="643"/>
      <c r="DH25" s="643"/>
      <c r="DI25" s="643"/>
      <c r="DJ25" s="643"/>
      <c r="DK25" s="644"/>
      <c r="DL25" s="619">
        <v>930981</v>
      </c>
      <c r="DM25" s="643"/>
      <c r="DN25" s="643"/>
      <c r="DO25" s="643"/>
      <c r="DP25" s="643"/>
      <c r="DQ25" s="643"/>
      <c r="DR25" s="643"/>
      <c r="DS25" s="643"/>
      <c r="DT25" s="643"/>
      <c r="DU25" s="643"/>
      <c r="DV25" s="644"/>
      <c r="DW25" s="615">
        <v>21.7</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940</v>
      </c>
      <c r="S26" s="611"/>
      <c r="T26" s="611"/>
      <c r="U26" s="611"/>
      <c r="V26" s="611"/>
      <c r="W26" s="611"/>
      <c r="X26" s="611"/>
      <c r="Y26" s="612"/>
      <c r="Z26" s="613">
        <v>0</v>
      </c>
      <c r="AA26" s="613"/>
      <c r="AB26" s="613"/>
      <c r="AC26" s="613"/>
      <c r="AD26" s="614">
        <v>940</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586266</v>
      </c>
      <c r="CS26" s="611"/>
      <c r="CT26" s="611"/>
      <c r="CU26" s="611"/>
      <c r="CV26" s="611"/>
      <c r="CW26" s="611"/>
      <c r="CX26" s="611"/>
      <c r="CY26" s="612"/>
      <c r="CZ26" s="615">
        <v>6.6</v>
      </c>
      <c r="DA26" s="641"/>
      <c r="DB26" s="641"/>
      <c r="DC26" s="645"/>
      <c r="DD26" s="619">
        <v>528717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35018</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1048254</v>
      </c>
      <c r="BH27" s="611"/>
      <c r="BI27" s="611"/>
      <c r="BJ27" s="611"/>
      <c r="BK27" s="611"/>
      <c r="BL27" s="611"/>
      <c r="BM27" s="611"/>
      <c r="BN27" s="612"/>
      <c r="BO27" s="613">
        <v>100</v>
      </c>
      <c r="BP27" s="613"/>
      <c r="BQ27" s="613"/>
      <c r="BR27" s="613"/>
      <c r="BS27" s="614">
        <v>4377</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1240353</v>
      </c>
      <c r="CS27" s="643"/>
      <c r="CT27" s="643"/>
      <c r="CU27" s="643"/>
      <c r="CV27" s="643"/>
      <c r="CW27" s="643"/>
      <c r="CX27" s="643"/>
      <c r="CY27" s="644"/>
      <c r="CZ27" s="615">
        <v>14</v>
      </c>
      <c r="DA27" s="641"/>
      <c r="DB27" s="641"/>
      <c r="DC27" s="645"/>
      <c r="DD27" s="619">
        <v>349170</v>
      </c>
      <c r="DE27" s="643"/>
      <c r="DF27" s="643"/>
      <c r="DG27" s="643"/>
      <c r="DH27" s="643"/>
      <c r="DI27" s="643"/>
      <c r="DJ27" s="643"/>
      <c r="DK27" s="644"/>
      <c r="DL27" s="619">
        <v>329970</v>
      </c>
      <c r="DM27" s="643"/>
      <c r="DN27" s="643"/>
      <c r="DO27" s="643"/>
      <c r="DP27" s="643"/>
      <c r="DQ27" s="643"/>
      <c r="DR27" s="643"/>
      <c r="DS27" s="643"/>
      <c r="DT27" s="643"/>
      <c r="DU27" s="643"/>
      <c r="DV27" s="644"/>
      <c r="DW27" s="615">
        <v>7.7</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72983</v>
      </c>
      <c r="S28" s="611"/>
      <c r="T28" s="611"/>
      <c r="U28" s="611"/>
      <c r="V28" s="611"/>
      <c r="W28" s="611"/>
      <c r="X28" s="611"/>
      <c r="Y28" s="612"/>
      <c r="Z28" s="613">
        <v>0.8</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943427</v>
      </c>
      <c r="CS28" s="611"/>
      <c r="CT28" s="611"/>
      <c r="CU28" s="611"/>
      <c r="CV28" s="611"/>
      <c r="CW28" s="611"/>
      <c r="CX28" s="611"/>
      <c r="CY28" s="612"/>
      <c r="CZ28" s="615">
        <v>10.7</v>
      </c>
      <c r="DA28" s="641"/>
      <c r="DB28" s="641"/>
      <c r="DC28" s="645"/>
      <c r="DD28" s="619">
        <v>919855</v>
      </c>
      <c r="DE28" s="611"/>
      <c r="DF28" s="611"/>
      <c r="DG28" s="611"/>
      <c r="DH28" s="611"/>
      <c r="DI28" s="611"/>
      <c r="DJ28" s="611"/>
      <c r="DK28" s="612"/>
      <c r="DL28" s="619">
        <v>919855</v>
      </c>
      <c r="DM28" s="611"/>
      <c r="DN28" s="611"/>
      <c r="DO28" s="611"/>
      <c r="DP28" s="611"/>
      <c r="DQ28" s="611"/>
      <c r="DR28" s="611"/>
      <c r="DS28" s="611"/>
      <c r="DT28" s="611"/>
      <c r="DU28" s="611"/>
      <c r="DV28" s="612"/>
      <c r="DW28" s="615">
        <v>21.5</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16691</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943427</v>
      </c>
      <c r="CS29" s="643"/>
      <c r="CT29" s="643"/>
      <c r="CU29" s="643"/>
      <c r="CV29" s="643"/>
      <c r="CW29" s="643"/>
      <c r="CX29" s="643"/>
      <c r="CY29" s="644"/>
      <c r="CZ29" s="615">
        <v>10.7</v>
      </c>
      <c r="DA29" s="641"/>
      <c r="DB29" s="641"/>
      <c r="DC29" s="645"/>
      <c r="DD29" s="619">
        <v>919855</v>
      </c>
      <c r="DE29" s="643"/>
      <c r="DF29" s="643"/>
      <c r="DG29" s="643"/>
      <c r="DH29" s="643"/>
      <c r="DI29" s="643"/>
      <c r="DJ29" s="643"/>
      <c r="DK29" s="644"/>
      <c r="DL29" s="619">
        <v>919855</v>
      </c>
      <c r="DM29" s="643"/>
      <c r="DN29" s="643"/>
      <c r="DO29" s="643"/>
      <c r="DP29" s="643"/>
      <c r="DQ29" s="643"/>
      <c r="DR29" s="643"/>
      <c r="DS29" s="643"/>
      <c r="DT29" s="643"/>
      <c r="DU29" s="643"/>
      <c r="DV29" s="644"/>
      <c r="DW29" s="615">
        <v>21.5</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944037</v>
      </c>
      <c r="S30" s="611"/>
      <c r="T30" s="611"/>
      <c r="U30" s="611"/>
      <c r="V30" s="611"/>
      <c r="W30" s="611"/>
      <c r="X30" s="611"/>
      <c r="Y30" s="612"/>
      <c r="Z30" s="613">
        <v>10.199999999999999</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923190</v>
      </c>
      <c r="CS30" s="611"/>
      <c r="CT30" s="611"/>
      <c r="CU30" s="611"/>
      <c r="CV30" s="611"/>
      <c r="CW30" s="611"/>
      <c r="CX30" s="611"/>
      <c r="CY30" s="612"/>
      <c r="CZ30" s="615">
        <v>10.5</v>
      </c>
      <c r="DA30" s="641"/>
      <c r="DB30" s="641"/>
      <c r="DC30" s="645"/>
      <c r="DD30" s="619">
        <v>899618</v>
      </c>
      <c r="DE30" s="611"/>
      <c r="DF30" s="611"/>
      <c r="DG30" s="611"/>
      <c r="DH30" s="611"/>
      <c r="DI30" s="611"/>
      <c r="DJ30" s="611"/>
      <c r="DK30" s="612"/>
      <c r="DL30" s="619">
        <v>899618</v>
      </c>
      <c r="DM30" s="611"/>
      <c r="DN30" s="611"/>
      <c r="DO30" s="611"/>
      <c r="DP30" s="611"/>
      <c r="DQ30" s="611"/>
      <c r="DR30" s="611"/>
      <c r="DS30" s="611"/>
      <c r="DT30" s="611"/>
      <c r="DU30" s="611"/>
      <c r="DV30" s="612"/>
      <c r="DW30" s="615">
        <v>21</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98.3</v>
      </c>
      <c r="BN31" s="654"/>
      <c r="BO31" s="654"/>
      <c r="BP31" s="654"/>
      <c r="BQ31" s="655"/>
      <c r="BR31" s="666">
        <v>99.4</v>
      </c>
      <c r="BS31" s="654"/>
      <c r="BT31" s="654"/>
      <c r="BU31" s="654"/>
      <c r="BV31" s="654"/>
      <c r="BW31" s="654"/>
      <c r="BX31" s="605">
        <v>98.3</v>
      </c>
      <c r="BY31" s="654"/>
      <c r="BZ31" s="654"/>
      <c r="CA31" s="654"/>
      <c r="CB31" s="655"/>
      <c r="CD31" s="648"/>
      <c r="CE31" s="649"/>
      <c r="CF31" s="607" t="s">
        <v>300</v>
      </c>
      <c r="CG31" s="608"/>
      <c r="CH31" s="608"/>
      <c r="CI31" s="608"/>
      <c r="CJ31" s="608"/>
      <c r="CK31" s="608"/>
      <c r="CL31" s="608"/>
      <c r="CM31" s="608"/>
      <c r="CN31" s="608"/>
      <c r="CO31" s="608"/>
      <c r="CP31" s="608"/>
      <c r="CQ31" s="609"/>
      <c r="CR31" s="610">
        <v>20237</v>
      </c>
      <c r="CS31" s="643"/>
      <c r="CT31" s="643"/>
      <c r="CU31" s="643"/>
      <c r="CV31" s="643"/>
      <c r="CW31" s="643"/>
      <c r="CX31" s="643"/>
      <c r="CY31" s="644"/>
      <c r="CZ31" s="615">
        <v>0.2</v>
      </c>
      <c r="DA31" s="641"/>
      <c r="DB31" s="641"/>
      <c r="DC31" s="645"/>
      <c r="DD31" s="619">
        <v>20237</v>
      </c>
      <c r="DE31" s="643"/>
      <c r="DF31" s="643"/>
      <c r="DG31" s="643"/>
      <c r="DH31" s="643"/>
      <c r="DI31" s="643"/>
      <c r="DJ31" s="643"/>
      <c r="DK31" s="644"/>
      <c r="DL31" s="619">
        <v>20237</v>
      </c>
      <c r="DM31" s="643"/>
      <c r="DN31" s="643"/>
      <c r="DO31" s="643"/>
      <c r="DP31" s="643"/>
      <c r="DQ31" s="643"/>
      <c r="DR31" s="643"/>
      <c r="DS31" s="643"/>
      <c r="DT31" s="643"/>
      <c r="DU31" s="643"/>
      <c r="DV31" s="644"/>
      <c r="DW31" s="615">
        <v>0.5</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622112</v>
      </c>
      <c r="S32" s="611"/>
      <c r="T32" s="611"/>
      <c r="U32" s="611"/>
      <c r="V32" s="611"/>
      <c r="W32" s="611"/>
      <c r="X32" s="611"/>
      <c r="Y32" s="612"/>
      <c r="Z32" s="613">
        <v>6.7</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99.5</v>
      </c>
      <c r="BH32" s="643"/>
      <c r="BI32" s="643"/>
      <c r="BJ32" s="643"/>
      <c r="BK32" s="643"/>
      <c r="BL32" s="643"/>
      <c r="BM32" s="616">
        <v>98.8</v>
      </c>
      <c r="BN32" s="643"/>
      <c r="BO32" s="643"/>
      <c r="BP32" s="643"/>
      <c r="BQ32" s="665"/>
      <c r="BR32" s="667">
        <v>99.4</v>
      </c>
      <c r="BS32" s="643"/>
      <c r="BT32" s="643"/>
      <c r="BU32" s="643"/>
      <c r="BV32" s="643"/>
      <c r="BW32" s="643"/>
      <c r="BX32" s="616">
        <v>98.6</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2656</v>
      </c>
      <c r="S33" s="611"/>
      <c r="T33" s="611"/>
      <c r="U33" s="611"/>
      <c r="V33" s="611"/>
      <c r="W33" s="611"/>
      <c r="X33" s="611"/>
      <c r="Y33" s="612"/>
      <c r="Z33" s="613">
        <v>0</v>
      </c>
      <c r="AA33" s="613"/>
      <c r="AB33" s="613"/>
      <c r="AC33" s="613"/>
      <c r="AD33" s="614">
        <v>2212</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99.3</v>
      </c>
      <c r="BH33" s="669"/>
      <c r="BI33" s="669"/>
      <c r="BJ33" s="669"/>
      <c r="BK33" s="669"/>
      <c r="BL33" s="669"/>
      <c r="BM33" s="670">
        <v>97.7</v>
      </c>
      <c r="BN33" s="669"/>
      <c r="BO33" s="669"/>
      <c r="BP33" s="669"/>
      <c r="BQ33" s="671"/>
      <c r="BR33" s="668">
        <v>99.4</v>
      </c>
      <c r="BS33" s="669"/>
      <c r="BT33" s="669"/>
      <c r="BU33" s="669"/>
      <c r="BV33" s="669"/>
      <c r="BW33" s="669"/>
      <c r="BX33" s="670">
        <v>97.8</v>
      </c>
      <c r="BY33" s="669"/>
      <c r="BZ33" s="669"/>
      <c r="CA33" s="669"/>
      <c r="CB33" s="671"/>
      <c r="CD33" s="607" t="s">
        <v>307</v>
      </c>
      <c r="CE33" s="608"/>
      <c r="CF33" s="608"/>
      <c r="CG33" s="608"/>
      <c r="CH33" s="608"/>
      <c r="CI33" s="608"/>
      <c r="CJ33" s="608"/>
      <c r="CK33" s="608"/>
      <c r="CL33" s="608"/>
      <c r="CM33" s="608"/>
      <c r="CN33" s="608"/>
      <c r="CO33" s="608"/>
      <c r="CP33" s="608"/>
      <c r="CQ33" s="609"/>
      <c r="CR33" s="610">
        <v>4733606</v>
      </c>
      <c r="CS33" s="643"/>
      <c r="CT33" s="643"/>
      <c r="CU33" s="643"/>
      <c r="CV33" s="643"/>
      <c r="CW33" s="643"/>
      <c r="CX33" s="643"/>
      <c r="CY33" s="644"/>
      <c r="CZ33" s="615">
        <v>53.6</v>
      </c>
      <c r="DA33" s="641"/>
      <c r="DB33" s="641"/>
      <c r="DC33" s="645"/>
      <c r="DD33" s="619">
        <v>3214329</v>
      </c>
      <c r="DE33" s="643"/>
      <c r="DF33" s="643"/>
      <c r="DG33" s="643"/>
      <c r="DH33" s="643"/>
      <c r="DI33" s="643"/>
      <c r="DJ33" s="643"/>
      <c r="DK33" s="644"/>
      <c r="DL33" s="619">
        <v>2099038</v>
      </c>
      <c r="DM33" s="643"/>
      <c r="DN33" s="643"/>
      <c r="DO33" s="643"/>
      <c r="DP33" s="643"/>
      <c r="DQ33" s="643"/>
      <c r="DR33" s="643"/>
      <c r="DS33" s="643"/>
      <c r="DT33" s="643"/>
      <c r="DU33" s="643"/>
      <c r="DV33" s="644"/>
      <c r="DW33" s="615">
        <v>49</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784293</v>
      </c>
      <c r="S34" s="611"/>
      <c r="T34" s="611"/>
      <c r="U34" s="611"/>
      <c r="V34" s="611"/>
      <c r="W34" s="611"/>
      <c r="X34" s="611"/>
      <c r="Y34" s="612"/>
      <c r="Z34" s="613">
        <v>8.5</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1468075</v>
      </c>
      <c r="CS34" s="611"/>
      <c r="CT34" s="611"/>
      <c r="CU34" s="611"/>
      <c r="CV34" s="611"/>
      <c r="CW34" s="611"/>
      <c r="CX34" s="611"/>
      <c r="CY34" s="612"/>
      <c r="CZ34" s="615">
        <v>16.600000000000001</v>
      </c>
      <c r="DA34" s="641"/>
      <c r="DB34" s="641"/>
      <c r="DC34" s="645"/>
      <c r="DD34" s="619">
        <v>1257198</v>
      </c>
      <c r="DE34" s="611"/>
      <c r="DF34" s="611"/>
      <c r="DG34" s="611"/>
      <c r="DH34" s="611"/>
      <c r="DI34" s="611"/>
      <c r="DJ34" s="611"/>
      <c r="DK34" s="612"/>
      <c r="DL34" s="619">
        <v>550986</v>
      </c>
      <c r="DM34" s="611"/>
      <c r="DN34" s="611"/>
      <c r="DO34" s="611"/>
      <c r="DP34" s="611"/>
      <c r="DQ34" s="611"/>
      <c r="DR34" s="611"/>
      <c r="DS34" s="611"/>
      <c r="DT34" s="611"/>
      <c r="DU34" s="611"/>
      <c r="DV34" s="612"/>
      <c r="DW34" s="615">
        <v>12.9</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1083951</v>
      </c>
      <c r="S35" s="611"/>
      <c r="T35" s="611"/>
      <c r="U35" s="611"/>
      <c r="V35" s="611"/>
      <c r="W35" s="611"/>
      <c r="X35" s="611"/>
      <c r="Y35" s="612"/>
      <c r="Z35" s="613">
        <v>11.7</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59777</v>
      </c>
      <c r="CS35" s="643"/>
      <c r="CT35" s="643"/>
      <c r="CU35" s="643"/>
      <c r="CV35" s="643"/>
      <c r="CW35" s="643"/>
      <c r="CX35" s="643"/>
      <c r="CY35" s="644"/>
      <c r="CZ35" s="615">
        <v>0.7</v>
      </c>
      <c r="DA35" s="641"/>
      <c r="DB35" s="641"/>
      <c r="DC35" s="645"/>
      <c r="DD35" s="619">
        <v>55224</v>
      </c>
      <c r="DE35" s="643"/>
      <c r="DF35" s="643"/>
      <c r="DG35" s="643"/>
      <c r="DH35" s="643"/>
      <c r="DI35" s="643"/>
      <c r="DJ35" s="643"/>
      <c r="DK35" s="644"/>
      <c r="DL35" s="619">
        <v>17402</v>
      </c>
      <c r="DM35" s="643"/>
      <c r="DN35" s="643"/>
      <c r="DO35" s="643"/>
      <c r="DP35" s="643"/>
      <c r="DQ35" s="643"/>
      <c r="DR35" s="643"/>
      <c r="DS35" s="643"/>
      <c r="DT35" s="643"/>
      <c r="DU35" s="643"/>
      <c r="DV35" s="644"/>
      <c r="DW35" s="615">
        <v>0.4</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518748</v>
      </c>
      <c r="S36" s="611"/>
      <c r="T36" s="611"/>
      <c r="U36" s="611"/>
      <c r="V36" s="611"/>
      <c r="W36" s="611"/>
      <c r="X36" s="611"/>
      <c r="Y36" s="612"/>
      <c r="Z36" s="613">
        <v>5.6</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999068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356896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1467254</v>
      </c>
      <c r="CS36" s="611"/>
      <c r="CT36" s="611"/>
      <c r="CU36" s="611"/>
      <c r="CV36" s="611"/>
      <c r="CW36" s="611"/>
      <c r="CX36" s="611"/>
      <c r="CY36" s="612"/>
      <c r="CZ36" s="615">
        <v>16.600000000000001</v>
      </c>
      <c r="DA36" s="641"/>
      <c r="DB36" s="641"/>
      <c r="DC36" s="645"/>
      <c r="DD36" s="619">
        <v>1102428</v>
      </c>
      <c r="DE36" s="611"/>
      <c r="DF36" s="611"/>
      <c r="DG36" s="611"/>
      <c r="DH36" s="611"/>
      <c r="DI36" s="611"/>
      <c r="DJ36" s="611"/>
      <c r="DK36" s="612"/>
      <c r="DL36" s="619">
        <v>995227</v>
      </c>
      <c r="DM36" s="611"/>
      <c r="DN36" s="611"/>
      <c r="DO36" s="611"/>
      <c r="DP36" s="611"/>
      <c r="DQ36" s="611"/>
      <c r="DR36" s="611"/>
      <c r="DS36" s="611"/>
      <c r="DT36" s="611"/>
      <c r="DU36" s="611"/>
      <c r="DV36" s="612"/>
      <c r="DW36" s="615">
        <v>23.2</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38853</v>
      </c>
      <c r="S37" s="611"/>
      <c r="T37" s="611"/>
      <c r="U37" s="611"/>
      <c r="V37" s="611"/>
      <c r="W37" s="611"/>
      <c r="X37" s="611"/>
      <c r="Y37" s="612"/>
      <c r="Z37" s="613">
        <v>0.4</v>
      </c>
      <c r="AA37" s="613"/>
      <c r="AB37" s="613"/>
      <c r="AC37" s="613"/>
      <c r="AD37" s="614">
        <v>11597</v>
      </c>
      <c r="AE37" s="614"/>
      <c r="AF37" s="614"/>
      <c r="AG37" s="614"/>
      <c r="AH37" s="614"/>
      <c r="AI37" s="614"/>
      <c r="AJ37" s="614"/>
      <c r="AK37" s="614"/>
      <c r="AL37" s="615">
        <v>0.3</v>
      </c>
      <c r="AM37" s="616"/>
      <c r="AN37" s="616"/>
      <c r="AO37" s="617"/>
      <c r="AQ37" s="673" t="s">
        <v>319</v>
      </c>
      <c r="AR37" s="674"/>
      <c r="AS37" s="674"/>
      <c r="AT37" s="674"/>
      <c r="AU37" s="674"/>
      <c r="AV37" s="674"/>
      <c r="AW37" s="674"/>
      <c r="AX37" s="674"/>
      <c r="AY37" s="675"/>
      <c r="AZ37" s="610">
        <v>330123</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351897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565965</v>
      </c>
      <c r="CS37" s="643"/>
      <c r="CT37" s="643"/>
      <c r="CU37" s="643"/>
      <c r="CV37" s="643"/>
      <c r="CW37" s="643"/>
      <c r="CX37" s="643"/>
      <c r="CY37" s="644"/>
      <c r="CZ37" s="615">
        <v>6.4</v>
      </c>
      <c r="DA37" s="641"/>
      <c r="DB37" s="641"/>
      <c r="DC37" s="645"/>
      <c r="DD37" s="619">
        <v>510597</v>
      </c>
      <c r="DE37" s="643"/>
      <c r="DF37" s="643"/>
      <c r="DG37" s="643"/>
      <c r="DH37" s="643"/>
      <c r="DI37" s="643"/>
      <c r="DJ37" s="643"/>
      <c r="DK37" s="644"/>
      <c r="DL37" s="619">
        <v>510597</v>
      </c>
      <c r="DM37" s="643"/>
      <c r="DN37" s="643"/>
      <c r="DO37" s="643"/>
      <c r="DP37" s="643"/>
      <c r="DQ37" s="643"/>
      <c r="DR37" s="643"/>
      <c r="DS37" s="643"/>
      <c r="DT37" s="643"/>
      <c r="DU37" s="643"/>
      <c r="DV37" s="644"/>
      <c r="DW37" s="615">
        <v>11.9</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708844</v>
      </c>
      <c r="S38" s="611"/>
      <c r="T38" s="611"/>
      <c r="U38" s="611"/>
      <c r="V38" s="611"/>
      <c r="W38" s="611"/>
      <c r="X38" s="611"/>
      <c r="Y38" s="612"/>
      <c r="Z38" s="613">
        <v>7.7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t="s">
        <v>122</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1886</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668945</v>
      </c>
      <c r="CS38" s="611"/>
      <c r="CT38" s="611"/>
      <c r="CU38" s="611"/>
      <c r="CV38" s="611"/>
      <c r="CW38" s="611"/>
      <c r="CX38" s="611"/>
      <c r="CY38" s="612"/>
      <c r="CZ38" s="615">
        <v>7.6</v>
      </c>
      <c r="DA38" s="641"/>
      <c r="DB38" s="641"/>
      <c r="DC38" s="645"/>
      <c r="DD38" s="619">
        <v>535063</v>
      </c>
      <c r="DE38" s="611"/>
      <c r="DF38" s="611"/>
      <c r="DG38" s="611"/>
      <c r="DH38" s="611"/>
      <c r="DI38" s="611"/>
      <c r="DJ38" s="611"/>
      <c r="DK38" s="612"/>
      <c r="DL38" s="619">
        <v>535063</v>
      </c>
      <c r="DM38" s="611"/>
      <c r="DN38" s="611"/>
      <c r="DO38" s="611"/>
      <c r="DP38" s="611"/>
      <c r="DQ38" s="611"/>
      <c r="DR38" s="611"/>
      <c r="DS38" s="611"/>
      <c r="DT38" s="611"/>
      <c r="DU38" s="611"/>
      <c r="DV38" s="612"/>
      <c r="DW38" s="615">
        <v>12.5</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3322</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1069195</v>
      </c>
      <c r="CS39" s="643"/>
      <c r="CT39" s="643"/>
      <c r="CU39" s="643"/>
      <c r="CV39" s="643"/>
      <c r="CW39" s="643"/>
      <c r="CX39" s="643"/>
      <c r="CY39" s="644"/>
      <c r="CZ39" s="615">
        <v>12.1</v>
      </c>
      <c r="DA39" s="641"/>
      <c r="DB39" s="641"/>
      <c r="DC39" s="645"/>
      <c r="DD39" s="619">
        <v>264056</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19344</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111</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360</v>
      </c>
      <c r="CS40" s="611"/>
      <c r="CT40" s="611"/>
      <c r="CU40" s="611"/>
      <c r="CV40" s="611"/>
      <c r="CW40" s="611"/>
      <c r="CX40" s="611"/>
      <c r="CY40" s="612"/>
      <c r="CZ40" s="615">
        <v>0</v>
      </c>
      <c r="DA40" s="641"/>
      <c r="DB40" s="641"/>
      <c r="DC40" s="645"/>
      <c r="DD40" s="619">
        <v>360</v>
      </c>
      <c r="DE40" s="611"/>
      <c r="DF40" s="611"/>
      <c r="DG40" s="611"/>
      <c r="DH40" s="611"/>
      <c r="DI40" s="611"/>
      <c r="DJ40" s="611"/>
      <c r="DK40" s="612"/>
      <c r="DL40" s="619">
        <v>360</v>
      </c>
      <c r="DM40" s="611"/>
      <c r="DN40" s="611"/>
      <c r="DO40" s="611"/>
      <c r="DP40" s="611"/>
      <c r="DQ40" s="611"/>
      <c r="DR40" s="611"/>
      <c r="DS40" s="611"/>
      <c r="DT40" s="611"/>
      <c r="DU40" s="611"/>
      <c r="DV40" s="612"/>
      <c r="DW40" s="615">
        <v>0</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9239164</v>
      </c>
      <c r="S41" s="683"/>
      <c r="T41" s="683"/>
      <c r="U41" s="683"/>
      <c r="V41" s="683"/>
      <c r="W41" s="683"/>
      <c r="X41" s="683"/>
      <c r="Y41" s="687"/>
      <c r="Z41" s="688">
        <v>100</v>
      </c>
      <c r="AA41" s="688"/>
      <c r="AB41" s="688"/>
      <c r="AC41" s="688"/>
      <c r="AD41" s="689">
        <v>4263575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126869</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542076</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409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896383</v>
      </c>
      <c r="CS42" s="643"/>
      <c r="CT42" s="643"/>
      <c r="CU42" s="643"/>
      <c r="CV42" s="643"/>
      <c r="CW42" s="643"/>
      <c r="CX42" s="643"/>
      <c r="CY42" s="644"/>
      <c r="CZ42" s="615">
        <v>10.199999999999999</v>
      </c>
      <c r="DA42" s="641"/>
      <c r="DB42" s="641"/>
      <c r="DC42" s="645"/>
      <c r="DD42" s="619">
        <v>165127</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51534</v>
      </c>
      <c r="CS43" s="643"/>
      <c r="CT43" s="643"/>
      <c r="CU43" s="643"/>
      <c r="CV43" s="643"/>
      <c r="CW43" s="643"/>
      <c r="CX43" s="643"/>
      <c r="CY43" s="644"/>
      <c r="CZ43" s="615">
        <v>0.6</v>
      </c>
      <c r="DA43" s="641"/>
      <c r="DB43" s="641"/>
      <c r="DC43" s="645"/>
      <c r="DD43" s="619">
        <v>51534</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896383</v>
      </c>
      <c r="CS44" s="611"/>
      <c r="CT44" s="611"/>
      <c r="CU44" s="611"/>
      <c r="CV44" s="611"/>
      <c r="CW44" s="611"/>
      <c r="CX44" s="611"/>
      <c r="CY44" s="612"/>
      <c r="CZ44" s="615">
        <v>10.199999999999999</v>
      </c>
      <c r="DA44" s="616"/>
      <c r="DB44" s="616"/>
      <c r="DC44" s="622"/>
      <c r="DD44" s="619">
        <v>165127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299332</v>
      </c>
      <c r="CS45" s="643"/>
      <c r="CT45" s="643"/>
      <c r="CU45" s="643"/>
      <c r="CV45" s="643"/>
      <c r="CW45" s="643"/>
      <c r="CX45" s="643"/>
      <c r="CY45" s="644"/>
      <c r="CZ45" s="615">
        <v>3.4</v>
      </c>
      <c r="DA45" s="641"/>
      <c r="DB45" s="641"/>
      <c r="DC45" s="645"/>
      <c r="DD45" s="619">
        <v>24671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385923</v>
      </c>
      <c r="CS46" s="611"/>
      <c r="CT46" s="611"/>
      <c r="CU46" s="611"/>
      <c r="CV46" s="611"/>
      <c r="CW46" s="611"/>
      <c r="CX46" s="611"/>
      <c r="CY46" s="612"/>
      <c r="CZ46" s="615">
        <v>4.4000000000000004</v>
      </c>
      <c r="DA46" s="616"/>
      <c r="DB46" s="616"/>
      <c r="DC46" s="622"/>
      <c r="DD46" s="619">
        <v>129750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1"/>
      <c r="DB47" s="641"/>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8829206</v>
      </c>
      <c r="CS49" s="669"/>
      <c r="CT49" s="669"/>
      <c r="CU49" s="669"/>
      <c r="CV49" s="669"/>
      <c r="CW49" s="669"/>
      <c r="CX49" s="669"/>
      <c r="CY49" s="698"/>
      <c r="CZ49" s="690">
        <v>100</v>
      </c>
      <c r="DA49" s="699"/>
      <c r="DB49" s="699"/>
      <c r="DC49" s="700"/>
      <c r="DD49" s="701">
        <v>5579910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B3nCUR4z7LYkrDJ3tOfCb3Nq+rejQpcb9dpZX6s7tz7En1TplUd4PScTa1VEEvypXmXGTZn3ilh+JdxNYXZJRA==" saltValue="SlNcSt5AGM0ACssvKF4v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50" zoomScaleNormal="50" zoomScaleSheetLayoutView="70" workbookViewId="0">
      <selection activeCell="DB15" sqref="DB15:DF15"/>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9239</v>
      </c>
      <c r="R7" s="740"/>
      <c r="S7" s="740"/>
      <c r="T7" s="740"/>
      <c r="U7" s="740"/>
      <c r="V7" s="740">
        <v>8829</v>
      </c>
      <c r="W7" s="740"/>
      <c r="X7" s="740"/>
      <c r="Y7" s="740"/>
      <c r="Z7" s="740"/>
      <c r="AA7" s="740">
        <v>410</v>
      </c>
      <c r="AB7" s="740"/>
      <c r="AC7" s="740"/>
      <c r="AD7" s="740"/>
      <c r="AE7" s="741"/>
      <c r="AF7" s="742">
        <v>384</v>
      </c>
      <c r="AG7" s="743"/>
      <c r="AH7" s="743"/>
      <c r="AI7" s="743"/>
      <c r="AJ7" s="744"/>
      <c r="AK7" s="745">
        <v>26</v>
      </c>
      <c r="AL7" s="746"/>
      <c r="AM7" s="746"/>
      <c r="AN7" s="746"/>
      <c r="AO7" s="746"/>
      <c r="AP7" s="746">
        <v>5798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9239</v>
      </c>
      <c r="R23" s="780"/>
      <c r="S23" s="780"/>
      <c r="T23" s="780"/>
      <c r="U23" s="780"/>
      <c r="V23" s="780">
        <v>8829</v>
      </c>
      <c r="W23" s="780"/>
      <c r="X23" s="780"/>
      <c r="Y23" s="780"/>
      <c r="Z23" s="780"/>
      <c r="AA23" s="780">
        <v>410</v>
      </c>
      <c r="AB23" s="780"/>
      <c r="AC23" s="780"/>
      <c r="AD23" s="780"/>
      <c r="AE23" s="781"/>
      <c r="AF23" s="782">
        <v>384</v>
      </c>
      <c r="AG23" s="780"/>
      <c r="AH23" s="780"/>
      <c r="AI23" s="780"/>
      <c r="AJ23" s="783"/>
      <c r="AK23" s="784"/>
      <c r="AL23" s="785"/>
      <c r="AM23" s="785"/>
      <c r="AN23" s="785"/>
      <c r="AO23" s="785"/>
      <c r="AP23" s="780">
        <v>5798</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2238</v>
      </c>
      <c r="R28" s="810"/>
      <c r="S28" s="810"/>
      <c r="T28" s="810"/>
      <c r="U28" s="810"/>
      <c r="V28" s="810">
        <v>1881</v>
      </c>
      <c r="W28" s="810"/>
      <c r="X28" s="810"/>
      <c r="Y28" s="810"/>
      <c r="Z28" s="810"/>
      <c r="AA28" s="810">
        <v>357</v>
      </c>
      <c r="AB28" s="810"/>
      <c r="AC28" s="810"/>
      <c r="AD28" s="810"/>
      <c r="AE28" s="811"/>
      <c r="AF28" s="812">
        <v>357</v>
      </c>
      <c r="AG28" s="810"/>
      <c r="AH28" s="810"/>
      <c r="AI28" s="810"/>
      <c r="AJ28" s="813"/>
      <c r="AK28" s="814">
        <v>127</v>
      </c>
      <c r="AL28" s="815"/>
      <c r="AM28" s="815"/>
      <c r="AN28" s="815"/>
      <c r="AO28" s="815"/>
      <c r="AP28" s="815" t="s">
        <v>560</v>
      </c>
      <c r="AQ28" s="815"/>
      <c r="AR28" s="815"/>
      <c r="AS28" s="815"/>
      <c r="AT28" s="815"/>
      <c r="AU28" s="815" t="s">
        <v>560</v>
      </c>
      <c r="AV28" s="815"/>
      <c r="AW28" s="815"/>
      <c r="AX28" s="815"/>
      <c r="AY28" s="815"/>
      <c r="AZ28" s="816" t="s">
        <v>122</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1948</v>
      </c>
      <c r="R29" s="771"/>
      <c r="S29" s="771"/>
      <c r="T29" s="771"/>
      <c r="U29" s="771"/>
      <c r="V29" s="771">
        <v>1611</v>
      </c>
      <c r="W29" s="771"/>
      <c r="X29" s="771"/>
      <c r="Y29" s="771"/>
      <c r="Z29" s="771"/>
      <c r="AA29" s="771">
        <v>337</v>
      </c>
      <c r="AB29" s="771"/>
      <c r="AC29" s="771"/>
      <c r="AD29" s="771"/>
      <c r="AE29" s="772"/>
      <c r="AF29" s="773">
        <v>337</v>
      </c>
      <c r="AG29" s="774"/>
      <c r="AH29" s="774"/>
      <c r="AI29" s="774"/>
      <c r="AJ29" s="775"/>
      <c r="AK29" s="821">
        <v>269</v>
      </c>
      <c r="AL29" s="817"/>
      <c r="AM29" s="817"/>
      <c r="AN29" s="817"/>
      <c r="AO29" s="817"/>
      <c r="AP29" s="817" t="s">
        <v>560</v>
      </c>
      <c r="AQ29" s="817"/>
      <c r="AR29" s="817"/>
      <c r="AS29" s="817"/>
      <c r="AT29" s="817"/>
      <c r="AU29" s="817" t="s">
        <v>560</v>
      </c>
      <c r="AV29" s="817"/>
      <c r="AW29" s="817"/>
      <c r="AX29" s="817"/>
      <c r="AY29" s="817"/>
      <c r="AZ29" s="818" t="s">
        <v>122</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217</v>
      </c>
      <c r="R30" s="771"/>
      <c r="S30" s="771"/>
      <c r="T30" s="771"/>
      <c r="U30" s="771"/>
      <c r="V30" s="771">
        <v>212</v>
      </c>
      <c r="W30" s="771"/>
      <c r="X30" s="771"/>
      <c r="Y30" s="771"/>
      <c r="Z30" s="771"/>
      <c r="AA30" s="771">
        <v>5</v>
      </c>
      <c r="AB30" s="771"/>
      <c r="AC30" s="771"/>
      <c r="AD30" s="771"/>
      <c r="AE30" s="772"/>
      <c r="AF30" s="773">
        <v>5</v>
      </c>
      <c r="AG30" s="774"/>
      <c r="AH30" s="774"/>
      <c r="AI30" s="774"/>
      <c r="AJ30" s="775"/>
      <c r="AK30" s="821">
        <v>66</v>
      </c>
      <c r="AL30" s="817"/>
      <c r="AM30" s="817"/>
      <c r="AN30" s="817"/>
      <c r="AO30" s="817"/>
      <c r="AP30" s="817" t="s">
        <v>560</v>
      </c>
      <c r="AQ30" s="817"/>
      <c r="AR30" s="817"/>
      <c r="AS30" s="817"/>
      <c r="AT30" s="817"/>
      <c r="AU30" s="817" t="s">
        <v>560</v>
      </c>
      <c r="AV30" s="817"/>
      <c r="AW30" s="817"/>
      <c r="AX30" s="817"/>
      <c r="AY30" s="817"/>
      <c r="AZ30" s="818" t="s">
        <v>122</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631</v>
      </c>
      <c r="R31" s="771"/>
      <c r="S31" s="771"/>
      <c r="T31" s="771"/>
      <c r="U31" s="771"/>
      <c r="V31" s="771">
        <v>524</v>
      </c>
      <c r="W31" s="771"/>
      <c r="X31" s="771"/>
      <c r="Y31" s="771"/>
      <c r="Z31" s="771"/>
      <c r="AA31" s="771">
        <v>107</v>
      </c>
      <c r="AB31" s="771"/>
      <c r="AC31" s="771"/>
      <c r="AD31" s="771"/>
      <c r="AE31" s="772"/>
      <c r="AF31" s="773">
        <v>104</v>
      </c>
      <c r="AG31" s="774"/>
      <c r="AH31" s="774"/>
      <c r="AI31" s="774"/>
      <c r="AJ31" s="775"/>
      <c r="AK31" s="821">
        <v>317</v>
      </c>
      <c r="AL31" s="817"/>
      <c r="AM31" s="817"/>
      <c r="AN31" s="817"/>
      <c r="AO31" s="817"/>
      <c r="AP31" s="817">
        <v>2911</v>
      </c>
      <c r="AQ31" s="817"/>
      <c r="AR31" s="817"/>
      <c r="AS31" s="817"/>
      <c r="AT31" s="817"/>
      <c r="AU31" s="817">
        <v>2269</v>
      </c>
      <c r="AV31" s="817"/>
      <c r="AW31" s="817"/>
      <c r="AX31" s="817"/>
      <c r="AY31" s="817"/>
      <c r="AZ31" s="818" t="s">
        <v>122</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802</v>
      </c>
      <c r="AG63" s="831"/>
      <c r="AH63" s="831"/>
      <c r="AI63" s="831"/>
      <c r="AJ63" s="832"/>
      <c r="AK63" s="833"/>
      <c r="AL63" s="828"/>
      <c r="AM63" s="828"/>
      <c r="AN63" s="828"/>
      <c r="AO63" s="828"/>
      <c r="AP63" s="831">
        <v>2911</v>
      </c>
      <c r="AQ63" s="831"/>
      <c r="AR63" s="831"/>
      <c r="AS63" s="831"/>
      <c r="AT63" s="831"/>
      <c r="AU63" s="831">
        <v>2269</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396</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397</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551</v>
      </c>
      <c r="C68" s="857"/>
      <c r="D68" s="857"/>
      <c r="E68" s="857"/>
      <c r="F68" s="857"/>
      <c r="G68" s="857"/>
      <c r="H68" s="857"/>
      <c r="I68" s="857"/>
      <c r="J68" s="857"/>
      <c r="K68" s="857"/>
      <c r="L68" s="857"/>
      <c r="M68" s="857"/>
      <c r="N68" s="857"/>
      <c r="O68" s="857"/>
      <c r="P68" s="858"/>
      <c r="Q68" s="859">
        <v>5250</v>
      </c>
      <c r="R68" s="853"/>
      <c r="S68" s="853"/>
      <c r="T68" s="853"/>
      <c r="U68" s="853"/>
      <c r="V68" s="853">
        <v>5104</v>
      </c>
      <c r="W68" s="853"/>
      <c r="X68" s="853"/>
      <c r="Y68" s="853"/>
      <c r="Z68" s="853"/>
      <c r="AA68" s="853">
        <v>146</v>
      </c>
      <c r="AB68" s="853"/>
      <c r="AC68" s="853"/>
      <c r="AD68" s="853"/>
      <c r="AE68" s="853"/>
      <c r="AF68" s="853">
        <v>146</v>
      </c>
      <c r="AG68" s="853"/>
      <c r="AH68" s="853"/>
      <c r="AI68" s="853"/>
      <c r="AJ68" s="853"/>
      <c r="AK68" s="853">
        <v>2418</v>
      </c>
      <c r="AL68" s="853"/>
      <c r="AM68" s="853"/>
      <c r="AN68" s="853"/>
      <c r="AO68" s="853"/>
      <c r="AP68" s="853">
        <v>0</v>
      </c>
      <c r="AQ68" s="853"/>
      <c r="AR68" s="853"/>
      <c r="AS68" s="853"/>
      <c r="AT68" s="853"/>
      <c r="AU68" s="853"/>
      <c r="AV68" s="853"/>
      <c r="AW68" s="853"/>
      <c r="AX68" s="853"/>
      <c r="AY68" s="853"/>
      <c r="AZ68" s="854" t="s">
        <v>558</v>
      </c>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4" t="s">
        <v>552</v>
      </c>
      <c r="C69" s="861"/>
      <c r="D69" s="861"/>
      <c r="E69" s="861"/>
      <c r="F69" s="861"/>
      <c r="G69" s="861"/>
      <c r="H69" s="861"/>
      <c r="I69" s="861"/>
      <c r="J69" s="861"/>
      <c r="K69" s="861"/>
      <c r="L69" s="861"/>
      <c r="M69" s="861"/>
      <c r="N69" s="861"/>
      <c r="O69" s="861"/>
      <c r="P69" s="862"/>
      <c r="Q69" s="863">
        <v>104</v>
      </c>
      <c r="R69" s="817"/>
      <c r="S69" s="817"/>
      <c r="T69" s="817"/>
      <c r="U69" s="817"/>
      <c r="V69" s="817">
        <v>99</v>
      </c>
      <c r="W69" s="817"/>
      <c r="X69" s="817"/>
      <c r="Y69" s="817"/>
      <c r="Z69" s="817"/>
      <c r="AA69" s="817">
        <v>6</v>
      </c>
      <c r="AB69" s="817"/>
      <c r="AC69" s="817"/>
      <c r="AD69" s="817"/>
      <c r="AE69" s="817"/>
      <c r="AF69" s="817">
        <v>6</v>
      </c>
      <c r="AG69" s="817"/>
      <c r="AH69" s="817"/>
      <c r="AI69" s="817"/>
      <c r="AJ69" s="817"/>
      <c r="AK69" s="817" t="s">
        <v>549</v>
      </c>
      <c r="AL69" s="817"/>
      <c r="AM69" s="817"/>
      <c r="AN69" s="817"/>
      <c r="AO69" s="817"/>
      <c r="AP69" s="817">
        <v>28</v>
      </c>
      <c r="AQ69" s="817"/>
      <c r="AR69" s="817"/>
      <c r="AS69" s="817"/>
      <c r="AT69" s="817"/>
      <c r="AU69" s="817"/>
      <c r="AV69" s="817"/>
      <c r="AW69" s="817"/>
      <c r="AX69" s="817"/>
      <c r="AY69" s="817"/>
      <c r="AZ69" s="865"/>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553</v>
      </c>
      <c r="C70" s="861"/>
      <c r="D70" s="861"/>
      <c r="E70" s="861"/>
      <c r="F70" s="861"/>
      <c r="G70" s="861"/>
      <c r="H70" s="861"/>
      <c r="I70" s="861"/>
      <c r="J70" s="861"/>
      <c r="K70" s="861"/>
      <c r="L70" s="861"/>
      <c r="M70" s="861"/>
      <c r="N70" s="861"/>
      <c r="O70" s="861"/>
      <c r="P70" s="862"/>
      <c r="Q70" s="863">
        <v>2868</v>
      </c>
      <c r="R70" s="817"/>
      <c r="S70" s="817"/>
      <c r="T70" s="817"/>
      <c r="U70" s="817"/>
      <c r="V70" s="817">
        <v>2518</v>
      </c>
      <c r="W70" s="817"/>
      <c r="X70" s="817"/>
      <c r="Y70" s="817"/>
      <c r="Z70" s="817"/>
      <c r="AA70" s="817">
        <v>351</v>
      </c>
      <c r="AB70" s="817"/>
      <c r="AC70" s="817"/>
      <c r="AD70" s="817"/>
      <c r="AE70" s="817"/>
      <c r="AF70" s="817">
        <v>64</v>
      </c>
      <c r="AG70" s="817"/>
      <c r="AH70" s="817"/>
      <c r="AI70" s="817"/>
      <c r="AJ70" s="817"/>
      <c r="AK70" s="817">
        <v>0</v>
      </c>
      <c r="AL70" s="817"/>
      <c r="AM70" s="817"/>
      <c r="AN70" s="817"/>
      <c r="AO70" s="817"/>
      <c r="AP70" s="817">
        <v>766</v>
      </c>
      <c r="AQ70" s="817"/>
      <c r="AR70" s="817"/>
      <c r="AS70" s="817"/>
      <c r="AT70" s="817"/>
      <c r="AU70" s="817"/>
      <c r="AV70" s="817"/>
      <c r="AW70" s="817"/>
      <c r="AX70" s="817"/>
      <c r="AY70" s="817"/>
      <c r="AZ70" s="819" t="s">
        <v>559</v>
      </c>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4" t="s">
        <v>554</v>
      </c>
      <c r="C71" s="861"/>
      <c r="D71" s="861"/>
      <c r="E71" s="861"/>
      <c r="F71" s="861"/>
      <c r="G71" s="861"/>
      <c r="H71" s="861"/>
      <c r="I71" s="861"/>
      <c r="J71" s="861"/>
      <c r="K71" s="861"/>
      <c r="L71" s="861"/>
      <c r="M71" s="861"/>
      <c r="N71" s="861"/>
      <c r="O71" s="861"/>
      <c r="P71" s="862"/>
      <c r="Q71" s="863">
        <v>421</v>
      </c>
      <c r="R71" s="817"/>
      <c r="S71" s="817"/>
      <c r="T71" s="817"/>
      <c r="U71" s="817"/>
      <c r="V71" s="817">
        <v>361</v>
      </c>
      <c r="W71" s="817"/>
      <c r="X71" s="817"/>
      <c r="Y71" s="817"/>
      <c r="Z71" s="817"/>
      <c r="AA71" s="817">
        <v>60</v>
      </c>
      <c r="AB71" s="817"/>
      <c r="AC71" s="817"/>
      <c r="AD71" s="817"/>
      <c r="AE71" s="817"/>
      <c r="AF71" s="817">
        <v>60</v>
      </c>
      <c r="AG71" s="817"/>
      <c r="AH71" s="817"/>
      <c r="AI71" s="817"/>
      <c r="AJ71" s="817"/>
      <c r="AK71" s="866">
        <v>36</v>
      </c>
      <c r="AL71" s="867"/>
      <c r="AM71" s="867"/>
      <c r="AN71" s="867"/>
      <c r="AO71" s="821"/>
      <c r="AP71" s="817">
        <v>5</v>
      </c>
      <c r="AQ71" s="817"/>
      <c r="AR71" s="817"/>
      <c r="AS71" s="817"/>
      <c r="AT71" s="817"/>
      <c r="AU71" s="817"/>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4" t="s">
        <v>555</v>
      </c>
      <c r="C72" s="861"/>
      <c r="D72" s="861"/>
      <c r="E72" s="861"/>
      <c r="F72" s="861"/>
      <c r="G72" s="861"/>
      <c r="H72" s="861"/>
      <c r="I72" s="861"/>
      <c r="J72" s="861"/>
      <c r="K72" s="861"/>
      <c r="L72" s="861"/>
      <c r="M72" s="861"/>
      <c r="N72" s="861"/>
      <c r="O72" s="861"/>
      <c r="P72" s="862"/>
      <c r="Q72" s="863">
        <v>463</v>
      </c>
      <c r="R72" s="817"/>
      <c r="S72" s="817"/>
      <c r="T72" s="817"/>
      <c r="U72" s="817"/>
      <c r="V72" s="817">
        <v>408</v>
      </c>
      <c r="W72" s="817"/>
      <c r="X72" s="817"/>
      <c r="Y72" s="817"/>
      <c r="Z72" s="817"/>
      <c r="AA72" s="817">
        <v>55</v>
      </c>
      <c r="AB72" s="817"/>
      <c r="AC72" s="817"/>
      <c r="AD72" s="817"/>
      <c r="AE72" s="817"/>
      <c r="AF72" s="817">
        <v>345</v>
      </c>
      <c r="AG72" s="817"/>
      <c r="AH72" s="817"/>
      <c r="AI72" s="817"/>
      <c r="AJ72" s="817"/>
      <c r="AK72" s="817" t="s">
        <v>549</v>
      </c>
      <c r="AL72" s="817"/>
      <c r="AM72" s="817"/>
      <c r="AN72" s="817"/>
      <c r="AO72" s="817"/>
      <c r="AP72" s="817">
        <v>356</v>
      </c>
      <c r="AQ72" s="817"/>
      <c r="AR72" s="817"/>
      <c r="AS72" s="817"/>
      <c r="AT72" s="817"/>
      <c r="AU72" s="817"/>
      <c r="AV72" s="817"/>
      <c r="AW72" s="817"/>
      <c r="AX72" s="817"/>
      <c r="AY72" s="817"/>
      <c r="AZ72" s="819" t="s">
        <v>550</v>
      </c>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4" t="s">
        <v>556</v>
      </c>
      <c r="C73" s="861"/>
      <c r="D73" s="861"/>
      <c r="E73" s="861"/>
      <c r="F73" s="861"/>
      <c r="G73" s="861"/>
      <c r="H73" s="861"/>
      <c r="I73" s="861"/>
      <c r="J73" s="861"/>
      <c r="K73" s="861"/>
      <c r="L73" s="861"/>
      <c r="M73" s="861"/>
      <c r="N73" s="861"/>
      <c r="O73" s="861"/>
      <c r="P73" s="862"/>
      <c r="Q73" s="863">
        <v>270</v>
      </c>
      <c r="R73" s="817"/>
      <c r="S73" s="817"/>
      <c r="T73" s="817"/>
      <c r="U73" s="817"/>
      <c r="V73" s="817">
        <v>247</v>
      </c>
      <c r="W73" s="817"/>
      <c r="X73" s="817"/>
      <c r="Y73" s="817"/>
      <c r="Z73" s="817"/>
      <c r="AA73" s="817">
        <v>23</v>
      </c>
      <c r="AB73" s="817"/>
      <c r="AC73" s="817"/>
      <c r="AD73" s="817"/>
      <c r="AE73" s="817"/>
      <c r="AF73" s="817">
        <v>23</v>
      </c>
      <c r="AG73" s="817"/>
      <c r="AH73" s="817"/>
      <c r="AI73" s="817"/>
      <c r="AJ73" s="817"/>
      <c r="AK73" s="817" t="s">
        <v>549</v>
      </c>
      <c r="AL73" s="817"/>
      <c r="AM73" s="817"/>
      <c r="AN73" s="817"/>
      <c r="AO73" s="817"/>
      <c r="AP73" s="817" t="s">
        <v>549</v>
      </c>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4" t="s">
        <v>557</v>
      </c>
      <c r="C74" s="861"/>
      <c r="D74" s="861"/>
      <c r="E74" s="861"/>
      <c r="F74" s="861"/>
      <c r="G74" s="861"/>
      <c r="H74" s="861"/>
      <c r="I74" s="861"/>
      <c r="J74" s="861"/>
      <c r="K74" s="861"/>
      <c r="L74" s="861"/>
      <c r="M74" s="861"/>
      <c r="N74" s="861"/>
      <c r="O74" s="861"/>
      <c r="P74" s="862"/>
      <c r="Q74" s="863">
        <v>315636</v>
      </c>
      <c r="R74" s="817"/>
      <c r="S74" s="817"/>
      <c r="T74" s="817"/>
      <c r="U74" s="817"/>
      <c r="V74" s="817">
        <v>306127</v>
      </c>
      <c r="W74" s="817"/>
      <c r="X74" s="817"/>
      <c r="Y74" s="817"/>
      <c r="Z74" s="817"/>
      <c r="AA74" s="817">
        <v>9509</v>
      </c>
      <c r="AB74" s="817"/>
      <c r="AC74" s="817"/>
      <c r="AD74" s="817"/>
      <c r="AE74" s="817"/>
      <c r="AF74" s="817">
        <v>6033</v>
      </c>
      <c r="AG74" s="817"/>
      <c r="AH74" s="817"/>
      <c r="AI74" s="817"/>
      <c r="AJ74" s="817"/>
      <c r="AK74" s="817" t="s">
        <v>549</v>
      </c>
      <c r="AL74" s="817"/>
      <c r="AM74" s="817"/>
      <c r="AN74" s="817"/>
      <c r="AO74" s="817"/>
      <c r="AP74" s="817" t="s">
        <v>549</v>
      </c>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4"/>
      <c r="C75" s="861"/>
      <c r="D75" s="861"/>
      <c r="E75" s="861"/>
      <c r="F75" s="861"/>
      <c r="G75" s="861"/>
      <c r="H75" s="861"/>
      <c r="I75" s="861"/>
      <c r="J75" s="861"/>
      <c r="K75" s="861"/>
      <c r="L75" s="861"/>
      <c r="M75" s="861"/>
      <c r="N75" s="861"/>
      <c r="O75" s="861"/>
      <c r="P75" s="862"/>
      <c r="Q75" s="868"/>
      <c r="R75" s="867"/>
      <c r="S75" s="867"/>
      <c r="T75" s="867"/>
      <c r="U75" s="821"/>
      <c r="V75" s="866"/>
      <c r="W75" s="867"/>
      <c r="X75" s="867"/>
      <c r="Y75" s="867"/>
      <c r="Z75" s="821"/>
      <c r="AA75" s="866"/>
      <c r="AB75" s="867"/>
      <c r="AC75" s="867"/>
      <c r="AD75" s="867"/>
      <c r="AE75" s="821"/>
      <c r="AF75" s="866"/>
      <c r="AG75" s="867"/>
      <c r="AH75" s="867"/>
      <c r="AI75" s="867"/>
      <c r="AJ75" s="821"/>
      <c r="AK75" s="866"/>
      <c r="AL75" s="867"/>
      <c r="AM75" s="867"/>
      <c r="AN75" s="867"/>
      <c r="AO75" s="821"/>
      <c r="AP75" s="866"/>
      <c r="AQ75" s="867"/>
      <c r="AR75" s="867"/>
      <c r="AS75" s="867"/>
      <c r="AT75" s="821"/>
      <c r="AU75" s="866"/>
      <c r="AV75" s="867"/>
      <c r="AW75" s="867"/>
      <c r="AX75" s="867"/>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4"/>
      <c r="C76" s="861"/>
      <c r="D76" s="861"/>
      <c r="E76" s="861"/>
      <c r="F76" s="861"/>
      <c r="G76" s="861"/>
      <c r="H76" s="861"/>
      <c r="I76" s="861"/>
      <c r="J76" s="861"/>
      <c r="K76" s="861"/>
      <c r="L76" s="861"/>
      <c r="M76" s="861"/>
      <c r="N76" s="861"/>
      <c r="O76" s="861"/>
      <c r="P76" s="862"/>
      <c r="Q76" s="868"/>
      <c r="R76" s="867"/>
      <c r="S76" s="867"/>
      <c r="T76" s="867"/>
      <c r="U76" s="821"/>
      <c r="V76" s="866"/>
      <c r="W76" s="867"/>
      <c r="X76" s="867"/>
      <c r="Y76" s="867"/>
      <c r="Z76" s="821"/>
      <c r="AA76" s="866"/>
      <c r="AB76" s="867"/>
      <c r="AC76" s="867"/>
      <c r="AD76" s="867"/>
      <c r="AE76" s="821"/>
      <c r="AF76" s="866"/>
      <c r="AG76" s="867"/>
      <c r="AH76" s="867"/>
      <c r="AI76" s="867"/>
      <c r="AJ76" s="821"/>
      <c r="AK76" s="866"/>
      <c r="AL76" s="867"/>
      <c r="AM76" s="867"/>
      <c r="AN76" s="867"/>
      <c r="AO76" s="821"/>
      <c r="AP76" s="866"/>
      <c r="AQ76" s="867"/>
      <c r="AR76" s="867"/>
      <c r="AS76" s="867"/>
      <c r="AT76" s="821"/>
      <c r="AU76" s="866"/>
      <c r="AV76" s="867"/>
      <c r="AW76" s="867"/>
      <c r="AX76" s="867"/>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4"/>
      <c r="C77" s="861"/>
      <c r="D77" s="861"/>
      <c r="E77" s="861"/>
      <c r="F77" s="861"/>
      <c r="G77" s="861"/>
      <c r="H77" s="861"/>
      <c r="I77" s="861"/>
      <c r="J77" s="861"/>
      <c r="K77" s="861"/>
      <c r="L77" s="861"/>
      <c r="M77" s="861"/>
      <c r="N77" s="861"/>
      <c r="O77" s="861"/>
      <c r="P77" s="862"/>
      <c r="Q77" s="868"/>
      <c r="R77" s="867"/>
      <c r="S77" s="867"/>
      <c r="T77" s="867"/>
      <c r="U77" s="821"/>
      <c r="V77" s="866"/>
      <c r="W77" s="867"/>
      <c r="X77" s="867"/>
      <c r="Y77" s="867"/>
      <c r="Z77" s="821"/>
      <c r="AA77" s="866"/>
      <c r="AB77" s="867"/>
      <c r="AC77" s="867"/>
      <c r="AD77" s="867"/>
      <c r="AE77" s="821"/>
      <c r="AF77" s="866"/>
      <c r="AG77" s="867"/>
      <c r="AH77" s="867"/>
      <c r="AI77" s="867"/>
      <c r="AJ77" s="821"/>
      <c r="AK77" s="866"/>
      <c r="AL77" s="867"/>
      <c r="AM77" s="867"/>
      <c r="AN77" s="867"/>
      <c r="AO77" s="821"/>
      <c r="AP77" s="866"/>
      <c r="AQ77" s="867"/>
      <c r="AR77" s="867"/>
      <c r="AS77" s="867"/>
      <c r="AT77" s="821"/>
      <c r="AU77" s="866"/>
      <c r="AV77" s="867"/>
      <c r="AW77" s="867"/>
      <c r="AX77" s="867"/>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4"/>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4"/>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4"/>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4"/>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4"/>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4"/>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4"/>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4"/>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4"/>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6677</v>
      </c>
      <c r="AG88" s="831"/>
      <c r="AH88" s="831"/>
      <c r="AI88" s="831"/>
      <c r="AJ88" s="831"/>
      <c r="AK88" s="828"/>
      <c r="AL88" s="828"/>
      <c r="AM88" s="828"/>
      <c r="AN88" s="828"/>
      <c r="AO88" s="828"/>
      <c r="AP88" s="831">
        <v>1155</v>
      </c>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399</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c r="CS102" s="839"/>
      <c r="CT102" s="839"/>
      <c r="CU102" s="839"/>
      <c r="CV102" s="880"/>
      <c r="CW102" s="879"/>
      <c r="CX102" s="839"/>
      <c r="CY102" s="839"/>
      <c r="CZ102" s="839"/>
      <c r="DA102" s="880"/>
      <c r="DB102" s="879"/>
      <c r="DC102" s="839"/>
      <c r="DD102" s="839"/>
      <c r="DE102" s="839"/>
      <c r="DF102" s="880"/>
      <c r="DG102" s="879"/>
      <c r="DH102" s="839"/>
      <c r="DI102" s="839"/>
      <c r="DJ102" s="839"/>
      <c r="DK102" s="880"/>
      <c r="DL102" s="879"/>
      <c r="DM102" s="839"/>
      <c r="DN102" s="839"/>
      <c r="DO102" s="839"/>
      <c r="DP102" s="880"/>
      <c r="DQ102" s="879"/>
      <c r="DR102" s="839"/>
      <c r="DS102" s="839"/>
      <c r="DT102" s="839"/>
      <c r="DU102" s="880"/>
      <c r="DV102" s="776"/>
      <c r="DW102" s="777"/>
      <c r="DX102" s="777"/>
      <c r="DY102" s="777"/>
      <c r="DZ102" s="903"/>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4" t="s">
        <v>400</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5" t="s">
        <v>401</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6" t="s">
        <v>404</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405</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224" customFormat="1" ht="26.25" customHeight="1" x14ac:dyDescent="0.2">
      <c r="A109" s="901" t="s">
        <v>406</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407</v>
      </c>
      <c r="AB109" s="882"/>
      <c r="AC109" s="882"/>
      <c r="AD109" s="882"/>
      <c r="AE109" s="883"/>
      <c r="AF109" s="881" t="s">
        <v>408</v>
      </c>
      <c r="AG109" s="882"/>
      <c r="AH109" s="882"/>
      <c r="AI109" s="882"/>
      <c r="AJ109" s="883"/>
      <c r="AK109" s="881" t="s">
        <v>294</v>
      </c>
      <c r="AL109" s="882"/>
      <c r="AM109" s="882"/>
      <c r="AN109" s="882"/>
      <c r="AO109" s="883"/>
      <c r="AP109" s="881" t="s">
        <v>409</v>
      </c>
      <c r="AQ109" s="882"/>
      <c r="AR109" s="882"/>
      <c r="AS109" s="882"/>
      <c r="AT109" s="884"/>
      <c r="AU109" s="901" t="s">
        <v>406</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407</v>
      </c>
      <c r="BR109" s="882"/>
      <c r="BS109" s="882"/>
      <c r="BT109" s="882"/>
      <c r="BU109" s="883"/>
      <c r="BV109" s="881" t="s">
        <v>408</v>
      </c>
      <c r="BW109" s="882"/>
      <c r="BX109" s="882"/>
      <c r="BY109" s="882"/>
      <c r="BZ109" s="883"/>
      <c r="CA109" s="881" t="s">
        <v>294</v>
      </c>
      <c r="CB109" s="882"/>
      <c r="CC109" s="882"/>
      <c r="CD109" s="882"/>
      <c r="CE109" s="883"/>
      <c r="CF109" s="902" t="s">
        <v>409</v>
      </c>
      <c r="CG109" s="902"/>
      <c r="CH109" s="902"/>
      <c r="CI109" s="902"/>
      <c r="CJ109" s="902"/>
      <c r="CK109" s="881" t="s">
        <v>410</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407</v>
      </c>
      <c r="DH109" s="882"/>
      <c r="DI109" s="882"/>
      <c r="DJ109" s="882"/>
      <c r="DK109" s="883"/>
      <c r="DL109" s="881" t="s">
        <v>408</v>
      </c>
      <c r="DM109" s="882"/>
      <c r="DN109" s="882"/>
      <c r="DO109" s="882"/>
      <c r="DP109" s="883"/>
      <c r="DQ109" s="881" t="s">
        <v>294</v>
      </c>
      <c r="DR109" s="882"/>
      <c r="DS109" s="882"/>
      <c r="DT109" s="882"/>
      <c r="DU109" s="883"/>
      <c r="DV109" s="881" t="s">
        <v>409</v>
      </c>
      <c r="DW109" s="882"/>
      <c r="DX109" s="882"/>
      <c r="DY109" s="882"/>
      <c r="DZ109" s="884"/>
    </row>
    <row r="110" spans="1:131" s="224" customFormat="1" ht="26.25" customHeight="1" x14ac:dyDescent="0.2">
      <c r="A110" s="885" t="s">
        <v>411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970715</v>
      </c>
      <c r="AB110" s="889"/>
      <c r="AC110" s="889"/>
      <c r="AD110" s="889"/>
      <c r="AE110" s="890"/>
      <c r="AF110" s="891">
        <v>976149</v>
      </c>
      <c r="AG110" s="889"/>
      <c r="AH110" s="889"/>
      <c r="AI110" s="889"/>
      <c r="AJ110" s="890"/>
      <c r="AK110" s="891">
        <v>943427</v>
      </c>
      <c r="AL110" s="889"/>
      <c r="AM110" s="889"/>
      <c r="AN110" s="889"/>
      <c r="AO110" s="890"/>
      <c r="AP110" s="892">
        <v>26.9</v>
      </c>
      <c r="AQ110" s="893"/>
      <c r="AR110" s="893"/>
      <c r="AS110" s="893"/>
      <c r="AT110" s="894"/>
      <c r="AU110" s="895" t="s">
        <v>69</v>
      </c>
      <c r="AV110" s="896"/>
      <c r="AW110" s="896"/>
      <c r="AX110" s="896"/>
      <c r="AY110" s="896"/>
      <c r="AZ110" s="918" t="s">
        <v>412</v>
      </c>
      <c r="BA110" s="886"/>
      <c r="BB110" s="886"/>
      <c r="BC110" s="886"/>
      <c r="BD110" s="886"/>
      <c r="BE110" s="886"/>
      <c r="BF110" s="886"/>
      <c r="BG110" s="886"/>
      <c r="BH110" s="886"/>
      <c r="BI110" s="886"/>
      <c r="BJ110" s="886"/>
      <c r="BK110" s="886"/>
      <c r="BL110" s="886"/>
      <c r="BM110" s="886"/>
      <c r="BN110" s="886"/>
      <c r="BO110" s="886"/>
      <c r="BP110" s="887"/>
      <c r="BQ110" s="919">
        <v>6745488</v>
      </c>
      <c r="BR110" s="920"/>
      <c r="BS110" s="920"/>
      <c r="BT110" s="920"/>
      <c r="BU110" s="920"/>
      <c r="BV110" s="920">
        <v>6012397</v>
      </c>
      <c r="BW110" s="920"/>
      <c r="BX110" s="920"/>
      <c r="BY110" s="920"/>
      <c r="BZ110" s="920"/>
      <c r="CA110" s="920">
        <v>5798051</v>
      </c>
      <c r="CB110" s="920"/>
      <c r="CC110" s="920"/>
      <c r="CD110" s="920"/>
      <c r="CE110" s="920"/>
      <c r="CF110" s="933">
        <v>165.2</v>
      </c>
      <c r="CG110" s="934"/>
      <c r="CH110" s="934"/>
      <c r="CI110" s="934"/>
      <c r="CJ110" s="934"/>
      <c r="CK110" s="935" t="s">
        <v>413</v>
      </c>
      <c r="CL110" s="936"/>
      <c r="CM110" s="918" t="s">
        <v>414</v>
      </c>
      <c r="CN110" s="886"/>
      <c r="CO110" s="886"/>
      <c r="CP110" s="886"/>
      <c r="CQ110" s="886"/>
      <c r="CR110" s="886"/>
      <c r="CS110" s="886"/>
      <c r="CT110" s="886"/>
      <c r="CU110" s="886"/>
      <c r="CV110" s="886"/>
      <c r="CW110" s="886"/>
      <c r="CX110" s="886"/>
      <c r="CY110" s="886"/>
      <c r="CZ110" s="886"/>
      <c r="DA110" s="886"/>
      <c r="DB110" s="886"/>
      <c r="DC110" s="886"/>
      <c r="DD110" s="886"/>
      <c r="DE110" s="886"/>
      <c r="DF110" s="887"/>
      <c r="DG110" s="919" t="s">
        <v>122</v>
      </c>
      <c r="DH110" s="920"/>
      <c r="DI110" s="920"/>
      <c r="DJ110" s="920"/>
      <c r="DK110" s="920"/>
      <c r="DL110" s="920" t="s">
        <v>122</v>
      </c>
      <c r="DM110" s="920"/>
      <c r="DN110" s="920"/>
      <c r="DO110" s="920"/>
      <c r="DP110" s="920"/>
      <c r="DQ110" s="920" t="s">
        <v>122</v>
      </c>
      <c r="DR110" s="920"/>
      <c r="DS110" s="920"/>
      <c r="DT110" s="920"/>
      <c r="DU110" s="920"/>
      <c r="DV110" s="921" t="s">
        <v>122</v>
      </c>
      <c r="DW110" s="921"/>
      <c r="DX110" s="921"/>
      <c r="DY110" s="921"/>
      <c r="DZ110" s="922"/>
    </row>
    <row r="111" spans="1:131" s="224" customFormat="1" ht="26.25" customHeight="1" x14ac:dyDescent="0.2">
      <c r="A111" s="923" t="s">
        <v>415</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122</v>
      </c>
      <c r="AB111" s="927"/>
      <c r="AC111" s="927"/>
      <c r="AD111" s="927"/>
      <c r="AE111" s="928"/>
      <c r="AF111" s="929" t="s">
        <v>122</v>
      </c>
      <c r="AG111" s="927"/>
      <c r="AH111" s="927"/>
      <c r="AI111" s="927"/>
      <c r="AJ111" s="928"/>
      <c r="AK111" s="929" t="s">
        <v>122</v>
      </c>
      <c r="AL111" s="927"/>
      <c r="AM111" s="927"/>
      <c r="AN111" s="927"/>
      <c r="AO111" s="928"/>
      <c r="AP111" s="930" t="s">
        <v>122</v>
      </c>
      <c r="AQ111" s="931"/>
      <c r="AR111" s="931"/>
      <c r="AS111" s="931"/>
      <c r="AT111" s="932"/>
      <c r="AU111" s="897"/>
      <c r="AV111" s="898"/>
      <c r="AW111" s="898"/>
      <c r="AX111" s="898"/>
      <c r="AY111" s="898"/>
      <c r="AZ111" s="911" t="s">
        <v>416</v>
      </c>
      <c r="BA111" s="912"/>
      <c r="BB111" s="912"/>
      <c r="BC111" s="912"/>
      <c r="BD111" s="912"/>
      <c r="BE111" s="912"/>
      <c r="BF111" s="912"/>
      <c r="BG111" s="912"/>
      <c r="BH111" s="912"/>
      <c r="BI111" s="912"/>
      <c r="BJ111" s="912"/>
      <c r="BK111" s="912"/>
      <c r="BL111" s="912"/>
      <c r="BM111" s="912"/>
      <c r="BN111" s="912"/>
      <c r="BO111" s="912"/>
      <c r="BP111" s="913"/>
      <c r="BQ111" s="914" t="s">
        <v>122</v>
      </c>
      <c r="BR111" s="915"/>
      <c r="BS111" s="915"/>
      <c r="BT111" s="915"/>
      <c r="BU111" s="915"/>
      <c r="BV111" s="915" t="s">
        <v>122</v>
      </c>
      <c r="BW111" s="915"/>
      <c r="BX111" s="915"/>
      <c r="BY111" s="915"/>
      <c r="BZ111" s="915"/>
      <c r="CA111" s="915" t="s">
        <v>122</v>
      </c>
      <c r="CB111" s="915"/>
      <c r="CC111" s="915"/>
      <c r="CD111" s="915"/>
      <c r="CE111" s="915"/>
      <c r="CF111" s="909" t="s">
        <v>122</v>
      </c>
      <c r="CG111" s="910"/>
      <c r="CH111" s="910"/>
      <c r="CI111" s="910"/>
      <c r="CJ111" s="910"/>
      <c r="CK111" s="937"/>
      <c r="CL111" s="938"/>
      <c r="CM111" s="911" t="s">
        <v>417</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122</v>
      </c>
      <c r="DH111" s="915"/>
      <c r="DI111" s="915"/>
      <c r="DJ111" s="915"/>
      <c r="DK111" s="915"/>
      <c r="DL111" s="915" t="s">
        <v>122</v>
      </c>
      <c r="DM111" s="915"/>
      <c r="DN111" s="915"/>
      <c r="DO111" s="915"/>
      <c r="DP111" s="915"/>
      <c r="DQ111" s="915" t="s">
        <v>122</v>
      </c>
      <c r="DR111" s="915"/>
      <c r="DS111" s="915"/>
      <c r="DT111" s="915"/>
      <c r="DU111" s="915"/>
      <c r="DV111" s="916" t="s">
        <v>122</v>
      </c>
      <c r="DW111" s="916"/>
      <c r="DX111" s="916"/>
      <c r="DY111" s="916"/>
      <c r="DZ111" s="917"/>
    </row>
    <row r="112" spans="1:131" s="224" customFormat="1" ht="26.25" customHeight="1" x14ac:dyDescent="0.2">
      <c r="A112" s="941" t="s">
        <v>418</v>
      </c>
      <c r="B112" s="942"/>
      <c r="C112" s="912" t="s">
        <v>419</v>
      </c>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2"/>
      <c r="Z112" s="913"/>
      <c r="AA112" s="947" t="s">
        <v>122</v>
      </c>
      <c r="AB112" s="948"/>
      <c r="AC112" s="948"/>
      <c r="AD112" s="948"/>
      <c r="AE112" s="949"/>
      <c r="AF112" s="950" t="s">
        <v>122</v>
      </c>
      <c r="AG112" s="948"/>
      <c r="AH112" s="948"/>
      <c r="AI112" s="948"/>
      <c r="AJ112" s="949"/>
      <c r="AK112" s="950" t="s">
        <v>122</v>
      </c>
      <c r="AL112" s="948"/>
      <c r="AM112" s="948"/>
      <c r="AN112" s="948"/>
      <c r="AO112" s="949"/>
      <c r="AP112" s="951" t="s">
        <v>122</v>
      </c>
      <c r="AQ112" s="952"/>
      <c r="AR112" s="952"/>
      <c r="AS112" s="952"/>
      <c r="AT112" s="953"/>
      <c r="AU112" s="897"/>
      <c r="AV112" s="898"/>
      <c r="AW112" s="898"/>
      <c r="AX112" s="898"/>
      <c r="AY112" s="898"/>
      <c r="AZ112" s="911" t="s">
        <v>420</v>
      </c>
      <c r="BA112" s="912"/>
      <c r="BB112" s="912"/>
      <c r="BC112" s="912"/>
      <c r="BD112" s="912"/>
      <c r="BE112" s="912"/>
      <c r="BF112" s="912"/>
      <c r="BG112" s="912"/>
      <c r="BH112" s="912"/>
      <c r="BI112" s="912"/>
      <c r="BJ112" s="912"/>
      <c r="BK112" s="912"/>
      <c r="BL112" s="912"/>
      <c r="BM112" s="912"/>
      <c r="BN112" s="912"/>
      <c r="BO112" s="912"/>
      <c r="BP112" s="913"/>
      <c r="BQ112" s="914">
        <v>3173273</v>
      </c>
      <c r="BR112" s="915"/>
      <c r="BS112" s="915"/>
      <c r="BT112" s="915"/>
      <c r="BU112" s="915"/>
      <c r="BV112" s="915">
        <v>3021280</v>
      </c>
      <c r="BW112" s="915"/>
      <c r="BX112" s="915"/>
      <c r="BY112" s="915"/>
      <c r="BZ112" s="915"/>
      <c r="CA112" s="915">
        <v>2887979</v>
      </c>
      <c r="CB112" s="915"/>
      <c r="CC112" s="915"/>
      <c r="CD112" s="915"/>
      <c r="CE112" s="915"/>
      <c r="CF112" s="909">
        <v>82.3</v>
      </c>
      <c r="CG112" s="910"/>
      <c r="CH112" s="910"/>
      <c r="CI112" s="910"/>
      <c r="CJ112" s="910"/>
      <c r="CK112" s="937"/>
      <c r="CL112" s="938"/>
      <c r="CM112" s="911" t="s">
        <v>421</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122</v>
      </c>
      <c r="DH112" s="915"/>
      <c r="DI112" s="915"/>
      <c r="DJ112" s="915"/>
      <c r="DK112" s="915"/>
      <c r="DL112" s="915" t="s">
        <v>122</v>
      </c>
      <c r="DM112" s="915"/>
      <c r="DN112" s="915"/>
      <c r="DO112" s="915"/>
      <c r="DP112" s="915"/>
      <c r="DQ112" s="915" t="s">
        <v>122</v>
      </c>
      <c r="DR112" s="915"/>
      <c r="DS112" s="915"/>
      <c r="DT112" s="915"/>
      <c r="DU112" s="915"/>
      <c r="DV112" s="916" t="s">
        <v>122</v>
      </c>
      <c r="DW112" s="916"/>
      <c r="DX112" s="916"/>
      <c r="DY112" s="916"/>
      <c r="DZ112" s="917"/>
    </row>
    <row r="113" spans="1:130" s="224" customFormat="1" ht="26.25" customHeight="1" x14ac:dyDescent="0.2">
      <c r="A113" s="943"/>
      <c r="B113" s="944"/>
      <c r="C113" s="912" t="s">
        <v>422</v>
      </c>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2"/>
      <c r="Z113" s="913"/>
      <c r="AA113" s="926">
        <v>263042</v>
      </c>
      <c r="AB113" s="927"/>
      <c r="AC113" s="927"/>
      <c r="AD113" s="927"/>
      <c r="AE113" s="928"/>
      <c r="AF113" s="929">
        <v>261600</v>
      </c>
      <c r="AG113" s="927"/>
      <c r="AH113" s="927"/>
      <c r="AI113" s="927"/>
      <c r="AJ113" s="928"/>
      <c r="AK113" s="929">
        <v>269337</v>
      </c>
      <c r="AL113" s="927"/>
      <c r="AM113" s="927"/>
      <c r="AN113" s="927"/>
      <c r="AO113" s="928"/>
      <c r="AP113" s="930">
        <v>7.7</v>
      </c>
      <c r="AQ113" s="931"/>
      <c r="AR113" s="931"/>
      <c r="AS113" s="931"/>
      <c r="AT113" s="932"/>
      <c r="AU113" s="897"/>
      <c r="AV113" s="898"/>
      <c r="AW113" s="898"/>
      <c r="AX113" s="898"/>
      <c r="AY113" s="898"/>
      <c r="AZ113" s="911" t="s">
        <v>423</v>
      </c>
      <c r="BA113" s="912"/>
      <c r="BB113" s="912"/>
      <c r="BC113" s="912"/>
      <c r="BD113" s="912"/>
      <c r="BE113" s="912"/>
      <c r="BF113" s="912"/>
      <c r="BG113" s="912"/>
      <c r="BH113" s="912"/>
      <c r="BI113" s="912"/>
      <c r="BJ113" s="912"/>
      <c r="BK113" s="912"/>
      <c r="BL113" s="912"/>
      <c r="BM113" s="912"/>
      <c r="BN113" s="912"/>
      <c r="BO113" s="912"/>
      <c r="BP113" s="913"/>
      <c r="BQ113" s="914">
        <v>185636</v>
      </c>
      <c r="BR113" s="915"/>
      <c r="BS113" s="915"/>
      <c r="BT113" s="915"/>
      <c r="BU113" s="915"/>
      <c r="BV113" s="915">
        <v>135289</v>
      </c>
      <c r="BW113" s="915"/>
      <c r="BX113" s="915"/>
      <c r="BY113" s="915"/>
      <c r="BZ113" s="915"/>
      <c r="CA113" s="915">
        <v>106746</v>
      </c>
      <c r="CB113" s="915"/>
      <c r="CC113" s="915"/>
      <c r="CD113" s="915"/>
      <c r="CE113" s="915"/>
      <c r="CF113" s="909">
        <v>3</v>
      </c>
      <c r="CG113" s="910"/>
      <c r="CH113" s="910"/>
      <c r="CI113" s="910"/>
      <c r="CJ113" s="910"/>
      <c r="CK113" s="937"/>
      <c r="CL113" s="938"/>
      <c r="CM113" s="911" t="s">
        <v>424</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47" t="s">
        <v>122</v>
      </c>
      <c r="DH113" s="948"/>
      <c r="DI113" s="948"/>
      <c r="DJ113" s="948"/>
      <c r="DK113" s="949"/>
      <c r="DL113" s="950" t="s">
        <v>122</v>
      </c>
      <c r="DM113" s="948"/>
      <c r="DN113" s="948"/>
      <c r="DO113" s="948"/>
      <c r="DP113" s="949"/>
      <c r="DQ113" s="950" t="s">
        <v>122</v>
      </c>
      <c r="DR113" s="948"/>
      <c r="DS113" s="948"/>
      <c r="DT113" s="948"/>
      <c r="DU113" s="949"/>
      <c r="DV113" s="951" t="s">
        <v>122</v>
      </c>
      <c r="DW113" s="952"/>
      <c r="DX113" s="952"/>
      <c r="DY113" s="952"/>
      <c r="DZ113" s="953"/>
    </row>
    <row r="114" spans="1:130" s="224" customFormat="1" ht="26.25" customHeight="1" x14ac:dyDescent="0.2">
      <c r="A114" s="943"/>
      <c r="B114" s="944"/>
      <c r="C114" s="912" t="s">
        <v>425</v>
      </c>
      <c r="D114" s="912"/>
      <c r="E114" s="912"/>
      <c r="F114" s="912"/>
      <c r="G114" s="912"/>
      <c r="H114" s="912"/>
      <c r="I114" s="912"/>
      <c r="J114" s="912"/>
      <c r="K114" s="912"/>
      <c r="L114" s="912"/>
      <c r="M114" s="912"/>
      <c r="N114" s="912"/>
      <c r="O114" s="912"/>
      <c r="P114" s="912"/>
      <c r="Q114" s="912"/>
      <c r="R114" s="912"/>
      <c r="S114" s="912"/>
      <c r="T114" s="912"/>
      <c r="U114" s="912"/>
      <c r="V114" s="912"/>
      <c r="W114" s="912"/>
      <c r="X114" s="912"/>
      <c r="Y114" s="912"/>
      <c r="Z114" s="913"/>
      <c r="AA114" s="947">
        <v>37843</v>
      </c>
      <c r="AB114" s="948"/>
      <c r="AC114" s="948"/>
      <c r="AD114" s="948"/>
      <c r="AE114" s="949"/>
      <c r="AF114" s="950">
        <v>40024</v>
      </c>
      <c r="AG114" s="948"/>
      <c r="AH114" s="948"/>
      <c r="AI114" s="948"/>
      <c r="AJ114" s="949"/>
      <c r="AK114" s="950">
        <v>39693</v>
      </c>
      <c r="AL114" s="948"/>
      <c r="AM114" s="948"/>
      <c r="AN114" s="948"/>
      <c r="AO114" s="949"/>
      <c r="AP114" s="951">
        <v>1.1000000000000001</v>
      </c>
      <c r="AQ114" s="952"/>
      <c r="AR114" s="952"/>
      <c r="AS114" s="952"/>
      <c r="AT114" s="953"/>
      <c r="AU114" s="897"/>
      <c r="AV114" s="898"/>
      <c r="AW114" s="898"/>
      <c r="AX114" s="898"/>
      <c r="AY114" s="898"/>
      <c r="AZ114" s="911" t="s">
        <v>426</v>
      </c>
      <c r="BA114" s="912"/>
      <c r="BB114" s="912"/>
      <c r="BC114" s="912"/>
      <c r="BD114" s="912"/>
      <c r="BE114" s="912"/>
      <c r="BF114" s="912"/>
      <c r="BG114" s="912"/>
      <c r="BH114" s="912"/>
      <c r="BI114" s="912"/>
      <c r="BJ114" s="912"/>
      <c r="BK114" s="912"/>
      <c r="BL114" s="912"/>
      <c r="BM114" s="912"/>
      <c r="BN114" s="912"/>
      <c r="BO114" s="912"/>
      <c r="BP114" s="913"/>
      <c r="BQ114" s="914">
        <v>488263</v>
      </c>
      <c r="BR114" s="915"/>
      <c r="BS114" s="915"/>
      <c r="BT114" s="915"/>
      <c r="BU114" s="915"/>
      <c r="BV114" s="915">
        <v>473439</v>
      </c>
      <c r="BW114" s="915"/>
      <c r="BX114" s="915"/>
      <c r="BY114" s="915"/>
      <c r="BZ114" s="915"/>
      <c r="CA114" s="915">
        <v>500177</v>
      </c>
      <c r="CB114" s="915"/>
      <c r="CC114" s="915"/>
      <c r="CD114" s="915"/>
      <c r="CE114" s="915"/>
      <c r="CF114" s="909">
        <v>14.3</v>
      </c>
      <c r="CG114" s="910"/>
      <c r="CH114" s="910"/>
      <c r="CI114" s="910"/>
      <c r="CJ114" s="910"/>
      <c r="CK114" s="937"/>
      <c r="CL114" s="938"/>
      <c r="CM114" s="911" t="s">
        <v>427</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47" t="s">
        <v>122</v>
      </c>
      <c r="DH114" s="948"/>
      <c r="DI114" s="948"/>
      <c r="DJ114" s="948"/>
      <c r="DK114" s="949"/>
      <c r="DL114" s="950" t="s">
        <v>122</v>
      </c>
      <c r="DM114" s="948"/>
      <c r="DN114" s="948"/>
      <c r="DO114" s="948"/>
      <c r="DP114" s="949"/>
      <c r="DQ114" s="950" t="s">
        <v>122</v>
      </c>
      <c r="DR114" s="948"/>
      <c r="DS114" s="948"/>
      <c r="DT114" s="948"/>
      <c r="DU114" s="949"/>
      <c r="DV114" s="951" t="s">
        <v>122</v>
      </c>
      <c r="DW114" s="952"/>
      <c r="DX114" s="952"/>
      <c r="DY114" s="952"/>
      <c r="DZ114" s="953"/>
    </row>
    <row r="115" spans="1:130" s="224" customFormat="1" ht="26.25" customHeight="1" x14ac:dyDescent="0.2">
      <c r="A115" s="943"/>
      <c r="B115" s="944"/>
      <c r="C115" s="912" t="s">
        <v>428</v>
      </c>
      <c r="D115" s="912"/>
      <c r="E115" s="912"/>
      <c r="F115" s="912"/>
      <c r="G115" s="912"/>
      <c r="H115" s="912"/>
      <c r="I115" s="912"/>
      <c r="J115" s="912"/>
      <c r="K115" s="912"/>
      <c r="L115" s="912"/>
      <c r="M115" s="912"/>
      <c r="N115" s="912"/>
      <c r="O115" s="912"/>
      <c r="P115" s="912"/>
      <c r="Q115" s="912"/>
      <c r="R115" s="912"/>
      <c r="S115" s="912"/>
      <c r="T115" s="912"/>
      <c r="U115" s="912"/>
      <c r="V115" s="912"/>
      <c r="W115" s="912"/>
      <c r="X115" s="912"/>
      <c r="Y115" s="912"/>
      <c r="Z115" s="913"/>
      <c r="AA115" s="926">
        <v>7588</v>
      </c>
      <c r="AB115" s="927"/>
      <c r="AC115" s="927"/>
      <c r="AD115" s="927"/>
      <c r="AE115" s="928"/>
      <c r="AF115" s="929">
        <v>6461</v>
      </c>
      <c r="AG115" s="927"/>
      <c r="AH115" s="927"/>
      <c r="AI115" s="927"/>
      <c r="AJ115" s="928"/>
      <c r="AK115" s="929">
        <v>4355</v>
      </c>
      <c r="AL115" s="927"/>
      <c r="AM115" s="927"/>
      <c r="AN115" s="927"/>
      <c r="AO115" s="928"/>
      <c r="AP115" s="930">
        <v>0.1</v>
      </c>
      <c r="AQ115" s="931"/>
      <c r="AR115" s="931"/>
      <c r="AS115" s="931"/>
      <c r="AT115" s="932"/>
      <c r="AU115" s="897"/>
      <c r="AV115" s="898"/>
      <c r="AW115" s="898"/>
      <c r="AX115" s="898"/>
      <c r="AY115" s="898"/>
      <c r="AZ115" s="911" t="s">
        <v>429</v>
      </c>
      <c r="BA115" s="912"/>
      <c r="BB115" s="912"/>
      <c r="BC115" s="912"/>
      <c r="BD115" s="912"/>
      <c r="BE115" s="912"/>
      <c r="BF115" s="912"/>
      <c r="BG115" s="912"/>
      <c r="BH115" s="912"/>
      <c r="BI115" s="912"/>
      <c r="BJ115" s="912"/>
      <c r="BK115" s="912"/>
      <c r="BL115" s="912"/>
      <c r="BM115" s="912"/>
      <c r="BN115" s="912"/>
      <c r="BO115" s="912"/>
      <c r="BP115" s="913"/>
      <c r="BQ115" s="914" t="s">
        <v>122</v>
      </c>
      <c r="BR115" s="915"/>
      <c r="BS115" s="915"/>
      <c r="BT115" s="915"/>
      <c r="BU115" s="915"/>
      <c r="BV115" s="915" t="s">
        <v>122</v>
      </c>
      <c r="BW115" s="915"/>
      <c r="BX115" s="915"/>
      <c r="BY115" s="915"/>
      <c r="BZ115" s="915"/>
      <c r="CA115" s="915" t="s">
        <v>122</v>
      </c>
      <c r="CB115" s="915"/>
      <c r="CC115" s="915"/>
      <c r="CD115" s="915"/>
      <c r="CE115" s="915"/>
      <c r="CF115" s="909" t="s">
        <v>122</v>
      </c>
      <c r="CG115" s="910"/>
      <c r="CH115" s="910"/>
      <c r="CI115" s="910"/>
      <c r="CJ115" s="910"/>
      <c r="CK115" s="937"/>
      <c r="CL115" s="938"/>
      <c r="CM115" s="911" t="s">
        <v>430</v>
      </c>
      <c r="CN115" s="912"/>
      <c r="CO115" s="912"/>
      <c r="CP115" s="912"/>
      <c r="CQ115" s="912"/>
      <c r="CR115" s="912"/>
      <c r="CS115" s="912"/>
      <c r="CT115" s="912"/>
      <c r="CU115" s="912"/>
      <c r="CV115" s="912"/>
      <c r="CW115" s="912"/>
      <c r="CX115" s="912"/>
      <c r="CY115" s="912"/>
      <c r="CZ115" s="912"/>
      <c r="DA115" s="912"/>
      <c r="DB115" s="912"/>
      <c r="DC115" s="912"/>
      <c r="DD115" s="912"/>
      <c r="DE115" s="912"/>
      <c r="DF115" s="913"/>
      <c r="DG115" s="947" t="s">
        <v>122</v>
      </c>
      <c r="DH115" s="948"/>
      <c r="DI115" s="948"/>
      <c r="DJ115" s="948"/>
      <c r="DK115" s="949"/>
      <c r="DL115" s="950" t="s">
        <v>122</v>
      </c>
      <c r="DM115" s="948"/>
      <c r="DN115" s="948"/>
      <c r="DO115" s="948"/>
      <c r="DP115" s="949"/>
      <c r="DQ115" s="950" t="s">
        <v>122</v>
      </c>
      <c r="DR115" s="948"/>
      <c r="DS115" s="948"/>
      <c r="DT115" s="948"/>
      <c r="DU115" s="949"/>
      <c r="DV115" s="951" t="s">
        <v>122</v>
      </c>
      <c r="DW115" s="952"/>
      <c r="DX115" s="952"/>
      <c r="DY115" s="952"/>
      <c r="DZ115" s="953"/>
    </row>
    <row r="116" spans="1:130" s="224" customFormat="1" ht="26.25" customHeight="1" x14ac:dyDescent="0.2">
      <c r="A116" s="945"/>
      <c r="B116" s="946"/>
      <c r="C116" s="954" t="s">
        <v>431</v>
      </c>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5"/>
      <c r="AA116" s="947" t="s">
        <v>122</v>
      </c>
      <c r="AB116" s="948"/>
      <c r="AC116" s="948"/>
      <c r="AD116" s="948"/>
      <c r="AE116" s="949"/>
      <c r="AF116" s="950" t="s">
        <v>122</v>
      </c>
      <c r="AG116" s="948"/>
      <c r="AH116" s="948"/>
      <c r="AI116" s="948"/>
      <c r="AJ116" s="949"/>
      <c r="AK116" s="950" t="s">
        <v>122</v>
      </c>
      <c r="AL116" s="948"/>
      <c r="AM116" s="948"/>
      <c r="AN116" s="948"/>
      <c r="AO116" s="949"/>
      <c r="AP116" s="951" t="s">
        <v>122</v>
      </c>
      <c r="AQ116" s="952"/>
      <c r="AR116" s="952"/>
      <c r="AS116" s="952"/>
      <c r="AT116" s="953"/>
      <c r="AU116" s="897"/>
      <c r="AV116" s="898"/>
      <c r="AW116" s="898"/>
      <c r="AX116" s="898"/>
      <c r="AY116" s="898"/>
      <c r="AZ116" s="956" t="s">
        <v>432</v>
      </c>
      <c r="BA116" s="957"/>
      <c r="BB116" s="957"/>
      <c r="BC116" s="957"/>
      <c r="BD116" s="957"/>
      <c r="BE116" s="957"/>
      <c r="BF116" s="957"/>
      <c r="BG116" s="957"/>
      <c r="BH116" s="957"/>
      <c r="BI116" s="957"/>
      <c r="BJ116" s="957"/>
      <c r="BK116" s="957"/>
      <c r="BL116" s="957"/>
      <c r="BM116" s="957"/>
      <c r="BN116" s="957"/>
      <c r="BO116" s="957"/>
      <c r="BP116" s="958"/>
      <c r="BQ116" s="914" t="s">
        <v>122</v>
      </c>
      <c r="BR116" s="915"/>
      <c r="BS116" s="915"/>
      <c r="BT116" s="915"/>
      <c r="BU116" s="915"/>
      <c r="BV116" s="915" t="s">
        <v>122</v>
      </c>
      <c r="BW116" s="915"/>
      <c r="BX116" s="915"/>
      <c r="BY116" s="915"/>
      <c r="BZ116" s="915"/>
      <c r="CA116" s="915" t="s">
        <v>122</v>
      </c>
      <c r="CB116" s="915"/>
      <c r="CC116" s="915"/>
      <c r="CD116" s="915"/>
      <c r="CE116" s="915"/>
      <c r="CF116" s="909" t="s">
        <v>122</v>
      </c>
      <c r="CG116" s="910"/>
      <c r="CH116" s="910"/>
      <c r="CI116" s="910"/>
      <c r="CJ116" s="910"/>
      <c r="CK116" s="937"/>
      <c r="CL116" s="938"/>
      <c r="CM116" s="911" t="s">
        <v>433</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47" t="s">
        <v>122</v>
      </c>
      <c r="DH116" s="948"/>
      <c r="DI116" s="948"/>
      <c r="DJ116" s="948"/>
      <c r="DK116" s="949"/>
      <c r="DL116" s="950" t="s">
        <v>122</v>
      </c>
      <c r="DM116" s="948"/>
      <c r="DN116" s="948"/>
      <c r="DO116" s="948"/>
      <c r="DP116" s="949"/>
      <c r="DQ116" s="950" t="s">
        <v>122</v>
      </c>
      <c r="DR116" s="948"/>
      <c r="DS116" s="948"/>
      <c r="DT116" s="948"/>
      <c r="DU116" s="949"/>
      <c r="DV116" s="951" t="s">
        <v>122</v>
      </c>
      <c r="DW116" s="952"/>
      <c r="DX116" s="952"/>
      <c r="DY116" s="952"/>
      <c r="DZ116" s="953"/>
    </row>
    <row r="117" spans="1:130" s="224" customFormat="1" ht="26.25" customHeight="1" x14ac:dyDescent="0.2">
      <c r="A117" s="901" t="s">
        <v>177</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66" t="s">
        <v>434</v>
      </c>
      <c r="Z117" s="883"/>
      <c r="AA117" s="967">
        <v>1279188</v>
      </c>
      <c r="AB117" s="968"/>
      <c r="AC117" s="968"/>
      <c r="AD117" s="968"/>
      <c r="AE117" s="969"/>
      <c r="AF117" s="970">
        <v>1284234</v>
      </c>
      <c r="AG117" s="968"/>
      <c r="AH117" s="968"/>
      <c r="AI117" s="968"/>
      <c r="AJ117" s="969"/>
      <c r="AK117" s="970">
        <v>1256812</v>
      </c>
      <c r="AL117" s="968"/>
      <c r="AM117" s="968"/>
      <c r="AN117" s="968"/>
      <c r="AO117" s="969"/>
      <c r="AP117" s="971"/>
      <c r="AQ117" s="972"/>
      <c r="AR117" s="972"/>
      <c r="AS117" s="972"/>
      <c r="AT117" s="973"/>
      <c r="AU117" s="897"/>
      <c r="AV117" s="898"/>
      <c r="AW117" s="898"/>
      <c r="AX117" s="898"/>
      <c r="AY117" s="898"/>
      <c r="AZ117" s="963" t="s">
        <v>435</v>
      </c>
      <c r="BA117" s="964"/>
      <c r="BB117" s="964"/>
      <c r="BC117" s="964"/>
      <c r="BD117" s="964"/>
      <c r="BE117" s="964"/>
      <c r="BF117" s="964"/>
      <c r="BG117" s="964"/>
      <c r="BH117" s="964"/>
      <c r="BI117" s="964"/>
      <c r="BJ117" s="964"/>
      <c r="BK117" s="964"/>
      <c r="BL117" s="964"/>
      <c r="BM117" s="964"/>
      <c r="BN117" s="964"/>
      <c r="BO117" s="964"/>
      <c r="BP117" s="965"/>
      <c r="BQ117" s="914" t="s">
        <v>122</v>
      </c>
      <c r="BR117" s="915"/>
      <c r="BS117" s="915"/>
      <c r="BT117" s="915"/>
      <c r="BU117" s="915"/>
      <c r="BV117" s="915" t="s">
        <v>122</v>
      </c>
      <c r="BW117" s="915"/>
      <c r="BX117" s="915"/>
      <c r="BY117" s="915"/>
      <c r="BZ117" s="915"/>
      <c r="CA117" s="915" t="s">
        <v>122</v>
      </c>
      <c r="CB117" s="915"/>
      <c r="CC117" s="915"/>
      <c r="CD117" s="915"/>
      <c r="CE117" s="915"/>
      <c r="CF117" s="909" t="s">
        <v>122</v>
      </c>
      <c r="CG117" s="910"/>
      <c r="CH117" s="910"/>
      <c r="CI117" s="910"/>
      <c r="CJ117" s="910"/>
      <c r="CK117" s="937"/>
      <c r="CL117" s="938"/>
      <c r="CM117" s="911" t="s">
        <v>436</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47" t="s">
        <v>122</v>
      </c>
      <c r="DH117" s="948"/>
      <c r="DI117" s="948"/>
      <c r="DJ117" s="948"/>
      <c r="DK117" s="949"/>
      <c r="DL117" s="950" t="s">
        <v>122</v>
      </c>
      <c r="DM117" s="948"/>
      <c r="DN117" s="948"/>
      <c r="DO117" s="948"/>
      <c r="DP117" s="949"/>
      <c r="DQ117" s="950" t="s">
        <v>122</v>
      </c>
      <c r="DR117" s="948"/>
      <c r="DS117" s="948"/>
      <c r="DT117" s="948"/>
      <c r="DU117" s="949"/>
      <c r="DV117" s="951" t="s">
        <v>122</v>
      </c>
      <c r="DW117" s="952"/>
      <c r="DX117" s="952"/>
      <c r="DY117" s="952"/>
      <c r="DZ117" s="953"/>
    </row>
    <row r="118" spans="1:130" s="224" customFormat="1" ht="26.25" customHeight="1" x14ac:dyDescent="0.2">
      <c r="A118" s="901" t="s">
        <v>410</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407</v>
      </c>
      <c r="AB118" s="882"/>
      <c r="AC118" s="882"/>
      <c r="AD118" s="882"/>
      <c r="AE118" s="883"/>
      <c r="AF118" s="881" t="s">
        <v>408</v>
      </c>
      <c r="AG118" s="882"/>
      <c r="AH118" s="882"/>
      <c r="AI118" s="882"/>
      <c r="AJ118" s="883"/>
      <c r="AK118" s="881" t="s">
        <v>294</v>
      </c>
      <c r="AL118" s="882"/>
      <c r="AM118" s="882"/>
      <c r="AN118" s="882"/>
      <c r="AO118" s="883"/>
      <c r="AP118" s="959" t="s">
        <v>409</v>
      </c>
      <c r="AQ118" s="960"/>
      <c r="AR118" s="960"/>
      <c r="AS118" s="960"/>
      <c r="AT118" s="961"/>
      <c r="AU118" s="897"/>
      <c r="AV118" s="898"/>
      <c r="AW118" s="898"/>
      <c r="AX118" s="898"/>
      <c r="AY118" s="898"/>
      <c r="AZ118" s="962" t="s">
        <v>437</v>
      </c>
      <c r="BA118" s="954"/>
      <c r="BB118" s="954"/>
      <c r="BC118" s="954"/>
      <c r="BD118" s="954"/>
      <c r="BE118" s="954"/>
      <c r="BF118" s="954"/>
      <c r="BG118" s="954"/>
      <c r="BH118" s="954"/>
      <c r="BI118" s="954"/>
      <c r="BJ118" s="954"/>
      <c r="BK118" s="954"/>
      <c r="BL118" s="954"/>
      <c r="BM118" s="954"/>
      <c r="BN118" s="954"/>
      <c r="BO118" s="954"/>
      <c r="BP118" s="955"/>
      <c r="BQ118" s="988" t="s">
        <v>122</v>
      </c>
      <c r="BR118" s="989"/>
      <c r="BS118" s="989"/>
      <c r="BT118" s="989"/>
      <c r="BU118" s="989"/>
      <c r="BV118" s="989" t="s">
        <v>122</v>
      </c>
      <c r="BW118" s="989"/>
      <c r="BX118" s="989"/>
      <c r="BY118" s="989"/>
      <c r="BZ118" s="989"/>
      <c r="CA118" s="989" t="s">
        <v>122</v>
      </c>
      <c r="CB118" s="989"/>
      <c r="CC118" s="989"/>
      <c r="CD118" s="989"/>
      <c r="CE118" s="989"/>
      <c r="CF118" s="909" t="s">
        <v>122</v>
      </c>
      <c r="CG118" s="910"/>
      <c r="CH118" s="910"/>
      <c r="CI118" s="910"/>
      <c r="CJ118" s="910"/>
      <c r="CK118" s="937"/>
      <c r="CL118" s="938"/>
      <c r="CM118" s="911" t="s">
        <v>438</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47" t="s">
        <v>122</v>
      </c>
      <c r="DH118" s="948"/>
      <c r="DI118" s="948"/>
      <c r="DJ118" s="948"/>
      <c r="DK118" s="949"/>
      <c r="DL118" s="950" t="s">
        <v>122</v>
      </c>
      <c r="DM118" s="948"/>
      <c r="DN118" s="948"/>
      <c r="DO118" s="948"/>
      <c r="DP118" s="949"/>
      <c r="DQ118" s="950" t="s">
        <v>122</v>
      </c>
      <c r="DR118" s="948"/>
      <c r="DS118" s="948"/>
      <c r="DT118" s="948"/>
      <c r="DU118" s="949"/>
      <c r="DV118" s="951" t="s">
        <v>122</v>
      </c>
      <c r="DW118" s="952"/>
      <c r="DX118" s="952"/>
      <c r="DY118" s="952"/>
      <c r="DZ118" s="953"/>
    </row>
    <row r="119" spans="1:130" s="224" customFormat="1" ht="26.25" customHeight="1" x14ac:dyDescent="0.2">
      <c r="A119" s="1045" t="s">
        <v>413</v>
      </c>
      <c r="B119" s="936"/>
      <c r="C119" s="918" t="s">
        <v>414</v>
      </c>
      <c r="D119" s="886"/>
      <c r="E119" s="886"/>
      <c r="F119" s="886"/>
      <c r="G119" s="886"/>
      <c r="H119" s="886"/>
      <c r="I119" s="886"/>
      <c r="J119" s="886"/>
      <c r="K119" s="886"/>
      <c r="L119" s="886"/>
      <c r="M119" s="886"/>
      <c r="N119" s="886"/>
      <c r="O119" s="886"/>
      <c r="P119" s="886"/>
      <c r="Q119" s="886"/>
      <c r="R119" s="886"/>
      <c r="S119" s="886"/>
      <c r="T119" s="886"/>
      <c r="U119" s="886"/>
      <c r="V119" s="886"/>
      <c r="W119" s="886"/>
      <c r="X119" s="886"/>
      <c r="Y119" s="886"/>
      <c r="Z119" s="887"/>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899"/>
      <c r="AV119" s="900"/>
      <c r="AW119" s="900"/>
      <c r="AX119" s="900"/>
      <c r="AY119" s="900"/>
      <c r="AZ119" s="245" t="s">
        <v>177</v>
      </c>
      <c r="BA119" s="245"/>
      <c r="BB119" s="245"/>
      <c r="BC119" s="245"/>
      <c r="BD119" s="245"/>
      <c r="BE119" s="245"/>
      <c r="BF119" s="245"/>
      <c r="BG119" s="245"/>
      <c r="BH119" s="245"/>
      <c r="BI119" s="245"/>
      <c r="BJ119" s="245"/>
      <c r="BK119" s="245"/>
      <c r="BL119" s="245"/>
      <c r="BM119" s="245"/>
      <c r="BN119" s="245"/>
      <c r="BO119" s="966" t="s">
        <v>439</v>
      </c>
      <c r="BP119" s="994"/>
      <c r="BQ119" s="988">
        <v>10592660</v>
      </c>
      <c r="BR119" s="989"/>
      <c r="BS119" s="989"/>
      <c r="BT119" s="989"/>
      <c r="BU119" s="989"/>
      <c r="BV119" s="989">
        <v>9642405</v>
      </c>
      <c r="BW119" s="989"/>
      <c r="BX119" s="989"/>
      <c r="BY119" s="989"/>
      <c r="BZ119" s="989"/>
      <c r="CA119" s="989">
        <v>9292953</v>
      </c>
      <c r="CB119" s="989"/>
      <c r="CC119" s="989"/>
      <c r="CD119" s="989"/>
      <c r="CE119" s="989"/>
      <c r="CF119" s="990"/>
      <c r="CG119" s="991"/>
      <c r="CH119" s="991"/>
      <c r="CI119" s="991"/>
      <c r="CJ119" s="992"/>
      <c r="CK119" s="939"/>
      <c r="CL119" s="940"/>
      <c r="CM119" s="962" t="s">
        <v>440</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993" t="s">
        <v>122</v>
      </c>
      <c r="DH119" s="975"/>
      <c r="DI119" s="975"/>
      <c r="DJ119" s="975"/>
      <c r="DK119" s="976"/>
      <c r="DL119" s="974" t="s">
        <v>122</v>
      </c>
      <c r="DM119" s="975"/>
      <c r="DN119" s="975"/>
      <c r="DO119" s="975"/>
      <c r="DP119" s="976"/>
      <c r="DQ119" s="974" t="s">
        <v>122</v>
      </c>
      <c r="DR119" s="975"/>
      <c r="DS119" s="975"/>
      <c r="DT119" s="975"/>
      <c r="DU119" s="976"/>
      <c r="DV119" s="977" t="s">
        <v>122</v>
      </c>
      <c r="DW119" s="978"/>
      <c r="DX119" s="978"/>
      <c r="DY119" s="978"/>
      <c r="DZ119" s="979"/>
    </row>
    <row r="120" spans="1:130" s="224" customFormat="1" ht="26.25" customHeight="1" x14ac:dyDescent="0.2">
      <c r="A120" s="1046"/>
      <c r="B120" s="938"/>
      <c r="C120" s="911" t="s">
        <v>417</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47" t="s">
        <v>122</v>
      </c>
      <c r="AB120" s="948"/>
      <c r="AC120" s="948"/>
      <c r="AD120" s="948"/>
      <c r="AE120" s="949"/>
      <c r="AF120" s="950" t="s">
        <v>122</v>
      </c>
      <c r="AG120" s="948"/>
      <c r="AH120" s="948"/>
      <c r="AI120" s="948"/>
      <c r="AJ120" s="949"/>
      <c r="AK120" s="950" t="s">
        <v>122</v>
      </c>
      <c r="AL120" s="948"/>
      <c r="AM120" s="948"/>
      <c r="AN120" s="948"/>
      <c r="AO120" s="949"/>
      <c r="AP120" s="951" t="s">
        <v>122</v>
      </c>
      <c r="AQ120" s="952"/>
      <c r="AR120" s="952"/>
      <c r="AS120" s="952"/>
      <c r="AT120" s="953"/>
      <c r="AU120" s="980" t="s">
        <v>441</v>
      </c>
      <c r="AV120" s="981"/>
      <c r="AW120" s="981"/>
      <c r="AX120" s="981"/>
      <c r="AY120" s="982"/>
      <c r="AZ120" s="918" t="s">
        <v>442</v>
      </c>
      <c r="BA120" s="886"/>
      <c r="BB120" s="886"/>
      <c r="BC120" s="886"/>
      <c r="BD120" s="886"/>
      <c r="BE120" s="886"/>
      <c r="BF120" s="886"/>
      <c r="BG120" s="886"/>
      <c r="BH120" s="886"/>
      <c r="BI120" s="886"/>
      <c r="BJ120" s="886"/>
      <c r="BK120" s="886"/>
      <c r="BL120" s="886"/>
      <c r="BM120" s="886"/>
      <c r="BN120" s="886"/>
      <c r="BO120" s="886"/>
      <c r="BP120" s="887"/>
      <c r="BQ120" s="919">
        <v>2245011</v>
      </c>
      <c r="BR120" s="920"/>
      <c r="BS120" s="920"/>
      <c r="BT120" s="920"/>
      <c r="BU120" s="920"/>
      <c r="BV120" s="920">
        <v>2724419</v>
      </c>
      <c r="BW120" s="920"/>
      <c r="BX120" s="920"/>
      <c r="BY120" s="920"/>
      <c r="BZ120" s="920"/>
      <c r="CA120" s="920">
        <v>2800111</v>
      </c>
      <c r="CB120" s="920"/>
      <c r="CC120" s="920"/>
      <c r="CD120" s="920"/>
      <c r="CE120" s="920"/>
      <c r="CF120" s="933">
        <v>79.8</v>
      </c>
      <c r="CG120" s="934"/>
      <c r="CH120" s="934"/>
      <c r="CI120" s="934"/>
      <c r="CJ120" s="934"/>
      <c r="CK120" s="995" t="s">
        <v>443</v>
      </c>
      <c r="CL120" s="996"/>
      <c r="CM120" s="996"/>
      <c r="CN120" s="996"/>
      <c r="CO120" s="997"/>
      <c r="CP120" s="1003" t="s">
        <v>391</v>
      </c>
      <c r="CQ120" s="1004"/>
      <c r="CR120" s="1004"/>
      <c r="CS120" s="1004"/>
      <c r="CT120" s="1004"/>
      <c r="CU120" s="1004"/>
      <c r="CV120" s="1004"/>
      <c r="CW120" s="1004"/>
      <c r="CX120" s="1004"/>
      <c r="CY120" s="1004"/>
      <c r="CZ120" s="1004"/>
      <c r="DA120" s="1004"/>
      <c r="DB120" s="1004"/>
      <c r="DC120" s="1004"/>
      <c r="DD120" s="1004"/>
      <c r="DE120" s="1004"/>
      <c r="DF120" s="1005"/>
      <c r="DG120" s="919" t="s">
        <v>122</v>
      </c>
      <c r="DH120" s="920"/>
      <c r="DI120" s="920"/>
      <c r="DJ120" s="920"/>
      <c r="DK120" s="920"/>
      <c r="DL120" s="920" t="s">
        <v>122</v>
      </c>
      <c r="DM120" s="920"/>
      <c r="DN120" s="920"/>
      <c r="DO120" s="920"/>
      <c r="DP120" s="920"/>
      <c r="DQ120" s="920">
        <v>2887979</v>
      </c>
      <c r="DR120" s="920"/>
      <c r="DS120" s="920"/>
      <c r="DT120" s="920"/>
      <c r="DU120" s="920"/>
      <c r="DV120" s="921">
        <v>82.3</v>
      </c>
      <c r="DW120" s="921"/>
      <c r="DX120" s="921"/>
      <c r="DY120" s="921"/>
      <c r="DZ120" s="922"/>
    </row>
    <row r="121" spans="1:130" s="224" customFormat="1" ht="26.25" customHeight="1" x14ac:dyDescent="0.2">
      <c r="A121" s="1046"/>
      <c r="B121" s="938"/>
      <c r="C121" s="963" t="s">
        <v>444</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47" t="s">
        <v>122</v>
      </c>
      <c r="AB121" s="948"/>
      <c r="AC121" s="948"/>
      <c r="AD121" s="948"/>
      <c r="AE121" s="949"/>
      <c r="AF121" s="950" t="s">
        <v>122</v>
      </c>
      <c r="AG121" s="948"/>
      <c r="AH121" s="948"/>
      <c r="AI121" s="948"/>
      <c r="AJ121" s="949"/>
      <c r="AK121" s="950" t="s">
        <v>122</v>
      </c>
      <c r="AL121" s="948"/>
      <c r="AM121" s="948"/>
      <c r="AN121" s="948"/>
      <c r="AO121" s="949"/>
      <c r="AP121" s="951" t="s">
        <v>122</v>
      </c>
      <c r="AQ121" s="952"/>
      <c r="AR121" s="952"/>
      <c r="AS121" s="952"/>
      <c r="AT121" s="953"/>
      <c r="AU121" s="983"/>
      <c r="AV121" s="984"/>
      <c r="AW121" s="984"/>
      <c r="AX121" s="984"/>
      <c r="AY121" s="985"/>
      <c r="AZ121" s="911" t="s">
        <v>445</v>
      </c>
      <c r="BA121" s="912"/>
      <c r="BB121" s="912"/>
      <c r="BC121" s="912"/>
      <c r="BD121" s="912"/>
      <c r="BE121" s="912"/>
      <c r="BF121" s="912"/>
      <c r="BG121" s="912"/>
      <c r="BH121" s="912"/>
      <c r="BI121" s="912"/>
      <c r="BJ121" s="912"/>
      <c r="BK121" s="912"/>
      <c r="BL121" s="912"/>
      <c r="BM121" s="912"/>
      <c r="BN121" s="912"/>
      <c r="BO121" s="912"/>
      <c r="BP121" s="913"/>
      <c r="BQ121" s="914">
        <v>150777</v>
      </c>
      <c r="BR121" s="915"/>
      <c r="BS121" s="915"/>
      <c r="BT121" s="915"/>
      <c r="BU121" s="915"/>
      <c r="BV121" s="915">
        <v>123409</v>
      </c>
      <c r="BW121" s="915"/>
      <c r="BX121" s="915"/>
      <c r="BY121" s="915"/>
      <c r="BZ121" s="915"/>
      <c r="CA121" s="915">
        <v>118345</v>
      </c>
      <c r="CB121" s="915"/>
      <c r="CC121" s="915"/>
      <c r="CD121" s="915"/>
      <c r="CE121" s="915"/>
      <c r="CF121" s="909">
        <v>3.4</v>
      </c>
      <c r="CG121" s="910"/>
      <c r="CH121" s="910"/>
      <c r="CI121" s="910"/>
      <c r="CJ121" s="910"/>
      <c r="CK121" s="998"/>
      <c r="CL121" s="999"/>
      <c r="CM121" s="999"/>
      <c r="CN121" s="999"/>
      <c r="CO121" s="1000"/>
      <c r="CP121" s="1008" t="s">
        <v>389</v>
      </c>
      <c r="CQ121" s="1009"/>
      <c r="CR121" s="1009"/>
      <c r="CS121" s="1009"/>
      <c r="CT121" s="1009"/>
      <c r="CU121" s="1009"/>
      <c r="CV121" s="1009"/>
      <c r="CW121" s="1009"/>
      <c r="CX121" s="1009"/>
      <c r="CY121" s="1009"/>
      <c r="CZ121" s="1009"/>
      <c r="DA121" s="1009"/>
      <c r="DB121" s="1009"/>
      <c r="DC121" s="1009"/>
      <c r="DD121" s="1009"/>
      <c r="DE121" s="1009"/>
      <c r="DF121" s="1010"/>
      <c r="DG121" s="914" t="s">
        <v>122</v>
      </c>
      <c r="DH121" s="915"/>
      <c r="DI121" s="915"/>
      <c r="DJ121" s="915"/>
      <c r="DK121" s="915"/>
      <c r="DL121" s="915" t="s">
        <v>122</v>
      </c>
      <c r="DM121" s="915"/>
      <c r="DN121" s="915"/>
      <c r="DO121" s="915"/>
      <c r="DP121" s="915"/>
      <c r="DQ121" s="915" t="s">
        <v>122</v>
      </c>
      <c r="DR121" s="915"/>
      <c r="DS121" s="915"/>
      <c r="DT121" s="915"/>
      <c r="DU121" s="915"/>
      <c r="DV121" s="916" t="s">
        <v>122</v>
      </c>
      <c r="DW121" s="916"/>
      <c r="DX121" s="916"/>
      <c r="DY121" s="916"/>
      <c r="DZ121" s="917"/>
    </row>
    <row r="122" spans="1:130" s="224" customFormat="1" ht="26.25" customHeight="1" x14ac:dyDescent="0.2">
      <c r="A122" s="1046"/>
      <c r="B122" s="938"/>
      <c r="C122" s="911" t="s">
        <v>427</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47" t="s">
        <v>122</v>
      </c>
      <c r="AB122" s="948"/>
      <c r="AC122" s="948"/>
      <c r="AD122" s="948"/>
      <c r="AE122" s="949"/>
      <c r="AF122" s="950" t="s">
        <v>122</v>
      </c>
      <c r="AG122" s="948"/>
      <c r="AH122" s="948"/>
      <c r="AI122" s="948"/>
      <c r="AJ122" s="949"/>
      <c r="AK122" s="950" t="s">
        <v>122</v>
      </c>
      <c r="AL122" s="948"/>
      <c r="AM122" s="948"/>
      <c r="AN122" s="948"/>
      <c r="AO122" s="949"/>
      <c r="AP122" s="951" t="s">
        <v>122</v>
      </c>
      <c r="AQ122" s="952"/>
      <c r="AR122" s="952"/>
      <c r="AS122" s="952"/>
      <c r="AT122" s="953"/>
      <c r="AU122" s="983"/>
      <c r="AV122" s="984"/>
      <c r="AW122" s="984"/>
      <c r="AX122" s="984"/>
      <c r="AY122" s="985"/>
      <c r="AZ122" s="962" t="s">
        <v>446</v>
      </c>
      <c r="BA122" s="954"/>
      <c r="BB122" s="954"/>
      <c r="BC122" s="954"/>
      <c r="BD122" s="954"/>
      <c r="BE122" s="954"/>
      <c r="BF122" s="954"/>
      <c r="BG122" s="954"/>
      <c r="BH122" s="954"/>
      <c r="BI122" s="954"/>
      <c r="BJ122" s="954"/>
      <c r="BK122" s="954"/>
      <c r="BL122" s="954"/>
      <c r="BM122" s="954"/>
      <c r="BN122" s="954"/>
      <c r="BO122" s="954"/>
      <c r="BP122" s="955"/>
      <c r="BQ122" s="988">
        <v>6951942</v>
      </c>
      <c r="BR122" s="989"/>
      <c r="BS122" s="989"/>
      <c r="BT122" s="989"/>
      <c r="BU122" s="989"/>
      <c r="BV122" s="989">
        <v>6346385</v>
      </c>
      <c r="BW122" s="989"/>
      <c r="BX122" s="989"/>
      <c r="BY122" s="989"/>
      <c r="BZ122" s="989"/>
      <c r="CA122" s="989">
        <v>6097031</v>
      </c>
      <c r="CB122" s="989"/>
      <c r="CC122" s="989"/>
      <c r="CD122" s="989"/>
      <c r="CE122" s="989"/>
      <c r="CF122" s="1006">
        <v>173.8</v>
      </c>
      <c r="CG122" s="1007"/>
      <c r="CH122" s="1007"/>
      <c r="CI122" s="1007"/>
      <c r="CJ122" s="1007"/>
      <c r="CK122" s="998"/>
      <c r="CL122" s="999"/>
      <c r="CM122" s="999"/>
      <c r="CN122" s="999"/>
      <c r="CO122" s="1000"/>
      <c r="CP122" s="1008" t="s">
        <v>390</v>
      </c>
      <c r="CQ122" s="1009"/>
      <c r="CR122" s="1009"/>
      <c r="CS122" s="1009"/>
      <c r="CT122" s="1009"/>
      <c r="CU122" s="1009"/>
      <c r="CV122" s="1009"/>
      <c r="CW122" s="1009"/>
      <c r="CX122" s="1009"/>
      <c r="CY122" s="1009"/>
      <c r="CZ122" s="1009"/>
      <c r="DA122" s="1009"/>
      <c r="DB122" s="1009"/>
      <c r="DC122" s="1009"/>
      <c r="DD122" s="1009"/>
      <c r="DE122" s="1009"/>
      <c r="DF122" s="1010"/>
      <c r="DG122" s="914" t="s">
        <v>122</v>
      </c>
      <c r="DH122" s="915"/>
      <c r="DI122" s="915"/>
      <c r="DJ122" s="915"/>
      <c r="DK122" s="915"/>
      <c r="DL122" s="915" t="s">
        <v>122</v>
      </c>
      <c r="DM122" s="915"/>
      <c r="DN122" s="915"/>
      <c r="DO122" s="915"/>
      <c r="DP122" s="915"/>
      <c r="DQ122" s="915" t="s">
        <v>122</v>
      </c>
      <c r="DR122" s="915"/>
      <c r="DS122" s="915"/>
      <c r="DT122" s="915"/>
      <c r="DU122" s="915"/>
      <c r="DV122" s="916" t="s">
        <v>122</v>
      </c>
      <c r="DW122" s="916"/>
      <c r="DX122" s="916"/>
      <c r="DY122" s="916"/>
      <c r="DZ122" s="917"/>
    </row>
    <row r="123" spans="1:130" s="224" customFormat="1" ht="26.25" customHeight="1" x14ac:dyDescent="0.2">
      <c r="A123" s="1046"/>
      <c r="B123" s="938"/>
      <c r="C123" s="911" t="s">
        <v>433</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47" t="s">
        <v>122</v>
      </c>
      <c r="AB123" s="948"/>
      <c r="AC123" s="948"/>
      <c r="AD123" s="948"/>
      <c r="AE123" s="949"/>
      <c r="AF123" s="950" t="s">
        <v>122</v>
      </c>
      <c r="AG123" s="948"/>
      <c r="AH123" s="948"/>
      <c r="AI123" s="948"/>
      <c r="AJ123" s="949"/>
      <c r="AK123" s="950" t="s">
        <v>122</v>
      </c>
      <c r="AL123" s="948"/>
      <c r="AM123" s="948"/>
      <c r="AN123" s="948"/>
      <c r="AO123" s="949"/>
      <c r="AP123" s="951" t="s">
        <v>122</v>
      </c>
      <c r="AQ123" s="952"/>
      <c r="AR123" s="952"/>
      <c r="AS123" s="952"/>
      <c r="AT123" s="953"/>
      <c r="AU123" s="986"/>
      <c r="AV123" s="987"/>
      <c r="AW123" s="987"/>
      <c r="AX123" s="987"/>
      <c r="AY123" s="987"/>
      <c r="AZ123" s="245" t="s">
        <v>177</v>
      </c>
      <c r="BA123" s="245"/>
      <c r="BB123" s="245"/>
      <c r="BC123" s="245"/>
      <c r="BD123" s="245"/>
      <c r="BE123" s="245"/>
      <c r="BF123" s="245"/>
      <c r="BG123" s="245"/>
      <c r="BH123" s="245"/>
      <c r="BI123" s="245"/>
      <c r="BJ123" s="245"/>
      <c r="BK123" s="245"/>
      <c r="BL123" s="245"/>
      <c r="BM123" s="245"/>
      <c r="BN123" s="245"/>
      <c r="BO123" s="966" t="s">
        <v>447</v>
      </c>
      <c r="BP123" s="994"/>
      <c r="BQ123" s="1052">
        <v>9347730</v>
      </c>
      <c r="BR123" s="1053"/>
      <c r="BS123" s="1053"/>
      <c r="BT123" s="1053"/>
      <c r="BU123" s="1053"/>
      <c r="BV123" s="1053">
        <v>9194213</v>
      </c>
      <c r="BW123" s="1053"/>
      <c r="BX123" s="1053"/>
      <c r="BY123" s="1053"/>
      <c r="BZ123" s="1053"/>
      <c r="CA123" s="1053">
        <v>9015487</v>
      </c>
      <c r="CB123" s="1053"/>
      <c r="CC123" s="1053"/>
      <c r="CD123" s="1053"/>
      <c r="CE123" s="1053"/>
      <c r="CF123" s="990"/>
      <c r="CG123" s="991"/>
      <c r="CH123" s="991"/>
      <c r="CI123" s="991"/>
      <c r="CJ123" s="992"/>
      <c r="CK123" s="998"/>
      <c r="CL123" s="999"/>
      <c r="CM123" s="999"/>
      <c r="CN123" s="999"/>
      <c r="CO123" s="1000"/>
      <c r="CP123" s="1008" t="s">
        <v>388</v>
      </c>
      <c r="CQ123" s="1009"/>
      <c r="CR123" s="1009"/>
      <c r="CS123" s="1009"/>
      <c r="CT123" s="1009"/>
      <c r="CU123" s="1009"/>
      <c r="CV123" s="1009"/>
      <c r="CW123" s="1009"/>
      <c r="CX123" s="1009"/>
      <c r="CY123" s="1009"/>
      <c r="CZ123" s="1009"/>
      <c r="DA123" s="1009"/>
      <c r="DB123" s="1009"/>
      <c r="DC123" s="1009"/>
      <c r="DD123" s="1009"/>
      <c r="DE123" s="1009"/>
      <c r="DF123" s="1010"/>
      <c r="DG123" s="947" t="s">
        <v>122</v>
      </c>
      <c r="DH123" s="948"/>
      <c r="DI123" s="948"/>
      <c r="DJ123" s="948"/>
      <c r="DK123" s="949"/>
      <c r="DL123" s="950" t="s">
        <v>122</v>
      </c>
      <c r="DM123" s="948"/>
      <c r="DN123" s="948"/>
      <c r="DO123" s="948"/>
      <c r="DP123" s="949"/>
      <c r="DQ123" s="950" t="s">
        <v>122</v>
      </c>
      <c r="DR123" s="948"/>
      <c r="DS123" s="948"/>
      <c r="DT123" s="948"/>
      <c r="DU123" s="949"/>
      <c r="DV123" s="951" t="s">
        <v>122</v>
      </c>
      <c r="DW123" s="952"/>
      <c r="DX123" s="952"/>
      <c r="DY123" s="952"/>
      <c r="DZ123" s="953"/>
    </row>
    <row r="124" spans="1:130" s="224" customFormat="1" ht="26.25" customHeight="1" thickBot="1" x14ac:dyDescent="0.25">
      <c r="A124" s="1046"/>
      <c r="B124" s="938"/>
      <c r="C124" s="911" t="s">
        <v>436</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47" t="s">
        <v>122</v>
      </c>
      <c r="AB124" s="948"/>
      <c r="AC124" s="948"/>
      <c r="AD124" s="948"/>
      <c r="AE124" s="949"/>
      <c r="AF124" s="950" t="s">
        <v>122</v>
      </c>
      <c r="AG124" s="948"/>
      <c r="AH124" s="948"/>
      <c r="AI124" s="948"/>
      <c r="AJ124" s="949"/>
      <c r="AK124" s="950" t="s">
        <v>122</v>
      </c>
      <c r="AL124" s="948"/>
      <c r="AM124" s="948"/>
      <c r="AN124" s="948"/>
      <c r="AO124" s="949"/>
      <c r="AP124" s="951" t="s">
        <v>122</v>
      </c>
      <c r="AQ124" s="952"/>
      <c r="AR124" s="952"/>
      <c r="AS124" s="952"/>
      <c r="AT124" s="953"/>
      <c r="AU124" s="1048" t="s">
        <v>448</v>
      </c>
      <c r="AV124" s="1049"/>
      <c r="AW124" s="1049"/>
      <c r="AX124" s="1049"/>
      <c r="AY124" s="1049"/>
      <c r="AZ124" s="1049"/>
      <c r="BA124" s="1049"/>
      <c r="BB124" s="1049"/>
      <c r="BC124" s="1049"/>
      <c r="BD124" s="1049"/>
      <c r="BE124" s="1049"/>
      <c r="BF124" s="1049"/>
      <c r="BG124" s="1049"/>
      <c r="BH124" s="1049"/>
      <c r="BI124" s="1049"/>
      <c r="BJ124" s="1049"/>
      <c r="BK124" s="1049"/>
      <c r="BL124" s="1049"/>
      <c r="BM124" s="1049"/>
      <c r="BN124" s="1049"/>
      <c r="BO124" s="1049"/>
      <c r="BP124" s="1050"/>
      <c r="BQ124" s="1051">
        <v>35.1</v>
      </c>
      <c r="BR124" s="1016"/>
      <c r="BS124" s="1016"/>
      <c r="BT124" s="1016"/>
      <c r="BU124" s="1016"/>
      <c r="BV124" s="1016">
        <v>12.8</v>
      </c>
      <c r="BW124" s="1016"/>
      <c r="BX124" s="1016"/>
      <c r="BY124" s="1016"/>
      <c r="BZ124" s="1016"/>
      <c r="CA124" s="1016">
        <v>7.9</v>
      </c>
      <c r="CB124" s="1016"/>
      <c r="CC124" s="1016"/>
      <c r="CD124" s="1016"/>
      <c r="CE124" s="1016"/>
      <c r="CF124" s="1017"/>
      <c r="CG124" s="1018"/>
      <c r="CH124" s="1018"/>
      <c r="CI124" s="1018"/>
      <c r="CJ124" s="1019"/>
      <c r="CK124" s="1001"/>
      <c r="CL124" s="1001"/>
      <c r="CM124" s="1001"/>
      <c r="CN124" s="1001"/>
      <c r="CO124" s="1002"/>
      <c r="CP124" s="1008" t="s">
        <v>449</v>
      </c>
      <c r="CQ124" s="1009"/>
      <c r="CR124" s="1009"/>
      <c r="CS124" s="1009"/>
      <c r="CT124" s="1009"/>
      <c r="CU124" s="1009"/>
      <c r="CV124" s="1009"/>
      <c r="CW124" s="1009"/>
      <c r="CX124" s="1009"/>
      <c r="CY124" s="1009"/>
      <c r="CZ124" s="1009"/>
      <c r="DA124" s="1009"/>
      <c r="DB124" s="1009"/>
      <c r="DC124" s="1009"/>
      <c r="DD124" s="1009"/>
      <c r="DE124" s="1009"/>
      <c r="DF124" s="1010"/>
      <c r="DG124" s="993">
        <v>3173273</v>
      </c>
      <c r="DH124" s="975"/>
      <c r="DI124" s="975"/>
      <c r="DJ124" s="975"/>
      <c r="DK124" s="976"/>
      <c r="DL124" s="974">
        <v>3021280</v>
      </c>
      <c r="DM124" s="975"/>
      <c r="DN124" s="975"/>
      <c r="DO124" s="975"/>
      <c r="DP124" s="976"/>
      <c r="DQ124" s="974" t="s">
        <v>122</v>
      </c>
      <c r="DR124" s="975"/>
      <c r="DS124" s="975"/>
      <c r="DT124" s="975"/>
      <c r="DU124" s="976"/>
      <c r="DV124" s="977" t="s">
        <v>122</v>
      </c>
      <c r="DW124" s="978"/>
      <c r="DX124" s="978"/>
      <c r="DY124" s="978"/>
      <c r="DZ124" s="979"/>
    </row>
    <row r="125" spans="1:130" s="224" customFormat="1" ht="26.25" customHeight="1" x14ac:dyDescent="0.2">
      <c r="A125" s="1046"/>
      <c r="B125" s="938"/>
      <c r="C125" s="911" t="s">
        <v>438</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47" t="s">
        <v>122</v>
      </c>
      <c r="AB125" s="948"/>
      <c r="AC125" s="948"/>
      <c r="AD125" s="948"/>
      <c r="AE125" s="949"/>
      <c r="AF125" s="950" t="s">
        <v>122</v>
      </c>
      <c r="AG125" s="948"/>
      <c r="AH125" s="948"/>
      <c r="AI125" s="948"/>
      <c r="AJ125" s="949"/>
      <c r="AK125" s="950" t="s">
        <v>122</v>
      </c>
      <c r="AL125" s="948"/>
      <c r="AM125" s="948"/>
      <c r="AN125" s="948"/>
      <c r="AO125" s="949"/>
      <c r="AP125" s="951" t="s">
        <v>122</v>
      </c>
      <c r="AQ125" s="952"/>
      <c r="AR125" s="952"/>
      <c r="AS125" s="952"/>
      <c r="AT125" s="95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1" t="s">
        <v>450</v>
      </c>
      <c r="CL125" s="996"/>
      <c r="CM125" s="996"/>
      <c r="CN125" s="996"/>
      <c r="CO125" s="997"/>
      <c r="CP125" s="918" t="s">
        <v>451</v>
      </c>
      <c r="CQ125" s="886"/>
      <c r="CR125" s="886"/>
      <c r="CS125" s="886"/>
      <c r="CT125" s="886"/>
      <c r="CU125" s="886"/>
      <c r="CV125" s="886"/>
      <c r="CW125" s="886"/>
      <c r="CX125" s="886"/>
      <c r="CY125" s="886"/>
      <c r="CZ125" s="886"/>
      <c r="DA125" s="886"/>
      <c r="DB125" s="886"/>
      <c r="DC125" s="886"/>
      <c r="DD125" s="886"/>
      <c r="DE125" s="886"/>
      <c r="DF125" s="887"/>
      <c r="DG125" s="919" t="s">
        <v>122</v>
      </c>
      <c r="DH125" s="920"/>
      <c r="DI125" s="920"/>
      <c r="DJ125" s="920"/>
      <c r="DK125" s="920"/>
      <c r="DL125" s="920" t="s">
        <v>122</v>
      </c>
      <c r="DM125" s="920"/>
      <c r="DN125" s="920"/>
      <c r="DO125" s="920"/>
      <c r="DP125" s="920"/>
      <c r="DQ125" s="920" t="s">
        <v>122</v>
      </c>
      <c r="DR125" s="920"/>
      <c r="DS125" s="920"/>
      <c r="DT125" s="920"/>
      <c r="DU125" s="920"/>
      <c r="DV125" s="921" t="s">
        <v>122</v>
      </c>
      <c r="DW125" s="921"/>
      <c r="DX125" s="921"/>
      <c r="DY125" s="921"/>
      <c r="DZ125" s="922"/>
    </row>
    <row r="126" spans="1:130" s="224" customFormat="1" ht="26.25" customHeight="1" thickBot="1" x14ac:dyDescent="0.25">
      <c r="A126" s="1046"/>
      <c r="B126" s="938"/>
      <c r="C126" s="911" t="s">
        <v>440</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47" t="s">
        <v>122</v>
      </c>
      <c r="AB126" s="948"/>
      <c r="AC126" s="948"/>
      <c r="AD126" s="948"/>
      <c r="AE126" s="949"/>
      <c r="AF126" s="950" t="s">
        <v>122</v>
      </c>
      <c r="AG126" s="948"/>
      <c r="AH126" s="948"/>
      <c r="AI126" s="948"/>
      <c r="AJ126" s="949"/>
      <c r="AK126" s="950" t="s">
        <v>122</v>
      </c>
      <c r="AL126" s="948"/>
      <c r="AM126" s="948"/>
      <c r="AN126" s="948"/>
      <c r="AO126" s="949"/>
      <c r="AP126" s="951" t="s">
        <v>122</v>
      </c>
      <c r="AQ126" s="952"/>
      <c r="AR126" s="952"/>
      <c r="AS126" s="952"/>
      <c r="AT126" s="95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2"/>
      <c r="CL126" s="999"/>
      <c r="CM126" s="999"/>
      <c r="CN126" s="999"/>
      <c r="CO126" s="1000"/>
      <c r="CP126" s="911" t="s">
        <v>452</v>
      </c>
      <c r="CQ126" s="912"/>
      <c r="CR126" s="912"/>
      <c r="CS126" s="912"/>
      <c r="CT126" s="912"/>
      <c r="CU126" s="912"/>
      <c r="CV126" s="912"/>
      <c r="CW126" s="912"/>
      <c r="CX126" s="912"/>
      <c r="CY126" s="912"/>
      <c r="CZ126" s="912"/>
      <c r="DA126" s="912"/>
      <c r="DB126" s="912"/>
      <c r="DC126" s="912"/>
      <c r="DD126" s="912"/>
      <c r="DE126" s="912"/>
      <c r="DF126" s="913"/>
      <c r="DG126" s="914" t="s">
        <v>122</v>
      </c>
      <c r="DH126" s="915"/>
      <c r="DI126" s="915"/>
      <c r="DJ126" s="915"/>
      <c r="DK126" s="915"/>
      <c r="DL126" s="915" t="s">
        <v>122</v>
      </c>
      <c r="DM126" s="915"/>
      <c r="DN126" s="915"/>
      <c r="DO126" s="915"/>
      <c r="DP126" s="915"/>
      <c r="DQ126" s="915" t="s">
        <v>122</v>
      </c>
      <c r="DR126" s="915"/>
      <c r="DS126" s="915"/>
      <c r="DT126" s="915"/>
      <c r="DU126" s="915"/>
      <c r="DV126" s="916" t="s">
        <v>122</v>
      </c>
      <c r="DW126" s="916"/>
      <c r="DX126" s="916"/>
      <c r="DY126" s="916"/>
      <c r="DZ126" s="917"/>
    </row>
    <row r="127" spans="1:130" s="224" customFormat="1" ht="26.25" customHeight="1" x14ac:dyDescent="0.2">
      <c r="A127" s="1047"/>
      <c r="B127" s="940"/>
      <c r="C127" s="962" t="s">
        <v>453</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47">
        <v>7588</v>
      </c>
      <c r="AB127" s="948"/>
      <c r="AC127" s="948"/>
      <c r="AD127" s="948"/>
      <c r="AE127" s="949"/>
      <c r="AF127" s="950">
        <v>6461</v>
      </c>
      <c r="AG127" s="948"/>
      <c r="AH127" s="948"/>
      <c r="AI127" s="948"/>
      <c r="AJ127" s="949"/>
      <c r="AK127" s="950">
        <v>4355</v>
      </c>
      <c r="AL127" s="948"/>
      <c r="AM127" s="948"/>
      <c r="AN127" s="948"/>
      <c r="AO127" s="949"/>
      <c r="AP127" s="951">
        <v>0.1</v>
      </c>
      <c r="AQ127" s="952"/>
      <c r="AR127" s="952"/>
      <c r="AS127" s="952"/>
      <c r="AT127" s="953"/>
      <c r="AU127" s="226"/>
      <c r="AV127" s="226"/>
      <c r="AW127" s="226"/>
      <c r="AX127" s="1020" t="s">
        <v>454</v>
      </c>
      <c r="AY127" s="1021"/>
      <c r="AZ127" s="1021"/>
      <c r="BA127" s="1021"/>
      <c r="BB127" s="1021"/>
      <c r="BC127" s="1021"/>
      <c r="BD127" s="1021"/>
      <c r="BE127" s="1022"/>
      <c r="BF127" s="1023" t="s">
        <v>455</v>
      </c>
      <c r="BG127" s="1021"/>
      <c r="BH127" s="1021"/>
      <c r="BI127" s="1021"/>
      <c r="BJ127" s="1021"/>
      <c r="BK127" s="1021"/>
      <c r="BL127" s="1022"/>
      <c r="BM127" s="1023" t="s">
        <v>456</v>
      </c>
      <c r="BN127" s="1021"/>
      <c r="BO127" s="1021"/>
      <c r="BP127" s="1021"/>
      <c r="BQ127" s="1021"/>
      <c r="BR127" s="1021"/>
      <c r="BS127" s="1022"/>
      <c r="BT127" s="1023" t="s">
        <v>457</v>
      </c>
      <c r="BU127" s="1021"/>
      <c r="BV127" s="1021"/>
      <c r="BW127" s="1021"/>
      <c r="BX127" s="1021"/>
      <c r="BY127" s="1021"/>
      <c r="BZ127" s="1044"/>
      <c r="CA127" s="226"/>
      <c r="CB127" s="226"/>
      <c r="CC127" s="226"/>
      <c r="CD127" s="249"/>
      <c r="CE127" s="249"/>
      <c r="CF127" s="249"/>
      <c r="CG127" s="226"/>
      <c r="CH127" s="226"/>
      <c r="CI127" s="226"/>
      <c r="CJ127" s="248"/>
      <c r="CK127" s="1012"/>
      <c r="CL127" s="999"/>
      <c r="CM127" s="999"/>
      <c r="CN127" s="999"/>
      <c r="CO127" s="1000"/>
      <c r="CP127" s="911" t="s">
        <v>458</v>
      </c>
      <c r="CQ127" s="912"/>
      <c r="CR127" s="912"/>
      <c r="CS127" s="912"/>
      <c r="CT127" s="912"/>
      <c r="CU127" s="912"/>
      <c r="CV127" s="912"/>
      <c r="CW127" s="912"/>
      <c r="CX127" s="912"/>
      <c r="CY127" s="912"/>
      <c r="CZ127" s="912"/>
      <c r="DA127" s="912"/>
      <c r="DB127" s="912"/>
      <c r="DC127" s="912"/>
      <c r="DD127" s="912"/>
      <c r="DE127" s="912"/>
      <c r="DF127" s="913"/>
      <c r="DG127" s="914" t="s">
        <v>122</v>
      </c>
      <c r="DH127" s="915"/>
      <c r="DI127" s="915"/>
      <c r="DJ127" s="915"/>
      <c r="DK127" s="915"/>
      <c r="DL127" s="915" t="s">
        <v>122</v>
      </c>
      <c r="DM127" s="915"/>
      <c r="DN127" s="915"/>
      <c r="DO127" s="915"/>
      <c r="DP127" s="915"/>
      <c r="DQ127" s="915" t="s">
        <v>122</v>
      </c>
      <c r="DR127" s="915"/>
      <c r="DS127" s="915"/>
      <c r="DT127" s="915"/>
      <c r="DU127" s="915"/>
      <c r="DV127" s="916" t="s">
        <v>122</v>
      </c>
      <c r="DW127" s="916"/>
      <c r="DX127" s="916"/>
      <c r="DY127" s="916"/>
      <c r="DZ127" s="917"/>
    </row>
    <row r="128" spans="1:130" s="224" customFormat="1" ht="26.25" customHeight="1" thickBot="1" x14ac:dyDescent="0.25">
      <c r="A128" s="1030" t="s">
        <v>459</v>
      </c>
      <c r="B128" s="1031"/>
      <c r="C128" s="1031"/>
      <c r="D128" s="1031"/>
      <c r="E128" s="1031"/>
      <c r="F128" s="1031"/>
      <c r="G128" s="1031"/>
      <c r="H128" s="1031"/>
      <c r="I128" s="1031"/>
      <c r="J128" s="1031"/>
      <c r="K128" s="1031"/>
      <c r="L128" s="1031"/>
      <c r="M128" s="1031"/>
      <c r="N128" s="1031"/>
      <c r="O128" s="1031"/>
      <c r="P128" s="1031"/>
      <c r="Q128" s="1031"/>
      <c r="R128" s="1031"/>
      <c r="S128" s="1031"/>
      <c r="T128" s="1031"/>
      <c r="U128" s="1031"/>
      <c r="V128" s="1031"/>
      <c r="W128" s="1032" t="s">
        <v>460</v>
      </c>
      <c r="X128" s="1032"/>
      <c r="Y128" s="1032"/>
      <c r="Z128" s="1033"/>
      <c r="AA128" s="1034">
        <v>20911</v>
      </c>
      <c r="AB128" s="1035"/>
      <c r="AC128" s="1035"/>
      <c r="AD128" s="1035"/>
      <c r="AE128" s="1036"/>
      <c r="AF128" s="1037">
        <v>27187</v>
      </c>
      <c r="AG128" s="1035"/>
      <c r="AH128" s="1035"/>
      <c r="AI128" s="1035"/>
      <c r="AJ128" s="1036"/>
      <c r="AK128" s="1037">
        <v>21239</v>
      </c>
      <c r="AL128" s="1035"/>
      <c r="AM128" s="1035"/>
      <c r="AN128" s="1035"/>
      <c r="AO128" s="1036"/>
      <c r="AP128" s="1038"/>
      <c r="AQ128" s="1039"/>
      <c r="AR128" s="1039"/>
      <c r="AS128" s="1039"/>
      <c r="AT128" s="1040"/>
      <c r="AU128" s="226"/>
      <c r="AV128" s="226"/>
      <c r="AW128" s="226"/>
      <c r="AX128" s="885" t="s">
        <v>461</v>
      </c>
      <c r="AY128" s="886"/>
      <c r="AZ128" s="886"/>
      <c r="BA128" s="886"/>
      <c r="BB128" s="886"/>
      <c r="BC128" s="886"/>
      <c r="BD128" s="886"/>
      <c r="BE128" s="887"/>
      <c r="BF128" s="1041" t="s">
        <v>122</v>
      </c>
      <c r="BG128" s="1042"/>
      <c r="BH128" s="1042"/>
      <c r="BI128" s="1042"/>
      <c r="BJ128" s="1042"/>
      <c r="BK128" s="1042"/>
      <c r="BL128" s="1043"/>
      <c r="BM128" s="1041">
        <v>15</v>
      </c>
      <c r="BN128" s="1042"/>
      <c r="BO128" s="1042"/>
      <c r="BP128" s="1042"/>
      <c r="BQ128" s="1042"/>
      <c r="BR128" s="1042"/>
      <c r="BS128" s="1043"/>
      <c r="BT128" s="1041">
        <v>20</v>
      </c>
      <c r="BU128" s="1042"/>
      <c r="BV128" s="1042"/>
      <c r="BW128" s="1042"/>
      <c r="BX128" s="1042"/>
      <c r="BY128" s="1042"/>
      <c r="BZ128" s="1065"/>
      <c r="CA128" s="249"/>
      <c r="CB128" s="249"/>
      <c r="CC128" s="249"/>
      <c r="CD128" s="249"/>
      <c r="CE128" s="249"/>
      <c r="CF128" s="249"/>
      <c r="CG128" s="226"/>
      <c r="CH128" s="226"/>
      <c r="CI128" s="226"/>
      <c r="CJ128" s="248"/>
      <c r="CK128" s="1013"/>
      <c r="CL128" s="1014"/>
      <c r="CM128" s="1014"/>
      <c r="CN128" s="1014"/>
      <c r="CO128" s="1015"/>
      <c r="CP128" s="1024" t="s">
        <v>462</v>
      </c>
      <c r="CQ128" s="713"/>
      <c r="CR128" s="713"/>
      <c r="CS128" s="713"/>
      <c r="CT128" s="713"/>
      <c r="CU128" s="713"/>
      <c r="CV128" s="713"/>
      <c r="CW128" s="713"/>
      <c r="CX128" s="713"/>
      <c r="CY128" s="713"/>
      <c r="CZ128" s="713"/>
      <c r="DA128" s="713"/>
      <c r="DB128" s="713"/>
      <c r="DC128" s="713"/>
      <c r="DD128" s="713"/>
      <c r="DE128" s="713"/>
      <c r="DF128" s="1025"/>
      <c r="DG128" s="1026" t="s">
        <v>122</v>
      </c>
      <c r="DH128" s="1027"/>
      <c r="DI128" s="1027"/>
      <c r="DJ128" s="1027"/>
      <c r="DK128" s="1027"/>
      <c r="DL128" s="1027" t="s">
        <v>122</v>
      </c>
      <c r="DM128" s="1027"/>
      <c r="DN128" s="1027"/>
      <c r="DO128" s="1027"/>
      <c r="DP128" s="1027"/>
      <c r="DQ128" s="1027" t="s">
        <v>122</v>
      </c>
      <c r="DR128" s="1027"/>
      <c r="DS128" s="1027"/>
      <c r="DT128" s="1027"/>
      <c r="DU128" s="1027"/>
      <c r="DV128" s="1028" t="s">
        <v>122</v>
      </c>
      <c r="DW128" s="1028"/>
      <c r="DX128" s="1028"/>
      <c r="DY128" s="1028"/>
      <c r="DZ128" s="1029"/>
    </row>
    <row r="129" spans="1:131" s="224" customFormat="1" ht="26.25" customHeight="1" x14ac:dyDescent="0.2">
      <c r="A129" s="923" t="s">
        <v>102</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59" t="s">
        <v>463</v>
      </c>
      <c r="X129" s="1060"/>
      <c r="Y129" s="1060"/>
      <c r="Z129" s="1061"/>
      <c r="AA129" s="947">
        <v>4332750</v>
      </c>
      <c r="AB129" s="948"/>
      <c r="AC129" s="948"/>
      <c r="AD129" s="948"/>
      <c r="AE129" s="949"/>
      <c r="AF129" s="950">
        <v>4275822</v>
      </c>
      <c r="AG129" s="948"/>
      <c r="AH129" s="948"/>
      <c r="AI129" s="948"/>
      <c r="AJ129" s="949"/>
      <c r="AK129" s="950">
        <v>4271223</v>
      </c>
      <c r="AL129" s="948"/>
      <c r="AM129" s="948"/>
      <c r="AN129" s="948"/>
      <c r="AO129" s="949"/>
      <c r="AP129" s="1062"/>
      <c r="AQ129" s="1063"/>
      <c r="AR129" s="1063"/>
      <c r="AS129" s="1063"/>
      <c r="AT129" s="1064"/>
      <c r="AU129" s="227"/>
      <c r="AV129" s="227"/>
      <c r="AW129" s="227"/>
      <c r="AX129" s="1054" t="s">
        <v>464</v>
      </c>
      <c r="AY129" s="912"/>
      <c r="AZ129" s="912"/>
      <c r="BA129" s="912"/>
      <c r="BB129" s="912"/>
      <c r="BC129" s="912"/>
      <c r="BD129" s="912"/>
      <c r="BE129" s="913"/>
      <c r="BF129" s="1055" t="s">
        <v>122</v>
      </c>
      <c r="BG129" s="1056"/>
      <c r="BH129" s="1056"/>
      <c r="BI129" s="1056"/>
      <c r="BJ129" s="1056"/>
      <c r="BK129" s="1056"/>
      <c r="BL129" s="1057"/>
      <c r="BM129" s="1055">
        <v>20</v>
      </c>
      <c r="BN129" s="1056"/>
      <c r="BO129" s="1056"/>
      <c r="BP129" s="1056"/>
      <c r="BQ129" s="1056"/>
      <c r="BR129" s="1056"/>
      <c r="BS129" s="1057"/>
      <c r="BT129" s="1055">
        <v>30</v>
      </c>
      <c r="BU129" s="1056"/>
      <c r="BV129" s="1056"/>
      <c r="BW129" s="1056"/>
      <c r="BX129" s="1056"/>
      <c r="BY129" s="1056"/>
      <c r="BZ129" s="1058"/>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3" t="s">
        <v>465</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59" t="s">
        <v>466</v>
      </c>
      <c r="X130" s="1060"/>
      <c r="Y130" s="1060"/>
      <c r="Z130" s="1061"/>
      <c r="AA130" s="947">
        <v>793567</v>
      </c>
      <c r="AB130" s="948"/>
      <c r="AC130" s="948"/>
      <c r="AD130" s="948"/>
      <c r="AE130" s="949"/>
      <c r="AF130" s="950">
        <v>788665</v>
      </c>
      <c r="AG130" s="948"/>
      <c r="AH130" s="948"/>
      <c r="AI130" s="948"/>
      <c r="AJ130" s="949"/>
      <c r="AK130" s="950">
        <v>762273</v>
      </c>
      <c r="AL130" s="948"/>
      <c r="AM130" s="948"/>
      <c r="AN130" s="948"/>
      <c r="AO130" s="949"/>
      <c r="AP130" s="1062"/>
      <c r="AQ130" s="1063"/>
      <c r="AR130" s="1063"/>
      <c r="AS130" s="1063"/>
      <c r="AT130" s="1064"/>
      <c r="AU130" s="227"/>
      <c r="AV130" s="227"/>
      <c r="AW130" s="227"/>
      <c r="AX130" s="1054" t="s">
        <v>467</v>
      </c>
      <c r="AY130" s="912"/>
      <c r="AZ130" s="912"/>
      <c r="BA130" s="912"/>
      <c r="BB130" s="912"/>
      <c r="BC130" s="912"/>
      <c r="BD130" s="912"/>
      <c r="BE130" s="913"/>
      <c r="BF130" s="1090">
        <v>13.3</v>
      </c>
      <c r="BG130" s="1091"/>
      <c r="BH130" s="1091"/>
      <c r="BI130" s="1091"/>
      <c r="BJ130" s="1091"/>
      <c r="BK130" s="1091"/>
      <c r="BL130" s="1092"/>
      <c r="BM130" s="1090">
        <v>25</v>
      </c>
      <c r="BN130" s="1091"/>
      <c r="BO130" s="1091"/>
      <c r="BP130" s="1091"/>
      <c r="BQ130" s="1091"/>
      <c r="BR130" s="1091"/>
      <c r="BS130" s="1092"/>
      <c r="BT130" s="1090">
        <v>35</v>
      </c>
      <c r="BU130" s="1091"/>
      <c r="BV130" s="1091"/>
      <c r="BW130" s="1091"/>
      <c r="BX130" s="1091"/>
      <c r="BY130" s="1091"/>
      <c r="BZ130" s="1093"/>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468</v>
      </c>
      <c r="X131" s="1097"/>
      <c r="Y131" s="1097"/>
      <c r="Z131" s="1098"/>
      <c r="AA131" s="993">
        <v>3539183</v>
      </c>
      <c r="AB131" s="975"/>
      <c r="AC131" s="975"/>
      <c r="AD131" s="975"/>
      <c r="AE131" s="976"/>
      <c r="AF131" s="974">
        <v>3487157</v>
      </c>
      <c r="AG131" s="975"/>
      <c r="AH131" s="975"/>
      <c r="AI131" s="975"/>
      <c r="AJ131" s="976"/>
      <c r="AK131" s="974">
        <v>3508950</v>
      </c>
      <c r="AL131" s="975"/>
      <c r="AM131" s="975"/>
      <c r="AN131" s="975"/>
      <c r="AO131" s="976"/>
      <c r="AP131" s="1099"/>
      <c r="AQ131" s="1100"/>
      <c r="AR131" s="1100"/>
      <c r="AS131" s="1100"/>
      <c r="AT131" s="1101"/>
      <c r="AU131" s="227"/>
      <c r="AV131" s="227"/>
      <c r="AW131" s="227"/>
      <c r="AX131" s="1072" t="s">
        <v>469</v>
      </c>
      <c r="AY131" s="713"/>
      <c r="AZ131" s="713"/>
      <c r="BA131" s="713"/>
      <c r="BB131" s="713"/>
      <c r="BC131" s="713"/>
      <c r="BD131" s="713"/>
      <c r="BE131" s="1025"/>
      <c r="BF131" s="1073">
        <v>7.9</v>
      </c>
      <c r="BG131" s="1074"/>
      <c r="BH131" s="1074"/>
      <c r="BI131" s="1074"/>
      <c r="BJ131" s="1074"/>
      <c r="BK131" s="1074"/>
      <c r="BL131" s="1075"/>
      <c r="BM131" s="1073">
        <v>350</v>
      </c>
      <c r="BN131" s="1074"/>
      <c r="BO131" s="1074"/>
      <c r="BP131" s="1074"/>
      <c r="BQ131" s="1074"/>
      <c r="BR131" s="1074"/>
      <c r="BS131" s="1075"/>
      <c r="BT131" s="1076"/>
      <c r="BU131" s="1077"/>
      <c r="BV131" s="1077"/>
      <c r="BW131" s="1077"/>
      <c r="BX131" s="1077"/>
      <c r="BY131" s="1077"/>
      <c r="BZ131" s="1078"/>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9" t="s">
        <v>470</v>
      </c>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3" t="s">
        <v>471</v>
      </c>
      <c r="W132" s="1083"/>
      <c r="X132" s="1083"/>
      <c r="Y132" s="1083"/>
      <c r="Z132" s="1084"/>
      <c r="AA132" s="1085">
        <v>13.130431509999999</v>
      </c>
      <c r="AB132" s="1086"/>
      <c r="AC132" s="1086"/>
      <c r="AD132" s="1086"/>
      <c r="AE132" s="1087"/>
      <c r="AF132" s="1088">
        <v>13.431629259999999</v>
      </c>
      <c r="AG132" s="1086"/>
      <c r="AH132" s="1086"/>
      <c r="AI132" s="1086"/>
      <c r="AJ132" s="1087"/>
      <c r="AK132" s="1088">
        <v>13.48836547</v>
      </c>
      <c r="AL132" s="1086"/>
      <c r="AM132" s="1086"/>
      <c r="AN132" s="1086"/>
      <c r="AO132" s="1087"/>
      <c r="AP132" s="990"/>
      <c r="AQ132" s="991"/>
      <c r="AR132" s="991"/>
      <c r="AS132" s="991"/>
      <c r="AT132" s="108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1"/>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66" t="s">
        <v>472</v>
      </c>
      <c r="W133" s="1066"/>
      <c r="X133" s="1066"/>
      <c r="Y133" s="1066"/>
      <c r="Z133" s="1067"/>
      <c r="AA133" s="1068">
        <v>10.5</v>
      </c>
      <c r="AB133" s="1069"/>
      <c r="AC133" s="1069"/>
      <c r="AD133" s="1069"/>
      <c r="AE133" s="1070"/>
      <c r="AF133" s="1068">
        <v>12.5</v>
      </c>
      <c r="AG133" s="1069"/>
      <c r="AH133" s="1069"/>
      <c r="AI133" s="1069"/>
      <c r="AJ133" s="1070"/>
      <c r="AK133" s="1068">
        <v>13.3</v>
      </c>
      <c r="AL133" s="1069"/>
      <c r="AM133" s="1069"/>
      <c r="AN133" s="1069"/>
      <c r="AO133" s="1070"/>
      <c r="AP133" s="1017"/>
      <c r="AQ133" s="1018"/>
      <c r="AR133" s="1018"/>
      <c r="AS133" s="1018"/>
      <c r="AT133" s="107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UiZFg/RFs+7W+vKBXHhUTDiT8ip9ilsQOGhteBJoz63+HdA76kREUHTL95ab1dvmQwNhFGC2VvIFStnVSz5eg==" saltValue="gj25rjuw0k4NI1Lab2v+1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473</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KS/RthvtVBSAjhhDxhc479uqz9ESrAHLbfyTZx+DoPP5gDckjr0mI5qJGbyul2mhMHU5kYhO0as7a9L3R57ng==" saltValue="W9SctA4qhKRwSN/bVqFbu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46" zoomScale="84" zoomScaleNormal="84"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AZYnc7WNJp1cPcgKBia7s4duRX4vpSW7pFuWVvegxatn2c62XLp40nXC7q7wLSs0FhBvBrtDASFLWSeAHoguQ==" saltValue="4UEcazXFBIRlV6WBuS2J1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50" zoomScaleSheetLayoutView="5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475</v>
      </c>
      <c r="AL6" s="260"/>
      <c r="AM6" s="260"/>
      <c r="AN6" s="260"/>
    </row>
    <row r="7" spans="1:46" ht="13.5" customHeight="1" x14ac:dyDescent="0.2">
      <c r="A7" s="259"/>
      <c r="AK7" s="262"/>
      <c r="AL7" s="263"/>
      <c r="AM7" s="263"/>
      <c r="AN7" s="264"/>
      <c r="AO7" s="1103" t="s">
        <v>476</v>
      </c>
      <c r="AP7" s="265"/>
      <c r="AQ7" s="266" t="s">
        <v>477</v>
      </c>
      <c r="AR7" s="267"/>
    </row>
    <row r="8" spans="1:46" ht="13" x14ac:dyDescent="0.2">
      <c r="A8" s="259"/>
      <c r="AK8" s="268"/>
      <c r="AL8" s="269"/>
      <c r="AM8" s="269"/>
      <c r="AN8" s="270"/>
      <c r="AO8" s="1104"/>
      <c r="AP8" s="271" t="s">
        <v>478</v>
      </c>
      <c r="AQ8" s="272" t="s">
        <v>479</v>
      </c>
      <c r="AR8" s="273" t="s">
        <v>480</v>
      </c>
    </row>
    <row r="9" spans="1:46" ht="13" x14ac:dyDescent="0.2">
      <c r="A9" s="259"/>
      <c r="AK9" s="1105" t="s">
        <v>481</v>
      </c>
      <c r="AL9" s="1106"/>
      <c r="AM9" s="1106"/>
      <c r="AN9" s="1107"/>
      <c r="AO9" s="274">
        <v>1015437</v>
      </c>
      <c r="AP9" s="274">
        <v>92785</v>
      </c>
      <c r="AQ9" s="275">
        <v>123213</v>
      </c>
      <c r="AR9" s="276">
        <v>-24.7</v>
      </c>
    </row>
    <row r="10" spans="1:46" ht="13.5" customHeight="1" x14ac:dyDescent="0.2">
      <c r="A10" s="259"/>
      <c r="AK10" s="1105" t="s">
        <v>482</v>
      </c>
      <c r="AL10" s="1106"/>
      <c r="AM10" s="1106"/>
      <c r="AN10" s="1107"/>
      <c r="AO10" s="277">
        <v>325718</v>
      </c>
      <c r="AP10" s="277">
        <v>29762</v>
      </c>
      <c r="AQ10" s="278">
        <v>19454</v>
      </c>
      <c r="AR10" s="279">
        <v>53</v>
      </c>
    </row>
    <row r="11" spans="1:46" ht="13.5" customHeight="1" x14ac:dyDescent="0.2">
      <c r="A11" s="259"/>
      <c r="AK11" s="1105" t="s">
        <v>483</v>
      </c>
      <c r="AL11" s="1106"/>
      <c r="AM11" s="1106"/>
      <c r="AN11" s="1107"/>
      <c r="AO11" s="277">
        <v>19300</v>
      </c>
      <c r="AP11" s="277">
        <v>1764</v>
      </c>
      <c r="AQ11" s="278">
        <v>2988</v>
      </c>
      <c r="AR11" s="279">
        <v>-41</v>
      </c>
    </row>
    <row r="12" spans="1:46" ht="13.5" customHeight="1" x14ac:dyDescent="0.2">
      <c r="A12" s="259"/>
      <c r="AK12" s="1105" t="s">
        <v>484</v>
      </c>
      <c r="AL12" s="1106"/>
      <c r="AM12" s="1106"/>
      <c r="AN12" s="1107"/>
      <c r="AO12" s="277" t="s">
        <v>485</v>
      </c>
      <c r="AP12" s="277" t="s">
        <v>485</v>
      </c>
      <c r="AQ12" s="278" t="s">
        <v>485</v>
      </c>
      <c r="AR12" s="279" t="s">
        <v>485</v>
      </c>
    </row>
    <row r="13" spans="1:46" ht="13.5" customHeight="1" x14ac:dyDescent="0.2">
      <c r="A13" s="259"/>
      <c r="AK13" s="1105" t="s">
        <v>486</v>
      </c>
      <c r="AL13" s="1106"/>
      <c r="AM13" s="1106"/>
      <c r="AN13" s="1107"/>
      <c r="AO13" s="277">
        <v>58351</v>
      </c>
      <c r="AP13" s="277">
        <v>5332</v>
      </c>
      <c r="AQ13" s="278">
        <v>6503</v>
      </c>
      <c r="AR13" s="279">
        <v>-18</v>
      </c>
    </row>
    <row r="14" spans="1:46" ht="13.5" customHeight="1" x14ac:dyDescent="0.2">
      <c r="A14" s="259"/>
      <c r="AK14" s="1105" t="s">
        <v>487</v>
      </c>
      <c r="AL14" s="1106"/>
      <c r="AM14" s="1106"/>
      <c r="AN14" s="1107"/>
      <c r="AO14" s="277">
        <v>51534</v>
      </c>
      <c r="AP14" s="277">
        <v>4709</v>
      </c>
      <c r="AQ14" s="278">
        <v>2823</v>
      </c>
      <c r="AR14" s="279">
        <v>66.8</v>
      </c>
    </row>
    <row r="15" spans="1:46" ht="13.5" customHeight="1" x14ac:dyDescent="0.2">
      <c r="A15" s="259"/>
      <c r="AK15" s="1108" t="s">
        <v>488</v>
      </c>
      <c r="AL15" s="1109"/>
      <c r="AM15" s="1109"/>
      <c r="AN15" s="1110"/>
      <c r="AO15" s="277">
        <v>-18762</v>
      </c>
      <c r="AP15" s="277">
        <v>-1714</v>
      </c>
      <c r="AQ15" s="278">
        <v>-6736</v>
      </c>
      <c r="AR15" s="279">
        <v>-74.599999999999994</v>
      </c>
    </row>
    <row r="16" spans="1:46" ht="13" x14ac:dyDescent="0.2">
      <c r="A16" s="259"/>
      <c r="AK16" s="1108" t="s">
        <v>177</v>
      </c>
      <c r="AL16" s="1109"/>
      <c r="AM16" s="1109"/>
      <c r="AN16" s="1110"/>
      <c r="AO16" s="277">
        <v>1451578</v>
      </c>
      <c r="AP16" s="277">
        <v>132637</v>
      </c>
      <c r="AQ16" s="278">
        <v>148246</v>
      </c>
      <c r="AR16" s="279">
        <v>-10.5</v>
      </c>
    </row>
    <row r="17" spans="1:46" ht="13" x14ac:dyDescent="0.2">
      <c r="A17" s="259"/>
    </row>
    <row r="18" spans="1:46" ht="13" x14ac:dyDescent="0.2">
      <c r="A18" s="259"/>
      <c r="AQ18" s="280"/>
      <c r="AR18" s="280"/>
    </row>
    <row r="19" spans="1:46" ht="13" x14ac:dyDescent="0.2">
      <c r="A19" s="259"/>
      <c r="AK19" s="255" t="s">
        <v>489</v>
      </c>
    </row>
    <row r="20" spans="1:46" ht="13" x14ac:dyDescent="0.2">
      <c r="A20" s="259"/>
      <c r="AK20" s="281"/>
      <c r="AL20" s="282"/>
      <c r="AM20" s="282"/>
      <c r="AN20" s="283"/>
      <c r="AO20" s="284" t="s">
        <v>490</v>
      </c>
      <c r="AP20" s="285" t="s">
        <v>491</v>
      </c>
      <c r="AQ20" s="286" t="s">
        <v>492</v>
      </c>
      <c r="AR20" s="287"/>
    </row>
    <row r="21" spans="1:46" s="260" customFormat="1" ht="13" x14ac:dyDescent="0.2">
      <c r="A21" s="288"/>
      <c r="AK21" s="1111" t="s">
        <v>493</v>
      </c>
      <c r="AL21" s="1112"/>
      <c r="AM21" s="1112"/>
      <c r="AN21" s="1113"/>
      <c r="AO21" s="289">
        <v>10.51</v>
      </c>
      <c r="AP21" s="290">
        <v>12.94</v>
      </c>
      <c r="AQ21" s="291">
        <v>-2.4300000000000002</v>
      </c>
      <c r="AS21" s="292"/>
      <c r="AT21" s="288"/>
    </row>
    <row r="22" spans="1:46" s="260" customFormat="1" ht="13" x14ac:dyDescent="0.2">
      <c r="A22" s="288"/>
      <c r="AK22" s="1111" t="s">
        <v>494</v>
      </c>
      <c r="AL22" s="1112"/>
      <c r="AM22" s="1112"/>
      <c r="AN22" s="1113"/>
      <c r="AO22" s="293">
        <v>92.2</v>
      </c>
      <c r="AP22" s="294">
        <v>95.5</v>
      </c>
      <c r="AQ22" s="295">
        <v>-3.3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2" t="s">
        <v>495</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row>
    <row r="27" spans="1:46" ht="13" x14ac:dyDescent="0.2">
      <c r="A27" s="300"/>
      <c r="AS27" s="255"/>
      <c r="AT27" s="255"/>
    </row>
    <row r="28" spans="1:46" ht="16.5"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497</v>
      </c>
      <c r="AL29" s="260"/>
      <c r="AM29" s="260"/>
      <c r="AN29" s="260"/>
      <c r="AS29" s="302"/>
    </row>
    <row r="30" spans="1:46" ht="13.5" customHeight="1" x14ac:dyDescent="0.2">
      <c r="A30" s="259"/>
      <c r="AK30" s="262"/>
      <c r="AL30" s="263"/>
      <c r="AM30" s="263"/>
      <c r="AN30" s="264"/>
      <c r="AO30" s="1103" t="s">
        <v>476</v>
      </c>
      <c r="AP30" s="265"/>
      <c r="AQ30" s="266" t="s">
        <v>477</v>
      </c>
      <c r="AR30" s="267"/>
    </row>
    <row r="31" spans="1:46" ht="13" x14ac:dyDescent="0.2">
      <c r="A31" s="259"/>
      <c r="AK31" s="268"/>
      <c r="AL31" s="269"/>
      <c r="AM31" s="269"/>
      <c r="AN31" s="270"/>
      <c r="AO31" s="1104"/>
      <c r="AP31" s="271" t="s">
        <v>478</v>
      </c>
      <c r="AQ31" s="272" t="s">
        <v>479</v>
      </c>
      <c r="AR31" s="273" t="s">
        <v>480</v>
      </c>
    </row>
    <row r="32" spans="1:46" ht="27" customHeight="1" x14ac:dyDescent="0.2">
      <c r="A32" s="259"/>
      <c r="AK32" s="1119" t="s">
        <v>498</v>
      </c>
      <c r="AL32" s="1120"/>
      <c r="AM32" s="1120"/>
      <c r="AN32" s="1121"/>
      <c r="AO32" s="303">
        <v>943427</v>
      </c>
      <c r="AP32" s="303">
        <v>86205</v>
      </c>
      <c r="AQ32" s="304">
        <v>83862</v>
      </c>
      <c r="AR32" s="305">
        <v>2.8</v>
      </c>
    </row>
    <row r="33" spans="1:46" ht="13.5" customHeight="1" x14ac:dyDescent="0.2">
      <c r="A33" s="259"/>
      <c r="AK33" s="1119" t="s">
        <v>499</v>
      </c>
      <c r="AL33" s="1120"/>
      <c r="AM33" s="1120"/>
      <c r="AN33" s="1121"/>
      <c r="AO33" s="303" t="s">
        <v>485</v>
      </c>
      <c r="AP33" s="303" t="s">
        <v>485</v>
      </c>
      <c r="AQ33" s="304" t="s">
        <v>485</v>
      </c>
      <c r="AR33" s="305" t="s">
        <v>485</v>
      </c>
    </row>
    <row r="34" spans="1:46" ht="27" customHeight="1" x14ac:dyDescent="0.2">
      <c r="A34" s="259"/>
      <c r="AK34" s="1119" t="s">
        <v>500</v>
      </c>
      <c r="AL34" s="1120"/>
      <c r="AM34" s="1120"/>
      <c r="AN34" s="1121"/>
      <c r="AO34" s="303" t="s">
        <v>485</v>
      </c>
      <c r="AP34" s="303" t="s">
        <v>485</v>
      </c>
      <c r="AQ34" s="304" t="s">
        <v>485</v>
      </c>
      <c r="AR34" s="305" t="s">
        <v>485</v>
      </c>
    </row>
    <row r="35" spans="1:46" ht="27" customHeight="1" x14ac:dyDescent="0.2">
      <c r="A35" s="259"/>
      <c r="AK35" s="1119" t="s">
        <v>501</v>
      </c>
      <c r="AL35" s="1120"/>
      <c r="AM35" s="1120"/>
      <c r="AN35" s="1121"/>
      <c r="AO35" s="303">
        <v>269337</v>
      </c>
      <c r="AP35" s="303">
        <v>24610</v>
      </c>
      <c r="AQ35" s="304">
        <v>26360</v>
      </c>
      <c r="AR35" s="305">
        <v>-6.6</v>
      </c>
    </row>
    <row r="36" spans="1:46" ht="27" customHeight="1" x14ac:dyDescent="0.2">
      <c r="A36" s="259"/>
      <c r="AK36" s="1119" t="s">
        <v>502</v>
      </c>
      <c r="AL36" s="1120"/>
      <c r="AM36" s="1120"/>
      <c r="AN36" s="1121"/>
      <c r="AO36" s="303">
        <v>39693</v>
      </c>
      <c r="AP36" s="303">
        <v>3627</v>
      </c>
      <c r="AQ36" s="304">
        <v>3483</v>
      </c>
      <c r="AR36" s="305">
        <v>4.0999999999999996</v>
      </c>
    </row>
    <row r="37" spans="1:46" ht="13.5" customHeight="1" x14ac:dyDescent="0.2">
      <c r="A37" s="259"/>
      <c r="AK37" s="1119" t="s">
        <v>503</v>
      </c>
      <c r="AL37" s="1120"/>
      <c r="AM37" s="1120"/>
      <c r="AN37" s="1121"/>
      <c r="AO37" s="303">
        <v>4355</v>
      </c>
      <c r="AP37" s="303">
        <v>398</v>
      </c>
      <c r="AQ37" s="304">
        <v>612</v>
      </c>
      <c r="AR37" s="305">
        <v>-35</v>
      </c>
    </row>
    <row r="38" spans="1:46" ht="27" customHeight="1" x14ac:dyDescent="0.2">
      <c r="A38" s="259"/>
      <c r="AK38" s="1122" t="s">
        <v>504</v>
      </c>
      <c r="AL38" s="1123"/>
      <c r="AM38" s="1123"/>
      <c r="AN38" s="1124"/>
      <c r="AO38" s="306" t="s">
        <v>485</v>
      </c>
      <c r="AP38" s="306" t="s">
        <v>485</v>
      </c>
      <c r="AQ38" s="307">
        <v>21</v>
      </c>
      <c r="AR38" s="295" t="s">
        <v>485</v>
      </c>
      <c r="AS38" s="302"/>
    </row>
    <row r="39" spans="1:46" ht="13" x14ac:dyDescent="0.2">
      <c r="A39" s="259"/>
      <c r="AK39" s="1122" t="s">
        <v>505</v>
      </c>
      <c r="AL39" s="1123"/>
      <c r="AM39" s="1123"/>
      <c r="AN39" s="1124"/>
      <c r="AO39" s="303">
        <v>-21239</v>
      </c>
      <c r="AP39" s="303">
        <v>-1941</v>
      </c>
      <c r="AQ39" s="304">
        <v>-3285</v>
      </c>
      <c r="AR39" s="305">
        <v>-40.9</v>
      </c>
      <c r="AS39" s="302"/>
    </row>
    <row r="40" spans="1:46" ht="27" customHeight="1" x14ac:dyDescent="0.2">
      <c r="A40" s="259"/>
      <c r="AK40" s="1119" t="s">
        <v>506</v>
      </c>
      <c r="AL40" s="1120"/>
      <c r="AM40" s="1120"/>
      <c r="AN40" s="1121"/>
      <c r="AO40" s="303">
        <v>-762273</v>
      </c>
      <c r="AP40" s="303">
        <v>-69652</v>
      </c>
      <c r="AQ40" s="304">
        <v>-73039</v>
      </c>
      <c r="AR40" s="305">
        <v>-4.5999999999999996</v>
      </c>
      <c r="AS40" s="302"/>
    </row>
    <row r="41" spans="1:46" ht="13" x14ac:dyDescent="0.2">
      <c r="A41" s="259"/>
      <c r="AK41" s="1125" t="s">
        <v>287</v>
      </c>
      <c r="AL41" s="1126"/>
      <c r="AM41" s="1126"/>
      <c r="AN41" s="1127"/>
      <c r="AO41" s="303">
        <v>473300</v>
      </c>
      <c r="AP41" s="303">
        <v>43247</v>
      </c>
      <c r="AQ41" s="304">
        <v>38015</v>
      </c>
      <c r="AR41" s="305">
        <v>13.8</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 x14ac:dyDescent="0.2">
      <c r="A48" s="259"/>
      <c r="AK48" s="313" t="s">
        <v>508</v>
      </c>
      <c r="AL48" s="313"/>
      <c r="AM48" s="313"/>
      <c r="AN48" s="313"/>
      <c r="AO48" s="313"/>
      <c r="AP48" s="313"/>
      <c r="AQ48" s="314"/>
      <c r="AR48" s="313"/>
    </row>
    <row r="49" spans="1:44" ht="13.5" customHeight="1" x14ac:dyDescent="0.2">
      <c r="A49" s="259"/>
      <c r="AK49" s="315"/>
      <c r="AL49" s="316"/>
      <c r="AM49" s="1114" t="s">
        <v>476</v>
      </c>
      <c r="AN49" s="1116" t="s">
        <v>509</v>
      </c>
      <c r="AO49" s="1117"/>
      <c r="AP49" s="1117"/>
      <c r="AQ49" s="1117"/>
      <c r="AR49" s="1118"/>
    </row>
    <row r="50" spans="1:44" ht="13" x14ac:dyDescent="0.2">
      <c r="A50" s="259"/>
      <c r="AK50" s="317"/>
      <c r="AL50" s="318"/>
      <c r="AM50" s="1115"/>
      <c r="AN50" s="319" t="s">
        <v>510</v>
      </c>
      <c r="AO50" s="320" t="s">
        <v>511</v>
      </c>
      <c r="AP50" s="321" t="s">
        <v>512</v>
      </c>
      <c r="AQ50" s="322" t="s">
        <v>513</v>
      </c>
      <c r="AR50" s="323" t="s">
        <v>514</v>
      </c>
    </row>
    <row r="51" spans="1:44" ht="13" x14ac:dyDescent="0.2">
      <c r="A51" s="259"/>
      <c r="AK51" s="315" t="s">
        <v>515</v>
      </c>
      <c r="AL51" s="316"/>
      <c r="AM51" s="324">
        <v>1079249</v>
      </c>
      <c r="AN51" s="325">
        <v>91532</v>
      </c>
      <c r="AO51" s="326">
        <v>-28.2</v>
      </c>
      <c r="AP51" s="327">
        <v>118252</v>
      </c>
      <c r="AQ51" s="328">
        <v>2.8</v>
      </c>
      <c r="AR51" s="329">
        <v>-31</v>
      </c>
    </row>
    <row r="52" spans="1:44" ht="13" x14ac:dyDescent="0.2">
      <c r="A52" s="259"/>
      <c r="AK52" s="330"/>
      <c r="AL52" s="331" t="s">
        <v>516</v>
      </c>
      <c r="AM52" s="332">
        <v>598788</v>
      </c>
      <c r="AN52" s="333">
        <v>50783</v>
      </c>
      <c r="AO52" s="334">
        <v>-41.1</v>
      </c>
      <c r="AP52" s="335">
        <v>49994</v>
      </c>
      <c r="AQ52" s="336">
        <v>-7.1</v>
      </c>
      <c r="AR52" s="337">
        <v>-34</v>
      </c>
    </row>
    <row r="53" spans="1:44" ht="13" x14ac:dyDescent="0.2">
      <c r="A53" s="259"/>
      <c r="AK53" s="315" t="s">
        <v>517</v>
      </c>
      <c r="AL53" s="316"/>
      <c r="AM53" s="324">
        <v>918783</v>
      </c>
      <c r="AN53" s="325">
        <v>79541</v>
      </c>
      <c r="AO53" s="326">
        <v>-13.1</v>
      </c>
      <c r="AP53" s="327">
        <v>120302</v>
      </c>
      <c r="AQ53" s="328">
        <v>1.7</v>
      </c>
      <c r="AR53" s="329">
        <v>-14.8</v>
      </c>
    </row>
    <row r="54" spans="1:44" ht="13" x14ac:dyDescent="0.2">
      <c r="A54" s="259"/>
      <c r="AK54" s="330"/>
      <c r="AL54" s="331" t="s">
        <v>516</v>
      </c>
      <c r="AM54" s="332">
        <v>654624</v>
      </c>
      <c r="AN54" s="333">
        <v>56672</v>
      </c>
      <c r="AO54" s="334">
        <v>11.6</v>
      </c>
      <c r="AP54" s="335">
        <v>59328</v>
      </c>
      <c r="AQ54" s="336">
        <v>18.7</v>
      </c>
      <c r="AR54" s="337">
        <v>-7.1</v>
      </c>
    </row>
    <row r="55" spans="1:44" ht="13" x14ac:dyDescent="0.2">
      <c r="A55" s="259"/>
      <c r="AK55" s="315" t="s">
        <v>518</v>
      </c>
      <c r="AL55" s="316"/>
      <c r="AM55" s="324">
        <v>561753</v>
      </c>
      <c r="AN55" s="325">
        <v>49564</v>
      </c>
      <c r="AO55" s="326">
        <v>-37.700000000000003</v>
      </c>
      <c r="AP55" s="327">
        <v>114841</v>
      </c>
      <c r="AQ55" s="328">
        <v>-4.5</v>
      </c>
      <c r="AR55" s="329">
        <v>-33.200000000000003</v>
      </c>
    </row>
    <row r="56" spans="1:44" ht="13" x14ac:dyDescent="0.2">
      <c r="A56" s="259"/>
      <c r="AK56" s="330"/>
      <c r="AL56" s="331" t="s">
        <v>516</v>
      </c>
      <c r="AM56" s="332">
        <v>202937</v>
      </c>
      <c r="AN56" s="333">
        <v>17905</v>
      </c>
      <c r="AO56" s="334">
        <v>-68.400000000000006</v>
      </c>
      <c r="AP56" s="335">
        <v>51589</v>
      </c>
      <c r="AQ56" s="336">
        <v>-13</v>
      </c>
      <c r="AR56" s="337">
        <v>-55.4</v>
      </c>
    </row>
    <row r="57" spans="1:44" ht="13" x14ac:dyDescent="0.2">
      <c r="A57" s="259"/>
      <c r="AK57" s="315" t="s">
        <v>519</v>
      </c>
      <c r="AL57" s="316"/>
      <c r="AM57" s="324">
        <v>480709</v>
      </c>
      <c r="AN57" s="325">
        <v>43001</v>
      </c>
      <c r="AO57" s="326">
        <v>-13.2</v>
      </c>
      <c r="AP57" s="327">
        <v>124145</v>
      </c>
      <c r="AQ57" s="328">
        <v>8.1</v>
      </c>
      <c r="AR57" s="329">
        <v>-21.3</v>
      </c>
    </row>
    <row r="58" spans="1:44" ht="13" x14ac:dyDescent="0.2">
      <c r="A58" s="259"/>
      <c r="AK58" s="330"/>
      <c r="AL58" s="331" t="s">
        <v>516</v>
      </c>
      <c r="AM58" s="332">
        <v>186043</v>
      </c>
      <c r="AN58" s="333">
        <v>16642</v>
      </c>
      <c r="AO58" s="334">
        <v>-7.1</v>
      </c>
      <c r="AP58" s="335">
        <v>54761</v>
      </c>
      <c r="AQ58" s="336">
        <v>6.1</v>
      </c>
      <c r="AR58" s="337">
        <v>-13.2</v>
      </c>
    </row>
    <row r="59" spans="1:44" ht="13" x14ac:dyDescent="0.2">
      <c r="A59" s="259"/>
      <c r="AK59" s="315" t="s">
        <v>520</v>
      </c>
      <c r="AL59" s="316"/>
      <c r="AM59" s="324">
        <v>896383</v>
      </c>
      <c r="AN59" s="325">
        <v>81906</v>
      </c>
      <c r="AO59" s="326">
        <v>90.5</v>
      </c>
      <c r="AP59" s="327">
        <v>131480</v>
      </c>
      <c r="AQ59" s="328">
        <v>5.9</v>
      </c>
      <c r="AR59" s="329">
        <v>84.6</v>
      </c>
    </row>
    <row r="60" spans="1:44" ht="13" x14ac:dyDescent="0.2">
      <c r="A60" s="259"/>
      <c r="AK60" s="330"/>
      <c r="AL60" s="331" t="s">
        <v>516</v>
      </c>
      <c r="AM60" s="332">
        <v>385923</v>
      </c>
      <c r="AN60" s="333">
        <v>35263</v>
      </c>
      <c r="AO60" s="334">
        <v>111.9</v>
      </c>
      <c r="AP60" s="335">
        <v>63148</v>
      </c>
      <c r="AQ60" s="336">
        <v>15.3</v>
      </c>
      <c r="AR60" s="337">
        <v>96.6</v>
      </c>
    </row>
    <row r="61" spans="1:44" ht="13" x14ac:dyDescent="0.2">
      <c r="A61" s="259"/>
      <c r="AK61" s="315" t="s">
        <v>521</v>
      </c>
      <c r="AL61" s="338"/>
      <c r="AM61" s="324">
        <v>787375</v>
      </c>
      <c r="AN61" s="325">
        <v>69109</v>
      </c>
      <c r="AO61" s="326">
        <v>-0.3</v>
      </c>
      <c r="AP61" s="327">
        <v>121804</v>
      </c>
      <c r="AQ61" s="339">
        <v>2.8</v>
      </c>
      <c r="AR61" s="329">
        <v>-3.1</v>
      </c>
    </row>
    <row r="62" spans="1:44" ht="13" x14ac:dyDescent="0.2">
      <c r="A62" s="259"/>
      <c r="AK62" s="330"/>
      <c r="AL62" s="331" t="s">
        <v>516</v>
      </c>
      <c r="AM62" s="332">
        <v>405663</v>
      </c>
      <c r="AN62" s="333">
        <v>35453</v>
      </c>
      <c r="AO62" s="334">
        <v>1.4</v>
      </c>
      <c r="AP62" s="335">
        <v>55764</v>
      </c>
      <c r="AQ62" s="336">
        <v>4</v>
      </c>
      <c r="AR62" s="337">
        <v>-2.6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Kd8s5nHayeCchiLISq4Mf9WCbFH/XBcQW0hmA3oKnpTEdUstjlLce17pbkXQzodhVN7QLqtaBiBv5eMVNKxpAg==" saltValue="FTTgbPu5XSnDB2eBvBe9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 zoomScale="80" zoomScaleNormal="8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h3dCF6iivt45mBB3B0bt8sE2KwbP6OxbnreRZBpIKt9CVdpljLeIQPOitpvnwPDdD6rkoX5DlA7O1DoviCsCWQ==" saltValue="Eiz5lsb8i+eq9S7Zjksp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8" zoomScale="80" zoomScaleNormal="8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qMatOtjZ00RxbwxmVep1V+NYXEFUhXBjiJJt08GMi3MQlzspP6bb3aBxu6TZCF1ojDpVNXwSa35/eOjdTNLyLA==" saltValue="+xlIN8JVoMxKJ2cF1NDn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28" t="s">
        <v>3</v>
      </c>
      <c r="D47" s="1128"/>
      <c r="E47" s="1129"/>
      <c r="F47" s="11">
        <v>50.04</v>
      </c>
      <c r="G47" s="12">
        <v>41.58</v>
      </c>
      <c r="H47" s="12">
        <v>34.619999999999997</v>
      </c>
      <c r="I47" s="12">
        <v>33.22</v>
      </c>
      <c r="J47" s="13">
        <v>33.26</v>
      </c>
    </row>
    <row r="48" spans="2:10" ht="57.75" customHeight="1" x14ac:dyDescent="0.2">
      <c r="B48" s="14"/>
      <c r="C48" s="1130" t="s">
        <v>4</v>
      </c>
      <c r="D48" s="1130"/>
      <c r="E48" s="1131"/>
      <c r="F48" s="15">
        <v>7.16</v>
      </c>
      <c r="G48" s="16">
        <v>9.82</v>
      </c>
      <c r="H48" s="16">
        <v>15.48</v>
      </c>
      <c r="I48" s="16">
        <v>11.76</v>
      </c>
      <c r="J48" s="17">
        <v>8.99</v>
      </c>
    </row>
    <row r="49" spans="2:10" ht="57.75" customHeight="1" thickBot="1" x14ac:dyDescent="0.25">
      <c r="B49" s="18"/>
      <c r="C49" s="1132" t="s">
        <v>5</v>
      </c>
      <c r="D49" s="1132"/>
      <c r="E49" s="1133"/>
      <c r="F49" s="19" t="s">
        <v>528</v>
      </c>
      <c r="G49" s="20" t="s">
        <v>529</v>
      </c>
      <c r="H49" s="20">
        <v>0.52</v>
      </c>
      <c r="I49" s="20" t="s">
        <v>530</v>
      </c>
      <c r="J49" s="21" t="s">
        <v>531</v>
      </c>
    </row>
    <row r="50" spans="2:10" ht="13" x14ac:dyDescent="0.2"/>
  </sheetData>
  <sheetProtection algorithmName="SHA-512" hashValue="SgNAh+Mpwc2qu2oQjv8ADv8qPHlE/5yPkPMpJ+kljwYpI5DENkAwG2Qb5ZN+j4eQLjSZYfIkQiUZzFMIijlNyQ==" saltValue="BVdaZCJmGxI0S5jnY38H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8" t="s">
        <v>532</v>
      </c>
      <c r="D34" s="1138"/>
      <c r="E34" s="1139"/>
      <c r="F34" s="32">
        <v>7.16</v>
      </c>
      <c r="G34" s="33">
        <v>9.81</v>
      </c>
      <c r="H34" s="33">
        <v>15.47</v>
      </c>
      <c r="I34" s="33">
        <v>11.76</v>
      </c>
      <c r="J34" s="34">
        <v>8.98</v>
      </c>
      <c r="K34" s="22"/>
      <c r="L34" s="22"/>
      <c r="M34" s="22"/>
      <c r="N34" s="22"/>
      <c r="O34" s="22"/>
      <c r="P34" s="22"/>
    </row>
    <row r="35" spans="1:16" ht="39" customHeight="1" x14ac:dyDescent="0.2">
      <c r="A35" s="22"/>
      <c r="B35" s="35"/>
      <c r="C35" s="1134" t="s">
        <v>533</v>
      </c>
      <c r="D35" s="1134"/>
      <c r="E35" s="1135"/>
      <c r="F35" s="36">
        <v>7.79</v>
      </c>
      <c r="G35" s="37">
        <v>7.68</v>
      </c>
      <c r="H35" s="37">
        <v>8.26</v>
      </c>
      <c r="I35" s="37">
        <v>8.7100000000000009</v>
      </c>
      <c r="J35" s="38">
        <v>8.35</v>
      </c>
      <c r="K35" s="22"/>
      <c r="L35" s="22"/>
      <c r="M35" s="22"/>
      <c r="N35" s="22"/>
      <c r="O35" s="22"/>
      <c r="P35" s="22"/>
    </row>
    <row r="36" spans="1:16" ht="39" customHeight="1" x14ac:dyDescent="0.2">
      <c r="A36" s="22"/>
      <c r="B36" s="35"/>
      <c r="C36" s="1134" t="s">
        <v>534</v>
      </c>
      <c r="D36" s="1134"/>
      <c r="E36" s="1135"/>
      <c r="F36" s="36">
        <v>3.27</v>
      </c>
      <c r="G36" s="37">
        <v>3.77</v>
      </c>
      <c r="H36" s="37">
        <v>6.51</v>
      </c>
      <c r="I36" s="37">
        <v>8.49</v>
      </c>
      <c r="J36" s="38">
        <v>7.88</v>
      </c>
      <c r="K36" s="22"/>
      <c r="L36" s="22"/>
      <c r="M36" s="22"/>
      <c r="N36" s="22"/>
      <c r="O36" s="22"/>
      <c r="P36" s="22"/>
    </row>
    <row r="37" spans="1:16" ht="39" customHeight="1" x14ac:dyDescent="0.2">
      <c r="A37" s="22"/>
      <c r="B37" s="35"/>
      <c r="C37" s="1134" t="s">
        <v>535</v>
      </c>
      <c r="D37" s="1134"/>
      <c r="E37" s="1135"/>
      <c r="F37" s="36" t="s">
        <v>485</v>
      </c>
      <c r="G37" s="37" t="s">
        <v>485</v>
      </c>
      <c r="H37" s="37" t="s">
        <v>485</v>
      </c>
      <c r="I37" s="37" t="s">
        <v>485</v>
      </c>
      <c r="J37" s="38">
        <v>2.4300000000000002</v>
      </c>
      <c r="K37" s="22"/>
      <c r="L37" s="22"/>
      <c r="M37" s="22"/>
      <c r="N37" s="22"/>
      <c r="O37" s="22"/>
      <c r="P37" s="22"/>
    </row>
    <row r="38" spans="1:16" ht="39" customHeight="1" x14ac:dyDescent="0.2">
      <c r="A38" s="22"/>
      <c r="B38" s="35"/>
      <c r="C38" s="1134" t="s">
        <v>536</v>
      </c>
      <c r="D38" s="1134"/>
      <c r="E38" s="1135"/>
      <c r="F38" s="36">
        <v>0.04</v>
      </c>
      <c r="G38" s="37">
        <v>0.05</v>
      </c>
      <c r="H38" s="37">
        <v>0.04</v>
      </c>
      <c r="I38" s="37">
        <v>0.23</v>
      </c>
      <c r="J38" s="38">
        <v>0.1</v>
      </c>
      <c r="K38" s="22"/>
      <c r="L38" s="22"/>
      <c r="M38" s="22"/>
      <c r="N38" s="22"/>
      <c r="O38" s="22"/>
      <c r="P38" s="22"/>
    </row>
    <row r="39" spans="1:16" ht="39" customHeight="1" x14ac:dyDescent="0.2">
      <c r="A39" s="22"/>
      <c r="B39" s="35"/>
      <c r="C39" s="1134"/>
      <c r="D39" s="1134"/>
      <c r="E39" s="1135"/>
      <c r="F39" s="36"/>
      <c r="G39" s="37"/>
      <c r="H39" s="37"/>
      <c r="I39" s="37"/>
      <c r="J39" s="38"/>
      <c r="K39" s="22"/>
      <c r="L39" s="22"/>
      <c r="M39" s="22"/>
      <c r="N39" s="22"/>
      <c r="O39" s="22"/>
      <c r="P39" s="22"/>
    </row>
    <row r="40" spans="1:16" ht="39" customHeight="1" x14ac:dyDescent="0.2">
      <c r="A40" s="22"/>
      <c r="B40" s="35"/>
      <c r="C40" s="1134"/>
      <c r="D40" s="1134"/>
      <c r="E40" s="1135"/>
      <c r="F40" s="36"/>
      <c r="G40" s="37"/>
      <c r="H40" s="37"/>
      <c r="I40" s="37"/>
      <c r="J40" s="38"/>
      <c r="K40" s="22"/>
      <c r="L40" s="22"/>
      <c r="M40" s="22"/>
      <c r="N40" s="22"/>
      <c r="O40" s="22"/>
      <c r="P40" s="22"/>
    </row>
    <row r="41" spans="1:16" ht="39" customHeight="1" x14ac:dyDescent="0.2">
      <c r="A41" s="22"/>
      <c r="B41" s="35"/>
      <c r="C41" s="1134"/>
      <c r="D41" s="1134"/>
      <c r="E41" s="1135"/>
      <c r="F41" s="36"/>
      <c r="G41" s="37"/>
      <c r="H41" s="37"/>
      <c r="I41" s="37"/>
      <c r="J41" s="38"/>
      <c r="K41" s="22"/>
      <c r="L41" s="22"/>
      <c r="M41" s="22"/>
      <c r="N41" s="22"/>
      <c r="O41" s="22"/>
      <c r="P41" s="22"/>
    </row>
    <row r="42" spans="1:16" ht="39" customHeight="1" x14ac:dyDescent="0.2">
      <c r="A42" s="22"/>
      <c r="B42" s="39"/>
      <c r="C42" s="1134" t="s">
        <v>537</v>
      </c>
      <c r="D42" s="1134"/>
      <c r="E42" s="1135"/>
      <c r="F42" s="36" t="s">
        <v>485</v>
      </c>
      <c r="G42" s="37" t="s">
        <v>485</v>
      </c>
      <c r="H42" s="37" t="s">
        <v>485</v>
      </c>
      <c r="I42" s="37" t="s">
        <v>485</v>
      </c>
      <c r="J42" s="38" t="s">
        <v>485</v>
      </c>
      <c r="K42" s="22"/>
      <c r="L42" s="22"/>
      <c r="M42" s="22"/>
      <c r="N42" s="22"/>
      <c r="O42" s="22"/>
      <c r="P42" s="22"/>
    </row>
    <row r="43" spans="1:16" ht="39" customHeight="1" thickBot="1" x14ac:dyDescent="0.25">
      <c r="A43" s="22"/>
      <c r="B43" s="40"/>
      <c r="C43" s="1136" t="s">
        <v>538</v>
      </c>
      <c r="D43" s="1136"/>
      <c r="E43" s="1137"/>
      <c r="F43" s="41">
        <v>0.67</v>
      </c>
      <c r="G43" s="42">
        <v>0.84</v>
      </c>
      <c r="H43" s="42">
        <v>1.01</v>
      </c>
      <c r="I43" s="42">
        <v>1.1100000000000001</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NYUr1Bf1To9g/HsyZXUj9vIUvokUKMQ3imz/WrO+Y/vBEGy2x7fAxKtPk/vfkuGloRIYHLVRnWYQKjHvHl1/Q==" saltValue="9ye/jfFkNh8cPqV8xTYZ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2" zoomScale="90" zoomScaleNormal="9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40" t="s">
        <v>9</v>
      </c>
      <c r="C45" s="1141"/>
      <c r="D45" s="56"/>
      <c r="E45" s="1146" t="s">
        <v>10</v>
      </c>
      <c r="F45" s="1146"/>
      <c r="G45" s="1146"/>
      <c r="H45" s="1146"/>
      <c r="I45" s="1146"/>
      <c r="J45" s="1147"/>
      <c r="K45" s="57">
        <v>787</v>
      </c>
      <c r="L45" s="58">
        <v>904</v>
      </c>
      <c r="M45" s="58">
        <v>971</v>
      </c>
      <c r="N45" s="58">
        <v>976</v>
      </c>
      <c r="O45" s="59">
        <v>943</v>
      </c>
      <c r="P45" s="46"/>
      <c r="Q45" s="46"/>
      <c r="R45" s="46"/>
      <c r="S45" s="46"/>
      <c r="T45" s="46"/>
      <c r="U45" s="46"/>
    </row>
    <row r="46" spans="1:21" ht="30.75" customHeight="1" x14ac:dyDescent="0.2">
      <c r="A46" s="46"/>
      <c r="B46" s="1142"/>
      <c r="C46" s="1143"/>
      <c r="D46" s="60"/>
      <c r="E46" s="1148" t="s">
        <v>11</v>
      </c>
      <c r="F46" s="1148"/>
      <c r="G46" s="1148"/>
      <c r="H46" s="1148"/>
      <c r="I46" s="1148"/>
      <c r="J46" s="1149"/>
      <c r="K46" s="61" t="s">
        <v>485</v>
      </c>
      <c r="L46" s="62" t="s">
        <v>485</v>
      </c>
      <c r="M46" s="62" t="s">
        <v>485</v>
      </c>
      <c r="N46" s="62" t="s">
        <v>485</v>
      </c>
      <c r="O46" s="63" t="s">
        <v>485</v>
      </c>
      <c r="P46" s="46"/>
      <c r="Q46" s="46"/>
      <c r="R46" s="46"/>
      <c r="S46" s="46"/>
      <c r="T46" s="46"/>
      <c r="U46" s="46"/>
    </row>
    <row r="47" spans="1:21" ht="30.75" customHeight="1" x14ac:dyDescent="0.2">
      <c r="A47" s="46"/>
      <c r="B47" s="1142"/>
      <c r="C47" s="1143"/>
      <c r="D47" s="60"/>
      <c r="E47" s="1148" t="s">
        <v>12</v>
      </c>
      <c r="F47" s="1148"/>
      <c r="G47" s="1148"/>
      <c r="H47" s="1148"/>
      <c r="I47" s="1148"/>
      <c r="J47" s="1149"/>
      <c r="K47" s="61" t="s">
        <v>485</v>
      </c>
      <c r="L47" s="62" t="s">
        <v>485</v>
      </c>
      <c r="M47" s="62" t="s">
        <v>485</v>
      </c>
      <c r="N47" s="62" t="s">
        <v>485</v>
      </c>
      <c r="O47" s="63" t="s">
        <v>485</v>
      </c>
      <c r="P47" s="46"/>
      <c r="Q47" s="46"/>
      <c r="R47" s="46"/>
      <c r="S47" s="46"/>
      <c r="T47" s="46"/>
      <c r="U47" s="46"/>
    </row>
    <row r="48" spans="1:21" ht="30.75" customHeight="1" x14ac:dyDescent="0.2">
      <c r="A48" s="46"/>
      <c r="B48" s="1142"/>
      <c r="C48" s="1143"/>
      <c r="D48" s="60"/>
      <c r="E48" s="1148" t="s">
        <v>13</v>
      </c>
      <c r="F48" s="1148"/>
      <c r="G48" s="1148"/>
      <c r="H48" s="1148"/>
      <c r="I48" s="1148"/>
      <c r="J48" s="1149"/>
      <c r="K48" s="61">
        <v>260</v>
      </c>
      <c r="L48" s="62">
        <v>259</v>
      </c>
      <c r="M48" s="62">
        <v>263</v>
      </c>
      <c r="N48" s="62">
        <v>262</v>
      </c>
      <c r="O48" s="63">
        <v>269</v>
      </c>
      <c r="P48" s="46"/>
      <c r="Q48" s="46"/>
      <c r="R48" s="46"/>
      <c r="S48" s="46"/>
      <c r="T48" s="46"/>
      <c r="U48" s="46"/>
    </row>
    <row r="49" spans="1:21" ht="30.75" customHeight="1" x14ac:dyDescent="0.2">
      <c r="A49" s="46"/>
      <c r="B49" s="1142"/>
      <c r="C49" s="1143"/>
      <c r="D49" s="60"/>
      <c r="E49" s="1148" t="s">
        <v>14</v>
      </c>
      <c r="F49" s="1148"/>
      <c r="G49" s="1148"/>
      <c r="H49" s="1148"/>
      <c r="I49" s="1148"/>
      <c r="J49" s="1149"/>
      <c r="K49" s="61">
        <v>50</v>
      </c>
      <c r="L49" s="62">
        <v>45</v>
      </c>
      <c r="M49" s="62">
        <v>38</v>
      </c>
      <c r="N49" s="62">
        <v>40</v>
      </c>
      <c r="O49" s="63">
        <v>40</v>
      </c>
      <c r="P49" s="46"/>
      <c r="Q49" s="46"/>
      <c r="R49" s="46"/>
      <c r="S49" s="46"/>
      <c r="T49" s="46"/>
      <c r="U49" s="46"/>
    </row>
    <row r="50" spans="1:21" ht="30.75" customHeight="1" x14ac:dyDescent="0.2">
      <c r="A50" s="46"/>
      <c r="B50" s="1142"/>
      <c r="C50" s="1143"/>
      <c r="D50" s="60"/>
      <c r="E50" s="1148" t="s">
        <v>15</v>
      </c>
      <c r="F50" s="1148"/>
      <c r="G50" s="1148"/>
      <c r="H50" s="1148"/>
      <c r="I50" s="1148"/>
      <c r="J50" s="1149"/>
      <c r="K50" s="61">
        <v>3</v>
      </c>
      <c r="L50" s="62">
        <v>2</v>
      </c>
      <c r="M50" s="62">
        <v>8</v>
      </c>
      <c r="N50" s="62">
        <v>6</v>
      </c>
      <c r="O50" s="63">
        <v>4</v>
      </c>
      <c r="P50" s="46"/>
      <c r="Q50" s="46"/>
      <c r="R50" s="46"/>
      <c r="S50" s="46"/>
      <c r="T50" s="46"/>
      <c r="U50" s="46"/>
    </row>
    <row r="51" spans="1:21" ht="30.75" customHeight="1" x14ac:dyDescent="0.2">
      <c r="A51" s="46"/>
      <c r="B51" s="1144"/>
      <c r="C51" s="1145"/>
      <c r="D51" s="64"/>
      <c r="E51" s="1148" t="s">
        <v>16</v>
      </c>
      <c r="F51" s="1148"/>
      <c r="G51" s="1148"/>
      <c r="H51" s="1148"/>
      <c r="I51" s="1148"/>
      <c r="J51" s="1149"/>
      <c r="K51" s="61" t="s">
        <v>485</v>
      </c>
      <c r="L51" s="62" t="s">
        <v>485</v>
      </c>
      <c r="M51" s="62" t="s">
        <v>485</v>
      </c>
      <c r="N51" s="62" t="s">
        <v>485</v>
      </c>
      <c r="O51" s="63" t="s">
        <v>485</v>
      </c>
      <c r="P51" s="46"/>
      <c r="Q51" s="46"/>
      <c r="R51" s="46"/>
      <c r="S51" s="46"/>
      <c r="T51" s="46"/>
      <c r="U51" s="46"/>
    </row>
    <row r="52" spans="1:21" ht="30.75" customHeight="1" x14ac:dyDescent="0.2">
      <c r="A52" s="46"/>
      <c r="B52" s="1150" t="s">
        <v>17</v>
      </c>
      <c r="C52" s="1151"/>
      <c r="D52" s="64"/>
      <c r="E52" s="1148" t="s">
        <v>18</v>
      </c>
      <c r="F52" s="1148"/>
      <c r="G52" s="1148"/>
      <c r="H52" s="1148"/>
      <c r="I52" s="1148"/>
      <c r="J52" s="1149"/>
      <c r="K52" s="61">
        <v>859</v>
      </c>
      <c r="L52" s="62">
        <v>841</v>
      </c>
      <c r="M52" s="62">
        <v>815</v>
      </c>
      <c r="N52" s="62">
        <v>816</v>
      </c>
      <c r="O52" s="63">
        <v>784</v>
      </c>
      <c r="P52" s="46"/>
      <c r="Q52" s="46"/>
      <c r="R52" s="46"/>
      <c r="S52" s="46"/>
      <c r="T52" s="46"/>
      <c r="U52" s="46"/>
    </row>
    <row r="53" spans="1:21" ht="30.75" customHeight="1" thickBot="1" x14ac:dyDescent="0.25">
      <c r="A53" s="46"/>
      <c r="B53" s="1152" t="s">
        <v>19</v>
      </c>
      <c r="C53" s="1153"/>
      <c r="D53" s="65"/>
      <c r="E53" s="1154" t="s">
        <v>20</v>
      </c>
      <c r="F53" s="1154"/>
      <c r="G53" s="1154"/>
      <c r="H53" s="1154"/>
      <c r="I53" s="1154"/>
      <c r="J53" s="1155"/>
      <c r="K53" s="66">
        <v>241</v>
      </c>
      <c r="L53" s="67">
        <v>369</v>
      </c>
      <c r="M53" s="67">
        <v>465</v>
      </c>
      <c r="N53" s="67">
        <v>468</v>
      </c>
      <c r="O53" s="68">
        <v>472</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56" t="s">
        <v>24</v>
      </c>
      <c r="C58" s="1157"/>
      <c r="D58" s="1162" t="s">
        <v>25</v>
      </c>
      <c r="E58" s="1163"/>
      <c r="F58" s="1163"/>
      <c r="G58" s="1163"/>
      <c r="H58" s="1163"/>
      <c r="I58" s="1163"/>
      <c r="J58" s="1164"/>
      <c r="K58" s="81"/>
      <c r="L58" s="82"/>
      <c r="M58" s="82"/>
      <c r="N58" s="82"/>
      <c r="O58" s="83"/>
    </row>
    <row r="59" spans="1:21" ht="31.5" customHeight="1" x14ac:dyDescent="0.2">
      <c r="B59" s="1158"/>
      <c r="C59" s="1159"/>
      <c r="D59" s="1165" t="s">
        <v>26</v>
      </c>
      <c r="E59" s="1166"/>
      <c r="F59" s="1166"/>
      <c r="G59" s="1166"/>
      <c r="H59" s="1166"/>
      <c r="I59" s="1166"/>
      <c r="J59" s="1167"/>
      <c r="K59" s="84"/>
      <c r="L59" s="85"/>
      <c r="M59" s="85"/>
      <c r="N59" s="85"/>
      <c r="O59" s="86"/>
    </row>
    <row r="60" spans="1:21" ht="31.5" customHeight="1" thickBot="1" x14ac:dyDescent="0.25">
      <c r="B60" s="1160"/>
      <c r="C60" s="1161"/>
      <c r="D60" s="1168" t="s">
        <v>27</v>
      </c>
      <c r="E60" s="1169"/>
      <c r="F60" s="1169"/>
      <c r="G60" s="1169"/>
      <c r="H60" s="1169"/>
      <c r="I60" s="1169"/>
      <c r="J60" s="117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Xo96PaV5jZJ39F1TT3+XsnuXrijRav7ZHSwCN8mPY7DpWXshKLZ25JcpvPMDT6qv4kIXPegjJGSpXdaouF69w==" saltValue="ZOMhPncNPRMPc1MNdVNc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80" zoomScaleNormal="8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71" t="s">
        <v>30</v>
      </c>
      <c r="C41" s="1172"/>
      <c r="D41" s="103"/>
      <c r="E41" s="1177" t="s">
        <v>31</v>
      </c>
      <c r="F41" s="1177"/>
      <c r="G41" s="1177"/>
      <c r="H41" s="1178"/>
      <c r="I41" s="342">
        <v>7472</v>
      </c>
      <c r="J41" s="343">
        <v>7321</v>
      </c>
      <c r="K41" s="343">
        <v>6745</v>
      </c>
      <c r="L41" s="343">
        <v>6012</v>
      </c>
      <c r="M41" s="344">
        <v>5798</v>
      </c>
    </row>
    <row r="42" spans="2:13" ht="27.75" customHeight="1" x14ac:dyDescent="0.2">
      <c r="B42" s="1173"/>
      <c r="C42" s="1174"/>
      <c r="D42" s="104"/>
      <c r="E42" s="1179" t="s">
        <v>32</v>
      </c>
      <c r="F42" s="1179"/>
      <c r="G42" s="1179"/>
      <c r="H42" s="1180"/>
      <c r="I42" s="345" t="s">
        <v>485</v>
      </c>
      <c r="J42" s="346" t="s">
        <v>485</v>
      </c>
      <c r="K42" s="346" t="s">
        <v>485</v>
      </c>
      <c r="L42" s="346" t="s">
        <v>485</v>
      </c>
      <c r="M42" s="347" t="s">
        <v>485</v>
      </c>
    </row>
    <row r="43" spans="2:13" ht="27.75" customHeight="1" x14ac:dyDescent="0.2">
      <c r="B43" s="1173"/>
      <c r="C43" s="1174"/>
      <c r="D43" s="104"/>
      <c r="E43" s="1179" t="s">
        <v>33</v>
      </c>
      <c r="F43" s="1179"/>
      <c r="G43" s="1179"/>
      <c r="H43" s="1180"/>
      <c r="I43" s="345">
        <v>3063</v>
      </c>
      <c r="J43" s="346">
        <v>3080</v>
      </c>
      <c r="K43" s="346">
        <v>3173</v>
      </c>
      <c r="L43" s="346">
        <v>3021</v>
      </c>
      <c r="M43" s="347">
        <v>2888</v>
      </c>
    </row>
    <row r="44" spans="2:13" ht="27.75" customHeight="1" x14ac:dyDescent="0.2">
      <c r="B44" s="1173"/>
      <c r="C44" s="1174"/>
      <c r="D44" s="104"/>
      <c r="E44" s="1179" t="s">
        <v>34</v>
      </c>
      <c r="F44" s="1179"/>
      <c r="G44" s="1179"/>
      <c r="H44" s="1180"/>
      <c r="I44" s="345">
        <v>233</v>
      </c>
      <c r="J44" s="346">
        <v>204</v>
      </c>
      <c r="K44" s="346">
        <v>186</v>
      </c>
      <c r="L44" s="346">
        <v>135</v>
      </c>
      <c r="M44" s="347">
        <v>107</v>
      </c>
    </row>
    <row r="45" spans="2:13" ht="27.75" customHeight="1" x14ac:dyDescent="0.2">
      <c r="B45" s="1173"/>
      <c r="C45" s="1174"/>
      <c r="D45" s="104"/>
      <c r="E45" s="1179" t="s">
        <v>35</v>
      </c>
      <c r="F45" s="1179"/>
      <c r="G45" s="1179"/>
      <c r="H45" s="1180"/>
      <c r="I45" s="345">
        <v>734</v>
      </c>
      <c r="J45" s="346">
        <v>680</v>
      </c>
      <c r="K45" s="346">
        <v>488</v>
      </c>
      <c r="L45" s="346">
        <v>473</v>
      </c>
      <c r="M45" s="347">
        <v>500</v>
      </c>
    </row>
    <row r="46" spans="2:13" ht="27.75" customHeight="1" x14ac:dyDescent="0.2">
      <c r="B46" s="1173"/>
      <c r="C46" s="1174"/>
      <c r="D46" s="105"/>
      <c r="E46" s="1179" t="s">
        <v>36</v>
      </c>
      <c r="F46" s="1179"/>
      <c r="G46" s="1179"/>
      <c r="H46" s="1180"/>
      <c r="I46" s="345" t="s">
        <v>485</v>
      </c>
      <c r="J46" s="346" t="s">
        <v>485</v>
      </c>
      <c r="K46" s="346" t="s">
        <v>485</v>
      </c>
      <c r="L46" s="346" t="s">
        <v>485</v>
      </c>
      <c r="M46" s="347" t="s">
        <v>485</v>
      </c>
    </row>
    <row r="47" spans="2:13" ht="27.75" customHeight="1" x14ac:dyDescent="0.2">
      <c r="B47" s="1173"/>
      <c r="C47" s="1174"/>
      <c r="D47" s="106"/>
      <c r="E47" s="1181" t="s">
        <v>37</v>
      </c>
      <c r="F47" s="1182"/>
      <c r="G47" s="1182"/>
      <c r="H47" s="1183"/>
      <c r="I47" s="345" t="s">
        <v>485</v>
      </c>
      <c r="J47" s="346" t="s">
        <v>485</v>
      </c>
      <c r="K47" s="346" t="s">
        <v>485</v>
      </c>
      <c r="L47" s="346" t="s">
        <v>485</v>
      </c>
      <c r="M47" s="347" t="s">
        <v>485</v>
      </c>
    </row>
    <row r="48" spans="2:13" ht="27.75" customHeight="1" x14ac:dyDescent="0.2">
      <c r="B48" s="1173"/>
      <c r="C48" s="1174"/>
      <c r="D48" s="104"/>
      <c r="E48" s="1179" t="s">
        <v>38</v>
      </c>
      <c r="F48" s="1179"/>
      <c r="G48" s="1179"/>
      <c r="H48" s="1180"/>
      <c r="I48" s="345" t="s">
        <v>485</v>
      </c>
      <c r="J48" s="346" t="s">
        <v>485</v>
      </c>
      <c r="K48" s="346" t="s">
        <v>485</v>
      </c>
      <c r="L48" s="346" t="s">
        <v>485</v>
      </c>
      <c r="M48" s="347" t="s">
        <v>485</v>
      </c>
    </row>
    <row r="49" spans="2:13" ht="27.75" customHeight="1" x14ac:dyDescent="0.2">
      <c r="B49" s="1175"/>
      <c r="C49" s="1176"/>
      <c r="D49" s="104"/>
      <c r="E49" s="1179" t="s">
        <v>39</v>
      </c>
      <c r="F49" s="1179"/>
      <c r="G49" s="1179"/>
      <c r="H49" s="1180"/>
      <c r="I49" s="345" t="s">
        <v>485</v>
      </c>
      <c r="J49" s="346" t="s">
        <v>485</v>
      </c>
      <c r="K49" s="346" t="s">
        <v>485</v>
      </c>
      <c r="L49" s="346" t="s">
        <v>485</v>
      </c>
      <c r="M49" s="347" t="s">
        <v>485</v>
      </c>
    </row>
    <row r="50" spans="2:13" ht="27.75" customHeight="1" x14ac:dyDescent="0.2">
      <c r="B50" s="1184" t="s">
        <v>40</v>
      </c>
      <c r="C50" s="1185"/>
      <c r="D50" s="107"/>
      <c r="E50" s="1179" t="s">
        <v>41</v>
      </c>
      <c r="F50" s="1179"/>
      <c r="G50" s="1179"/>
      <c r="H50" s="1180"/>
      <c r="I50" s="345">
        <v>2489</v>
      </c>
      <c r="J50" s="346">
        <v>2280</v>
      </c>
      <c r="K50" s="346">
        <v>2245</v>
      </c>
      <c r="L50" s="346">
        <v>2724</v>
      </c>
      <c r="M50" s="347">
        <v>2800</v>
      </c>
    </row>
    <row r="51" spans="2:13" ht="27.75" customHeight="1" x14ac:dyDescent="0.2">
      <c r="B51" s="1173"/>
      <c r="C51" s="1174"/>
      <c r="D51" s="104"/>
      <c r="E51" s="1179" t="s">
        <v>42</v>
      </c>
      <c r="F51" s="1179"/>
      <c r="G51" s="1179"/>
      <c r="H51" s="1180"/>
      <c r="I51" s="345">
        <v>184</v>
      </c>
      <c r="J51" s="346">
        <v>163</v>
      </c>
      <c r="K51" s="346">
        <v>151</v>
      </c>
      <c r="L51" s="346">
        <v>123</v>
      </c>
      <c r="M51" s="347">
        <v>118</v>
      </c>
    </row>
    <row r="52" spans="2:13" ht="27.75" customHeight="1" x14ac:dyDescent="0.2">
      <c r="B52" s="1175"/>
      <c r="C52" s="1176"/>
      <c r="D52" s="104"/>
      <c r="E52" s="1179" t="s">
        <v>43</v>
      </c>
      <c r="F52" s="1179"/>
      <c r="G52" s="1179"/>
      <c r="H52" s="1180"/>
      <c r="I52" s="345">
        <v>7541</v>
      </c>
      <c r="J52" s="346">
        <v>7356</v>
      </c>
      <c r="K52" s="346">
        <v>6952</v>
      </c>
      <c r="L52" s="346">
        <v>6346</v>
      </c>
      <c r="M52" s="347">
        <v>6097</v>
      </c>
    </row>
    <row r="53" spans="2:13" ht="27.75" customHeight="1" thickBot="1" x14ac:dyDescent="0.25">
      <c r="B53" s="1186" t="s">
        <v>19</v>
      </c>
      <c r="C53" s="1187"/>
      <c r="D53" s="108"/>
      <c r="E53" s="1188" t="s">
        <v>44</v>
      </c>
      <c r="F53" s="1188"/>
      <c r="G53" s="1188"/>
      <c r="H53" s="1189"/>
      <c r="I53" s="348">
        <v>1288</v>
      </c>
      <c r="J53" s="349">
        <v>1486</v>
      </c>
      <c r="K53" s="349">
        <v>1245</v>
      </c>
      <c r="L53" s="349">
        <v>448</v>
      </c>
      <c r="M53" s="350">
        <v>277</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M+vulJObaS+uv5oinR/VA2Rzla+ExUIM9AoP4gGlT736ejzZd/yt7DPTTEhdFj6XCVdDqcRYoO5rmMKKeYxSqQ==" saltValue="A0JtLBFSCAvYnrltT6K1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525</v>
      </c>
      <c r="G54" s="117" t="s">
        <v>526</v>
      </c>
      <c r="H54" s="118" t="s">
        <v>527</v>
      </c>
    </row>
    <row r="55" spans="2:8" ht="52.5" customHeight="1" x14ac:dyDescent="0.2">
      <c r="B55" s="119"/>
      <c r="C55" s="1198" t="s">
        <v>46</v>
      </c>
      <c r="D55" s="1198"/>
      <c r="E55" s="1199"/>
      <c r="F55" s="120">
        <v>1500</v>
      </c>
      <c r="G55" s="120">
        <v>1420</v>
      </c>
      <c r="H55" s="121">
        <v>1420</v>
      </c>
    </row>
    <row r="56" spans="2:8" ht="52.5" customHeight="1" x14ac:dyDescent="0.2">
      <c r="B56" s="122"/>
      <c r="C56" s="1200" t="s">
        <v>47</v>
      </c>
      <c r="D56" s="1200"/>
      <c r="E56" s="1201"/>
      <c r="F56" s="123">
        <v>65</v>
      </c>
      <c r="G56" s="123">
        <v>63</v>
      </c>
      <c r="H56" s="124">
        <v>60</v>
      </c>
    </row>
    <row r="57" spans="2:8" ht="53.25" customHeight="1" x14ac:dyDescent="0.2">
      <c r="B57" s="122"/>
      <c r="C57" s="1202" t="s">
        <v>48</v>
      </c>
      <c r="D57" s="1202"/>
      <c r="E57" s="1203"/>
      <c r="F57" s="125">
        <v>762</v>
      </c>
      <c r="G57" s="125">
        <v>1255</v>
      </c>
      <c r="H57" s="126">
        <v>1268</v>
      </c>
    </row>
    <row r="58" spans="2:8" ht="45.75" customHeight="1" x14ac:dyDescent="0.2">
      <c r="B58" s="127"/>
      <c r="C58" s="1190" t="s">
        <v>544</v>
      </c>
      <c r="D58" s="1191"/>
      <c r="E58" s="1192"/>
      <c r="F58" s="128">
        <v>297</v>
      </c>
      <c r="G58" s="128">
        <v>942</v>
      </c>
      <c r="H58" s="129">
        <v>999</v>
      </c>
    </row>
    <row r="59" spans="2:8" ht="45.75" customHeight="1" x14ac:dyDescent="0.2">
      <c r="B59" s="127"/>
      <c r="C59" s="1190" t="s">
        <v>545</v>
      </c>
      <c r="D59" s="1191"/>
      <c r="E59" s="1192"/>
      <c r="F59" s="128">
        <v>285</v>
      </c>
      <c r="G59" s="128">
        <v>222</v>
      </c>
      <c r="H59" s="129">
        <v>162</v>
      </c>
    </row>
    <row r="60" spans="2:8" ht="45.75" customHeight="1" x14ac:dyDescent="0.2">
      <c r="B60" s="127"/>
      <c r="C60" s="1190" t="s">
        <v>546</v>
      </c>
      <c r="D60" s="1191"/>
      <c r="E60" s="1192"/>
      <c r="F60" s="128">
        <v>27</v>
      </c>
      <c r="G60" s="128">
        <v>28</v>
      </c>
      <c r="H60" s="129">
        <v>31</v>
      </c>
    </row>
    <row r="61" spans="2:8" ht="45.75" customHeight="1" x14ac:dyDescent="0.2">
      <c r="B61" s="127"/>
      <c r="C61" s="1190" t="s">
        <v>547</v>
      </c>
      <c r="D61" s="1191"/>
      <c r="E61" s="1192"/>
      <c r="F61" s="128">
        <v>20</v>
      </c>
      <c r="G61" s="128">
        <v>21</v>
      </c>
      <c r="H61" s="129">
        <v>21</v>
      </c>
    </row>
    <row r="62" spans="2:8" ht="45.75" customHeight="1" thickBot="1" x14ac:dyDescent="0.25">
      <c r="B62" s="130"/>
      <c r="C62" s="1193" t="s">
        <v>548</v>
      </c>
      <c r="D62" s="1194"/>
      <c r="E62" s="1195"/>
      <c r="F62" s="131">
        <v>11</v>
      </c>
      <c r="G62" s="131">
        <v>11</v>
      </c>
      <c r="H62" s="132">
        <v>11</v>
      </c>
    </row>
    <row r="63" spans="2:8" ht="52.5" customHeight="1" thickBot="1" x14ac:dyDescent="0.25">
      <c r="B63" s="133"/>
      <c r="C63" s="1196" t="s">
        <v>49</v>
      </c>
      <c r="D63" s="1196"/>
      <c r="E63" s="1197"/>
      <c r="F63" s="134">
        <v>2327</v>
      </c>
      <c r="G63" s="134">
        <v>2738</v>
      </c>
      <c r="H63" s="135">
        <v>2749</v>
      </c>
    </row>
    <row r="64" spans="2:8" ht="13" x14ac:dyDescent="0.2"/>
  </sheetData>
  <sheetProtection algorithmName="SHA-512" hashValue="CZ15sKR+98R8m7YU+/8pE2h54Q5bPcl8h6edqwYuSA+fozW5pmjszvNf2Mq6HDYcSX0CSH54nspjMIB44fa7xA==" saltValue="35wPDNkO19mMli5eBwNI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91532</v>
      </c>
      <c r="E3" s="154"/>
      <c r="F3" s="155">
        <v>118252</v>
      </c>
      <c r="G3" s="156"/>
      <c r="H3" s="157"/>
    </row>
    <row r="4" spans="1:8" x14ac:dyDescent="0.2">
      <c r="A4" s="158"/>
      <c r="B4" s="159"/>
      <c r="C4" s="160"/>
      <c r="D4" s="161">
        <v>50783</v>
      </c>
      <c r="E4" s="162"/>
      <c r="F4" s="163">
        <v>49994</v>
      </c>
      <c r="G4" s="164"/>
      <c r="H4" s="165"/>
    </row>
    <row r="5" spans="1:8" x14ac:dyDescent="0.2">
      <c r="A5" s="146" t="s">
        <v>517</v>
      </c>
      <c r="B5" s="151"/>
      <c r="C5" s="152"/>
      <c r="D5" s="153">
        <v>79541</v>
      </c>
      <c r="E5" s="154"/>
      <c r="F5" s="155">
        <v>120302</v>
      </c>
      <c r="G5" s="156"/>
      <c r="H5" s="157"/>
    </row>
    <row r="6" spans="1:8" x14ac:dyDescent="0.2">
      <c r="A6" s="158"/>
      <c r="B6" s="159"/>
      <c r="C6" s="160"/>
      <c r="D6" s="161">
        <v>56672</v>
      </c>
      <c r="E6" s="162"/>
      <c r="F6" s="163">
        <v>59328</v>
      </c>
      <c r="G6" s="164"/>
      <c r="H6" s="165"/>
    </row>
    <row r="7" spans="1:8" x14ac:dyDescent="0.2">
      <c r="A7" s="146" t="s">
        <v>518</v>
      </c>
      <c r="B7" s="151"/>
      <c r="C7" s="152"/>
      <c r="D7" s="153">
        <v>49564</v>
      </c>
      <c r="E7" s="154"/>
      <c r="F7" s="155">
        <v>114841</v>
      </c>
      <c r="G7" s="156"/>
      <c r="H7" s="157"/>
    </row>
    <row r="8" spans="1:8" x14ac:dyDescent="0.2">
      <c r="A8" s="158"/>
      <c r="B8" s="159"/>
      <c r="C8" s="160"/>
      <c r="D8" s="161">
        <v>17905</v>
      </c>
      <c r="E8" s="162"/>
      <c r="F8" s="163">
        <v>51589</v>
      </c>
      <c r="G8" s="164"/>
      <c r="H8" s="165"/>
    </row>
    <row r="9" spans="1:8" x14ac:dyDescent="0.2">
      <c r="A9" s="146" t="s">
        <v>519</v>
      </c>
      <c r="B9" s="151"/>
      <c r="C9" s="152"/>
      <c r="D9" s="153">
        <v>43001</v>
      </c>
      <c r="E9" s="154"/>
      <c r="F9" s="155">
        <v>124145</v>
      </c>
      <c r="G9" s="156"/>
      <c r="H9" s="157"/>
    </row>
    <row r="10" spans="1:8" x14ac:dyDescent="0.2">
      <c r="A10" s="158"/>
      <c r="B10" s="159"/>
      <c r="C10" s="160"/>
      <c r="D10" s="161">
        <v>16642</v>
      </c>
      <c r="E10" s="162"/>
      <c r="F10" s="163">
        <v>54761</v>
      </c>
      <c r="G10" s="164"/>
      <c r="H10" s="165"/>
    </row>
    <row r="11" spans="1:8" x14ac:dyDescent="0.2">
      <c r="A11" s="146" t="s">
        <v>520</v>
      </c>
      <c r="B11" s="151"/>
      <c r="C11" s="152"/>
      <c r="D11" s="153">
        <v>81906</v>
      </c>
      <c r="E11" s="154"/>
      <c r="F11" s="155">
        <v>131480</v>
      </c>
      <c r="G11" s="156"/>
      <c r="H11" s="157"/>
    </row>
    <row r="12" spans="1:8" x14ac:dyDescent="0.2">
      <c r="A12" s="158"/>
      <c r="B12" s="159"/>
      <c r="C12" s="166"/>
      <c r="D12" s="161">
        <v>35263</v>
      </c>
      <c r="E12" s="162"/>
      <c r="F12" s="163">
        <v>63148</v>
      </c>
      <c r="G12" s="164"/>
      <c r="H12" s="165"/>
    </row>
    <row r="13" spans="1:8" x14ac:dyDescent="0.2">
      <c r="A13" s="146"/>
      <c r="B13" s="151"/>
      <c r="C13" s="152"/>
      <c r="D13" s="153">
        <v>69109</v>
      </c>
      <c r="E13" s="154"/>
      <c r="F13" s="155">
        <v>121804</v>
      </c>
      <c r="G13" s="167"/>
      <c r="H13" s="157"/>
    </row>
    <row r="14" spans="1:8" x14ac:dyDescent="0.2">
      <c r="A14" s="158"/>
      <c r="B14" s="159"/>
      <c r="C14" s="160"/>
      <c r="D14" s="161">
        <v>35453</v>
      </c>
      <c r="E14" s="162"/>
      <c r="F14" s="163">
        <v>55764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7.16</v>
      </c>
      <c r="C19" s="168">
        <f>ROUND(VALUE(SUBSTITUTE(実質収支比率等に係る経年分析!G$48,"▲","-")),2)</f>
        <v>9.82</v>
      </c>
      <c r="D19" s="168">
        <f>ROUND(VALUE(SUBSTITUTE(実質収支比率等に係る経年分析!H$48,"▲","-")),2)</f>
        <v>15.48</v>
      </c>
      <c r="E19" s="168">
        <f>ROUND(VALUE(SUBSTITUTE(実質収支比率等に係る経年分析!I$48,"▲","-")),2)</f>
        <v>11.76</v>
      </c>
      <c r="F19" s="168">
        <f>ROUND(VALUE(SUBSTITUTE(実質収支比率等に係る経年分析!J$48,"▲","-")),2)</f>
        <v>8.99</v>
      </c>
    </row>
    <row r="20" spans="1:11" x14ac:dyDescent="0.2">
      <c r="A20" s="168" t="s">
        <v>53</v>
      </c>
      <c r="B20" s="168">
        <f>ROUND(VALUE(SUBSTITUTE(実質収支比率等に係る経年分析!F$47,"▲","-")),2)</f>
        <v>50.04</v>
      </c>
      <c r="C20" s="168">
        <f>ROUND(VALUE(SUBSTITUTE(実質収支比率等に係る経年分析!G$47,"▲","-")),2)</f>
        <v>41.58</v>
      </c>
      <c r="D20" s="168">
        <f>ROUND(VALUE(SUBSTITUTE(実質収支比率等に係る経年分析!H$47,"▲","-")),2)</f>
        <v>34.619999999999997</v>
      </c>
      <c r="E20" s="168">
        <f>ROUND(VALUE(SUBSTITUTE(実質収支比率等に係る経年分析!I$47,"▲","-")),2)</f>
        <v>33.22</v>
      </c>
      <c r="F20" s="168">
        <f>ROUND(VALUE(SUBSTITUTE(実質収支比率等に係る経年分析!J$47,"▲","-")),2)</f>
        <v>33.26</v>
      </c>
    </row>
    <row r="21" spans="1:11" x14ac:dyDescent="0.2">
      <c r="A21" s="168" t="s">
        <v>54</v>
      </c>
      <c r="B21" s="168">
        <f>IF(ISNUMBER(VALUE(SUBSTITUTE(実質収支比率等に係る経年分析!F$49,"▲","-"))),ROUND(VALUE(SUBSTITUTE(実質収支比率等に係る経年分析!F$49,"▲","-")),2),NA())</f>
        <v>-7.9</v>
      </c>
      <c r="C21" s="168">
        <f>IF(ISNUMBER(VALUE(SUBSTITUTE(実質収支比率等に係る経年分析!G$49,"▲","-"))),ROUND(VALUE(SUBSTITUTE(実質収支比率等に係る経年分析!G$49,"▲","-")),2),NA())</f>
        <v>-4.3</v>
      </c>
      <c r="D21" s="168">
        <f>IF(ISNUMBER(VALUE(SUBSTITUTE(実質収支比率等に係る経年分析!H$49,"▲","-"))),ROUND(VALUE(SUBSTITUTE(実質収支比率等に係る経年分析!H$49,"▲","-")),2),NA())</f>
        <v>0.52</v>
      </c>
      <c r="E21" s="168">
        <f>IF(ISNUMBER(VALUE(SUBSTITUTE(実質収支比率等に係る経年分析!I$49,"▲","-"))),ROUND(VALUE(SUBSTITUTE(実質収支比率等に係る経年分析!I$49,"▲","-")),2),NA())</f>
        <v>-5.79</v>
      </c>
      <c r="F21" s="168">
        <f>IF(ISNUMBER(VALUE(SUBSTITUTE(実質収支比率等に係る経年分析!J$49,"▲","-"))),ROUND(VALUE(SUBSTITUTE(実質収支比率等に係る経年分析!J$49,"▲","-")),2),NA())</f>
        <v>-2.79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0.67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1.1100000000000001</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2.4300000000000002</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3.77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6.51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8.49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7.88</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7.79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7.68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8.26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8.7100000000000009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8.35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7.16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9.81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15.47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8.98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859</v>
      </c>
      <c r="E42" s="170"/>
      <c r="F42" s="170"/>
      <c r="G42" s="170">
        <f>'実質公債費比率（分子）の構造'!L$52</f>
        <v>841</v>
      </c>
      <c r="H42" s="170"/>
      <c r="I42" s="170"/>
      <c r="J42" s="170">
        <f>'実質公債費比率（分子）の構造'!M$52</f>
        <v>815</v>
      </c>
      <c r="K42" s="170"/>
      <c r="L42" s="170"/>
      <c r="M42" s="170">
        <f>'実質公債費比率（分子）の構造'!N$52</f>
        <v>816</v>
      </c>
      <c r="N42" s="170"/>
      <c r="O42" s="170"/>
      <c r="P42" s="170">
        <f>'実質公債費比率（分子）の構造'!O$52</f>
        <v>784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3</v>
      </c>
      <c r="C44" s="170"/>
      <c r="D44" s="170"/>
      <c r="E44" s="170">
        <f>'実質公債費比率（分子）の構造'!L$50</f>
        <v>2</v>
      </c>
      <c r="F44" s="170"/>
      <c r="G44" s="170"/>
      <c r="H44" s="170">
        <f>'実質公債費比率（分子）の構造'!M$50</f>
        <v>8</v>
      </c>
      <c r="I44" s="170"/>
      <c r="J44" s="170"/>
      <c r="K44" s="170">
        <f>'実質公債費比率（分子）の構造'!N$50</f>
        <v>6</v>
      </c>
      <c r="L44" s="170"/>
      <c r="M44" s="170"/>
      <c r="N44" s="170">
        <f>'実質公債費比率（分子）の構造'!O$50</f>
        <v>4</v>
      </c>
      <c r="O44" s="170"/>
      <c r="P44" s="170"/>
    </row>
    <row r="45" spans="1:16" x14ac:dyDescent="0.2">
      <c r="A45" s="170" t="s">
        <v>63</v>
      </c>
      <c r="B45" s="170">
        <f>'実質公債費比率（分子）の構造'!K$49</f>
        <v>50</v>
      </c>
      <c r="C45" s="170"/>
      <c r="D45" s="170"/>
      <c r="E45" s="170">
        <f>'実質公債費比率（分子）の構造'!L$49</f>
        <v>45</v>
      </c>
      <c r="F45" s="170"/>
      <c r="G45" s="170"/>
      <c r="H45" s="170">
        <f>'実質公債費比率（分子）の構造'!M$49</f>
        <v>38</v>
      </c>
      <c r="I45" s="170"/>
      <c r="J45" s="170"/>
      <c r="K45" s="170">
        <f>'実質公債費比率（分子）の構造'!N$49</f>
        <v>40</v>
      </c>
      <c r="L45" s="170"/>
      <c r="M45" s="170"/>
      <c r="N45" s="170">
        <f>'実質公債費比率（分子）の構造'!O$49</f>
        <v>40</v>
      </c>
      <c r="O45" s="170"/>
      <c r="P45" s="170"/>
    </row>
    <row r="46" spans="1:16" x14ac:dyDescent="0.2">
      <c r="A46" s="170" t="s">
        <v>64</v>
      </c>
      <c r="B46" s="170">
        <f>'実質公債費比率（分子）の構造'!K$48</f>
        <v>260</v>
      </c>
      <c r="C46" s="170"/>
      <c r="D46" s="170"/>
      <c r="E46" s="170">
        <f>'実質公債費比率（分子）の構造'!L$48</f>
        <v>259</v>
      </c>
      <c r="F46" s="170"/>
      <c r="G46" s="170"/>
      <c r="H46" s="170">
        <f>'実質公債費比率（分子）の構造'!M$48</f>
        <v>263</v>
      </c>
      <c r="I46" s="170"/>
      <c r="J46" s="170"/>
      <c r="K46" s="170">
        <f>'実質公債費比率（分子）の構造'!N$48</f>
        <v>262</v>
      </c>
      <c r="L46" s="170"/>
      <c r="M46" s="170"/>
      <c r="N46" s="170">
        <f>'実質公債費比率（分子）の構造'!O$48</f>
        <v>269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787</v>
      </c>
      <c r="C49" s="170"/>
      <c r="D49" s="170"/>
      <c r="E49" s="170">
        <f>'実質公債費比率（分子）の構造'!L$45</f>
        <v>904</v>
      </c>
      <c r="F49" s="170"/>
      <c r="G49" s="170"/>
      <c r="H49" s="170">
        <f>'実質公債費比率（分子）の構造'!M$45</f>
        <v>971</v>
      </c>
      <c r="I49" s="170"/>
      <c r="J49" s="170"/>
      <c r="K49" s="170">
        <f>'実質公債費比率（分子）の構造'!N$45</f>
        <v>976</v>
      </c>
      <c r="L49" s="170"/>
      <c r="M49" s="170"/>
      <c r="N49" s="170">
        <f>'実質公債費比率（分子）の構造'!O$45</f>
        <v>943</v>
      </c>
      <c r="O49" s="170"/>
      <c r="P49" s="170"/>
    </row>
    <row r="50" spans="1:16" x14ac:dyDescent="0.2">
      <c r="A50" s="170" t="s">
        <v>67</v>
      </c>
      <c r="B50" s="170" t="e">
        <f>NA()</f>
        <v>#N/A</v>
      </c>
      <c r="C50" s="170">
        <f>IF(ISNUMBER('実質公債費比率（分子）の構造'!K$53),'実質公債費比率（分子）の構造'!K$53,NA())</f>
        <v>241</v>
      </c>
      <c r="D50" s="170" t="e">
        <f>NA()</f>
        <v>#N/A</v>
      </c>
      <c r="E50" s="170" t="e">
        <f>NA()</f>
        <v>#N/A</v>
      </c>
      <c r="F50" s="170">
        <f>IF(ISNUMBER('実質公債費比率（分子）の構造'!L$53),'実質公債費比率（分子）の構造'!L$53,NA())</f>
        <v>369</v>
      </c>
      <c r="G50" s="170" t="e">
        <f>NA()</f>
        <v>#N/A</v>
      </c>
      <c r="H50" s="170" t="e">
        <f>NA()</f>
        <v>#N/A</v>
      </c>
      <c r="I50" s="170">
        <f>IF(ISNUMBER('実質公債費比率（分子）の構造'!M$53),'実質公債費比率（分子）の構造'!M$53,NA())</f>
        <v>465</v>
      </c>
      <c r="J50" s="170" t="e">
        <f>NA()</f>
        <v>#N/A</v>
      </c>
      <c r="K50" s="170" t="e">
        <f>NA()</f>
        <v>#N/A</v>
      </c>
      <c r="L50" s="170">
        <f>IF(ISNUMBER('実質公債費比率（分子）の構造'!N$53),'実質公債費比率（分子）の構造'!N$53,NA())</f>
        <v>468</v>
      </c>
      <c r="M50" s="170" t="e">
        <f>NA()</f>
        <v>#N/A</v>
      </c>
      <c r="N50" s="170" t="e">
        <f>NA()</f>
        <v>#N/A</v>
      </c>
      <c r="O50" s="170">
        <f>IF(ISNUMBER('実質公債費比率（分子）の構造'!O$53),'実質公債費比率（分子）の構造'!O$53,NA())</f>
        <v>472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7541</v>
      </c>
      <c r="E56" s="169"/>
      <c r="F56" s="169"/>
      <c r="G56" s="169">
        <f>'将来負担比率（分子）の構造'!J$52</f>
        <v>7356</v>
      </c>
      <c r="H56" s="169"/>
      <c r="I56" s="169"/>
      <c r="J56" s="169">
        <f>'将来負担比率（分子）の構造'!K$52</f>
        <v>6952</v>
      </c>
      <c r="K56" s="169"/>
      <c r="L56" s="169"/>
      <c r="M56" s="169">
        <f>'将来負担比率（分子）の構造'!L$52</f>
        <v>6346</v>
      </c>
      <c r="N56" s="169"/>
      <c r="O56" s="169"/>
      <c r="P56" s="169">
        <f>'将来負担比率（分子）の構造'!M$52</f>
        <v>6097</v>
      </c>
    </row>
    <row r="57" spans="1:16" x14ac:dyDescent="0.2">
      <c r="A57" s="169" t="s">
        <v>42</v>
      </c>
      <c r="B57" s="169"/>
      <c r="C57" s="169"/>
      <c r="D57" s="169">
        <f>'将来負担比率（分子）の構造'!I$51</f>
        <v>184</v>
      </c>
      <c r="E57" s="169"/>
      <c r="F57" s="169"/>
      <c r="G57" s="169">
        <f>'将来負担比率（分子）の構造'!J$51</f>
        <v>163</v>
      </c>
      <c r="H57" s="169"/>
      <c r="I57" s="169"/>
      <c r="J57" s="169">
        <f>'将来負担比率（分子）の構造'!K$51</f>
        <v>151</v>
      </c>
      <c r="K57" s="169"/>
      <c r="L57" s="169"/>
      <c r="M57" s="169">
        <f>'将来負担比率（分子）の構造'!L$51</f>
        <v>123</v>
      </c>
      <c r="N57" s="169"/>
      <c r="O57" s="169"/>
      <c r="P57" s="169">
        <f>'将来負担比率（分子）の構造'!M$51</f>
        <v>118</v>
      </c>
    </row>
    <row r="58" spans="1:16" x14ac:dyDescent="0.2">
      <c r="A58" s="169" t="s">
        <v>41</v>
      </c>
      <c r="B58" s="169"/>
      <c r="C58" s="169"/>
      <c r="D58" s="169">
        <f>'将来負担比率（分子）の構造'!I$50</f>
        <v>2489</v>
      </c>
      <c r="E58" s="169"/>
      <c r="F58" s="169"/>
      <c r="G58" s="169">
        <f>'将来負担比率（分子）の構造'!J$50</f>
        <v>2280</v>
      </c>
      <c r="H58" s="169"/>
      <c r="I58" s="169"/>
      <c r="J58" s="169">
        <f>'将来負担比率（分子）の構造'!K$50</f>
        <v>2245</v>
      </c>
      <c r="K58" s="169"/>
      <c r="L58" s="169"/>
      <c r="M58" s="169">
        <f>'将来負担比率（分子）の構造'!L$50</f>
        <v>2724</v>
      </c>
      <c r="N58" s="169"/>
      <c r="O58" s="169"/>
      <c r="P58" s="169">
        <f>'将来負担比率（分子）の構造'!M$50</f>
        <v>2800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734</v>
      </c>
      <c r="C62" s="169"/>
      <c r="D62" s="169"/>
      <c r="E62" s="169">
        <f>'将来負担比率（分子）の構造'!J$45</f>
        <v>680</v>
      </c>
      <c r="F62" s="169"/>
      <c r="G62" s="169"/>
      <c r="H62" s="169">
        <f>'将来負担比率（分子）の構造'!K$45</f>
        <v>488</v>
      </c>
      <c r="I62" s="169"/>
      <c r="J62" s="169"/>
      <c r="K62" s="169">
        <f>'将来負担比率（分子）の構造'!L$45</f>
        <v>473</v>
      </c>
      <c r="L62" s="169"/>
      <c r="M62" s="169"/>
      <c r="N62" s="169">
        <f>'将来負担比率（分子）の構造'!M$45</f>
        <v>500</v>
      </c>
      <c r="O62" s="169"/>
      <c r="P62" s="169"/>
    </row>
    <row r="63" spans="1:16" x14ac:dyDescent="0.2">
      <c r="A63" s="169" t="s">
        <v>34</v>
      </c>
      <c r="B63" s="169">
        <f>'将来負担比率（分子）の構造'!I$44</f>
        <v>233</v>
      </c>
      <c r="C63" s="169"/>
      <c r="D63" s="169"/>
      <c r="E63" s="169">
        <f>'将来負担比率（分子）の構造'!J$44</f>
        <v>204</v>
      </c>
      <c r="F63" s="169"/>
      <c r="G63" s="169"/>
      <c r="H63" s="169">
        <f>'将来負担比率（分子）の構造'!K$44</f>
        <v>186</v>
      </c>
      <c r="I63" s="169"/>
      <c r="J63" s="169"/>
      <c r="K63" s="169">
        <f>'将来負担比率（分子）の構造'!L$44</f>
        <v>135</v>
      </c>
      <c r="L63" s="169"/>
      <c r="M63" s="169"/>
      <c r="N63" s="169">
        <f>'将来負担比率（分子）の構造'!M$44</f>
        <v>107</v>
      </c>
      <c r="O63" s="169"/>
      <c r="P63" s="169"/>
    </row>
    <row r="64" spans="1:16" x14ac:dyDescent="0.2">
      <c r="A64" s="169" t="s">
        <v>33</v>
      </c>
      <c r="B64" s="169">
        <f>'将来負担比率（分子）の構造'!I$43</f>
        <v>3063</v>
      </c>
      <c r="C64" s="169"/>
      <c r="D64" s="169"/>
      <c r="E64" s="169">
        <f>'将来負担比率（分子）の構造'!J$43</f>
        <v>3080</v>
      </c>
      <c r="F64" s="169"/>
      <c r="G64" s="169"/>
      <c r="H64" s="169">
        <f>'将来負担比率（分子）の構造'!K$43</f>
        <v>3173</v>
      </c>
      <c r="I64" s="169"/>
      <c r="J64" s="169"/>
      <c r="K64" s="169">
        <f>'将来負担比率（分子）の構造'!L$43</f>
        <v>3021</v>
      </c>
      <c r="L64" s="169"/>
      <c r="M64" s="169"/>
      <c r="N64" s="169">
        <f>'将来負担比率（分子）の構造'!M$43</f>
        <v>2888</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7472</v>
      </c>
      <c r="C66" s="169"/>
      <c r="D66" s="169"/>
      <c r="E66" s="169">
        <f>'将来負担比率（分子）の構造'!J$41</f>
        <v>7321</v>
      </c>
      <c r="F66" s="169"/>
      <c r="G66" s="169"/>
      <c r="H66" s="169">
        <f>'将来負担比率（分子）の構造'!K$41</f>
        <v>6745</v>
      </c>
      <c r="I66" s="169"/>
      <c r="J66" s="169"/>
      <c r="K66" s="169">
        <f>'将来負担比率（分子）の構造'!L$41</f>
        <v>6012</v>
      </c>
      <c r="L66" s="169"/>
      <c r="M66" s="169"/>
      <c r="N66" s="169">
        <f>'将来負担比率（分子）の構造'!M$41</f>
        <v>5798</v>
      </c>
      <c r="O66" s="169"/>
      <c r="P66" s="169"/>
    </row>
    <row r="67" spans="1:16" x14ac:dyDescent="0.2">
      <c r="A67" s="169" t="s">
        <v>71</v>
      </c>
      <c r="B67" s="169" t="e">
        <f>NA()</f>
        <v>#N/A</v>
      </c>
      <c r="C67" s="169">
        <f>IF(ISNUMBER('将来負担比率（分子）の構造'!I$53), IF('将来負担比率（分子）の構造'!I$53 &lt; 0, 0, '将来負担比率（分子）の構造'!I$53), NA())</f>
        <v>1288</v>
      </c>
      <c r="D67" s="169" t="e">
        <f>NA()</f>
        <v>#N/A</v>
      </c>
      <c r="E67" s="169" t="e">
        <f>NA()</f>
        <v>#N/A</v>
      </c>
      <c r="F67" s="169">
        <f>IF(ISNUMBER('将来負担比率（分子）の構造'!J$53), IF('将来負担比率（分子）の構造'!J$53 &lt; 0, 0, '将来負担比率（分子）の構造'!J$53), NA())</f>
        <v>1486</v>
      </c>
      <c r="G67" s="169" t="e">
        <f>NA()</f>
        <v>#N/A</v>
      </c>
      <c r="H67" s="169" t="e">
        <f>NA()</f>
        <v>#N/A</v>
      </c>
      <c r="I67" s="169">
        <f>IF(ISNUMBER('将来負担比率（分子）の構造'!K$53), IF('将来負担比率（分子）の構造'!K$53 &lt; 0, 0, '将来負担比率（分子）の構造'!K$53), NA())</f>
        <v>1245</v>
      </c>
      <c r="J67" s="169" t="e">
        <f>NA()</f>
        <v>#N/A</v>
      </c>
      <c r="K67" s="169" t="e">
        <f>NA()</f>
        <v>#N/A</v>
      </c>
      <c r="L67" s="169">
        <f>IF(ISNUMBER('将来負担比率（分子）の構造'!L$53), IF('将来負担比率（分子）の構造'!L$53 &lt; 0, 0, '将来負担比率（分子）の構造'!L$53), NA())</f>
        <v>448</v>
      </c>
      <c r="M67" s="169" t="e">
        <f>NA()</f>
        <v>#N/A</v>
      </c>
      <c r="N67" s="169" t="e">
        <f>NA()</f>
        <v>#N/A</v>
      </c>
      <c r="O67" s="169">
        <f>IF(ISNUMBER('将来負担比率（分子）の構造'!M$53), IF('将来負担比率（分子）の構造'!M$53 &lt; 0, 0, '将来負担比率（分子）の構造'!M$53), NA())</f>
        <v>277</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1500</v>
      </c>
      <c r="C72" s="173">
        <f>基金残高に係る経年分析!G55</f>
        <v>1420</v>
      </c>
      <c r="D72" s="173">
        <f>基金残高に係る経年分析!H55</f>
        <v>1420</v>
      </c>
    </row>
    <row r="73" spans="1:16" x14ac:dyDescent="0.2">
      <c r="A73" s="172" t="s">
        <v>74</v>
      </c>
      <c r="B73" s="173">
        <f>基金残高に係る経年分析!F56</f>
        <v>65</v>
      </c>
      <c r="C73" s="173">
        <f>基金残高に係る経年分析!G56</f>
        <v>63</v>
      </c>
      <c r="D73" s="173">
        <f>基金残高に係る経年分析!H56</f>
        <v>60</v>
      </c>
    </row>
    <row r="74" spans="1:16" x14ac:dyDescent="0.2">
      <c r="A74" s="172" t="s">
        <v>75</v>
      </c>
      <c r="B74" s="173">
        <f>基金残高に係る経年分析!F57</f>
        <v>762</v>
      </c>
      <c r="C74" s="173">
        <f>基金残高に係る経年分析!G57</f>
        <v>1255</v>
      </c>
      <c r="D74" s="173">
        <f>基金残高に係る経年分析!H57</f>
        <v>1268</v>
      </c>
    </row>
  </sheetData>
  <sheetProtection algorithmName="SHA-512" hashValue="RuB+e8ofIMsOs9kU+cs6jEdl8D+QhJa+fdRzZ/2nHA2CG41prDOamf8VfykU/C/cQ+lHYyhnYYEX/1cRFa7QGg==" saltValue="aJjPkN8K2OY/oeEgw2PL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1800313</cp:lastModifiedBy>
  <cp:lastPrinted>2025-03-06T03:50:59Z</cp:lastPrinted>
  <dcterms:created xsi:type="dcterms:W3CDTF">2025-02-19T05:18:06Z</dcterms:created>
  <dcterms:modified xsi:type="dcterms:W3CDTF">2025-07-24T00:25:31Z</dcterms:modified>
  <cp:category/>
</cp:coreProperties>
</file>