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60"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U37" i="9"/>
  <c r="BW36" i="9"/>
  <c r="BE36" i="9"/>
  <c r="AM36" i="9"/>
  <c r="BW35" i="9"/>
  <c r="AM35" i="9"/>
  <c r="BW34" i="9"/>
  <c r="AM34" i="9"/>
  <c r="C34" i="9"/>
  <c r="CO34" i="9" l="1"/>
  <c r="CO35" i="9" s="1"/>
  <c r="CO36" i="9" s="1"/>
  <c r="C35" i="9"/>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c r="BE35" i="9" s="1"/>
</calcChain>
</file>

<file path=xl/sharedStrings.xml><?xml version="1.0" encoding="utf-8"?>
<sst xmlns="http://schemas.openxmlformats.org/spreadsheetml/2006/main" count="1105" uniqueCount="571">
  <si>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</si>
  <si>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</si>
  <si>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</si>
  <si>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</si>
  <si>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</si>
  <si>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</si>
  <si>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</si>
  <si>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</si>
  <si>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</si>
  <si>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</si>
  <si>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</si>
  <si>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</si>
  <si>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</si>
  <si>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</si>
  <si>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</si>
  <si>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</si>
  <si>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</si>
  <si>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</si>
  <si>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</si>
  <si>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</si>
  <si>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</si>
  <si>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</si>
  <si>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</si>
  <si>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</si>
  <si>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</si>
  <si>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</si>
  <si>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</si>
  <si>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</si>
  <si>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</si>
  <si>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</si>
  <si>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</si>
  <si>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</si>
  <si>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</si>
  <si>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</si>
  <si>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</si>
  <si>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</si>
  <si>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</si>
  <si>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</si>
  <si>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</si>
  <si>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</si>
  <si>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</si>
  <si>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</si>
  <si>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</si>
  <si>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</si>
  <si>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</si>
  <si>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</si>
  <si>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</si>
  <si>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</si>
  <si>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</si>
  <si>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</si>
  <si>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</si>
  <si>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</si>
  <si>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</si>
  <si>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</si>
  <si>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</si>
  <si>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</si>
  <si>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</si>
  <si>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</si>
  <si>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</si>
  <si>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</si>
  <si>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</si>
  <si>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</si>
  <si>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</si>
  <si>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</si>
  <si>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</si>
  <si>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</si>
  <si>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</si>
  <si>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</si>
  <si>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</si>
  <si>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</si>
  <si>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</si>
  <si>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</si>
  <si>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</si>
  <si>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</si>
  <si>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</si>
  <si>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</si>
  <si>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</si>
  <si>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</si>
  <si>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</si>
  <si>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</si>
  <si>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</si>
  <si>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</si>
  <si>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</si>
  <si>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</si>
  <si>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</si>
  <si>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</si>
  <si>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</si>
  <si>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</si>
  <si>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</si>
  <si>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</si>
  <si>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</si>
  <si>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</si>
  <si>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</si>
  <si>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</si>
  <si>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</si>
  <si>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</si>
  <si>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</si>
  <si>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</si>
  <si>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</si>
  <si>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</si>
  <si>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</si>
  <si>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</si>
  <si>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</si>
  <si>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</si>
  <si>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</si>
  <si>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</si>
  <si>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</si>
  <si>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</si>
  <si>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</si>
  <si>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</si>
  <si>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</si>
  <si>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</si>
  <si>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</si>
  <si>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</si>
  <si>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</si>
  <si>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</si>
  <si>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</si>
  <si>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</si>
  <si>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</si>
  <si>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</si>
  <si>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</si>
  <si>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</si>
  <si>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</si>
  <si>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</si>
  <si>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</si>
  <si>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</si>
  <si>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</si>
  <si>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</si>
  <si>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</si>
  <si>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</si>
  <si>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</si>
  <si>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</si>
  <si>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</si>
  <si>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</si>
  <si>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</si>
  <si>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</si>
  <si>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</si>
  <si>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</si>
  <si>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</si>
  <si>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</si>
  <si>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</si>
  <si>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</si>
  <si>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</si>
  <si>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</si>
  <si>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</si>
  <si>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</si>
  <si>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</si>
  <si>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</si>
  <si>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</si>
  <si>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</si>
  <si>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</si>
  <si>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</si>
  <si>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</si>
  <si>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</si>
  <si>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</si>
  <si>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</si>
  <si>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</si>
  <si>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</si>
  <si>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</si>
  <si>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</si>
  <si>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</si>
  <si>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</si>
  <si>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</si>
  <si>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</si>
  <si>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</si>
  <si>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</si>
  <si>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</si>
  <si>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</si>
  <si>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</si>
  <si>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</si>
  <si>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</si>
  <si>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</si>
  <si>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</si>
  <si>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</si>
  <si>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</si>
  <si>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</si>
  <si>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</si>
  <si>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</si>
  <si>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</si>
  <si>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</si>
  <si>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</si>
  <si>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</si>
  <si>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</si>
  <si>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</si>
  <si>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</si>
  <si>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</si>
  <si>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</si>
  <si>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</si>
  <si>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</si>
  <si>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</si>
  <si>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</si>
  <si>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</si>
  <si>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</si>
  <si>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</si>
  <si>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</si>
  <si>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</si>
  <si>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</si>
  <si>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熊本県五木村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</si>
  <si>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</si>
  <si>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</si>
  <si>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</si>
  <si>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</si>
  <si>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</si>
  <si>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</si>
  <si>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</si>
  <si>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</si>
  <si>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</si>
  <si>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</si>
  <si>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</si>
  <si>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</si>
  <si>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</si>
  <si>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</si>
  <si>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</si>
  <si>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</si>
  <si>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</si>
  <si>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</si>
  <si>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</si>
  <si>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</si>
  <si>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</si>
  <si>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</si>
  <si>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</si>
  <si>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</si>
  <si>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</si>
  <si>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</si>
  <si>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</si>
  <si>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</si>
  <si>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</si>
  <si>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</si>
  <si>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</si>
  <si>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</si>
  <si>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</si>
  <si>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</si>
  <si>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</si>
  <si>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</si>
  <si>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</si>
  <si>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</si>
  <si>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</si>
  <si>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</si>
  <si>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</si>
  <si>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</si>
  <si>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</si>
  <si>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</si>
  <si>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</si>
  <si>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</si>
  <si>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</si>
  <si>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</si>
  <si>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</si>
  <si>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</si>
  <si>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</si>
  <si>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</si>
  <si>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</si>
  <si>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</si>
  <si>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</si>
  <si>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</si>
  <si>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</si>
  <si>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</si>
  <si>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</si>
  <si>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</si>
  <si>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</si>
  <si>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</si>
  <si>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</si>
  <si>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</si>
  <si>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</si>
  <si>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</si>
  <si>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</si>
  <si>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</si>
  <si>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</si>
  <si>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</si>
  <si>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</si>
  <si>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</si>
  <si>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</si>
  <si>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</si>
  <si>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</si>
  <si>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</si>
  <si>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</si>
  <si>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</si>
  <si>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</si>
  <si>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</si>
  <si>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</si>
  <si>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</si>
  <si>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</si>
  <si>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</si>
  <si>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</si>
  <si>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</si>
  <si>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</si>
  <si>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</si>
  <si>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</si>
  <si>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</si>
  <si>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</si>
  <si>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</si>
  <si>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</si>
  <si>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</si>
  <si>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</si>
  <si>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</si>
  <si>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</si>
  <si>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</si>
  <si>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</si>
  <si>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</si>
  <si>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</si>
  <si>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</si>
  <si>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</si>
  <si>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</si>
  <si>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</si>
  <si>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</si>
  <si>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</si>
  <si>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</si>
  <si>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</si>
  <si>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</si>
  <si>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</si>
  <si>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</si>
  <si>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</si>
  <si>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</si>
  <si>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</si>
  <si>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</si>
  <si>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</si>
  <si>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</si>
  <si>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</si>
  <si>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</si>
  <si>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</si>
  <si>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</si>
  <si>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</si>
  <si>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</si>
  <si>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</si>
  <si>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</si>
  <si>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</si>
  <si>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</si>
  <si>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</si>
  <si>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</si>
  <si>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</si>
  <si>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</si>
  <si>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</si>
  <si>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</si>
  <si>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</si>
  <si>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</si>
  <si>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</si>
  <si>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</si>
  <si>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</si>
  <si>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</si>
  <si>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</si>
  <si>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</si>
  <si>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</si>
  <si>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</si>
  <si>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</si>
  <si>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</si>
  <si>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</si>
  <si>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</si>
  <si>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</si>
  <si>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熊本県五木村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</si>
  <si>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</si>
  <si>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</si>
  <si>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</si>
  <si>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</si>
  <si>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</si>
  <si>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</si>
  <si>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</si>
  <si>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</si>
  <si>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</si>
  <si>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</si>
  <si>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</si>
  <si>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</si>
  <si>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</si>
  <si>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</si>
  <si>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</si>
  <si>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</si>
  <si>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</si>
  <si>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</si>
  <si>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</si>
  <si>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</si>
  <si>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ダム対策事業特別会計</t>
    <phoneticPr fontId="5"/>
  </si>
  <si>
    <t>代替地上下水道事業特別会計</t>
    <phoneticPr fontId="5"/>
  </si>
  <si>
    <t>墓地公園特別会計</t>
    <phoneticPr fontId="5"/>
  </si>
  <si>
    <t>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</si>
  <si>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</si>
  <si>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</si>
  <si>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</si>
  <si>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</si>
  <si>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</si>
  <si>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</si>
  <si>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</si>
  <si>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</si>
  <si>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</si>
  <si>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</si>
  <si>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</si>
  <si>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</si>
  <si>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</si>
  <si>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</si>
  <si>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</si>
  <si>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</si>
  <si>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</si>
  <si>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</si>
  <si>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</si>
  <si>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</si>
  <si>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</si>
  <si>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</si>
  <si>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</si>
  <si>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</si>
  <si>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</si>
  <si>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</si>
  <si>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</si>
  <si>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</si>
  <si>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</si>
  <si>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</si>
  <si>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</si>
  <si>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</si>
  <si>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</si>
  <si>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</si>
  <si>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</si>
  <si>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</si>
  <si>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</si>
  <si>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</si>
  <si>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</si>
  <si>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</si>
  <si>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</si>
  <si>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</si>
  <si>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</si>
  <si>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</si>
  <si>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</si>
  <si>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</si>
  <si>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</si>
  <si>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</si>
  <si>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</si>
  <si>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</si>
  <si>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</si>
  <si>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</si>
  <si>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</si>
  <si>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</si>
  <si>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</si>
  <si>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</si>
  <si>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</si>
  <si>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</si>
  <si>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</si>
  <si>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</si>
  <si>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</si>
  <si>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</si>
  <si>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</si>
  <si>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</si>
  <si>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</si>
  <si>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</si>
  <si>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</si>
  <si>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</si>
  <si>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</si>
  <si>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五木村農業集落排水事業特別会計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</si>
  <si>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</si>
  <si>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</si>
  <si>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五木村簡易水道事業特別会計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</si>
  <si>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</si>
  <si>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</si>
  <si>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</si>
  <si>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</si>
  <si>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</si>
  <si>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</si>
  <si>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</si>
  <si>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</si>
  <si>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</si>
  <si>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</si>
  <si>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</si>
  <si>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</si>
  <si>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</si>
  <si>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</si>
  <si>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</si>
  <si>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</si>
  <si>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</si>
  <si>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</si>
  <si>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</si>
  <si>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</si>
  <si>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</si>
  <si>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</si>
  <si>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</si>
  <si>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</si>
  <si>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</si>
  <si>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</si>
  <si>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</si>
  <si>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</si>
  <si>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</si>
  <si>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</si>
  <si>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</si>
  <si>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</si>
  <si>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</si>
  <si>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</si>
  <si>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</si>
  <si>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</si>
  <si>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</si>
  <si>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</si>
  <si>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</si>
  <si>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</si>
  <si>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</si>
  <si>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</si>
  <si>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</si>
  <si>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</si>
  <si>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</si>
  <si>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</si>
  <si>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</si>
  <si>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</si>
  <si>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</si>
  <si>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</si>
  <si>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</si>
  <si>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</si>
  <si>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</si>
  <si>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</si>
  <si>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</si>
  <si>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</si>
  <si>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</si>
  <si>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</si>
  <si>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</si>
  <si>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</si>
  <si>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</si>
  <si>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</si>
  <si>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</si>
  <si>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</si>
  <si>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</si>
  <si>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</si>
  <si>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</si>
  <si>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</si>
  <si>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</si>
  <si>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</si>
  <si>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</si>
  <si>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</si>
  <si>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</si>
  <si>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</si>
  <si>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</si>
  <si>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</si>
  <si>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</si>
  <si>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</si>
  <si>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</si>
  <si>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</si>
  <si>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</si>
  <si>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</si>
  <si>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</si>
  <si>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4.65</t>
  </si>
  <si>
    <t>▲ 2.00</t>
  </si>
  <si>
    <t>一般会計</t>
  </si>
  <si>
    <t>介護保険特別会計</t>
  </si>
  <si>
    <t>国民健康保険特別会計</t>
  </si>
  <si>
    <t>簡易水道事業特別会計</t>
  </si>
  <si>
    <t>代替地上下水道事業特別会計</t>
  </si>
  <si>
    <t>墓地公園特別会計</t>
  </si>
  <si>
    <t>農業集落排水事業特別会計</t>
  </si>
  <si>
    <t>後期高齢者医療特別会計</t>
  </si>
  <si>
    <t>▲ 0.01</t>
  </si>
  <si>
    <t>その他会計（赤字）</t>
  </si>
  <si>
    <t>その他会計（黒字）</t>
  </si>
  <si>
    <t>五木村振興公社</t>
    <rPh sb="0" eb="3">
      <t>イツキムラ</t>
    </rPh>
    <rPh sb="3" eb="5">
      <t>シンコウ</t>
    </rPh>
    <rPh sb="5" eb="7">
      <t>コウシャ</t>
    </rPh>
    <phoneticPr fontId="2"/>
  </si>
  <si>
    <t>子守唄の里五木</t>
    <rPh sb="0" eb="3">
      <t>コモリウタ</t>
    </rPh>
    <rPh sb="4" eb="5">
      <t>サト</t>
    </rPh>
    <rPh sb="5" eb="7">
      <t>イツキ</t>
    </rPh>
    <phoneticPr fontId="2"/>
  </si>
  <si>
    <t>くま川鉄道</t>
    <rPh sb="2" eb="3">
      <t>カワ</t>
    </rPh>
    <rPh sb="3" eb="5">
      <t>テツドウ</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</si>
  <si>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</si>
  <si>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</si>
  <si>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</si>
  <si>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人吉下球磨消防組合</t>
    <rPh sb="0" eb="2">
      <t>ヒトヨシ</t>
    </rPh>
    <rPh sb="2" eb="3">
      <t>シモ</t>
    </rPh>
    <rPh sb="3" eb="5">
      <t>クマ</t>
    </rPh>
    <rPh sb="5" eb="7">
      <t>ショウボウ</t>
    </rPh>
    <rPh sb="7" eb="9">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</si>
  <si>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</si>
  <si>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</si>
  <si>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</si>
  <si>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</si>
  <si>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</si>
  <si>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</si>
  <si>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</si>
  <si>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</si>
  <si>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</si>
  <si>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</si>
  <si>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</si>
  <si>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</si>
  <si>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</si>
  <si>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</si>
  <si>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</si>
  <si>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</si>
  <si>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</si>
  <si>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</si>
  <si>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</si>
  <si>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</si>
  <si>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地方債の新規発行を抑制してきた結果、平成２４年度以降、将来負担比率は発生していない。
　実質公債費比率についても順調に改善しており、平成28年度決算値は8.6と、最も高かった平成18年度（19.8）と比較すると11.2ポイント改善している。これは、地方債の新規発行を抑制等してきたためである。
　このことから、標準財政規模に占める当該年度の借金返済の割合（フロー）も将来負担を要する額（ストック）も、課題等は無いことが分かる。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</si>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</sst>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857559</c:v>
                </c:pt>
                <c:pt idx="1">
                  <c:v>1173524</c:v>
                </c:pt>
                <c:pt idx="2">
                  <c:v>1398471</c:v>
                </c:pt>
                <c:pt idx="3">
                  <c:v>785368</c:v>
                </c:pt>
                <c:pt idx="4">
                  <c:v>921331</c:v>
                </c:pt>
              </c:numCache>
            </c:numRef>
          </c:val>
          <c:smooth val="0"/>
        </c:ser>
        <c:dLbls>
          <c:showLegendKey val="0"/>
          <c:showVal val="0"/>
          <c:showCatName val="0"/>
          <c:showSerName val="0"/>
          <c:showPercent val="0"/>
          <c:showBubbleSize val="0"/>
        </c:dLbls>
        <c:marker val="1"/>
        <c:smooth val="0"/>
        <c:axId val="53992448"/>
        <c:axId val="54002816"/>
      </c:lineChart>
      <c:catAx>
        <c:axId val="5399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002816"/>
        <c:crosses val="autoZero"/>
        <c:auto val="1"/>
        <c:lblAlgn val="ctr"/>
        <c:lblOffset val="100"/>
        <c:tickLblSkip val="1"/>
        <c:tickMarkSkip val="1"/>
        <c:noMultiLvlLbl val="0"/>
      </c:catAx>
      <c:valAx>
        <c:axId val="54002816"/>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99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10.29</c:v>
                </c:pt>
                <c:pt idx="2">
                  <c:v>6.82</c:v>
                </c:pt>
                <c:pt idx="3">
                  <c:v>21.25</c:v>
                </c:pt>
                <c:pt idx="4">
                  <c:v>17.29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49.57</c:v>
                </c:pt>
                <c:pt idx="1">
                  <c:v>55.25</c:v>
                </c:pt>
                <c:pt idx="2">
                  <c:v>68.08</c:v>
                </c:pt>
                <c:pt idx="3">
                  <c:v>57.16</c:v>
                </c:pt>
                <c:pt idx="4">
                  <c:v>72.569999999999993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921472"/>
        <c:axId val="120923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4.28</c:v>
                </c:pt>
                <c:pt idx="2">
                  <c:v>-4.6500000000000004</c:v>
                </c:pt>
                <c:pt idx="3">
                  <c:v>6.27</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921472"/>
        <c:axId val="120923648"/>
      </c:lineChart>
      <c:catAx>
        <c:axId val="1209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923648"/>
        <c:crosses val="autoZero"/>
        <c:auto val="1"/>
        <c:lblAlgn val="ctr"/>
        <c:lblOffset val="100"/>
        <c:tickLblSkip val="1"/>
        <c:tickMarkSkip val="1"/>
        <c:noMultiLvlLbl val="0"/>
      </c:catAx>
      <c:valAx>
        <c:axId val="12092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0.01</c:v>
                </c:pt>
                <c:pt idx="1">
                  <c:v>#N/A</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代替地上下水道事業特別会計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0.04</c:v>
                </c:pt>
                <c:pt idx="4">
                  <c:v>#N/A</c:v>
                </c:pt>
                <c:pt idx="5">
                  <c:v>0.1</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0.44</c:v>
                </c:pt>
                <c:pt idx="4">
                  <c:v>#N/A</c:v>
                </c:pt>
                <c:pt idx="5">
                  <c:v>0.39</c:v>
                </c:pt>
                <c:pt idx="6">
                  <c:v>#N/A</c:v>
                </c:pt>
                <c:pt idx="7">
                  <c:v>0.5</c:v>
                </c:pt>
                <c:pt idx="8">
                  <c:v>#N/A</c:v>
                </c:pt>
                <c:pt idx="9">
                  <c:v>0.57999999999999996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0.66</c:v>
                </c:pt>
                <c:pt idx="2">
                  <c:v>#N/A</c:v>
                </c:pt>
                <c:pt idx="3">
                  <c:v>0.66</c:v>
                </c:pt>
                <c:pt idx="4">
                  <c:v>#N/A</c:v>
                </c:pt>
                <c:pt idx="5">
                  <c:v>1.05</c:v>
                </c:pt>
                <c:pt idx="6">
                  <c:v>#N/A</c:v>
                </c:pt>
                <c:pt idx="7">
                  <c:v>0.57999999999999996</c:v>
                </c:pt>
                <c:pt idx="8">
                  <c:v>#N/A</c:v>
                </c:pt>
                <c:pt idx="9">
                  <c:v>0.73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5.64</c:v>
                </c:pt>
                <c:pt idx="2">
                  <c:v>#N/A</c:v>
                </c:pt>
                <c:pt idx="3">
                  <c:v>10.67</c:v>
                </c:pt>
                <c:pt idx="4">
                  <c:v>#N/A</c:v>
                </c:pt>
                <c:pt idx="5">
                  <c:v>6.81</c:v>
                </c:pt>
                <c:pt idx="6">
                  <c:v>#N/A</c:v>
                </c:pt>
                <c:pt idx="7">
                  <c:v>21.21</c:v>
                </c:pt>
                <c:pt idx="8">
                  <c:v>#N/A</c:v>
                </c:pt>
                <c:pt idx="9">
                  <c:v>17.23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009664"/>
        <c:axId val="121011200"/>
      </c:barChart>
      <c:catAx>
        <c:axId val="12100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11200"/>
        <c:crosses val="autoZero"/>
        <c:auto val="1"/>
        <c:lblAlgn val="ctr"/>
        <c:lblOffset val="100"/>
        <c:tickLblSkip val="1"/>
        <c:tickMarkSkip val="1"/>
        <c:noMultiLvlLbl val="0"/>
      </c:catAx>
      <c:valAx>
        <c:axId val="12101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0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256</c:v>
                </c:pt>
                <c:pt idx="5">
                  <c:v>249</c:v>
                </c:pt>
                <c:pt idx="8">
                  <c:v>238</c:v>
                </c:pt>
                <c:pt idx="11">
                  <c:v>216</c:v>
                </c:pt>
                <c:pt idx="14">
                  <c:v>213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c:v>
                </c:pt>
                <c:pt idx="3">
                  <c:v>14</c:v>
                </c:pt>
                <c:pt idx="6">
                  <c:v>14</c:v>
                </c:pt>
                <c:pt idx="9">
                  <c:v>13</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c:v>
                </c:pt>
                <c:pt idx="3">
                  <c:v>11</c:v>
                </c:pt>
                <c:pt idx="6">
                  <c:v>8</c:v>
                </c:pt>
                <c:pt idx="9">
                  <c:v>7</c:v>
                </c:pt>
                <c:pt idx="12">
                  <c:v>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362</c:v>
                </c:pt>
                <c:pt idx="3">
                  <c:v>354</c:v>
                </c:pt>
                <c:pt idx="6">
                  <c:v>335</c:v>
                </c:pt>
                <c:pt idx="9">
                  <c:v>300</c:v>
                </c:pt>
                <c:pt idx="12">
                  <c:v>290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2065664"/>
        <c:axId val="122067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141</c:v>
                </c:pt>
                <c:pt idx="2">
                  <c:v>#N/A</c:v>
                </c:pt>
                <c:pt idx="3">
                  <c:v>#N/A</c:v>
                </c:pt>
                <c:pt idx="4">
                  <c:v>133</c:v>
                </c:pt>
                <c:pt idx="5">
                  <c:v>#N/A</c:v>
                </c:pt>
                <c:pt idx="6">
                  <c:v>#N/A</c:v>
                </c:pt>
                <c:pt idx="7">
                  <c:v>122</c:v>
                </c:pt>
                <c:pt idx="8">
                  <c:v>#N/A</c:v>
                </c:pt>
                <c:pt idx="9">
                  <c:v>#N/A</c:v>
                </c:pt>
                <c:pt idx="10">
                  <c:v>106</c:v>
                </c:pt>
                <c:pt idx="11">
                  <c:v>#N/A</c:v>
                </c:pt>
                <c:pt idx="12">
                  <c:v>#N/A</c:v>
                </c:pt>
                <c:pt idx="13">
                  <c:v>98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2065664"/>
        <c:axId val="122067584"/>
      </c:lineChart>
      <c:catAx>
        <c:axId val="1220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067584"/>
        <c:crosses val="autoZero"/>
        <c:auto val="1"/>
        <c:lblAlgn val="ctr"/>
        <c:lblOffset val="100"/>
        <c:tickLblSkip val="1"/>
        <c:tickMarkSkip val="1"/>
        <c:noMultiLvlLbl val="0"/>
      </c:catAx>
      <c:valAx>
        <c:axId val="122067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1949</c:v>
                </c:pt>
                <c:pt idx="5">
                  <c:v>1820</c:v>
                </c:pt>
                <c:pt idx="8">
                  <c:v>1672</c:v>
                </c:pt>
                <c:pt idx="11">
                  <c:v>1704</c:v>
                </c:pt>
                <c:pt idx="14">
                  <c:v>1760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48</c:v>
                </c:pt>
                <c:pt idx="5">
                  <c:v>44</c:v>
                </c:pt>
                <c:pt idx="8">
                  <c:v>41</c:v>
                </c:pt>
                <c:pt idx="11">
                  <c:v>37</c:v>
                </c:pt>
                <c:pt idx="14">
                  <c:v>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1698</c:v>
                </c:pt>
                <c:pt idx="5">
                  <c:v>2063</c:v>
                </c:pt>
                <c:pt idx="8">
                  <c:v>2011</c:v>
                </c:pt>
                <c:pt idx="11">
                  <c:v>1882</c:v>
                </c:pt>
                <c:pt idx="14">
                  <c:v>2175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604</c:v>
                </c:pt>
                <c:pt idx="3">
                  <c:v>578</c:v>
                </c:pt>
                <c:pt idx="6">
                  <c:v>527</c:v>
                </c:pt>
                <c:pt idx="9">
                  <c:v>546</c:v>
                </c:pt>
                <c:pt idx="12">
                  <c:v>494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77</c:v>
                </c:pt>
                <c:pt idx="3">
                  <c:v>72</c:v>
                </c:pt>
                <c:pt idx="6">
                  <c:v>118</c:v>
                </c:pt>
                <c:pt idx="9">
                  <c:v>89</c:v>
                </c:pt>
                <c:pt idx="12">
                  <c:v>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95</c:v>
                </c:pt>
                <c:pt idx="3">
                  <c:v>88</c:v>
                </c:pt>
                <c:pt idx="6">
                  <c:v>81</c:v>
                </c:pt>
                <c:pt idx="9">
                  <c:v>74</c:v>
                </c:pt>
                <c:pt idx="12">
                  <c:v>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c:v>
                </c:pt>
                <c:pt idx="3">
                  <c:v>16</c:v>
                </c:pt>
                <c:pt idx="6">
                  <c:v>13</c:v>
                </c:pt>
                <c:pt idx="9">
                  <c:v>9</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2718</c:v>
                </c:pt>
                <c:pt idx="3">
                  <c:v>2516</c:v>
                </c:pt>
                <c:pt idx="6">
                  <c:v>2341</c:v>
                </c:pt>
                <c:pt idx="9">
                  <c:v>2288</c:v>
                </c:pt>
                <c:pt idx="12">
                  <c:v>2353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563968"/>
        <c:axId val="122607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563968"/>
        <c:axId val="122607104"/>
      </c:lineChart>
      <c:catAx>
        <c:axId val="12256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607104"/>
        <c:crosses val="autoZero"/>
        <c:auto val="1"/>
        <c:lblAlgn val="ctr"/>
        <c:lblOffset val="100"/>
        <c:tickLblSkip val="1"/>
        <c:tickMarkSkip val="1"/>
        <c:noMultiLvlLbl val="0"/>
      </c:catAx>
      <c:valAx>
        <c:axId val="12260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6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353216"/>
        <c:axId val="131371776"/>
      </c:scatterChart>
      <c:valAx>
        <c:axId val="131353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371776"/>
        <c:crosses val="autoZero"/>
        <c:crossBetween val="midCat"/>
      </c:valAx>
      <c:valAx>
        <c:axId val="131371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353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c:v>
                </c:pt>
                <c:pt idx="1">
                  <c:v>10.8</c:v>
                </c:pt>
                <c:pt idx="2">
                  <c:v>9.6</c:v>
                </c:pt>
                <c:pt idx="3">
                  <c:v>9.1999999999999993</c:v>
                </c:pt>
                <c:pt idx="4">
                  <c:v>8.6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1451520"/>
        <c:axId val="131474176"/>
      </c:scatterChart>
      <c:valAx>
        <c:axId val="13145152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474176"/>
        <c:crosses val="autoZero"/>
        <c:crossBetween val="midCat"/>
      </c:valAx>
      <c:valAx>
        <c:axId val="131474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451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年度決算における財政力指数は、対前年度</a:t>
          </a:r>
          <a:r>
            <a:rPr kumimoji="1" lang="en-US" altLang="ja-JP" sz="1200">
              <a:solidFill>
                <a:sysClr val="windowText" lastClr="000000"/>
              </a:solidFill>
              <a:latin typeface="ＭＳ Ｐゴシック"/>
            </a:rPr>
            <a:t>0.01</a:t>
          </a:r>
          <a:r>
            <a:rPr kumimoji="1" lang="ja-JP" altLang="en-US" sz="1200">
              <a:solidFill>
                <a:sysClr val="windowText" lastClr="000000"/>
              </a:solidFill>
              <a:latin typeface="ＭＳ Ｐゴシック"/>
            </a:rPr>
            <a:t>ポイント増の</a:t>
          </a:r>
          <a:r>
            <a:rPr kumimoji="1" lang="en-US" altLang="ja-JP" sz="1200">
              <a:solidFill>
                <a:sysClr val="windowText" lastClr="000000"/>
              </a:solidFill>
              <a:latin typeface="ＭＳ Ｐゴシック"/>
            </a:rPr>
            <a:t>0.17</a:t>
          </a:r>
          <a:r>
            <a:rPr kumimoji="1" lang="ja-JP" altLang="en-US" sz="1200">
              <a:solidFill>
                <a:sysClr val="windowText" lastClr="000000"/>
              </a:solidFill>
              <a:latin typeface="ＭＳ Ｐゴシック"/>
            </a:rPr>
            <a:t>となったものの、急激な人口構造の変化や県内ワーストの高齢化率</a:t>
          </a:r>
          <a:r>
            <a:rPr kumimoji="1" lang="en-US" altLang="ja-JP" sz="1200">
              <a:solidFill>
                <a:sysClr val="windowText" lastClr="000000"/>
              </a:solidFill>
              <a:latin typeface="ＭＳ Ｐゴシック"/>
            </a:rPr>
            <a:t>47.2</a:t>
          </a:r>
          <a:r>
            <a:rPr kumimoji="1" lang="ja-JP" altLang="en-US" sz="1200">
              <a:solidFill>
                <a:sysClr val="windowText" lastClr="000000"/>
              </a:solidFill>
              <a:latin typeface="ＭＳ Ｐゴシック"/>
            </a:rPr>
            <a:t>％、（</a:t>
          </a:r>
          <a:r>
            <a:rPr kumimoji="1" lang="en-US" altLang="ja-JP" sz="1200">
              <a:solidFill>
                <a:sysClr val="windowText" lastClr="000000"/>
              </a:solidFill>
              <a:latin typeface="ＭＳ Ｐゴシック"/>
            </a:rPr>
            <a:t>H30.1.1</a:t>
          </a:r>
          <a:r>
            <a:rPr kumimoji="1" lang="ja-JP" altLang="en-US" sz="1200">
              <a:solidFill>
                <a:sysClr val="windowText" lastClr="000000"/>
              </a:solidFill>
              <a:latin typeface="ＭＳ Ｐゴシック"/>
            </a:rPr>
            <a:t>）に加え、村内に基幹となる産業もないこと等により、慢性的に財政基盤が脆弱で、類似団体平均はもちろん、全国平均や県内市町村平均値を大きく下回っている。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現在、財政の健全性を確保しながら「ふるさと五木村づくり計画」や「再建計画」に基づく事業を推進しているが、今後は、平成</a:t>
          </a:r>
          <a:r>
            <a:rPr kumimoji="1" lang="en-US" altLang="ja-JP" sz="1200">
              <a:solidFill>
                <a:sysClr val="windowText" lastClr="000000"/>
              </a:solidFill>
              <a:latin typeface="ＭＳ Ｐゴシック"/>
            </a:rPr>
            <a:t>30</a:t>
          </a:r>
          <a:r>
            <a:rPr kumimoji="1" lang="ja-JP" altLang="en-US" sz="1200">
              <a:solidFill>
                <a:sysClr val="windowText" lastClr="000000"/>
              </a:solidFill>
              <a:latin typeface="ＭＳ Ｐゴシック"/>
            </a:rPr>
            <a:t>年度に迎える両計画の終期を見据え、歳入確保と歳出削減の取組みを継続することで、財政基盤の強化に努める。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1016</xdr:rowOff>
    </xdr:from>
    <xdr:to>
      <xdr:col>7</xdr:col>
      <xdr:colOff>152400</xdr:colOff>
      <xdr:row>44</xdr:row>
      <xdr:rowOff>10668</xdr:rowOff>
    </xdr:to>
    <xdr:cxnSp macro="">
      <xdr:nvCxnSpPr>
        <xdr:cNvPr id="65" name="直線コネクタ 64"/>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20320</xdr:rowOff>
    </xdr:to>
    <xdr:cxnSp macro="">
      <xdr:nvCxnSpPr>
        <xdr:cNvPr id="68" name="直線コネクタ 67"/>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20320</xdr:rowOff>
    </xdr:to>
    <xdr:cxnSp macro="">
      <xdr:nvCxnSpPr>
        <xdr:cNvPr id="74" name="直線コネクタ 73"/>
        <xdr:cNvCxnSpPr/>
      </xdr:nvCxnSpPr>
      <xdr:spPr>
        <a:xfrm>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121666</xdr:rowOff>
    </xdr:from>
    <xdr:to>
      <xdr:col>7</xdr:col>
      <xdr:colOff>203200</xdr:colOff>
      <xdr:row>44</xdr:row>
      <xdr:rowOff>51816</xdr:rowOff>
    </xdr:to>
    <xdr:sp macro="" textlink="">
      <xdr:nvSpPr>
        <xdr:cNvPr id="84" name="円/楕円 83"/>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年度決算における、対前年度</a:t>
          </a:r>
          <a:r>
            <a:rPr kumimoji="1" lang="en-US" altLang="ja-JP" sz="1200">
              <a:solidFill>
                <a:sysClr val="windowText" lastClr="000000"/>
              </a:solidFill>
              <a:latin typeface="ＭＳ Ｐゴシック"/>
            </a:rPr>
            <a:t>13.3</a:t>
          </a:r>
          <a:r>
            <a:rPr kumimoji="1" lang="ja-JP" altLang="en-US" sz="1200">
              <a:solidFill>
                <a:sysClr val="windowText" lastClr="000000"/>
              </a:solidFill>
              <a:latin typeface="ＭＳ Ｐゴシック"/>
            </a:rPr>
            <a:t>ポイントの大幅な悪化の後、平成</a:t>
          </a:r>
          <a:r>
            <a:rPr kumimoji="1" lang="en-US" altLang="ja-JP" sz="1200">
              <a:solidFill>
                <a:sysClr val="windowText" lastClr="000000"/>
              </a:solidFill>
              <a:latin typeface="ＭＳ Ｐゴシック"/>
            </a:rPr>
            <a:t>28</a:t>
          </a:r>
          <a:r>
            <a:rPr kumimoji="1" lang="ja-JP" altLang="en-US" sz="1200">
              <a:solidFill>
                <a:sysClr val="windowText" lastClr="000000"/>
              </a:solidFill>
              <a:latin typeface="ＭＳ Ｐゴシック"/>
            </a:rPr>
            <a:t>年度決算では、地方税の増加や公債費の減少等により対前年度</a:t>
          </a:r>
          <a:r>
            <a:rPr kumimoji="1" lang="en-US" altLang="ja-JP" sz="1200">
              <a:solidFill>
                <a:sysClr val="windowText" lastClr="000000"/>
              </a:solidFill>
              <a:latin typeface="ＭＳ Ｐゴシック"/>
            </a:rPr>
            <a:t>4.6</a:t>
          </a:r>
          <a:r>
            <a:rPr kumimoji="1" lang="ja-JP" altLang="en-US" sz="1200">
              <a:solidFill>
                <a:sysClr val="windowText" lastClr="000000"/>
              </a:solidFill>
              <a:latin typeface="ＭＳ Ｐゴシック"/>
            </a:rPr>
            <a:t>ポイント改善するなど２年連続で改善しているものの、類似団体平均よりも高水準となっている。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今後は、平成</a:t>
          </a:r>
          <a:r>
            <a:rPr kumimoji="1" lang="en-US" altLang="ja-JP" sz="1200">
              <a:solidFill>
                <a:sysClr val="windowText" lastClr="000000"/>
              </a:solidFill>
              <a:latin typeface="ＭＳ Ｐゴシック"/>
            </a:rPr>
            <a:t>30</a:t>
          </a:r>
          <a:r>
            <a:rPr kumimoji="1" lang="ja-JP" altLang="en-US" sz="1200">
              <a:solidFill>
                <a:sysClr val="windowText" lastClr="000000"/>
              </a:solidFill>
              <a:latin typeface="ＭＳ Ｐゴシック"/>
            </a:rPr>
            <a:t>年度に迫った「ふるさと五木村づくり計画」や「再建計画」に基づく事業の終期を見据え、事務事業の見直しをさらに進めるとともに、全ての事務事業の優先度や必要度を厳しく点検し、優先度の低い事務事業について、計画的に廃止・縮小を進めるほか、民間委託の検討や指定管理者制度の積極的な活用により、経常経費の削減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71301</xdr:rowOff>
    </xdr:from>
    <xdr:to>
      <xdr:col>7</xdr:col>
      <xdr:colOff>152400</xdr:colOff>
      <xdr:row>66</xdr:row>
      <xdr:rowOff>58420</xdr:rowOff>
    </xdr:to>
    <xdr:cxnSp macro="">
      <xdr:nvCxnSpPr>
        <xdr:cNvPr id="130" name="直線コネクタ 129"/>
        <xdr:cNvCxnSpPr/>
      </xdr:nvCxnSpPr>
      <xdr:spPr>
        <a:xfrm flipV="1">
          <a:off x="4114800" y="11215551"/>
          <a:ext cx="8382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58420</xdr:rowOff>
    </xdr:from>
    <xdr:to>
      <xdr:col>6</xdr:col>
      <xdr:colOff>0</xdr:colOff>
      <xdr:row>66</xdr:row>
      <xdr:rowOff>72209</xdr:rowOff>
    </xdr:to>
    <xdr:cxnSp macro="">
      <xdr:nvCxnSpPr>
        <xdr:cNvPr id="133" name="直線コネクタ 132"/>
        <xdr:cNvCxnSpPr/>
      </xdr:nvCxnSpPr>
      <xdr:spPr>
        <a:xfrm flipV="1">
          <a:off x="3225800" y="1137412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128088</xdr:rowOff>
    </xdr:from>
    <xdr:to>
      <xdr:col>4</xdr:col>
      <xdr:colOff>482600</xdr:colOff>
      <xdr:row>66</xdr:row>
      <xdr:rowOff>72209</xdr:rowOff>
    </xdr:to>
    <xdr:cxnSp macro="">
      <xdr:nvCxnSpPr>
        <xdr:cNvPr id="136" name="直線コネクタ 135"/>
        <xdr:cNvCxnSpPr/>
      </xdr:nvCxnSpPr>
      <xdr:spPr>
        <a:xfrm>
          <a:off x="2336800" y="10929438"/>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544</xdr:rowOff>
    </xdr:from>
    <xdr:to>
      <xdr:col>3</xdr:col>
      <xdr:colOff>279400</xdr:colOff>
      <xdr:row>63</xdr:row>
      <xdr:rowOff>128088</xdr:rowOff>
    </xdr:to>
    <xdr:cxnSp macro="">
      <xdr:nvCxnSpPr>
        <xdr:cNvPr id="139" name="直線コネクタ 138"/>
        <xdr:cNvCxnSpPr/>
      </xdr:nvCxnSpPr>
      <xdr:spPr>
        <a:xfrm>
          <a:off x="1447800" y="10801894"/>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20501</xdr:rowOff>
    </xdr:from>
    <xdr:to>
      <xdr:col>7</xdr:col>
      <xdr:colOff>203200</xdr:colOff>
      <xdr:row>65</xdr:row>
      <xdr:rowOff>122101</xdr:rowOff>
    </xdr:to>
    <xdr:sp macro="" textlink="">
      <xdr:nvSpPr>
        <xdr:cNvPr id="149" name="円/楕円 148"/>
        <xdr:cNvSpPr/>
      </xdr:nvSpPr>
      <xdr:spPr>
        <a:xfrm>
          <a:off x="49022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164028</xdr:rowOff>
    </xdr:from>
    <xdr:ext cx="762000" cy="259045"/>
    <xdr:sp macro="" textlink="">
      <xdr:nvSpPr>
        <xdr:cNvPr id="150" name="財政構造の弾力性該当値テキスト"/>
        <xdr:cNvSpPr txBox="1"/>
      </xdr:nvSpPr>
      <xdr:spPr>
        <a:xfrm>
          <a:off x="5041900" y="1113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7620</xdr:rowOff>
    </xdr:from>
    <xdr:to>
      <xdr:col>6</xdr:col>
      <xdr:colOff>50800</xdr:colOff>
      <xdr:row>66</xdr:row>
      <xdr:rowOff>109220</xdr:rowOff>
    </xdr:to>
    <xdr:sp macro="" textlink="">
      <xdr:nvSpPr>
        <xdr:cNvPr id="151" name="円/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21409</xdr:rowOff>
    </xdr:from>
    <xdr:to>
      <xdr:col>4</xdr:col>
      <xdr:colOff>533400</xdr:colOff>
      <xdr:row>66</xdr:row>
      <xdr:rowOff>123009</xdr:rowOff>
    </xdr:to>
    <xdr:sp macro="" textlink="">
      <xdr:nvSpPr>
        <xdr:cNvPr id="153" name="円/楕円 152"/>
        <xdr:cNvSpPr/>
      </xdr:nvSpPr>
      <xdr:spPr>
        <a:xfrm>
          <a:off x="3175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107786</xdr:rowOff>
    </xdr:from>
    <xdr:ext cx="762000" cy="259045"/>
    <xdr:sp macro="" textlink="">
      <xdr:nvSpPr>
        <xdr:cNvPr id="154" name="テキスト ボックス 153"/>
        <xdr:cNvSpPr txBox="1"/>
      </xdr:nvSpPr>
      <xdr:spPr>
        <a:xfrm>
          <a:off x="2844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77288</xdr:rowOff>
    </xdr:from>
    <xdr:to>
      <xdr:col>3</xdr:col>
      <xdr:colOff>330200</xdr:colOff>
      <xdr:row>64</xdr:row>
      <xdr:rowOff>7438</xdr:rowOff>
    </xdr:to>
    <xdr:sp macro="" textlink="">
      <xdr:nvSpPr>
        <xdr:cNvPr id="155" name="円/楕円 154"/>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163665</xdr:rowOff>
    </xdr:from>
    <xdr:ext cx="762000" cy="259045"/>
    <xdr:sp macro="" textlink="">
      <xdr:nvSpPr>
        <xdr:cNvPr id="156" name="テキスト ボックス 155"/>
        <xdr:cNvSpPr txBox="1"/>
      </xdr:nvSpPr>
      <xdr:spPr>
        <a:xfrm>
          <a:off x="1955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121194</xdr:rowOff>
    </xdr:from>
    <xdr:to>
      <xdr:col>2</xdr:col>
      <xdr:colOff>127000</xdr:colOff>
      <xdr:row>63</xdr:row>
      <xdr:rowOff>51344</xdr:rowOff>
    </xdr:to>
    <xdr:sp macro="" textlink="">
      <xdr:nvSpPr>
        <xdr:cNvPr id="157" name="円/楕円 156"/>
        <xdr:cNvSpPr/>
      </xdr:nvSpPr>
      <xdr:spPr>
        <a:xfrm>
          <a:off x="1397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61521</xdr:rowOff>
    </xdr:from>
    <xdr:ext cx="762000" cy="259045"/>
    <xdr:sp macro="" textlink="">
      <xdr:nvSpPr>
        <xdr:cNvPr id="158" name="テキスト ボックス 157"/>
        <xdr:cNvSpPr txBox="1"/>
      </xdr:nvSpPr>
      <xdr:spPr>
        <a:xfrm>
          <a:off x="1066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対前年度で若干の悪化となっている。</a:t>
          </a:r>
          <a:endParaRPr kumimoji="1" lang="en-US" altLang="ja-JP" sz="1100">
            <a:latin typeface="ＭＳ Ｐゴシック"/>
          </a:endParaRPr>
        </a:p>
        <a:p>
          <a:r>
            <a:rPr kumimoji="1" lang="ja-JP" altLang="en-US" sz="1100">
              <a:solidFill>
                <a:sysClr val="windowText" lastClr="000000"/>
              </a:solidFill>
              <a:latin typeface="ＭＳ Ｐゴシック"/>
            </a:rPr>
            <a:t>　類似団体平均より高水準となっているが、類似団体人口（</a:t>
          </a:r>
          <a:r>
            <a:rPr kumimoji="1" lang="en-US" altLang="ja-JP" sz="1100">
              <a:solidFill>
                <a:sysClr val="windowText" lastClr="000000"/>
              </a:solidFill>
              <a:latin typeface="ＭＳ Ｐゴシック"/>
            </a:rPr>
            <a:t>3,007</a:t>
          </a:r>
          <a:r>
            <a:rPr kumimoji="1" lang="ja-JP" altLang="en-US" sz="1100">
              <a:solidFill>
                <a:sysClr val="windowText" lastClr="000000"/>
              </a:solidFill>
              <a:latin typeface="ＭＳ Ｐゴシック"/>
            </a:rPr>
            <a:t>人（</a:t>
          </a:r>
          <a:r>
            <a:rPr kumimoji="1" lang="en-US" altLang="ja-JP" sz="1100">
              <a:solidFill>
                <a:sysClr val="windowText" lastClr="000000"/>
              </a:solidFill>
              <a:latin typeface="ＭＳ Ｐゴシック"/>
            </a:rPr>
            <a:t>H27</a:t>
          </a:r>
          <a:r>
            <a:rPr kumimoji="1" lang="ja-JP" altLang="en-US" sz="1100">
              <a:solidFill>
                <a:sysClr val="windowText" lastClr="000000"/>
              </a:solidFill>
              <a:latin typeface="ＭＳ Ｐゴシック"/>
            </a:rPr>
            <a:t>国調））と比べて、本村の人口が</a:t>
          </a:r>
          <a:r>
            <a:rPr kumimoji="1" lang="en-US" altLang="ja-JP" sz="1100">
              <a:solidFill>
                <a:sysClr val="windowText" lastClr="000000"/>
              </a:solidFill>
              <a:latin typeface="ＭＳ Ｐゴシック"/>
            </a:rPr>
            <a:t>1,055</a:t>
          </a:r>
          <a:r>
            <a:rPr kumimoji="1" lang="ja-JP" altLang="en-US" sz="1100">
              <a:solidFill>
                <a:sysClr val="windowText" lastClr="000000"/>
              </a:solidFill>
              <a:latin typeface="ＭＳ Ｐゴシック"/>
            </a:rPr>
            <a:t>人（</a:t>
          </a:r>
          <a:r>
            <a:rPr kumimoji="1" lang="en-US" altLang="ja-JP" sz="1100">
              <a:solidFill>
                <a:sysClr val="windowText" lastClr="000000"/>
              </a:solidFill>
              <a:latin typeface="ＭＳ Ｐゴシック"/>
            </a:rPr>
            <a:t>H27</a:t>
          </a:r>
          <a:r>
            <a:rPr kumimoji="1" lang="ja-JP" altLang="en-US" sz="1100">
              <a:solidFill>
                <a:sysClr val="windowText" lastClr="000000"/>
              </a:solidFill>
              <a:latin typeface="ＭＳ Ｐゴシック"/>
            </a:rPr>
            <a:t>国調）と極端に少ないため相対的に高くならざるを得ず、当該指標を用いた団体間比較は、実効性に乏しい。</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また、人口に比して面積が</a:t>
          </a:r>
          <a:r>
            <a:rPr kumimoji="1" lang="en-US" altLang="ja-JP" sz="1100">
              <a:solidFill>
                <a:sysClr val="windowText" lastClr="000000"/>
              </a:solidFill>
              <a:latin typeface="ＭＳ Ｐゴシック"/>
            </a:rPr>
            <a:t>252.9</a:t>
          </a:r>
          <a:r>
            <a:rPr kumimoji="1" lang="ja-JP" altLang="en-US" sz="1100">
              <a:solidFill>
                <a:sysClr val="windowText" lastClr="000000"/>
              </a:solidFill>
              <a:latin typeface="ＭＳ Ｐゴシック"/>
            </a:rPr>
            <a:t>㎡と広いことも、道路など公共施設の維持管理費用を増大させる要因となっている。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さらに、早急な事業完了に向けて大規模に進めている地籍調査事業に掛かる委託料も、指標悪化の一因となっている。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今後は、地籍調査事業の完了や、国県からの派遣職員の期間満了等により、中期的には若干低下するものと思われる。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13819</xdr:rowOff>
    </xdr:from>
    <xdr:to>
      <xdr:col>7</xdr:col>
      <xdr:colOff>152400</xdr:colOff>
      <xdr:row>86</xdr:row>
      <xdr:rowOff>31910</xdr:rowOff>
    </xdr:to>
    <xdr:cxnSp macro="">
      <xdr:nvCxnSpPr>
        <xdr:cNvPr id="194" name="直線コネクタ 193"/>
        <xdr:cNvCxnSpPr/>
      </xdr:nvCxnSpPr>
      <xdr:spPr>
        <a:xfrm>
          <a:off x="4114800" y="14758519"/>
          <a:ext cx="8382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150465</xdr:rowOff>
    </xdr:from>
    <xdr:to>
      <xdr:col>6</xdr:col>
      <xdr:colOff>0</xdr:colOff>
      <xdr:row>86</xdr:row>
      <xdr:rowOff>13819</xdr:rowOff>
    </xdr:to>
    <xdr:cxnSp macro="">
      <xdr:nvCxnSpPr>
        <xdr:cNvPr id="197" name="直線コネクタ 196"/>
        <xdr:cNvCxnSpPr/>
      </xdr:nvCxnSpPr>
      <xdr:spPr>
        <a:xfrm>
          <a:off x="3225800" y="14723715"/>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42904</xdr:rowOff>
    </xdr:from>
    <xdr:to>
      <xdr:col>4</xdr:col>
      <xdr:colOff>482600</xdr:colOff>
      <xdr:row>85</xdr:row>
      <xdr:rowOff>150465</xdr:rowOff>
    </xdr:to>
    <xdr:cxnSp macro="">
      <xdr:nvCxnSpPr>
        <xdr:cNvPr id="200" name="直線コネクタ 199"/>
        <xdr:cNvCxnSpPr/>
      </xdr:nvCxnSpPr>
      <xdr:spPr>
        <a:xfrm>
          <a:off x="2336800" y="14616154"/>
          <a:ext cx="889000" cy="1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14345</xdr:rowOff>
    </xdr:from>
    <xdr:to>
      <xdr:col>3</xdr:col>
      <xdr:colOff>279400</xdr:colOff>
      <xdr:row>85</xdr:row>
      <xdr:rowOff>42904</xdr:rowOff>
    </xdr:to>
    <xdr:cxnSp macro="">
      <xdr:nvCxnSpPr>
        <xdr:cNvPr id="203" name="直線コネクタ 202"/>
        <xdr:cNvCxnSpPr/>
      </xdr:nvCxnSpPr>
      <xdr:spPr>
        <a:xfrm>
          <a:off x="1447800" y="14587595"/>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152560</xdr:rowOff>
    </xdr:from>
    <xdr:to>
      <xdr:col>7</xdr:col>
      <xdr:colOff>203200</xdr:colOff>
      <xdr:row>86</xdr:row>
      <xdr:rowOff>82710</xdr:rowOff>
    </xdr:to>
    <xdr:sp macro="" textlink="">
      <xdr:nvSpPr>
        <xdr:cNvPr id="213" name="円/楕円 212"/>
        <xdr:cNvSpPr/>
      </xdr:nvSpPr>
      <xdr:spPr>
        <a:xfrm>
          <a:off x="4902200" y="147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124637</xdr:rowOff>
    </xdr:from>
    <xdr:ext cx="762000" cy="259045"/>
    <xdr:sp macro="" textlink="">
      <xdr:nvSpPr>
        <xdr:cNvPr id="214" name="人件費・物件費等の状況該当値テキスト"/>
        <xdr:cNvSpPr txBox="1"/>
      </xdr:nvSpPr>
      <xdr:spPr>
        <a:xfrm>
          <a:off x="5041900" y="146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899,350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134469</xdr:rowOff>
    </xdr:from>
    <xdr:to>
      <xdr:col>6</xdr:col>
      <xdr:colOff>50800</xdr:colOff>
      <xdr:row>86</xdr:row>
      <xdr:rowOff>64619</xdr:rowOff>
    </xdr:to>
    <xdr:sp macro="" textlink="">
      <xdr:nvSpPr>
        <xdr:cNvPr id="215" name="円/楕円 214"/>
        <xdr:cNvSpPr/>
      </xdr:nvSpPr>
      <xdr:spPr>
        <a:xfrm>
          <a:off x="4064000" y="14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49396</xdr:rowOff>
    </xdr:from>
    <xdr:ext cx="736600" cy="259045"/>
    <xdr:sp macro="" textlink="">
      <xdr:nvSpPr>
        <xdr:cNvPr id="216" name="テキスト ボックス 215"/>
        <xdr:cNvSpPr txBox="1"/>
      </xdr:nvSpPr>
      <xdr:spPr>
        <a:xfrm>
          <a:off x="3733800" y="14794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883,606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99665</xdr:rowOff>
    </xdr:from>
    <xdr:to>
      <xdr:col>4</xdr:col>
      <xdr:colOff>533400</xdr:colOff>
      <xdr:row>86</xdr:row>
      <xdr:rowOff>29815</xdr:rowOff>
    </xdr:to>
    <xdr:sp macro="" textlink="">
      <xdr:nvSpPr>
        <xdr:cNvPr id="217" name="円/楕円 216"/>
        <xdr:cNvSpPr/>
      </xdr:nvSpPr>
      <xdr:spPr>
        <a:xfrm>
          <a:off x="3175000" y="146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14592</xdr:rowOff>
    </xdr:from>
    <xdr:ext cx="762000" cy="259045"/>
    <xdr:sp macro="" textlink="">
      <xdr:nvSpPr>
        <xdr:cNvPr id="218" name="テキスト ボックス 217"/>
        <xdr:cNvSpPr txBox="1"/>
      </xdr:nvSpPr>
      <xdr:spPr>
        <a:xfrm>
          <a:off x="2844800" y="147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853,316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163554</xdr:rowOff>
    </xdr:from>
    <xdr:to>
      <xdr:col>3</xdr:col>
      <xdr:colOff>330200</xdr:colOff>
      <xdr:row>85</xdr:row>
      <xdr:rowOff>93704</xdr:rowOff>
    </xdr:to>
    <xdr:sp macro="" textlink="">
      <xdr:nvSpPr>
        <xdr:cNvPr id="219" name="円/楕円 218"/>
        <xdr:cNvSpPr/>
      </xdr:nvSpPr>
      <xdr:spPr>
        <a:xfrm>
          <a:off x="2286000" y="145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78481</xdr:rowOff>
    </xdr:from>
    <xdr:ext cx="762000" cy="259045"/>
    <xdr:sp macro="" textlink="">
      <xdr:nvSpPr>
        <xdr:cNvPr id="220" name="テキスト ボックス 219"/>
        <xdr:cNvSpPr txBox="1"/>
      </xdr:nvSpPr>
      <xdr:spPr>
        <a:xfrm>
          <a:off x="1955800" y="1465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759,707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134995</xdr:rowOff>
    </xdr:from>
    <xdr:to>
      <xdr:col>2</xdr:col>
      <xdr:colOff>127000</xdr:colOff>
      <xdr:row>85</xdr:row>
      <xdr:rowOff>65145</xdr:rowOff>
    </xdr:to>
    <xdr:sp macro="" textlink="">
      <xdr:nvSpPr>
        <xdr:cNvPr id="221" name="円/楕円 220"/>
        <xdr:cNvSpPr/>
      </xdr:nvSpPr>
      <xdr:spPr>
        <a:xfrm>
          <a:off x="1397000" y="145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49922</xdr:rowOff>
    </xdr:from>
    <xdr:ext cx="762000" cy="259045"/>
    <xdr:sp macro="" textlink="">
      <xdr:nvSpPr>
        <xdr:cNvPr id="222" name="テキスト ボックス 221"/>
        <xdr:cNvSpPr txBox="1"/>
      </xdr:nvSpPr>
      <xdr:spPr>
        <a:xfrm>
          <a:off x="1066800" y="1462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a:t>
          </a:r>
          <a:r>
            <a:rPr kumimoji="1" lang="ja-JP" altLang="en-US" sz="1300">
              <a:solidFill>
                <a:sysClr val="windowText" lastClr="000000"/>
              </a:solidFill>
              <a:latin typeface="ＭＳ Ｐゴシック"/>
            </a:rPr>
            <a:t>決算におけるラスパイレス指数は、対前年度</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ポイント改善し</a:t>
          </a:r>
          <a:r>
            <a:rPr kumimoji="1" lang="en-US" altLang="ja-JP" sz="1300">
              <a:solidFill>
                <a:sysClr val="windowText" lastClr="000000"/>
              </a:solidFill>
              <a:latin typeface="ＭＳ Ｐゴシック"/>
            </a:rPr>
            <a:t>95.2</a:t>
          </a:r>
          <a:r>
            <a:rPr kumimoji="1" lang="ja-JP" altLang="en-US" sz="1300">
              <a:solidFill>
                <a:sysClr val="windowText" lastClr="000000"/>
              </a:solidFill>
              <a:latin typeface="ＭＳ Ｐゴシック"/>
            </a:rPr>
            <a:t>と、類団平均値と同じ値となっている。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要因としては、退職した職員の代わりに新規の職員を採用するとしたこと等によるものである。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しかしながら、高年齢の職員が多いことにより平均年齢が高いなど、職員の年齢構成がいびつであることから、今後も当分の間は、類団平均値より若干高水準で推移するものと思われる。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152400</xdr:rowOff>
    </xdr:to>
    <xdr:cxnSp macro="">
      <xdr:nvCxnSpPr>
        <xdr:cNvPr id="254" name="直線コネクタ 253"/>
        <xdr:cNvCxnSpPr/>
      </xdr:nvCxnSpPr>
      <xdr:spPr>
        <a:xfrm flipV="1">
          <a:off x="16179800" y="1461465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9906</xdr:rowOff>
    </xdr:to>
    <xdr:cxnSp macro="">
      <xdr:nvCxnSpPr>
        <xdr:cNvPr id="257" name="直線コネクタ 256"/>
        <xdr:cNvCxnSpPr/>
      </xdr:nvCxnSpPr>
      <xdr:spPr>
        <a:xfrm flipV="1">
          <a:off x="15290800" y="147256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86</xdr:row>
      <xdr:rowOff>9906</xdr:rowOff>
    </xdr:to>
    <xdr:cxnSp macro="">
      <xdr:nvCxnSpPr>
        <xdr:cNvPr id="260" name="直線コネクタ 259"/>
        <xdr:cNvCxnSpPr/>
      </xdr:nvCxnSpPr>
      <xdr:spPr>
        <a:xfrm>
          <a:off x="14401800" y="14662913"/>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87</xdr:row>
      <xdr:rowOff>94235</xdr:rowOff>
    </xdr:to>
    <xdr:cxnSp macro="">
      <xdr:nvCxnSpPr>
        <xdr:cNvPr id="263" name="直線コネクタ 262"/>
        <xdr:cNvCxnSpPr/>
      </xdr:nvCxnSpPr>
      <xdr:spPr>
        <a:xfrm flipV="1">
          <a:off x="13512800" y="14662913"/>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73" name="円/楕円 272"/>
        <xdr:cNvSpPr/>
      </xdr:nvSpPr>
      <xdr:spPr>
        <a:xfrm>
          <a:off x="169672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134129</xdr:rowOff>
    </xdr:from>
    <xdr:ext cx="762000" cy="259045"/>
    <xdr:sp macro="" textlink="">
      <xdr:nvSpPr>
        <xdr:cNvPr id="274" name="給与水準   （国との比較）該当値テキスト"/>
        <xdr:cNvSpPr txBox="1"/>
      </xdr:nvSpPr>
      <xdr:spPr>
        <a:xfrm>
          <a:off x="17106900" y="1453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7" name="円/楕円 276"/>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8" name="テキスト ボックス 277"/>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38863</xdr:rowOff>
    </xdr:from>
    <xdr:to>
      <xdr:col>21</xdr:col>
      <xdr:colOff>50800</xdr:colOff>
      <xdr:row>85</xdr:row>
      <xdr:rowOff>140463</xdr:rowOff>
    </xdr:to>
    <xdr:sp macro="" textlink="">
      <xdr:nvSpPr>
        <xdr:cNvPr id="279" name="円/楕円 278"/>
        <xdr:cNvSpPr/>
      </xdr:nvSpPr>
      <xdr:spPr>
        <a:xfrm>
          <a:off x="14351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125240</xdr:rowOff>
    </xdr:from>
    <xdr:ext cx="762000" cy="259045"/>
    <xdr:sp macro="" textlink="">
      <xdr:nvSpPr>
        <xdr:cNvPr id="280" name="テキスト ボックス 279"/>
        <xdr:cNvSpPr txBox="1"/>
      </xdr:nvSpPr>
      <xdr:spPr>
        <a:xfrm>
          <a:off x="14020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43435</xdr:rowOff>
    </xdr:from>
    <xdr:to>
      <xdr:col>19</xdr:col>
      <xdr:colOff>533400</xdr:colOff>
      <xdr:row>87</xdr:row>
      <xdr:rowOff>145035</xdr:rowOff>
    </xdr:to>
    <xdr:sp macro="" textlink="">
      <xdr:nvSpPr>
        <xdr:cNvPr id="281" name="円/楕円 280"/>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129812</xdr:rowOff>
    </xdr:from>
    <xdr:ext cx="762000" cy="259045"/>
    <xdr:sp macro="" textlink="">
      <xdr:nvSpPr>
        <xdr:cNvPr id="282" name="テキスト ボックス 281"/>
        <xdr:cNvSpPr txBox="1"/>
      </xdr:nvSpPr>
      <xdr:spPr>
        <a:xfrm>
          <a:off x="13131800" y="1504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類団平均値より高水準となっているが、類似団体人口（</a:t>
          </a:r>
          <a:r>
            <a:rPr kumimoji="1" lang="en-US" altLang="ja-JP" sz="1300">
              <a:solidFill>
                <a:sysClr val="windowText" lastClr="000000"/>
              </a:solidFill>
              <a:latin typeface="ＭＳ Ｐゴシック"/>
            </a:rPr>
            <a:t>3,007</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国調））と比べて、本村の人口が</a:t>
          </a:r>
          <a:r>
            <a:rPr kumimoji="1" lang="en-US" altLang="ja-JP" sz="1300">
              <a:solidFill>
                <a:sysClr val="windowText" lastClr="000000"/>
              </a:solidFill>
              <a:latin typeface="ＭＳ Ｐゴシック"/>
            </a:rPr>
            <a:t>1,055</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国調）と極端に少ないため、相対的に高くならざるを得ず、当該指標を用いた団体間比較は実効性に乏しい。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なお、村再建計画に基づく事業量の増等に対応するために受け入れている国・県派遣職員の期間満了等により、中期的には若干低下するものと思われる</a:t>
          </a:r>
          <a:r>
            <a:rPr kumimoji="1" lang="ja-JP" altLang="en-US" sz="1300">
              <a:latin typeface="ＭＳ Ｐゴシック"/>
            </a:rPr>
            <a:t>。</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31166</xdr:rowOff>
    </xdr:from>
    <xdr:to>
      <xdr:col>24</xdr:col>
      <xdr:colOff>558800</xdr:colOff>
      <xdr:row>64</xdr:row>
      <xdr:rowOff>31890</xdr:rowOff>
    </xdr:to>
    <xdr:cxnSp macro="">
      <xdr:nvCxnSpPr>
        <xdr:cNvPr id="314" name="直線コネクタ 313"/>
        <xdr:cNvCxnSpPr/>
      </xdr:nvCxnSpPr>
      <xdr:spPr>
        <a:xfrm flipV="1">
          <a:off x="16179800" y="11003966"/>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5"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155321</xdr:rowOff>
    </xdr:from>
    <xdr:to>
      <xdr:col>23</xdr:col>
      <xdr:colOff>406400</xdr:colOff>
      <xdr:row>64</xdr:row>
      <xdr:rowOff>31890</xdr:rowOff>
    </xdr:to>
    <xdr:cxnSp macro="">
      <xdr:nvCxnSpPr>
        <xdr:cNvPr id="317" name="直線コネクタ 316"/>
        <xdr:cNvCxnSpPr/>
      </xdr:nvCxnSpPr>
      <xdr:spPr>
        <a:xfrm>
          <a:off x="15290800" y="10956671"/>
          <a:ext cx="889000" cy="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99822</xdr:rowOff>
    </xdr:from>
    <xdr:to>
      <xdr:col>22</xdr:col>
      <xdr:colOff>203200</xdr:colOff>
      <xdr:row>63</xdr:row>
      <xdr:rowOff>155321</xdr:rowOff>
    </xdr:to>
    <xdr:cxnSp macro="">
      <xdr:nvCxnSpPr>
        <xdr:cNvPr id="320" name="直線コネクタ 319"/>
        <xdr:cNvCxnSpPr/>
      </xdr:nvCxnSpPr>
      <xdr:spPr>
        <a:xfrm>
          <a:off x="14401800" y="1090117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90653</xdr:rowOff>
    </xdr:from>
    <xdr:to>
      <xdr:col>21</xdr:col>
      <xdr:colOff>0</xdr:colOff>
      <xdr:row>63</xdr:row>
      <xdr:rowOff>99822</xdr:rowOff>
    </xdr:to>
    <xdr:cxnSp macro="">
      <xdr:nvCxnSpPr>
        <xdr:cNvPr id="323" name="直線コネクタ 322"/>
        <xdr:cNvCxnSpPr/>
      </xdr:nvCxnSpPr>
      <xdr:spPr>
        <a:xfrm>
          <a:off x="13512800" y="1089200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7" name="テキスト ボックス 326"/>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151816</xdr:rowOff>
    </xdr:from>
    <xdr:to>
      <xdr:col>24</xdr:col>
      <xdr:colOff>609600</xdr:colOff>
      <xdr:row>64</xdr:row>
      <xdr:rowOff>81966</xdr:rowOff>
    </xdr:to>
    <xdr:sp macro="" textlink="">
      <xdr:nvSpPr>
        <xdr:cNvPr id="333" name="円/楕円 332"/>
        <xdr:cNvSpPr/>
      </xdr:nvSpPr>
      <xdr:spPr>
        <a:xfrm>
          <a:off x="16967200" y="1095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123893</xdr:rowOff>
    </xdr:from>
    <xdr:ext cx="762000" cy="259045"/>
    <xdr:sp macro="" textlink="">
      <xdr:nvSpPr>
        <xdr:cNvPr id="334" name="定員管理の状況該当値テキスト"/>
        <xdr:cNvSpPr txBox="1"/>
      </xdr:nvSpPr>
      <xdr:spPr>
        <a:xfrm>
          <a:off x="17106900" y="109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152540</xdr:rowOff>
    </xdr:from>
    <xdr:to>
      <xdr:col>23</xdr:col>
      <xdr:colOff>457200</xdr:colOff>
      <xdr:row>64</xdr:row>
      <xdr:rowOff>82690</xdr:rowOff>
    </xdr:to>
    <xdr:sp macro="" textlink="">
      <xdr:nvSpPr>
        <xdr:cNvPr id="335" name="円/楕円 334"/>
        <xdr:cNvSpPr/>
      </xdr:nvSpPr>
      <xdr:spPr>
        <a:xfrm>
          <a:off x="16129000" y="1095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67467</xdr:rowOff>
    </xdr:from>
    <xdr:ext cx="736600" cy="259045"/>
    <xdr:sp macro="" textlink="">
      <xdr:nvSpPr>
        <xdr:cNvPr id="336" name="テキスト ボックス 335"/>
        <xdr:cNvSpPr txBox="1"/>
      </xdr:nvSpPr>
      <xdr:spPr>
        <a:xfrm>
          <a:off x="15798800" y="1104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104521</xdr:rowOff>
    </xdr:from>
    <xdr:to>
      <xdr:col>22</xdr:col>
      <xdr:colOff>254000</xdr:colOff>
      <xdr:row>64</xdr:row>
      <xdr:rowOff>34671</xdr:rowOff>
    </xdr:to>
    <xdr:sp macro="" textlink="">
      <xdr:nvSpPr>
        <xdr:cNvPr id="337" name="円/楕円 336"/>
        <xdr:cNvSpPr/>
      </xdr:nvSpPr>
      <xdr:spPr>
        <a:xfrm>
          <a:off x="15240000" y="109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19448</xdr:rowOff>
    </xdr:from>
    <xdr:ext cx="762000" cy="259045"/>
    <xdr:sp macro="" textlink="">
      <xdr:nvSpPr>
        <xdr:cNvPr id="338" name="テキスト ボックス 337"/>
        <xdr:cNvSpPr txBox="1"/>
      </xdr:nvSpPr>
      <xdr:spPr>
        <a:xfrm>
          <a:off x="14909800" y="109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49022</xdr:rowOff>
    </xdr:from>
    <xdr:to>
      <xdr:col>21</xdr:col>
      <xdr:colOff>50800</xdr:colOff>
      <xdr:row>63</xdr:row>
      <xdr:rowOff>150622</xdr:rowOff>
    </xdr:to>
    <xdr:sp macro="" textlink="">
      <xdr:nvSpPr>
        <xdr:cNvPr id="339" name="円/楕円 338"/>
        <xdr:cNvSpPr/>
      </xdr:nvSpPr>
      <xdr:spPr>
        <a:xfrm>
          <a:off x="14351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135399</xdr:rowOff>
    </xdr:from>
    <xdr:ext cx="762000" cy="259045"/>
    <xdr:sp macro="" textlink="">
      <xdr:nvSpPr>
        <xdr:cNvPr id="340" name="テキスト ボックス 339"/>
        <xdr:cNvSpPr txBox="1"/>
      </xdr:nvSpPr>
      <xdr:spPr>
        <a:xfrm>
          <a:off x="14020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39853</xdr:rowOff>
    </xdr:from>
    <xdr:to>
      <xdr:col>19</xdr:col>
      <xdr:colOff>533400</xdr:colOff>
      <xdr:row>63</xdr:row>
      <xdr:rowOff>141453</xdr:rowOff>
    </xdr:to>
    <xdr:sp macro="" textlink="">
      <xdr:nvSpPr>
        <xdr:cNvPr id="341" name="円/楕円 340"/>
        <xdr:cNvSpPr/>
      </xdr:nvSpPr>
      <xdr:spPr>
        <a:xfrm>
          <a:off x="13462000" y="108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126230</xdr:rowOff>
    </xdr:from>
    <xdr:ext cx="762000" cy="259045"/>
    <xdr:sp macro="" textlink="">
      <xdr:nvSpPr>
        <xdr:cNvPr id="342" name="テキスト ボックス 341"/>
        <xdr:cNvSpPr txBox="1"/>
      </xdr:nvSpPr>
      <xdr:spPr>
        <a:xfrm>
          <a:off x="13131800" y="1092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年度決算における実質公債費比率は、対前年度</a:t>
          </a:r>
          <a:r>
            <a:rPr kumimoji="1" lang="en-US" altLang="ja-JP" sz="1300">
              <a:latin typeface="ＭＳ Ｐゴシック"/>
            </a:rPr>
            <a:t>0.6</a:t>
          </a:r>
          <a:r>
            <a:rPr kumimoji="1" lang="ja-JP" altLang="en-US" sz="1300">
              <a:latin typeface="ＭＳ Ｐゴシック"/>
            </a:rPr>
            <a:t>ポイント改善し、過去最低の値となっている。</a:t>
          </a:r>
          <a:endParaRPr kumimoji="1" lang="en-US" altLang="ja-JP" sz="1300">
            <a:latin typeface="ＭＳ Ｐゴシック"/>
          </a:endParaRPr>
        </a:p>
        <a:p>
          <a:r>
            <a:rPr kumimoji="1" lang="ja-JP" altLang="en-US" sz="1300">
              <a:latin typeface="ＭＳ Ｐゴシック"/>
            </a:rPr>
            <a:t>　要因としては</a:t>
          </a:r>
          <a:r>
            <a:rPr kumimoji="1" lang="ja-JP" altLang="en-US" sz="1300">
              <a:solidFill>
                <a:sysClr val="windowText" lastClr="000000"/>
              </a:solidFill>
              <a:latin typeface="ＭＳ Ｐゴシック"/>
            </a:rPr>
            <a:t>、過去に発行した公有林整備事業債や過疎対策事業債の償還が終了したこと等が上げられる。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今後も、類似団体平均の</a:t>
          </a:r>
          <a:r>
            <a:rPr kumimoji="1" lang="en-US" altLang="ja-JP" sz="1300">
              <a:solidFill>
                <a:sysClr val="windowText" lastClr="000000"/>
              </a:solidFill>
              <a:latin typeface="ＭＳ Ｐゴシック"/>
            </a:rPr>
            <a:t>7.4</a:t>
          </a:r>
          <a:r>
            <a:rPr kumimoji="1" lang="ja-JP" altLang="en-US" sz="1300">
              <a:solidFill>
                <a:sysClr val="windowText" lastClr="000000"/>
              </a:solidFill>
              <a:latin typeface="ＭＳ Ｐゴシック"/>
            </a:rPr>
            <a:t>％を目標に、新発債の抑制など地方債現在高の総枠管理に努めていく。</a:t>
          </a:r>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a:p>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129286</xdr:rowOff>
    </xdr:from>
    <xdr:to>
      <xdr:col>24</xdr:col>
      <xdr:colOff>558800</xdr:colOff>
      <xdr:row>41</xdr:row>
      <xdr:rowOff>158242</xdr:rowOff>
    </xdr:to>
    <xdr:cxnSp macro="">
      <xdr:nvCxnSpPr>
        <xdr:cNvPr id="373" name="直線コネクタ 372"/>
        <xdr:cNvCxnSpPr/>
      </xdr:nvCxnSpPr>
      <xdr:spPr>
        <a:xfrm flipV="1">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6096</xdr:rowOff>
    </xdr:to>
    <xdr:cxnSp macro="">
      <xdr:nvCxnSpPr>
        <xdr:cNvPr id="376" name="直線コネクタ 375"/>
        <xdr:cNvCxnSpPr/>
      </xdr:nvCxnSpPr>
      <xdr:spPr>
        <a:xfrm flipV="1">
          <a:off x="15290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64008</xdr:rowOff>
    </xdr:to>
    <xdr:cxnSp macro="">
      <xdr:nvCxnSpPr>
        <xdr:cNvPr id="379" name="直線コネクタ 378"/>
        <xdr:cNvCxnSpPr/>
      </xdr:nvCxnSpPr>
      <xdr:spPr>
        <a:xfrm flipV="1">
          <a:off x="14401800" y="720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64008</xdr:rowOff>
    </xdr:from>
    <xdr:to>
      <xdr:col>21</xdr:col>
      <xdr:colOff>0</xdr:colOff>
      <xdr:row>42</xdr:row>
      <xdr:rowOff>121920</xdr:rowOff>
    </xdr:to>
    <xdr:cxnSp macro="">
      <xdr:nvCxnSpPr>
        <xdr:cNvPr id="382" name="直線コネクタ 381"/>
        <xdr:cNvCxnSpPr/>
      </xdr:nvCxnSpPr>
      <xdr:spPr>
        <a:xfrm flipV="1">
          <a:off x="13512800" y="72649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2" name="円/楕円 391"/>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3"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394" name="円/楕円 393"/>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95" name="テキスト ボックス 394"/>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396" name="円/楕円 395"/>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397" name="テキスト ボックス 396"/>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13208</xdr:rowOff>
    </xdr:from>
    <xdr:to>
      <xdr:col>21</xdr:col>
      <xdr:colOff>50800</xdr:colOff>
      <xdr:row>42</xdr:row>
      <xdr:rowOff>114808</xdr:rowOff>
    </xdr:to>
    <xdr:sp macro="" textlink="">
      <xdr:nvSpPr>
        <xdr:cNvPr id="398" name="円/楕円 397"/>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9" name="テキスト ボックス 398"/>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0" name="円/楕円 399"/>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01" name="テキスト ボックス 400"/>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年度決算以降、比率が出ていない。</a:t>
          </a:r>
          <a:endParaRPr kumimoji="1" lang="en-US" altLang="ja-JP" sz="1300">
            <a:latin typeface="ＭＳ Ｐゴシック"/>
          </a:endParaRPr>
        </a:p>
        <a:p>
          <a:r>
            <a:rPr kumimoji="1" lang="ja-JP" altLang="en-US" sz="1300">
              <a:latin typeface="ＭＳ Ｐゴシック"/>
            </a:rPr>
            <a:t>　要因としては、過去に発行した公有林債や過疎対策事業債の償還が進んでいること等による地方債現在高の減少や、控除財源としての財調基金と減債基金の充当可能基金額の増加等によるものである。</a:t>
          </a:r>
          <a:endParaRPr kumimoji="1" lang="en-US" altLang="ja-JP" sz="1300">
            <a:latin typeface="ＭＳ Ｐゴシック"/>
          </a:endParaRPr>
        </a:p>
        <a:p>
          <a:r>
            <a:rPr kumimoji="1" lang="ja-JP" altLang="en-US" sz="1300">
              <a:latin typeface="ＭＳ Ｐゴシック"/>
            </a:rPr>
            <a:t>　今後も、地方債発行額の総枠管理等に努め、将来負担の軽減を図っていく。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年度以前は、類団平均値よりも低水準で推移してきたものの、職員の高年齢化による平均年齢の上昇等により、平成</a:t>
          </a:r>
          <a:r>
            <a:rPr kumimoji="1" lang="en-US" altLang="ja-JP" sz="1300">
              <a:latin typeface="ＭＳ Ｐゴシック"/>
            </a:rPr>
            <a:t>26</a:t>
          </a:r>
          <a:r>
            <a:rPr kumimoji="1" lang="ja-JP" altLang="en-US" sz="1300">
              <a:latin typeface="ＭＳ Ｐゴシック"/>
            </a:rPr>
            <a:t>年度以降は、類団平均値よりも高水準となっている。</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24</a:t>
          </a:r>
          <a:r>
            <a:rPr kumimoji="1" lang="ja-JP" altLang="en-US" sz="1300">
              <a:latin typeface="ＭＳ Ｐゴシック"/>
            </a:rPr>
            <a:t>年度から本格的に実施している村再建計画に基づく事業量の増等に対応するために受け入れている国・県派遣職員の期間満了等により、中期的には若干低下するものと思われる。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115570</xdr:rowOff>
    </xdr:to>
    <xdr:cxnSp macro="">
      <xdr:nvCxnSpPr>
        <xdr:cNvPr id="64" name="直線コネクタ 63"/>
        <xdr:cNvCxnSpPr/>
      </xdr:nvCxnSpPr>
      <xdr:spPr>
        <a:xfrm>
          <a:off x="3987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115570</xdr:rowOff>
    </xdr:to>
    <xdr:cxnSp macro="">
      <xdr:nvCxnSpPr>
        <xdr:cNvPr id="67" name="直線コネクタ 66"/>
        <xdr:cNvCxnSpPr/>
      </xdr:nvCxnSpPr>
      <xdr:spPr>
        <a:xfrm>
          <a:off x="3098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49276</xdr:rowOff>
    </xdr:from>
    <xdr:to>
      <xdr:col>4</xdr:col>
      <xdr:colOff>346075</xdr:colOff>
      <xdr:row>37</xdr:row>
      <xdr:rowOff>42418</xdr:rowOff>
    </xdr:to>
    <xdr:cxnSp macro="">
      <xdr:nvCxnSpPr>
        <xdr:cNvPr id="70" name="直線コネクタ 69"/>
        <xdr:cNvCxnSpPr/>
      </xdr:nvCxnSpPr>
      <xdr:spPr>
        <a:xfrm>
          <a:off x="2209800" y="6221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49276</xdr:rowOff>
    </xdr:to>
    <xdr:cxnSp macro="">
      <xdr:nvCxnSpPr>
        <xdr:cNvPr id="73" name="直線コネクタ 72"/>
        <xdr:cNvCxnSpPr/>
      </xdr:nvCxnSpPr>
      <xdr:spPr>
        <a:xfrm>
          <a:off x="1320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3" name="円/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163068</xdr:rowOff>
    </xdr:from>
    <xdr:to>
      <xdr:col>4</xdr:col>
      <xdr:colOff>396875</xdr:colOff>
      <xdr:row>37</xdr:row>
      <xdr:rowOff>93218</xdr:rowOff>
    </xdr:to>
    <xdr:sp macro="" textlink="">
      <xdr:nvSpPr>
        <xdr:cNvPr id="87" name="円/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物件費は対前年度</a:t>
          </a:r>
          <a:r>
            <a:rPr kumimoji="1" lang="en-US" altLang="ja-JP" sz="1300">
              <a:solidFill>
                <a:sysClr val="windowText" lastClr="000000"/>
              </a:solidFill>
              <a:latin typeface="ＭＳ Ｐゴシック"/>
            </a:rPr>
            <a:t>4.6</a:t>
          </a:r>
          <a:r>
            <a:rPr kumimoji="1" lang="ja-JP" altLang="en-US" sz="1300">
              <a:solidFill>
                <a:sysClr val="windowText" lastClr="000000"/>
              </a:solidFill>
              <a:latin typeface="ＭＳ Ｐゴシック"/>
            </a:rPr>
            <a:t>ポイント低下した。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まで類似団体平均値に比して高水準で推移している。要因としては村再建計画に基づく大型建設事業に係る設計委託料の増大のほか、急激な高齢化や不在地主の増加に伴い緊急性を増している地籍調査事業に係る委託料が、物件費を押し上げる要因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今後も中期的にはこの傾向が続くと思われるが、類似団体平均値を目標に、公共施設管理の民間委託や指定管理者制度導入の検討を進めていく。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62230</xdr:rowOff>
    </xdr:from>
    <xdr:to>
      <xdr:col>24</xdr:col>
      <xdr:colOff>31750</xdr:colOff>
      <xdr:row>21</xdr:row>
      <xdr:rowOff>69850</xdr:rowOff>
    </xdr:to>
    <xdr:cxnSp macro="">
      <xdr:nvCxnSpPr>
        <xdr:cNvPr id="125" name="直線コネクタ 124"/>
        <xdr:cNvCxnSpPr/>
      </xdr:nvCxnSpPr>
      <xdr:spPr>
        <a:xfrm flipV="1">
          <a:off x="15671800" y="331978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1270</xdr:rowOff>
    </xdr:from>
    <xdr:to>
      <xdr:col>22</xdr:col>
      <xdr:colOff>565150</xdr:colOff>
      <xdr:row>21</xdr:row>
      <xdr:rowOff>69850</xdr:rowOff>
    </xdr:to>
    <xdr:cxnSp macro="">
      <xdr:nvCxnSpPr>
        <xdr:cNvPr id="128" name="直線コネクタ 127"/>
        <xdr:cNvCxnSpPr/>
      </xdr:nvCxnSpPr>
      <xdr:spPr>
        <a:xfrm>
          <a:off x="14782800" y="3601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134620</xdr:rowOff>
    </xdr:from>
    <xdr:to>
      <xdr:col>21</xdr:col>
      <xdr:colOff>361950</xdr:colOff>
      <xdr:row>21</xdr:row>
      <xdr:rowOff>1270</xdr:rowOff>
    </xdr:to>
    <xdr:cxnSp macro="">
      <xdr:nvCxnSpPr>
        <xdr:cNvPr id="131" name="直線コネクタ 130"/>
        <xdr:cNvCxnSpPr/>
      </xdr:nvCxnSpPr>
      <xdr:spPr>
        <a:xfrm>
          <a:off x="13893800" y="32207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161290</xdr:rowOff>
    </xdr:from>
    <xdr:to>
      <xdr:col>20</xdr:col>
      <xdr:colOff>158750</xdr:colOff>
      <xdr:row>18</xdr:row>
      <xdr:rowOff>134620</xdr:rowOff>
    </xdr:to>
    <xdr:cxnSp macro="">
      <xdr:nvCxnSpPr>
        <xdr:cNvPr id="134" name="直線コネクタ 133"/>
        <xdr:cNvCxnSpPr/>
      </xdr:nvCxnSpPr>
      <xdr:spPr>
        <a:xfrm>
          <a:off x="13004800" y="3075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4" name="円/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19050</xdr:rowOff>
    </xdr:from>
    <xdr:to>
      <xdr:col>22</xdr:col>
      <xdr:colOff>615950</xdr:colOff>
      <xdr:row>21</xdr:row>
      <xdr:rowOff>120650</xdr:rowOff>
    </xdr:to>
    <xdr:sp macro="" textlink="">
      <xdr:nvSpPr>
        <xdr:cNvPr id="146" name="円/楕円 145"/>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105427</xdr:rowOff>
    </xdr:from>
    <xdr:ext cx="736600" cy="259045"/>
    <xdr:sp macro="" textlink="">
      <xdr:nvSpPr>
        <xdr:cNvPr id="147" name="テキスト ボックス 146"/>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121920</xdr:rowOff>
    </xdr:from>
    <xdr:to>
      <xdr:col>21</xdr:col>
      <xdr:colOff>412750</xdr:colOff>
      <xdr:row>21</xdr:row>
      <xdr:rowOff>52070</xdr:rowOff>
    </xdr:to>
    <xdr:sp macro="" textlink="">
      <xdr:nvSpPr>
        <xdr:cNvPr id="148" name="円/楕円 147"/>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36847</xdr:rowOff>
    </xdr:from>
    <xdr:ext cx="762000" cy="259045"/>
    <xdr:sp macro="" textlink="">
      <xdr:nvSpPr>
        <xdr:cNvPr id="149" name="テキスト ボックス 148"/>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83820</xdr:rowOff>
    </xdr:from>
    <xdr:to>
      <xdr:col>20</xdr:col>
      <xdr:colOff>209550</xdr:colOff>
      <xdr:row>19</xdr:row>
      <xdr:rowOff>13970</xdr:rowOff>
    </xdr:to>
    <xdr:sp macro="" textlink="">
      <xdr:nvSpPr>
        <xdr:cNvPr id="150" name="円/楕円 149"/>
        <xdr:cNvSpPr/>
      </xdr:nvSpPr>
      <xdr:spPr>
        <a:xfrm>
          <a:off x="13843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170197</xdr:rowOff>
    </xdr:from>
    <xdr:ext cx="762000" cy="259045"/>
    <xdr:sp macro="" textlink="">
      <xdr:nvSpPr>
        <xdr:cNvPr id="151" name="テキスト ボックス 150"/>
        <xdr:cNvSpPr txBox="1"/>
      </xdr:nvSpPr>
      <xdr:spPr>
        <a:xfrm>
          <a:off x="13512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年度決算における扶助費の割合は、対前年度</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ポイント改善し</a:t>
          </a:r>
          <a:r>
            <a:rPr kumimoji="1" lang="en-US" altLang="ja-JP" sz="1300">
              <a:solidFill>
                <a:sysClr val="windowText" lastClr="000000"/>
              </a:solidFill>
              <a:latin typeface="ＭＳ Ｐゴシック"/>
            </a:rPr>
            <a:t>1.5</a:t>
          </a:r>
          <a:r>
            <a:rPr kumimoji="1" lang="ja-JP" altLang="en-US" sz="1300">
              <a:solidFill>
                <a:sysClr val="windowText" lastClr="000000"/>
              </a:solidFill>
              <a:latin typeface="ＭＳ Ｐゴシック"/>
            </a:rPr>
            <a:t>％となった。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少子高齢化等を受けた人口構造の変化により、扶助費の増大が全国共通の喫緊の課題となる中、本村では年少人口や老年人口も少ないいため、類団平均値よりも低水準で推移してきた。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今後も、中期的にはこの傾向が続くものと思われる。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61685</xdr:rowOff>
    </xdr:to>
    <xdr:cxnSp macro="">
      <xdr:nvCxnSpPr>
        <xdr:cNvPr id="187" name="直線コネクタ 186"/>
        <xdr:cNvCxnSpPr/>
      </xdr:nvCxnSpPr>
      <xdr:spPr>
        <a:xfrm flipV="1">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94343</xdr:rowOff>
    </xdr:to>
    <xdr:cxnSp macro="">
      <xdr:nvCxnSpPr>
        <xdr:cNvPr id="190" name="直線コネクタ 189"/>
        <xdr:cNvCxnSpPr/>
      </xdr:nvCxnSpPr>
      <xdr:spPr>
        <a:xfrm flipV="1">
          <a:off x="3098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3" name="直線コネクタ 192"/>
        <xdr:cNvCxnSpPr/>
      </xdr:nvCxnSpPr>
      <xdr:spPr>
        <a:xfrm flipV="1">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110672</xdr:rowOff>
    </xdr:to>
    <xdr:cxnSp macro="">
      <xdr:nvCxnSpPr>
        <xdr:cNvPr id="196" name="直線コネクタ 195"/>
        <xdr:cNvCxnSpPr/>
      </xdr:nvCxnSpPr>
      <xdr:spPr>
        <a:xfrm>
          <a:off x="1320800" y="9336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6" name="円/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0" name="円/楕円 209"/>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1" name="テキスト ボックス 21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近年は、類団平均値より若干低水準で推移している。</a:t>
          </a:r>
          <a:endParaRPr kumimoji="1" lang="en-US" altLang="ja-JP" sz="1300">
            <a:latin typeface="ＭＳ Ｐゴシック"/>
          </a:endParaRPr>
        </a:p>
        <a:p>
          <a:pPr algn="l"/>
          <a:r>
            <a:rPr kumimoji="1" lang="ja-JP" altLang="en-US" sz="1300">
              <a:latin typeface="ＭＳ Ｐゴシック"/>
            </a:rPr>
            <a:t>　これは</a:t>
          </a:r>
          <a:r>
            <a:rPr kumimoji="1" lang="ja-JP" altLang="en-US" sz="1300" strike="noStrike" baseline="0">
              <a:solidFill>
                <a:sysClr val="windowText" lastClr="000000"/>
              </a:solidFill>
              <a:latin typeface="ＭＳ Ｐゴシック"/>
            </a:rPr>
            <a:t>維持補修費に係る経常的支出が</a:t>
          </a:r>
          <a:r>
            <a:rPr kumimoji="1" lang="ja-JP" altLang="en-US" sz="1300">
              <a:solidFill>
                <a:sysClr val="windowText" lastClr="000000"/>
              </a:solidFill>
              <a:latin typeface="ＭＳ Ｐゴシック"/>
            </a:rPr>
            <a:t>類似団体と比較して高水準であるためと考えられる。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65278</xdr:rowOff>
    </xdr:from>
    <xdr:to>
      <xdr:col>24</xdr:col>
      <xdr:colOff>31750</xdr:colOff>
      <xdr:row>55</xdr:row>
      <xdr:rowOff>78994</xdr:rowOff>
    </xdr:to>
    <xdr:cxnSp macro="">
      <xdr:nvCxnSpPr>
        <xdr:cNvPr id="245" name="直線コネクタ 244"/>
        <xdr:cNvCxnSpPr/>
      </xdr:nvCxnSpPr>
      <xdr:spPr>
        <a:xfrm>
          <a:off x="15671800" y="9495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65278</xdr:rowOff>
    </xdr:from>
    <xdr:to>
      <xdr:col>22</xdr:col>
      <xdr:colOff>565150</xdr:colOff>
      <xdr:row>55</xdr:row>
      <xdr:rowOff>138430</xdr:rowOff>
    </xdr:to>
    <xdr:cxnSp macro="">
      <xdr:nvCxnSpPr>
        <xdr:cNvPr id="248" name="直線コネクタ 247"/>
        <xdr:cNvCxnSpPr/>
      </xdr:nvCxnSpPr>
      <xdr:spPr>
        <a:xfrm flipV="1">
          <a:off x="14782800" y="9495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88138</xdr:rowOff>
    </xdr:from>
    <xdr:to>
      <xdr:col>21</xdr:col>
      <xdr:colOff>361950</xdr:colOff>
      <xdr:row>55</xdr:row>
      <xdr:rowOff>138430</xdr:rowOff>
    </xdr:to>
    <xdr:cxnSp macro="">
      <xdr:nvCxnSpPr>
        <xdr:cNvPr id="251" name="直線コネクタ 250"/>
        <xdr:cNvCxnSpPr/>
      </xdr:nvCxnSpPr>
      <xdr:spPr>
        <a:xfrm>
          <a:off x="13893800" y="9517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56134</xdr:rowOff>
    </xdr:from>
    <xdr:to>
      <xdr:col>20</xdr:col>
      <xdr:colOff>158750</xdr:colOff>
      <xdr:row>55</xdr:row>
      <xdr:rowOff>88138</xdr:rowOff>
    </xdr:to>
    <xdr:cxnSp macro="">
      <xdr:nvCxnSpPr>
        <xdr:cNvPr id="254" name="直線コネクタ 253"/>
        <xdr:cNvCxnSpPr/>
      </xdr:nvCxnSpPr>
      <xdr:spPr>
        <a:xfrm>
          <a:off x="13004800" y="9485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28194</xdr:rowOff>
    </xdr:from>
    <xdr:to>
      <xdr:col>24</xdr:col>
      <xdr:colOff>82550</xdr:colOff>
      <xdr:row>55</xdr:row>
      <xdr:rowOff>129794</xdr:rowOff>
    </xdr:to>
    <xdr:sp macro="" textlink="">
      <xdr:nvSpPr>
        <xdr:cNvPr id="264" name="円/楕円 263"/>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44721</xdr:rowOff>
    </xdr:from>
    <xdr:ext cx="762000" cy="259045"/>
    <xdr:sp macro="" textlink="">
      <xdr:nvSpPr>
        <xdr:cNvPr id="265" name="その他該当値テキスト"/>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14478</xdr:rowOff>
    </xdr:from>
    <xdr:to>
      <xdr:col>22</xdr:col>
      <xdr:colOff>615950</xdr:colOff>
      <xdr:row>55</xdr:row>
      <xdr:rowOff>116078</xdr:rowOff>
    </xdr:to>
    <xdr:sp macro="" textlink="">
      <xdr:nvSpPr>
        <xdr:cNvPr id="266" name="円/楕円 265"/>
        <xdr:cNvSpPr/>
      </xdr:nvSpPr>
      <xdr:spPr>
        <a:xfrm>
          <a:off x="15621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126255</xdr:rowOff>
    </xdr:from>
    <xdr:ext cx="736600" cy="259045"/>
    <xdr:sp macro="" textlink="">
      <xdr:nvSpPr>
        <xdr:cNvPr id="267" name="テキスト ボックス 266"/>
        <xdr:cNvSpPr txBox="1"/>
      </xdr:nvSpPr>
      <xdr:spPr>
        <a:xfrm>
          <a:off x="15290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68" name="円/楕円 26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69" name="テキスト ボックス 268"/>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37338</xdr:rowOff>
    </xdr:from>
    <xdr:to>
      <xdr:col>20</xdr:col>
      <xdr:colOff>209550</xdr:colOff>
      <xdr:row>55</xdr:row>
      <xdr:rowOff>138938</xdr:rowOff>
    </xdr:to>
    <xdr:sp macro="" textlink="">
      <xdr:nvSpPr>
        <xdr:cNvPr id="270" name="円/楕円 269"/>
        <xdr:cNvSpPr/>
      </xdr:nvSpPr>
      <xdr:spPr>
        <a:xfrm>
          <a:off x="13843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149115</xdr:rowOff>
    </xdr:from>
    <xdr:ext cx="762000" cy="259045"/>
    <xdr:sp macro="" textlink="">
      <xdr:nvSpPr>
        <xdr:cNvPr id="271" name="テキスト ボックス 270"/>
        <xdr:cNvSpPr txBox="1"/>
      </xdr:nvSpPr>
      <xdr:spPr>
        <a:xfrm>
          <a:off x="13512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5334</xdr:rowOff>
    </xdr:from>
    <xdr:to>
      <xdr:col>19</xdr:col>
      <xdr:colOff>6350</xdr:colOff>
      <xdr:row>55</xdr:row>
      <xdr:rowOff>106934</xdr:rowOff>
    </xdr:to>
    <xdr:sp macro="" textlink="">
      <xdr:nvSpPr>
        <xdr:cNvPr id="272" name="円/楕円 271"/>
        <xdr:cNvSpPr/>
      </xdr:nvSpPr>
      <xdr:spPr>
        <a:xfrm>
          <a:off x="12954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117111</xdr:rowOff>
    </xdr:from>
    <xdr:ext cx="762000" cy="259045"/>
    <xdr:sp macro="" textlink="">
      <xdr:nvSpPr>
        <xdr:cNvPr id="273" name="テキスト ボックス 272"/>
        <xdr:cNvSpPr txBox="1"/>
      </xdr:nvSpPr>
      <xdr:spPr>
        <a:xfrm>
          <a:off x="12623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補助費等は、平成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年度決算以降上昇基調にある。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要因としては、村の生活再建事業を進めるために、各種団体への手厚い補助制度等を設けてきたことや地域おこし協力隊に係る軽費が増加したこと等によるものである。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今後も、介護予防の推進などと併せ、各種補助制度等についてもその効果や必要性等について、不断の検証と見直しを進め、廃止・縮小等に努めていく。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3" name="直線コネクタ 302"/>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26416</xdr:rowOff>
    </xdr:from>
    <xdr:to>
      <xdr:col>22</xdr:col>
      <xdr:colOff>565150</xdr:colOff>
      <xdr:row>36</xdr:row>
      <xdr:rowOff>131572</xdr:rowOff>
    </xdr:to>
    <xdr:cxnSp macro="">
      <xdr:nvCxnSpPr>
        <xdr:cNvPr id="306" name="直線コネクタ 305"/>
        <xdr:cNvCxnSpPr/>
      </xdr:nvCxnSpPr>
      <xdr:spPr>
        <a:xfrm>
          <a:off x="14782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36</xdr:row>
      <xdr:rowOff>26416</xdr:rowOff>
    </xdr:to>
    <xdr:cxnSp macro="">
      <xdr:nvCxnSpPr>
        <xdr:cNvPr id="309" name="直線コネクタ 308"/>
        <xdr:cNvCxnSpPr/>
      </xdr:nvCxnSpPr>
      <xdr:spPr>
        <a:xfrm>
          <a:off x="13893800" y="61163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97282</xdr:rowOff>
    </xdr:from>
    <xdr:to>
      <xdr:col>20</xdr:col>
      <xdr:colOff>158750</xdr:colOff>
      <xdr:row>35</xdr:row>
      <xdr:rowOff>115570</xdr:rowOff>
    </xdr:to>
    <xdr:cxnSp macro="">
      <xdr:nvCxnSpPr>
        <xdr:cNvPr id="312" name="直線コネクタ 311"/>
        <xdr:cNvCxnSpPr/>
      </xdr:nvCxnSpPr>
      <xdr:spPr>
        <a:xfrm>
          <a:off x="13004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2" name="円/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4" name="円/楕円 323"/>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167149</xdr:rowOff>
    </xdr:from>
    <xdr:ext cx="736600" cy="259045"/>
    <xdr:sp macro="" textlink="">
      <xdr:nvSpPr>
        <xdr:cNvPr id="325" name="テキスト ボックス 324"/>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147066</xdr:rowOff>
    </xdr:from>
    <xdr:to>
      <xdr:col>21</xdr:col>
      <xdr:colOff>412750</xdr:colOff>
      <xdr:row>36</xdr:row>
      <xdr:rowOff>77216</xdr:rowOff>
    </xdr:to>
    <xdr:sp macro="" textlink="">
      <xdr:nvSpPr>
        <xdr:cNvPr id="326" name="円/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28" name="円/楕円 327"/>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29" name="テキスト ボックス 328"/>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30" name="円/楕円 329"/>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31" name="テキスト ボックス 330"/>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公債費は、全体として減少基調にあるものの、村再建計画に基づく大型事業について、地方債も積極的に活用してきたことから、中期的には若干比率が上昇する見込みである。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しかしながら、過去に発行した地方債の償還も計画的に進めていることから、長期的には減少基調に戻るものと思われる。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今後は、類似団体平均値に近付けるように、適正な実施事業の管理と、新発債の抑制、地方債現在高の総枠管理に努めていく。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66039</xdr:rowOff>
    </xdr:from>
    <xdr:to>
      <xdr:col>7</xdr:col>
      <xdr:colOff>15875</xdr:colOff>
      <xdr:row>77</xdr:row>
      <xdr:rowOff>69850</xdr:rowOff>
    </xdr:to>
    <xdr:cxnSp macro="">
      <xdr:nvCxnSpPr>
        <xdr:cNvPr id="363" name="直線コネクタ 362"/>
        <xdr:cNvCxnSpPr/>
      </xdr:nvCxnSpPr>
      <xdr:spPr>
        <a:xfrm flipV="1">
          <a:off x="3987800" y="13267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78</xdr:row>
      <xdr:rowOff>27939</xdr:rowOff>
    </xdr:to>
    <xdr:cxnSp macro="">
      <xdr:nvCxnSpPr>
        <xdr:cNvPr id="366" name="直線コネクタ 365"/>
        <xdr:cNvCxnSpPr/>
      </xdr:nvCxnSpPr>
      <xdr:spPr>
        <a:xfrm flipV="1">
          <a:off x="3098800" y="132715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27939</xdr:rowOff>
    </xdr:to>
    <xdr:cxnSp macro="">
      <xdr:nvCxnSpPr>
        <xdr:cNvPr id="369" name="直線コネクタ 368"/>
        <xdr:cNvCxnSpPr/>
      </xdr:nvCxnSpPr>
      <xdr:spPr>
        <a:xfrm>
          <a:off x="2209800" y="133286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119380</xdr:rowOff>
    </xdr:from>
    <xdr:to>
      <xdr:col>3</xdr:col>
      <xdr:colOff>142875</xdr:colOff>
      <xdr:row>77</xdr:row>
      <xdr:rowOff>127000</xdr:rowOff>
    </xdr:to>
    <xdr:cxnSp macro="">
      <xdr:nvCxnSpPr>
        <xdr:cNvPr id="372" name="直線コネクタ 371"/>
        <xdr:cNvCxnSpPr/>
      </xdr:nvCxnSpPr>
      <xdr:spPr>
        <a:xfrm>
          <a:off x="1320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15239</xdr:rowOff>
    </xdr:from>
    <xdr:to>
      <xdr:col>7</xdr:col>
      <xdr:colOff>66675</xdr:colOff>
      <xdr:row>77</xdr:row>
      <xdr:rowOff>116839</xdr:rowOff>
    </xdr:to>
    <xdr:sp macro="" textlink="">
      <xdr:nvSpPr>
        <xdr:cNvPr id="382" name="円/楕円 381"/>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158766</xdr:rowOff>
    </xdr:from>
    <xdr:ext cx="762000" cy="259045"/>
    <xdr:sp macro="" textlink="">
      <xdr:nvSpPr>
        <xdr:cNvPr id="383" name="公債費該当値テキスト"/>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4" name="円/楕円 38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85" name="テキスト ボックス 38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148589</xdr:rowOff>
    </xdr:from>
    <xdr:to>
      <xdr:col>4</xdr:col>
      <xdr:colOff>396875</xdr:colOff>
      <xdr:row>78</xdr:row>
      <xdr:rowOff>78739</xdr:rowOff>
    </xdr:to>
    <xdr:sp macro="" textlink="">
      <xdr:nvSpPr>
        <xdr:cNvPr id="386" name="円/楕円 385"/>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7" name="テキスト ボックス 386"/>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76200</xdr:rowOff>
    </xdr:from>
    <xdr:to>
      <xdr:col>3</xdr:col>
      <xdr:colOff>193675</xdr:colOff>
      <xdr:row>78</xdr:row>
      <xdr:rowOff>6350</xdr:rowOff>
    </xdr:to>
    <xdr:sp macro="" textlink="">
      <xdr:nvSpPr>
        <xdr:cNvPr id="388" name="円/楕円 387"/>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162577</xdr:rowOff>
    </xdr:from>
    <xdr:ext cx="762000" cy="259045"/>
    <xdr:sp macro="" textlink="">
      <xdr:nvSpPr>
        <xdr:cNvPr id="389" name="テキスト ボックス 388"/>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90" name="円/楕円 389"/>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154957</xdr:rowOff>
    </xdr:from>
    <xdr:ext cx="762000" cy="259045"/>
    <xdr:sp macro="" textlink="">
      <xdr:nvSpPr>
        <xdr:cNvPr id="391" name="テキスト ボックス 390"/>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年度決算では、対前年度</a:t>
          </a:r>
          <a:r>
            <a:rPr kumimoji="1" lang="en-US" altLang="ja-JP" sz="1300">
              <a:solidFill>
                <a:sysClr val="windowText" lastClr="000000"/>
              </a:solidFill>
              <a:latin typeface="ＭＳ Ｐゴシック"/>
            </a:rPr>
            <a:t>4.5</a:t>
          </a:r>
          <a:r>
            <a:rPr kumimoji="1" lang="ja-JP" altLang="en-US" sz="1300">
              <a:solidFill>
                <a:sysClr val="windowText" lastClr="000000"/>
              </a:solidFill>
              <a:latin typeface="ＭＳ Ｐゴシック"/>
            </a:rPr>
            <a:t>ポイント低下し</a:t>
          </a:r>
          <a:r>
            <a:rPr kumimoji="1" lang="en-US" altLang="ja-JP" sz="1300">
              <a:solidFill>
                <a:sysClr val="windowText" lastClr="000000"/>
              </a:solidFill>
              <a:latin typeface="ＭＳ Ｐゴシック"/>
            </a:rPr>
            <a:t>67.3</a:t>
          </a:r>
          <a:r>
            <a:rPr kumimoji="1" lang="ja-JP" altLang="en-US" sz="1300">
              <a:solidFill>
                <a:sysClr val="windowText" lastClr="000000"/>
              </a:solidFill>
              <a:latin typeface="ＭＳ Ｐゴシック"/>
            </a:rPr>
            <a:t>％と、類団平均値より</a:t>
          </a:r>
          <a:r>
            <a:rPr kumimoji="1" lang="en-US" altLang="ja-JP" sz="1300">
              <a:solidFill>
                <a:sysClr val="windowText" lastClr="000000"/>
              </a:solidFill>
              <a:latin typeface="ＭＳ Ｐゴシック"/>
            </a:rPr>
            <a:t>3.9</a:t>
          </a:r>
          <a:r>
            <a:rPr kumimoji="1" lang="ja-JP" altLang="en-US" sz="1300">
              <a:solidFill>
                <a:sysClr val="windowText" lastClr="000000"/>
              </a:solidFill>
              <a:latin typeface="ＭＳ Ｐゴシック"/>
            </a:rPr>
            <a:t>ポイント高い値となっている。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対前年度で低下したのは、経常一般財源等が△</a:t>
          </a:r>
          <a:r>
            <a:rPr kumimoji="1" lang="en-US" altLang="ja-JP" sz="1300">
              <a:solidFill>
                <a:sysClr val="windowText" lastClr="000000"/>
              </a:solidFill>
              <a:latin typeface="ＭＳ Ｐゴシック"/>
            </a:rPr>
            <a:t>41,683</a:t>
          </a:r>
          <a:r>
            <a:rPr kumimoji="1" lang="ja-JP" altLang="en-US" sz="1300">
              <a:solidFill>
                <a:sysClr val="windowText" lastClr="000000"/>
              </a:solidFill>
              <a:latin typeface="ＭＳ Ｐゴシック"/>
            </a:rPr>
            <a:t>千円と低下したのに対し、経常経費充当一般財源等が△</a:t>
          </a:r>
          <a:r>
            <a:rPr kumimoji="1" lang="en-US" altLang="ja-JP" sz="1300">
              <a:solidFill>
                <a:sysClr val="windowText" lastClr="000000"/>
              </a:solidFill>
              <a:latin typeface="ＭＳ Ｐゴシック"/>
            </a:rPr>
            <a:t>114,818</a:t>
          </a:r>
          <a:r>
            <a:rPr kumimoji="1" lang="ja-JP" altLang="en-US" sz="1300">
              <a:solidFill>
                <a:sysClr val="windowText" lastClr="000000"/>
              </a:solidFill>
              <a:latin typeface="ＭＳ Ｐゴシック"/>
            </a:rPr>
            <a:t>千円と大きく低下したことによる。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144962</xdr:rowOff>
    </xdr:from>
    <xdr:to>
      <xdr:col>24</xdr:col>
      <xdr:colOff>31750</xdr:colOff>
      <xdr:row>78</xdr:row>
      <xdr:rowOff>120469</xdr:rowOff>
    </xdr:to>
    <xdr:cxnSp macro="">
      <xdr:nvCxnSpPr>
        <xdr:cNvPr id="426" name="直線コネクタ 425"/>
        <xdr:cNvCxnSpPr/>
      </xdr:nvCxnSpPr>
      <xdr:spPr>
        <a:xfrm flipV="1">
          <a:off x="15671800" y="1334661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22498</xdr:rowOff>
    </xdr:from>
    <xdr:to>
      <xdr:col>22</xdr:col>
      <xdr:colOff>565150</xdr:colOff>
      <xdr:row>78</xdr:row>
      <xdr:rowOff>120469</xdr:rowOff>
    </xdr:to>
    <xdr:cxnSp macro="">
      <xdr:nvCxnSpPr>
        <xdr:cNvPr id="429" name="直線コネクタ 428"/>
        <xdr:cNvCxnSpPr/>
      </xdr:nvCxnSpPr>
      <xdr:spPr>
        <a:xfrm>
          <a:off x="14782800" y="133955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164556</xdr:rowOff>
    </xdr:from>
    <xdr:to>
      <xdr:col>21</xdr:col>
      <xdr:colOff>361950</xdr:colOff>
      <xdr:row>78</xdr:row>
      <xdr:rowOff>22498</xdr:rowOff>
    </xdr:to>
    <xdr:cxnSp macro="">
      <xdr:nvCxnSpPr>
        <xdr:cNvPr id="432" name="直線コネクタ 431"/>
        <xdr:cNvCxnSpPr/>
      </xdr:nvCxnSpPr>
      <xdr:spPr>
        <a:xfrm>
          <a:off x="13893800" y="13023306"/>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50256</xdr:rowOff>
    </xdr:from>
    <xdr:to>
      <xdr:col>20</xdr:col>
      <xdr:colOff>158750</xdr:colOff>
      <xdr:row>75</xdr:row>
      <xdr:rowOff>164556</xdr:rowOff>
    </xdr:to>
    <xdr:cxnSp macro="">
      <xdr:nvCxnSpPr>
        <xdr:cNvPr id="435" name="直線コネクタ 434"/>
        <xdr:cNvCxnSpPr/>
      </xdr:nvCxnSpPr>
      <xdr:spPr>
        <a:xfrm>
          <a:off x="13004800" y="129090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94162</xdr:rowOff>
    </xdr:from>
    <xdr:to>
      <xdr:col>24</xdr:col>
      <xdr:colOff>82550</xdr:colOff>
      <xdr:row>78</xdr:row>
      <xdr:rowOff>24312</xdr:rowOff>
    </xdr:to>
    <xdr:sp macro="" textlink="">
      <xdr:nvSpPr>
        <xdr:cNvPr id="445" name="円/楕円 444"/>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66239</xdr:rowOff>
    </xdr:from>
    <xdr:ext cx="762000" cy="259045"/>
    <xdr:sp macro="" textlink="">
      <xdr:nvSpPr>
        <xdr:cNvPr id="446"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69669</xdr:rowOff>
    </xdr:from>
    <xdr:to>
      <xdr:col>22</xdr:col>
      <xdr:colOff>615950</xdr:colOff>
      <xdr:row>78</xdr:row>
      <xdr:rowOff>171269</xdr:rowOff>
    </xdr:to>
    <xdr:sp macro="" textlink="">
      <xdr:nvSpPr>
        <xdr:cNvPr id="447" name="円/楕円 446"/>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156046</xdr:rowOff>
    </xdr:from>
    <xdr:ext cx="736600" cy="259045"/>
    <xdr:sp macro="" textlink="">
      <xdr:nvSpPr>
        <xdr:cNvPr id="448" name="テキスト ボックス 447"/>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143148</xdr:rowOff>
    </xdr:from>
    <xdr:to>
      <xdr:col>21</xdr:col>
      <xdr:colOff>412750</xdr:colOff>
      <xdr:row>78</xdr:row>
      <xdr:rowOff>73298</xdr:rowOff>
    </xdr:to>
    <xdr:sp macro="" textlink="">
      <xdr:nvSpPr>
        <xdr:cNvPr id="449" name="円/楕円 448"/>
        <xdr:cNvSpPr/>
      </xdr:nvSpPr>
      <xdr:spPr>
        <a:xfrm>
          <a:off x="14732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58075</xdr:rowOff>
    </xdr:from>
    <xdr:ext cx="762000" cy="259045"/>
    <xdr:sp macro="" textlink="">
      <xdr:nvSpPr>
        <xdr:cNvPr id="450" name="テキスト ボックス 449"/>
        <xdr:cNvSpPr txBox="1"/>
      </xdr:nvSpPr>
      <xdr:spPr>
        <a:xfrm>
          <a:off x="14401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113756</xdr:rowOff>
    </xdr:from>
    <xdr:to>
      <xdr:col>20</xdr:col>
      <xdr:colOff>209550</xdr:colOff>
      <xdr:row>76</xdr:row>
      <xdr:rowOff>43906</xdr:rowOff>
    </xdr:to>
    <xdr:sp macro="" textlink="">
      <xdr:nvSpPr>
        <xdr:cNvPr id="451" name="円/楕円 450"/>
        <xdr:cNvSpPr/>
      </xdr:nvSpPr>
      <xdr:spPr>
        <a:xfrm>
          <a:off x="13843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54083</xdr:rowOff>
    </xdr:from>
    <xdr:ext cx="762000" cy="259045"/>
    <xdr:sp macro="" textlink="">
      <xdr:nvSpPr>
        <xdr:cNvPr id="452" name="テキスト ボックス 451"/>
        <xdr:cNvSpPr txBox="1"/>
      </xdr:nvSpPr>
      <xdr:spPr>
        <a:xfrm>
          <a:off x="13512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170906</xdr:rowOff>
    </xdr:from>
    <xdr:to>
      <xdr:col>19</xdr:col>
      <xdr:colOff>6350</xdr:colOff>
      <xdr:row>75</xdr:row>
      <xdr:rowOff>101056</xdr:rowOff>
    </xdr:to>
    <xdr:sp macro="" textlink="">
      <xdr:nvSpPr>
        <xdr:cNvPr id="453" name="円/楕円 452"/>
        <xdr:cNvSpPr/>
      </xdr:nvSpPr>
      <xdr:spPr>
        <a:xfrm>
          <a:off x="129540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111233</xdr:rowOff>
    </xdr:from>
    <xdr:ext cx="762000" cy="259045"/>
    <xdr:sp macro="" textlink="">
      <xdr:nvSpPr>
        <xdr:cNvPr id="454" name="テキスト ボックス 453"/>
        <xdr:cNvSpPr txBox="1"/>
      </xdr:nvSpPr>
      <xdr:spPr>
        <a:xfrm>
          <a:off x="12623800" y="1262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熊本県五木村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6858</xdr:rowOff>
    </xdr:from>
    <xdr:to>
      <xdr:col>4</xdr:col>
      <xdr:colOff>1117600</xdr:colOff>
      <xdr:row>14</xdr:row>
      <xdr:rowOff>42437</xdr:rowOff>
    </xdr:to>
    <xdr:cxnSp macro="">
      <xdr:nvCxnSpPr>
        <xdr:cNvPr id="47" name="直線コネクタ 46"/>
        <xdr:cNvCxnSpPr/>
      </xdr:nvCxnSpPr>
      <xdr:spPr bwMode="auto">
        <a:xfrm>
          <a:off x="5003800" y="2454783"/>
          <a:ext cx="647700" cy="35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6858</xdr:rowOff>
    </xdr:from>
    <xdr:to>
      <xdr:col>4</xdr:col>
      <xdr:colOff>469900</xdr:colOff>
      <xdr:row>14</xdr:row>
      <xdr:rowOff>72841</xdr:rowOff>
    </xdr:to>
    <xdr:cxnSp macro="">
      <xdr:nvCxnSpPr>
        <xdr:cNvPr id="50" name="直線コネクタ 49"/>
        <xdr:cNvCxnSpPr/>
      </xdr:nvCxnSpPr>
      <xdr:spPr bwMode="auto">
        <a:xfrm flipV="1">
          <a:off x="4305300" y="2454783"/>
          <a:ext cx="698500" cy="6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72841</xdr:rowOff>
    </xdr:from>
    <xdr:to>
      <xdr:col>3</xdr:col>
      <xdr:colOff>904875</xdr:colOff>
      <xdr:row>14</xdr:row>
      <xdr:rowOff>129566</xdr:rowOff>
    </xdr:to>
    <xdr:cxnSp macro="">
      <xdr:nvCxnSpPr>
        <xdr:cNvPr id="53" name="直線コネクタ 52"/>
        <xdr:cNvCxnSpPr/>
      </xdr:nvCxnSpPr>
      <xdr:spPr bwMode="auto">
        <a:xfrm flipV="1">
          <a:off x="3606800" y="2520766"/>
          <a:ext cx="698500" cy="5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129566</xdr:rowOff>
    </xdr:from>
    <xdr:to>
      <xdr:col>3</xdr:col>
      <xdr:colOff>206375</xdr:colOff>
      <xdr:row>15</xdr:row>
      <xdr:rowOff>36167</xdr:rowOff>
    </xdr:to>
    <xdr:cxnSp macro="">
      <xdr:nvCxnSpPr>
        <xdr:cNvPr id="56" name="直線コネクタ 55"/>
        <xdr:cNvCxnSpPr/>
      </xdr:nvCxnSpPr>
      <xdr:spPr bwMode="auto">
        <a:xfrm flipV="1">
          <a:off x="2908300" y="2577491"/>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163087</xdr:rowOff>
    </xdr:from>
    <xdr:to>
      <xdr:col>5</xdr:col>
      <xdr:colOff>34925</xdr:colOff>
      <xdr:row>14</xdr:row>
      <xdr:rowOff>93237</xdr:rowOff>
    </xdr:to>
    <xdr:sp macro="" textlink="">
      <xdr:nvSpPr>
        <xdr:cNvPr id="66" name="円/楕円 65"/>
        <xdr:cNvSpPr/>
      </xdr:nvSpPr>
      <xdr:spPr bwMode="auto">
        <a:xfrm>
          <a:off x="5600700" y="24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8164</xdr:rowOff>
    </xdr:from>
    <xdr:ext cx="762000" cy="259045"/>
    <xdr:sp macro="" textlink="">
      <xdr:nvSpPr>
        <xdr:cNvPr id="67" name="人口1人当たり決算額の推移該当値テキスト130"/>
        <xdr:cNvSpPr txBox="1"/>
      </xdr:nvSpPr>
      <xdr:spPr>
        <a:xfrm>
          <a:off x="5740400" y="228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432,825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127508</xdr:rowOff>
    </xdr:from>
    <xdr:to>
      <xdr:col>4</xdr:col>
      <xdr:colOff>520700</xdr:colOff>
      <xdr:row>14</xdr:row>
      <xdr:rowOff>57658</xdr:rowOff>
    </xdr:to>
    <xdr:sp macro="" textlink="">
      <xdr:nvSpPr>
        <xdr:cNvPr id="68" name="円/楕円 67"/>
        <xdr:cNvSpPr/>
      </xdr:nvSpPr>
      <xdr:spPr bwMode="auto">
        <a:xfrm>
          <a:off x="4953000" y="240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67835</xdr:rowOff>
    </xdr:from>
    <xdr:ext cx="736600" cy="259045"/>
    <xdr:sp macro="" textlink="">
      <xdr:nvSpPr>
        <xdr:cNvPr id="69" name="テキスト ボックス 68"/>
        <xdr:cNvSpPr txBox="1"/>
      </xdr:nvSpPr>
      <xdr:spPr>
        <a:xfrm>
          <a:off x="4622800" y="21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448,389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22041</xdr:rowOff>
    </xdr:from>
    <xdr:to>
      <xdr:col>3</xdr:col>
      <xdr:colOff>955675</xdr:colOff>
      <xdr:row>14</xdr:row>
      <xdr:rowOff>123641</xdr:rowOff>
    </xdr:to>
    <xdr:sp macro="" textlink="">
      <xdr:nvSpPr>
        <xdr:cNvPr id="70" name="円/楕円 69"/>
        <xdr:cNvSpPr/>
      </xdr:nvSpPr>
      <xdr:spPr bwMode="auto">
        <a:xfrm>
          <a:off x="4254500" y="246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133818</xdr:rowOff>
    </xdr:from>
    <xdr:ext cx="762000" cy="259045"/>
    <xdr:sp macro="" textlink="">
      <xdr:nvSpPr>
        <xdr:cNvPr id="71" name="テキスト ボックス 70"/>
        <xdr:cNvSpPr txBox="1"/>
      </xdr:nvSpPr>
      <xdr:spPr>
        <a:xfrm>
          <a:off x="3924300" y="223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419,525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78766</xdr:rowOff>
    </xdr:from>
    <xdr:to>
      <xdr:col>3</xdr:col>
      <xdr:colOff>257175</xdr:colOff>
      <xdr:row>15</xdr:row>
      <xdr:rowOff>8916</xdr:rowOff>
    </xdr:to>
    <xdr:sp macro="" textlink="">
      <xdr:nvSpPr>
        <xdr:cNvPr id="72" name="円/楕円 71"/>
        <xdr:cNvSpPr/>
      </xdr:nvSpPr>
      <xdr:spPr bwMode="auto">
        <a:xfrm>
          <a:off x="3556000" y="252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19093</xdr:rowOff>
    </xdr:from>
    <xdr:ext cx="762000" cy="259045"/>
    <xdr:sp macro="" textlink="">
      <xdr:nvSpPr>
        <xdr:cNvPr id="73" name="テキスト ボックス 72"/>
        <xdr:cNvSpPr txBox="1"/>
      </xdr:nvSpPr>
      <xdr:spPr>
        <a:xfrm>
          <a:off x="3225800" y="229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394,711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156817</xdr:rowOff>
    </xdr:from>
    <xdr:to>
      <xdr:col>2</xdr:col>
      <xdr:colOff>692150</xdr:colOff>
      <xdr:row>15</xdr:row>
      <xdr:rowOff>86967</xdr:rowOff>
    </xdr:to>
    <xdr:sp macro="" textlink="">
      <xdr:nvSpPr>
        <xdr:cNvPr id="74" name="円/楕円 73"/>
        <xdr:cNvSpPr/>
      </xdr:nvSpPr>
      <xdr:spPr bwMode="auto">
        <a:xfrm>
          <a:off x="2857500" y="260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97144</xdr:rowOff>
    </xdr:from>
    <xdr:ext cx="762000" cy="259045"/>
    <xdr:sp macro="" textlink="">
      <xdr:nvSpPr>
        <xdr:cNvPr id="75" name="テキスト ボックス 74"/>
        <xdr:cNvSpPr txBox="1"/>
      </xdr:nvSpPr>
      <xdr:spPr>
        <a:xfrm>
          <a:off x="2527300" y="237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360,568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12956</xdr:rowOff>
    </xdr:from>
    <xdr:to>
      <xdr:col>4</xdr:col>
      <xdr:colOff>1117600</xdr:colOff>
      <xdr:row>35</xdr:row>
      <xdr:rowOff>28350</xdr:rowOff>
    </xdr:to>
    <xdr:cxnSp macro="">
      <xdr:nvCxnSpPr>
        <xdr:cNvPr id="106" name="直線コネクタ 105"/>
        <xdr:cNvCxnSpPr/>
      </xdr:nvCxnSpPr>
      <xdr:spPr bwMode="auto">
        <a:xfrm>
          <a:off x="5003800" y="6623306"/>
          <a:ext cx="647700" cy="1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138689</xdr:rowOff>
    </xdr:from>
    <xdr:ext cx="762000" cy="259045"/>
    <xdr:sp macro="" textlink="">
      <xdr:nvSpPr>
        <xdr:cNvPr id="107" name="人口1人当たり決算額の推移平均値テキスト445"/>
        <xdr:cNvSpPr txBox="1"/>
      </xdr:nvSpPr>
      <xdr:spPr>
        <a:xfrm>
          <a:off x="5740400" y="6749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310013</xdr:rowOff>
    </xdr:from>
    <xdr:to>
      <xdr:col>4</xdr:col>
      <xdr:colOff>469900</xdr:colOff>
      <xdr:row>35</xdr:row>
      <xdr:rowOff>12956</xdr:rowOff>
    </xdr:to>
    <xdr:cxnSp macro="">
      <xdr:nvCxnSpPr>
        <xdr:cNvPr id="109" name="直線コネクタ 108"/>
        <xdr:cNvCxnSpPr/>
      </xdr:nvCxnSpPr>
      <xdr:spPr bwMode="auto">
        <a:xfrm>
          <a:off x="4305300" y="6577463"/>
          <a:ext cx="698500" cy="45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275782</xdr:rowOff>
    </xdr:from>
    <xdr:to>
      <xdr:col>3</xdr:col>
      <xdr:colOff>904875</xdr:colOff>
      <xdr:row>34</xdr:row>
      <xdr:rowOff>310013</xdr:rowOff>
    </xdr:to>
    <xdr:cxnSp macro="">
      <xdr:nvCxnSpPr>
        <xdr:cNvPr id="112" name="直線コネクタ 111"/>
        <xdr:cNvCxnSpPr/>
      </xdr:nvCxnSpPr>
      <xdr:spPr bwMode="auto">
        <a:xfrm>
          <a:off x="3606800" y="6543232"/>
          <a:ext cx="698500" cy="34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252113</xdr:rowOff>
    </xdr:from>
    <xdr:to>
      <xdr:col>3</xdr:col>
      <xdr:colOff>206375</xdr:colOff>
      <xdr:row>34</xdr:row>
      <xdr:rowOff>275782</xdr:rowOff>
    </xdr:to>
    <xdr:cxnSp macro="">
      <xdr:nvCxnSpPr>
        <xdr:cNvPr id="115" name="直線コネクタ 114"/>
        <xdr:cNvCxnSpPr/>
      </xdr:nvCxnSpPr>
      <xdr:spPr bwMode="auto">
        <a:xfrm>
          <a:off x="2908300" y="6519563"/>
          <a:ext cx="698500" cy="2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320450</xdr:rowOff>
    </xdr:from>
    <xdr:to>
      <xdr:col>5</xdr:col>
      <xdr:colOff>34925</xdr:colOff>
      <xdr:row>35</xdr:row>
      <xdr:rowOff>79150</xdr:rowOff>
    </xdr:to>
    <xdr:sp macro="" textlink="">
      <xdr:nvSpPr>
        <xdr:cNvPr id="125" name="円/楕円 124"/>
        <xdr:cNvSpPr/>
      </xdr:nvSpPr>
      <xdr:spPr bwMode="auto">
        <a:xfrm>
          <a:off x="5600700" y="658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165527</xdr:rowOff>
    </xdr:from>
    <xdr:ext cx="762000" cy="259045"/>
    <xdr:sp macro="" textlink="">
      <xdr:nvSpPr>
        <xdr:cNvPr id="126" name="人口1人当たり決算額の推移該当値テキスト445"/>
        <xdr:cNvSpPr txBox="1"/>
      </xdr:nvSpPr>
      <xdr:spPr>
        <a:xfrm>
          <a:off x="5740400" y="643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84,077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305056</xdr:rowOff>
    </xdr:from>
    <xdr:to>
      <xdr:col>4</xdr:col>
      <xdr:colOff>520700</xdr:colOff>
      <xdr:row>35</xdr:row>
      <xdr:rowOff>63756</xdr:rowOff>
    </xdr:to>
    <xdr:sp macro="" textlink="">
      <xdr:nvSpPr>
        <xdr:cNvPr id="127" name="円/楕円 126"/>
        <xdr:cNvSpPr/>
      </xdr:nvSpPr>
      <xdr:spPr bwMode="auto">
        <a:xfrm>
          <a:off x="4953000" y="657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73933</xdr:rowOff>
    </xdr:from>
    <xdr:ext cx="736600" cy="259045"/>
    <xdr:sp macro="" textlink="">
      <xdr:nvSpPr>
        <xdr:cNvPr id="128" name="テキスト ボックス 127"/>
        <xdr:cNvSpPr txBox="1"/>
      </xdr:nvSpPr>
      <xdr:spPr>
        <a:xfrm>
          <a:off x="4622800" y="63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259213</xdr:rowOff>
    </xdr:from>
    <xdr:to>
      <xdr:col>3</xdr:col>
      <xdr:colOff>955675</xdr:colOff>
      <xdr:row>35</xdr:row>
      <xdr:rowOff>17913</xdr:rowOff>
    </xdr:to>
    <xdr:sp macro="" textlink="">
      <xdr:nvSpPr>
        <xdr:cNvPr id="129" name="円/楕円 128"/>
        <xdr:cNvSpPr/>
      </xdr:nvSpPr>
      <xdr:spPr bwMode="auto">
        <a:xfrm>
          <a:off x="4254500" y="6526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28089</xdr:rowOff>
    </xdr:from>
    <xdr:ext cx="762000" cy="259045"/>
    <xdr:sp macro="" textlink="">
      <xdr:nvSpPr>
        <xdr:cNvPr id="130" name="テキスト ボックス 129"/>
        <xdr:cNvSpPr txBox="1"/>
      </xdr:nvSpPr>
      <xdr:spPr>
        <a:xfrm>
          <a:off x="3924300" y="629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224982</xdr:rowOff>
    </xdr:from>
    <xdr:to>
      <xdr:col>3</xdr:col>
      <xdr:colOff>257175</xdr:colOff>
      <xdr:row>34</xdr:row>
      <xdr:rowOff>326582</xdr:rowOff>
    </xdr:to>
    <xdr:sp macro="" textlink="">
      <xdr:nvSpPr>
        <xdr:cNvPr id="131" name="円/楕円 130"/>
        <xdr:cNvSpPr/>
      </xdr:nvSpPr>
      <xdr:spPr bwMode="auto">
        <a:xfrm>
          <a:off x="3556000" y="649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336759</xdr:rowOff>
    </xdr:from>
    <xdr:ext cx="762000" cy="259045"/>
    <xdr:sp macro="" textlink="">
      <xdr:nvSpPr>
        <xdr:cNvPr id="132" name="テキスト ボックス 131"/>
        <xdr:cNvSpPr txBox="1"/>
      </xdr:nvSpPr>
      <xdr:spPr>
        <a:xfrm>
          <a:off x="3225800" y="626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201313</xdr:rowOff>
    </xdr:from>
    <xdr:to>
      <xdr:col>2</xdr:col>
      <xdr:colOff>692150</xdr:colOff>
      <xdr:row>34</xdr:row>
      <xdr:rowOff>302913</xdr:rowOff>
    </xdr:to>
    <xdr:sp macro="" textlink="">
      <xdr:nvSpPr>
        <xdr:cNvPr id="133" name="円/楕円 132"/>
        <xdr:cNvSpPr/>
      </xdr:nvSpPr>
      <xdr:spPr bwMode="auto">
        <a:xfrm>
          <a:off x="2857500" y="646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313090</xdr:rowOff>
    </xdr:from>
    <xdr:ext cx="762000" cy="259045"/>
    <xdr:sp macro="" textlink="">
      <xdr:nvSpPr>
        <xdr:cNvPr id="134" name="テキスト ボックス 133"/>
        <xdr:cNvSpPr txBox="1"/>
      </xdr:nvSpPr>
      <xdr:spPr>
        <a:xfrm>
          <a:off x="2527300" y="623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6237</xdr:rowOff>
    </xdr:from>
    <xdr:to>
      <xdr:col>6</xdr:col>
      <xdr:colOff>511175</xdr:colOff>
      <xdr:row>35</xdr:row>
      <xdr:rowOff>16942</xdr:rowOff>
    </xdr:to>
    <xdr:cxnSp macro="">
      <xdr:nvCxnSpPr>
        <xdr:cNvPr id="63" name="直線コネクタ 62"/>
        <xdr:cNvCxnSpPr/>
      </xdr:nvCxnSpPr>
      <xdr:spPr>
        <a:xfrm flipV="1">
          <a:off x="3797300" y="6006987"/>
          <a:ext cx="838200" cy="1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16942</xdr:rowOff>
    </xdr:from>
    <xdr:to>
      <xdr:col>5</xdr:col>
      <xdr:colOff>358775</xdr:colOff>
      <xdr:row>35</xdr:row>
      <xdr:rowOff>157697</xdr:rowOff>
    </xdr:to>
    <xdr:cxnSp macro="">
      <xdr:nvCxnSpPr>
        <xdr:cNvPr id="66" name="直線コネクタ 65"/>
        <xdr:cNvCxnSpPr/>
      </xdr:nvCxnSpPr>
      <xdr:spPr>
        <a:xfrm flipV="1">
          <a:off x="2908300" y="6017692"/>
          <a:ext cx="889000" cy="14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157697</xdr:rowOff>
    </xdr:from>
    <xdr:to>
      <xdr:col>4</xdr:col>
      <xdr:colOff>155575</xdr:colOff>
      <xdr:row>36</xdr:row>
      <xdr:rowOff>40723</xdr:rowOff>
    </xdr:to>
    <xdr:cxnSp macro="">
      <xdr:nvCxnSpPr>
        <xdr:cNvPr id="69" name="直線コネクタ 68"/>
        <xdr:cNvCxnSpPr/>
      </xdr:nvCxnSpPr>
      <xdr:spPr>
        <a:xfrm flipV="1">
          <a:off x="2019300" y="6158447"/>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170480</xdr:rowOff>
    </xdr:from>
    <xdr:to>
      <xdr:col>2</xdr:col>
      <xdr:colOff>638175</xdr:colOff>
      <xdr:row>36</xdr:row>
      <xdr:rowOff>40723</xdr:rowOff>
    </xdr:to>
    <xdr:cxnSp macro="">
      <xdr:nvCxnSpPr>
        <xdr:cNvPr id="72" name="直線コネクタ 71"/>
        <xdr:cNvCxnSpPr/>
      </xdr:nvCxnSpPr>
      <xdr:spPr>
        <a:xfrm>
          <a:off x="1130300" y="6171230"/>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126887</xdr:rowOff>
    </xdr:from>
    <xdr:to>
      <xdr:col>6</xdr:col>
      <xdr:colOff>561975</xdr:colOff>
      <xdr:row>35</xdr:row>
      <xdr:rowOff>57037</xdr:rowOff>
    </xdr:to>
    <xdr:sp macro="" textlink="">
      <xdr:nvSpPr>
        <xdr:cNvPr id="82" name="円/楕円 81"/>
        <xdr:cNvSpPr/>
      </xdr:nvSpPr>
      <xdr:spPr>
        <a:xfrm>
          <a:off x="4584700" y="595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149764</xdr:rowOff>
    </xdr:from>
    <xdr:ext cx="599010" cy="259045"/>
    <xdr:sp macro="" textlink="">
      <xdr:nvSpPr>
        <xdr:cNvPr id="83" name="人件費該当値テキスト"/>
        <xdr:cNvSpPr txBox="1"/>
      </xdr:nvSpPr>
      <xdr:spPr>
        <a:xfrm>
          <a:off x="4686300" y="580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338,368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137592</xdr:rowOff>
    </xdr:from>
    <xdr:to>
      <xdr:col>5</xdr:col>
      <xdr:colOff>409575</xdr:colOff>
      <xdr:row>35</xdr:row>
      <xdr:rowOff>67742</xdr:rowOff>
    </xdr:to>
    <xdr:sp macro="" textlink="">
      <xdr:nvSpPr>
        <xdr:cNvPr id="84" name="円/楕円 83"/>
        <xdr:cNvSpPr/>
      </xdr:nvSpPr>
      <xdr:spPr>
        <a:xfrm>
          <a:off x="3746500" y="59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84269</xdr:rowOff>
    </xdr:from>
    <xdr:ext cx="599010" cy="259045"/>
    <xdr:sp macro="" textlink="">
      <xdr:nvSpPr>
        <xdr:cNvPr id="85" name="テキスト ボックス 84"/>
        <xdr:cNvSpPr txBox="1"/>
      </xdr:nvSpPr>
      <xdr:spPr>
        <a:xfrm>
          <a:off x="3497794" y="57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335,090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106897</xdr:rowOff>
    </xdr:from>
    <xdr:to>
      <xdr:col>4</xdr:col>
      <xdr:colOff>206375</xdr:colOff>
      <xdr:row>36</xdr:row>
      <xdr:rowOff>37047</xdr:rowOff>
    </xdr:to>
    <xdr:sp macro="" textlink="">
      <xdr:nvSpPr>
        <xdr:cNvPr id="86" name="円/楕円 85"/>
        <xdr:cNvSpPr/>
      </xdr:nvSpPr>
      <xdr:spPr>
        <a:xfrm>
          <a:off x="2857500" y="610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53574</xdr:rowOff>
    </xdr:from>
    <xdr:ext cx="599010" cy="259045"/>
    <xdr:sp macro="" textlink="">
      <xdr:nvSpPr>
        <xdr:cNvPr id="87" name="テキスト ボックス 86"/>
        <xdr:cNvSpPr txBox="1"/>
      </xdr:nvSpPr>
      <xdr:spPr>
        <a:xfrm>
          <a:off x="2608794" y="588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161373</xdr:rowOff>
    </xdr:from>
    <xdr:to>
      <xdr:col>3</xdr:col>
      <xdr:colOff>3175</xdr:colOff>
      <xdr:row>36</xdr:row>
      <xdr:rowOff>91523</xdr:rowOff>
    </xdr:to>
    <xdr:sp macro="" textlink="">
      <xdr:nvSpPr>
        <xdr:cNvPr id="88" name="円/楕円 87"/>
        <xdr:cNvSpPr/>
      </xdr:nvSpPr>
      <xdr:spPr>
        <a:xfrm>
          <a:off x="1968500" y="61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108050</xdr:rowOff>
    </xdr:from>
    <xdr:ext cx="599010" cy="259045"/>
    <xdr:sp macro="" textlink="">
      <xdr:nvSpPr>
        <xdr:cNvPr id="89" name="テキスト ボックス 88"/>
        <xdr:cNvSpPr txBox="1"/>
      </xdr:nvSpPr>
      <xdr:spPr>
        <a:xfrm>
          <a:off x="1719794" y="593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275,308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119680</xdr:rowOff>
    </xdr:from>
    <xdr:to>
      <xdr:col>1</xdr:col>
      <xdr:colOff>485775</xdr:colOff>
      <xdr:row>36</xdr:row>
      <xdr:rowOff>49830</xdr:rowOff>
    </xdr:to>
    <xdr:sp macro="" textlink="">
      <xdr:nvSpPr>
        <xdr:cNvPr id="90" name="円/楕円 89"/>
        <xdr:cNvSpPr/>
      </xdr:nvSpPr>
      <xdr:spPr>
        <a:xfrm>
          <a:off x="1079500" y="612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66357</xdr:rowOff>
    </xdr:from>
    <xdr:ext cx="599010" cy="259045"/>
    <xdr:sp macro="" textlink="">
      <xdr:nvSpPr>
        <xdr:cNvPr id="91" name="テキスト ボックス 90"/>
        <xdr:cNvSpPr txBox="1"/>
      </xdr:nvSpPr>
      <xdr:spPr>
        <a:xfrm>
          <a:off x="830794" y="589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24559</xdr:rowOff>
    </xdr:from>
    <xdr:to>
      <xdr:col>6</xdr:col>
      <xdr:colOff>511175</xdr:colOff>
      <xdr:row>55</xdr:row>
      <xdr:rowOff>30762</xdr:rowOff>
    </xdr:to>
    <xdr:cxnSp macro="">
      <xdr:nvCxnSpPr>
        <xdr:cNvPr id="122" name="直線コネクタ 121"/>
        <xdr:cNvCxnSpPr/>
      </xdr:nvCxnSpPr>
      <xdr:spPr>
        <a:xfrm flipV="1">
          <a:off x="3797300" y="9454309"/>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4184</xdr:rowOff>
    </xdr:from>
    <xdr:to>
      <xdr:col>5</xdr:col>
      <xdr:colOff>358775</xdr:colOff>
      <xdr:row>55</xdr:row>
      <xdr:rowOff>30762</xdr:rowOff>
    </xdr:to>
    <xdr:cxnSp macro="">
      <xdr:nvCxnSpPr>
        <xdr:cNvPr id="125" name="直線コネクタ 124"/>
        <xdr:cNvCxnSpPr/>
      </xdr:nvCxnSpPr>
      <xdr:spPr>
        <a:xfrm>
          <a:off x="2908300" y="9433934"/>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4184</xdr:rowOff>
    </xdr:from>
    <xdr:to>
      <xdr:col>4</xdr:col>
      <xdr:colOff>155575</xdr:colOff>
      <xdr:row>55</xdr:row>
      <xdr:rowOff>118840</xdr:rowOff>
    </xdr:to>
    <xdr:cxnSp macro="">
      <xdr:nvCxnSpPr>
        <xdr:cNvPr id="128" name="直線コネクタ 127"/>
        <xdr:cNvCxnSpPr/>
      </xdr:nvCxnSpPr>
      <xdr:spPr>
        <a:xfrm flipV="1">
          <a:off x="2019300" y="9433934"/>
          <a:ext cx="889000" cy="1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118840</xdr:rowOff>
    </xdr:from>
    <xdr:to>
      <xdr:col>2</xdr:col>
      <xdr:colOff>638175</xdr:colOff>
      <xdr:row>55</xdr:row>
      <xdr:rowOff>125843</xdr:rowOff>
    </xdr:to>
    <xdr:cxnSp macro="">
      <xdr:nvCxnSpPr>
        <xdr:cNvPr id="131" name="直線コネクタ 130"/>
        <xdr:cNvCxnSpPr/>
      </xdr:nvCxnSpPr>
      <xdr:spPr>
        <a:xfrm flipV="1">
          <a:off x="1130300" y="9548590"/>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145209</xdr:rowOff>
    </xdr:from>
    <xdr:to>
      <xdr:col>6</xdr:col>
      <xdr:colOff>561975</xdr:colOff>
      <xdr:row>55</xdr:row>
      <xdr:rowOff>75359</xdr:rowOff>
    </xdr:to>
    <xdr:sp macro="" textlink="">
      <xdr:nvSpPr>
        <xdr:cNvPr id="141" name="円/楕円 140"/>
        <xdr:cNvSpPr/>
      </xdr:nvSpPr>
      <xdr:spPr>
        <a:xfrm>
          <a:off x="4584700" y="940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168086</xdr:rowOff>
    </xdr:from>
    <xdr:ext cx="599010" cy="259045"/>
    <xdr:sp macro="" textlink="">
      <xdr:nvSpPr>
        <xdr:cNvPr id="142" name="物件費該当値テキスト"/>
        <xdr:cNvSpPr txBox="1"/>
      </xdr:nvSpPr>
      <xdr:spPr>
        <a:xfrm>
          <a:off x="4686300" y="925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465,515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151412</xdr:rowOff>
    </xdr:from>
    <xdr:to>
      <xdr:col>5</xdr:col>
      <xdr:colOff>409575</xdr:colOff>
      <xdr:row>55</xdr:row>
      <xdr:rowOff>81562</xdr:rowOff>
    </xdr:to>
    <xdr:sp macro="" textlink="">
      <xdr:nvSpPr>
        <xdr:cNvPr id="143" name="円/楕円 142"/>
        <xdr:cNvSpPr/>
      </xdr:nvSpPr>
      <xdr:spPr>
        <a:xfrm>
          <a:off x="3746500" y="94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98089</xdr:rowOff>
    </xdr:from>
    <xdr:ext cx="599010" cy="259045"/>
    <xdr:sp macro="" textlink="">
      <xdr:nvSpPr>
        <xdr:cNvPr id="144" name="テキスト ボックス 143"/>
        <xdr:cNvSpPr txBox="1"/>
      </xdr:nvSpPr>
      <xdr:spPr>
        <a:xfrm>
          <a:off x="3497794" y="918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461,716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124834</xdr:rowOff>
    </xdr:from>
    <xdr:to>
      <xdr:col>4</xdr:col>
      <xdr:colOff>206375</xdr:colOff>
      <xdr:row>55</xdr:row>
      <xdr:rowOff>54984</xdr:rowOff>
    </xdr:to>
    <xdr:sp macro="" textlink="">
      <xdr:nvSpPr>
        <xdr:cNvPr id="145" name="円/楕円 144"/>
        <xdr:cNvSpPr/>
      </xdr:nvSpPr>
      <xdr:spPr>
        <a:xfrm>
          <a:off x="2857500" y="93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71511</xdr:rowOff>
    </xdr:from>
    <xdr:ext cx="599010" cy="259045"/>
    <xdr:sp macro="" textlink="">
      <xdr:nvSpPr>
        <xdr:cNvPr id="146" name="テキスト ボックス 145"/>
        <xdr:cNvSpPr txBox="1"/>
      </xdr:nvSpPr>
      <xdr:spPr>
        <a:xfrm>
          <a:off x="2608794" y="91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477,993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68040</xdr:rowOff>
    </xdr:from>
    <xdr:to>
      <xdr:col>3</xdr:col>
      <xdr:colOff>3175</xdr:colOff>
      <xdr:row>55</xdr:row>
      <xdr:rowOff>169640</xdr:rowOff>
    </xdr:to>
    <xdr:sp macro="" textlink="">
      <xdr:nvSpPr>
        <xdr:cNvPr id="147" name="円/楕円 146"/>
        <xdr:cNvSpPr/>
      </xdr:nvSpPr>
      <xdr:spPr>
        <a:xfrm>
          <a:off x="1968500" y="94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14717</xdr:rowOff>
    </xdr:from>
    <xdr:ext cx="599010" cy="259045"/>
    <xdr:sp macro="" textlink="">
      <xdr:nvSpPr>
        <xdr:cNvPr id="148" name="テキスト ボックス 147"/>
        <xdr:cNvSpPr txBox="1"/>
      </xdr:nvSpPr>
      <xdr:spPr>
        <a:xfrm>
          <a:off x="1719794" y="927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407,775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75043</xdr:rowOff>
    </xdr:from>
    <xdr:to>
      <xdr:col>1</xdr:col>
      <xdr:colOff>485775</xdr:colOff>
      <xdr:row>56</xdr:row>
      <xdr:rowOff>5193</xdr:rowOff>
    </xdr:to>
    <xdr:sp macro="" textlink="">
      <xdr:nvSpPr>
        <xdr:cNvPr id="149" name="円/楕円 148"/>
        <xdr:cNvSpPr/>
      </xdr:nvSpPr>
      <xdr:spPr>
        <a:xfrm>
          <a:off x="1079500" y="95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21720</xdr:rowOff>
    </xdr:from>
    <xdr:ext cx="599010" cy="259045"/>
    <xdr:sp macro="" textlink="">
      <xdr:nvSpPr>
        <xdr:cNvPr id="150" name="テキスト ボックス 149"/>
        <xdr:cNvSpPr txBox="1"/>
      </xdr:nvSpPr>
      <xdr:spPr>
        <a:xfrm>
          <a:off x="830794" y="928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92951</xdr:rowOff>
    </xdr:from>
    <xdr:to>
      <xdr:col>6</xdr:col>
      <xdr:colOff>511175</xdr:colOff>
      <xdr:row>74</xdr:row>
      <xdr:rowOff>34925</xdr:rowOff>
    </xdr:to>
    <xdr:cxnSp macro="">
      <xdr:nvCxnSpPr>
        <xdr:cNvPr id="179" name="直線コネクタ 178"/>
        <xdr:cNvCxnSpPr/>
      </xdr:nvCxnSpPr>
      <xdr:spPr>
        <a:xfrm flipV="1">
          <a:off x="3797300" y="12608801"/>
          <a:ext cx="838200" cy="1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164013</xdr:rowOff>
    </xdr:from>
    <xdr:ext cx="534377" cy="259045"/>
    <xdr:sp macro="" textlink="">
      <xdr:nvSpPr>
        <xdr:cNvPr id="180" name="維持補修費平均値テキスト"/>
        <xdr:cNvSpPr txBox="1"/>
      </xdr:nvSpPr>
      <xdr:spPr>
        <a:xfrm>
          <a:off x="4686300" y="13194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34925</xdr:rowOff>
    </xdr:from>
    <xdr:to>
      <xdr:col>5</xdr:col>
      <xdr:colOff>358775</xdr:colOff>
      <xdr:row>75</xdr:row>
      <xdr:rowOff>104216</xdr:rowOff>
    </xdr:to>
    <xdr:cxnSp macro="">
      <xdr:nvCxnSpPr>
        <xdr:cNvPr id="182" name="直線コネクタ 181"/>
        <xdr:cNvCxnSpPr/>
      </xdr:nvCxnSpPr>
      <xdr:spPr>
        <a:xfrm flipV="1">
          <a:off x="2908300" y="12722225"/>
          <a:ext cx="889000" cy="2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125404</xdr:rowOff>
    </xdr:from>
    <xdr:ext cx="534377" cy="259045"/>
    <xdr:sp macro="" textlink="">
      <xdr:nvSpPr>
        <xdr:cNvPr id="184" name="テキスト ボックス 183"/>
        <xdr:cNvSpPr txBox="1"/>
      </xdr:nvSpPr>
      <xdr:spPr>
        <a:xfrm>
          <a:off x="3530111" y="133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104216</xdr:rowOff>
    </xdr:from>
    <xdr:to>
      <xdr:col>4</xdr:col>
      <xdr:colOff>155575</xdr:colOff>
      <xdr:row>76</xdr:row>
      <xdr:rowOff>17348</xdr:rowOff>
    </xdr:to>
    <xdr:cxnSp macro="">
      <xdr:nvCxnSpPr>
        <xdr:cNvPr id="185" name="直線コネクタ 184"/>
        <xdr:cNvCxnSpPr/>
      </xdr:nvCxnSpPr>
      <xdr:spPr>
        <a:xfrm flipV="1">
          <a:off x="2019300" y="1296296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129278</xdr:rowOff>
    </xdr:from>
    <xdr:ext cx="534377" cy="259045"/>
    <xdr:sp macro="" textlink="">
      <xdr:nvSpPr>
        <xdr:cNvPr id="187" name="テキスト ボックス 186"/>
        <xdr:cNvSpPr txBox="1"/>
      </xdr:nvSpPr>
      <xdr:spPr>
        <a:xfrm>
          <a:off x="2641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17348</xdr:rowOff>
    </xdr:from>
    <xdr:to>
      <xdr:col>2</xdr:col>
      <xdr:colOff>638175</xdr:colOff>
      <xdr:row>76</xdr:row>
      <xdr:rowOff>62001</xdr:rowOff>
    </xdr:to>
    <xdr:cxnSp macro="">
      <xdr:nvCxnSpPr>
        <xdr:cNvPr id="188" name="直線コネクタ 187"/>
        <xdr:cNvCxnSpPr/>
      </xdr:nvCxnSpPr>
      <xdr:spPr>
        <a:xfrm flipV="1">
          <a:off x="1130300" y="13047548"/>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143730</xdr:rowOff>
    </xdr:from>
    <xdr:ext cx="534377" cy="259045"/>
    <xdr:sp macro="" textlink="">
      <xdr:nvSpPr>
        <xdr:cNvPr id="190" name="テキスト ボックス 189"/>
        <xdr:cNvSpPr txBox="1"/>
      </xdr:nvSpPr>
      <xdr:spPr>
        <a:xfrm>
          <a:off x="1752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42151</xdr:rowOff>
    </xdr:from>
    <xdr:to>
      <xdr:col>6</xdr:col>
      <xdr:colOff>561975</xdr:colOff>
      <xdr:row>73</xdr:row>
      <xdr:rowOff>143751</xdr:rowOff>
    </xdr:to>
    <xdr:sp macro="" textlink="">
      <xdr:nvSpPr>
        <xdr:cNvPr id="198" name="円/楕円 197"/>
        <xdr:cNvSpPr/>
      </xdr:nvSpPr>
      <xdr:spPr>
        <a:xfrm>
          <a:off x="4584700" y="12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65028</xdr:rowOff>
    </xdr:from>
    <xdr:ext cx="534377" cy="259045"/>
    <xdr:sp macro="" textlink="">
      <xdr:nvSpPr>
        <xdr:cNvPr id="199" name="維持補修費該当値テキスト"/>
        <xdr:cNvSpPr txBox="1"/>
      </xdr:nvSpPr>
      <xdr:spPr>
        <a:xfrm>
          <a:off x="4686300" y="1240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77,181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155575</xdr:rowOff>
    </xdr:from>
    <xdr:to>
      <xdr:col>5</xdr:col>
      <xdr:colOff>409575</xdr:colOff>
      <xdr:row>74</xdr:row>
      <xdr:rowOff>85725</xdr:rowOff>
    </xdr:to>
    <xdr:sp macro="" textlink="">
      <xdr:nvSpPr>
        <xdr:cNvPr id="200" name="円/楕円 199"/>
        <xdr:cNvSpPr/>
      </xdr:nvSpPr>
      <xdr:spPr>
        <a:xfrm>
          <a:off x="3746500" y="126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102252</xdr:rowOff>
    </xdr:from>
    <xdr:ext cx="534377" cy="259045"/>
    <xdr:sp macro="" textlink="">
      <xdr:nvSpPr>
        <xdr:cNvPr id="201" name="テキスト ボックス 200"/>
        <xdr:cNvSpPr txBox="1"/>
      </xdr:nvSpPr>
      <xdr:spPr>
        <a:xfrm>
          <a:off x="3530111" y="124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53416</xdr:rowOff>
    </xdr:from>
    <xdr:to>
      <xdr:col>4</xdr:col>
      <xdr:colOff>206375</xdr:colOff>
      <xdr:row>75</xdr:row>
      <xdr:rowOff>155017</xdr:rowOff>
    </xdr:to>
    <xdr:sp macro="" textlink="">
      <xdr:nvSpPr>
        <xdr:cNvPr id="202" name="円/楕円 201"/>
        <xdr:cNvSpPr/>
      </xdr:nvSpPr>
      <xdr:spPr>
        <a:xfrm>
          <a:off x="28575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93</xdr:rowOff>
    </xdr:from>
    <xdr:ext cx="534377" cy="259045"/>
    <xdr:sp macro="" textlink="">
      <xdr:nvSpPr>
        <xdr:cNvPr id="203" name="テキスト ボックス 202"/>
        <xdr:cNvSpPr txBox="1"/>
      </xdr:nvSpPr>
      <xdr:spPr>
        <a:xfrm>
          <a:off x="2641111" y="126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137999</xdr:rowOff>
    </xdr:from>
    <xdr:to>
      <xdr:col>3</xdr:col>
      <xdr:colOff>3175</xdr:colOff>
      <xdr:row>76</xdr:row>
      <xdr:rowOff>68148</xdr:rowOff>
    </xdr:to>
    <xdr:sp macro="" textlink="">
      <xdr:nvSpPr>
        <xdr:cNvPr id="204" name="円/楕円 203"/>
        <xdr:cNvSpPr/>
      </xdr:nvSpPr>
      <xdr:spPr>
        <a:xfrm>
          <a:off x="1968500" y="12996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84676</xdr:rowOff>
    </xdr:from>
    <xdr:ext cx="534377" cy="259045"/>
    <xdr:sp macro="" textlink="">
      <xdr:nvSpPr>
        <xdr:cNvPr id="205" name="テキスト ボックス 204"/>
        <xdr:cNvSpPr txBox="1"/>
      </xdr:nvSpPr>
      <xdr:spPr>
        <a:xfrm>
          <a:off x="1752111" y="127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11201</xdr:rowOff>
    </xdr:from>
    <xdr:to>
      <xdr:col>1</xdr:col>
      <xdr:colOff>485775</xdr:colOff>
      <xdr:row>76</xdr:row>
      <xdr:rowOff>112801</xdr:rowOff>
    </xdr:to>
    <xdr:sp macro="" textlink="">
      <xdr:nvSpPr>
        <xdr:cNvPr id="206" name="円/楕円 205"/>
        <xdr:cNvSpPr/>
      </xdr:nvSpPr>
      <xdr:spPr>
        <a:xfrm>
          <a:off x="1079500" y="130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129329</xdr:rowOff>
    </xdr:from>
    <xdr:ext cx="534377" cy="259045"/>
    <xdr:sp macro="" textlink="">
      <xdr:nvSpPr>
        <xdr:cNvPr id="207" name="テキスト ボックス 206"/>
        <xdr:cNvSpPr txBox="1"/>
      </xdr:nvSpPr>
      <xdr:spPr>
        <a:xfrm>
          <a:off x="863111" y="128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39475</xdr:rowOff>
    </xdr:from>
    <xdr:to>
      <xdr:col>6</xdr:col>
      <xdr:colOff>511175</xdr:colOff>
      <xdr:row>97</xdr:row>
      <xdr:rowOff>85097</xdr:rowOff>
    </xdr:to>
    <xdr:cxnSp macro="">
      <xdr:nvCxnSpPr>
        <xdr:cNvPr id="239" name="直線コネクタ 238"/>
        <xdr:cNvCxnSpPr/>
      </xdr:nvCxnSpPr>
      <xdr:spPr>
        <a:xfrm flipV="1">
          <a:off x="3797300" y="16670125"/>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85097</xdr:rowOff>
    </xdr:from>
    <xdr:to>
      <xdr:col>5</xdr:col>
      <xdr:colOff>358775</xdr:colOff>
      <xdr:row>97</xdr:row>
      <xdr:rowOff>86784</xdr:rowOff>
    </xdr:to>
    <xdr:cxnSp macro="">
      <xdr:nvCxnSpPr>
        <xdr:cNvPr id="242" name="直線コネクタ 241"/>
        <xdr:cNvCxnSpPr/>
      </xdr:nvCxnSpPr>
      <xdr:spPr>
        <a:xfrm flipV="1">
          <a:off x="2908300" y="16715747"/>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86784</xdr:rowOff>
    </xdr:from>
    <xdr:to>
      <xdr:col>4</xdr:col>
      <xdr:colOff>155575</xdr:colOff>
      <xdr:row>97</xdr:row>
      <xdr:rowOff>98563</xdr:rowOff>
    </xdr:to>
    <xdr:cxnSp macro="">
      <xdr:nvCxnSpPr>
        <xdr:cNvPr id="245" name="直線コネクタ 244"/>
        <xdr:cNvCxnSpPr/>
      </xdr:nvCxnSpPr>
      <xdr:spPr>
        <a:xfrm flipV="1">
          <a:off x="2019300" y="16717434"/>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51504</xdr:rowOff>
    </xdr:from>
    <xdr:to>
      <xdr:col>2</xdr:col>
      <xdr:colOff>638175</xdr:colOff>
      <xdr:row>97</xdr:row>
      <xdr:rowOff>98563</xdr:rowOff>
    </xdr:to>
    <xdr:cxnSp macro="">
      <xdr:nvCxnSpPr>
        <xdr:cNvPr id="248" name="直線コネクタ 247"/>
        <xdr:cNvCxnSpPr/>
      </xdr:nvCxnSpPr>
      <xdr:spPr>
        <a:xfrm>
          <a:off x="1130300" y="16682154"/>
          <a:ext cx="889000" cy="4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160125</xdr:rowOff>
    </xdr:from>
    <xdr:to>
      <xdr:col>6</xdr:col>
      <xdr:colOff>561975</xdr:colOff>
      <xdr:row>97</xdr:row>
      <xdr:rowOff>90275</xdr:rowOff>
    </xdr:to>
    <xdr:sp macro="" textlink="">
      <xdr:nvSpPr>
        <xdr:cNvPr id="258" name="円/楕円 257"/>
        <xdr:cNvSpPr/>
      </xdr:nvSpPr>
      <xdr:spPr>
        <a:xfrm>
          <a:off x="4584700" y="16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138552</xdr:rowOff>
    </xdr:from>
    <xdr:ext cx="534377" cy="259045"/>
    <xdr:sp macro="" textlink="">
      <xdr:nvSpPr>
        <xdr:cNvPr id="259" name="扶助費該当値テキスト"/>
        <xdr:cNvSpPr txBox="1"/>
      </xdr:nvSpPr>
      <xdr:spPr>
        <a:xfrm>
          <a:off x="4686300" y="165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66,957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34297</xdr:rowOff>
    </xdr:from>
    <xdr:to>
      <xdr:col>5</xdr:col>
      <xdr:colOff>409575</xdr:colOff>
      <xdr:row>97</xdr:row>
      <xdr:rowOff>135897</xdr:rowOff>
    </xdr:to>
    <xdr:sp macro="" textlink="">
      <xdr:nvSpPr>
        <xdr:cNvPr id="260" name="円/楕円 259"/>
        <xdr:cNvSpPr/>
      </xdr:nvSpPr>
      <xdr:spPr>
        <a:xfrm>
          <a:off x="3746500" y="166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127024</xdr:rowOff>
    </xdr:from>
    <xdr:ext cx="534377" cy="259045"/>
    <xdr:sp macro="" textlink="">
      <xdr:nvSpPr>
        <xdr:cNvPr id="261" name="テキスト ボックス 260"/>
        <xdr:cNvSpPr txBox="1"/>
      </xdr:nvSpPr>
      <xdr:spPr>
        <a:xfrm>
          <a:off x="3530111" y="167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35984</xdr:rowOff>
    </xdr:from>
    <xdr:to>
      <xdr:col>4</xdr:col>
      <xdr:colOff>206375</xdr:colOff>
      <xdr:row>97</xdr:row>
      <xdr:rowOff>137584</xdr:rowOff>
    </xdr:to>
    <xdr:sp macro="" textlink="">
      <xdr:nvSpPr>
        <xdr:cNvPr id="262" name="円/楕円 261"/>
        <xdr:cNvSpPr/>
      </xdr:nvSpPr>
      <xdr:spPr>
        <a:xfrm>
          <a:off x="2857500" y="166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154111</xdr:rowOff>
    </xdr:from>
    <xdr:ext cx="534377" cy="259045"/>
    <xdr:sp macro="" textlink="">
      <xdr:nvSpPr>
        <xdr:cNvPr id="263" name="テキスト ボックス 262"/>
        <xdr:cNvSpPr txBox="1"/>
      </xdr:nvSpPr>
      <xdr:spPr>
        <a:xfrm>
          <a:off x="2641111" y="164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47763</xdr:rowOff>
    </xdr:from>
    <xdr:to>
      <xdr:col>3</xdr:col>
      <xdr:colOff>3175</xdr:colOff>
      <xdr:row>97</xdr:row>
      <xdr:rowOff>149363</xdr:rowOff>
    </xdr:to>
    <xdr:sp macro="" textlink="">
      <xdr:nvSpPr>
        <xdr:cNvPr id="264" name="円/楕円 263"/>
        <xdr:cNvSpPr/>
      </xdr:nvSpPr>
      <xdr:spPr>
        <a:xfrm>
          <a:off x="1968500" y="166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165890</xdr:rowOff>
    </xdr:from>
    <xdr:ext cx="534377" cy="259045"/>
    <xdr:sp macro="" textlink="">
      <xdr:nvSpPr>
        <xdr:cNvPr id="265" name="テキスト ボックス 264"/>
        <xdr:cNvSpPr txBox="1"/>
      </xdr:nvSpPr>
      <xdr:spPr>
        <a:xfrm>
          <a:off x="1752111" y="164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704</xdr:rowOff>
    </xdr:from>
    <xdr:to>
      <xdr:col>1</xdr:col>
      <xdr:colOff>485775</xdr:colOff>
      <xdr:row>97</xdr:row>
      <xdr:rowOff>102304</xdr:rowOff>
    </xdr:to>
    <xdr:sp macro="" textlink="">
      <xdr:nvSpPr>
        <xdr:cNvPr id="266" name="円/楕円 265"/>
        <xdr:cNvSpPr/>
      </xdr:nvSpPr>
      <xdr:spPr>
        <a:xfrm>
          <a:off x="1079500" y="166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118831</xdr:rowOff>
    </xdr:from>
    <xdr:ext cx="534377" cy="259045"/>
    <xdr:sp macro="" textlink="">
      <xdr:nvSpPr>
        <xdr:cNvPr id="267" name="テキスト ボックス 266"/>
        <xdr:cNvSpPr txBox="1"/>
      </xdr:nvSpPr>
      <xdr:spPr>
        <a:xfrm>
          <a:off x="863111" y="164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169581</xdr:rowOff>
    </xdr:from>
    <xdr:to>
      <xdr:col>15</xdr:col>
      <xdr:colOff>180975</xdr:colOff>
      <xdr:row>34</xdr:row>
      <xdr:rowOff>53988</xdr:rowOff>
    </xdr:to>
    <xdr:cxnSp macro="">
      <xdr:nvCxnSpPr>
        <xdr:cNvPr id="298" name="直線コネクタ 297"/>
        <xdr:cNvCxnSpPr/>
      </xdr:nvCxnSpPr>
      <xdr:spPr>
        <a:xfrm>
          <a:off x="9639300" y="5827431"/>
          <a:ext cx="838200" cy="5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117327</xdr:rowOff>
    </xdr:from>
    <xdr:to>
      <xdr:col>14</xdr:col>
      <xdr:colOff>28575</xdr:colOff>
      <xdr:row>33</xdr:row>
      <xdr:rowOff>169581</xdr:rowOff>
    </xdr:to>
    <xdr:cxnSp macro="">
      <xdr:nvCxnSpPr>
        <xdr:cNvPr id="301" name="直線コネクタ 300"/>
        <xdr:cNvCxnSpPr/>
      </xdr:nvCxnSpPr>
      <xdr:spPr>
        <a:xfrm>
          <a:off x="8750300" y="5603727"/>
          <a:ext cx="889000" cy="2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117327</xdr:rowOff>
    </xdr:from>
    <xdr:to>
      <xdr:col>12</xdr:col>
      <xdr:colOff>511175</xdr:colOff>
      <xdr:row>34</xdr:row>
      <xdr:rowOff>12350</xdr:rowOff>
    </xdr:to>
    <xdr:cxnSp macro="">
      <xdr:nvCxnSpPr>
        <xdr:cNvPr id="304" name="直線コネクタ 303"/>
        <xdr:cNvCxnSpPr/>
      </xdr:nvCxnSpPr>
      <xdr:spPr>
        <a:xfrm flipV="1">
          <a:off x="7861300" y="5603727"/>
          <a:ext cx="889000" cy="2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12350</xdr:rowOff>
    </xdr:from>
    <xdr:to>
      <xdr:col>11</xdr:col>
      <xdr:colOff>307975</xdr:colOff>
      <xdr:row>34</xdr:row>
      <xdr:rowOff>82034</xdr:rowOff>
    </xdr:to>
    <xdr:cxnSp macro="">
      <xdr:nvCxnSpPr>
        <xdr:cNvPr id="307" name="直線コネクタ 306"/>
        <xdr:cNvCxnSpPr/>
      </xdr:nvCxnSpPr>
      <xdr:spPr>
        <a:xfrm flipV="1">
          <a:off x="6972300" y="5841650"/>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3188</xdr:rowOff>
    </xdr:from>
    <xdr:to>
      <xdr:col>15</xdr:col>
      <xdr:colOff>231775</xdr:colOff>
      <xdr:row>34</xdr:row>
      <xdr:rowOff>104788</xdr:rowOff>
    </xdr:to>
    <xdr:sp macro="" textlink="">
      <xdr:nvSpPr>
        <xdr:cNvPr id="317" name="円/楕円 316"/>
        <xdr:cNvSpPr/>
      </xdr:nvSpPr>
      <xdr:spPr>
        <a:xfrm>
          <a:off x="10426700" y="58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26065</xdr:rowOff>
    </xdr:from>
    <xdr:ext cx="599010" cy="259045"/>
    <xdr:sp macro="" textlink="">
      <xdr:nvSpPr>
        <xdr:cNvPr id="318" name="補助費等該当値テキスト"/>
        <xdr:cNvSpPr txBox="1"/>
      </xdr:nvSpPr>
      <xdr:spPr>
        <a:xfrm>
          <a:off x="10528300" y="56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276,246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118781</xdr:rowOff>
    </xdr:from>
    <xdr:to>
      <xdr:col>14</xdr:col>
      <xdr:colOff>79375</xdr:colOff>
      <xdr:row>34</xdr:row>
      <xdr:rowOff>48931</xdr:rowOff>
    </xdr:to>
    <xdr:sp macro="" textlink="">
      <xdr:nvSpPr>
        <xdr:cNvPr id="319" name="円/楕円 318"/>
        <xdr:cNvSpPr/>
      </xdr:nvSpPr>
      <xdr:spPr>
        <a:xfrm>
          <a:off x="9588500" y="5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65458</xdr:rowOff>
    </xdr:from>
    <xdr:ext cx="599010" cy="259045"/>
    <xdr:sp macro="" textlink="">
      <xdr:nvSpPr>
        <xdr:cNvPr id="320" name="テキスト ボックス 319"/>
        <xdr:cNvSpPr txBox="1"/>
      </xdr:nvSpPr>
      <xdr:spPr>
        <a:xfrm>
          <a:off x="9339794" y="555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293,350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66527</xdr:rowOff>
    </xdr:from>
    <xdr:to>
      <xdr:col>12</xdr:col>
      <xdr:colOff>561975</xdr:colOff>
      <xdr:row>32</xdr:row>
      <xdr:rowOff>168127</xdr:rowOff>
    </xdr:to>
    <xdr:sp macro="" textlink="">
      <xdr:nvSpPr>
        <xdr:cNvPr id="321" name="円/楕円 320"/>
        <xdr:cNvSpPr/>
      </xdr:nvSpPr>
      <xdr:spPr>
        <a:xfrm>
          <a:off x="8699500" y="55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13204</xdr:rowOff>
    </xdr:from>
    <xdr:ext cx="599010" cy="259045"/>
    <xdr:sp macro="" textlink="">
      <xdr:nvSpPr>
        <xdr:cNvPr id="322" name="テキスト ボックス 321"/>
        <xdr:cNvSpPr txBox="1"/>
      </xdr:nvSpPr>
      <xdr:spPr>
        <a:xfrm>
          <a:off x="8450794" y="53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361,851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133000</xdr:rowOff>
    </xdr:from>
    <xdr:to>
      <xdr:col>11</xdr:col>
      <xdr:colOff>358775</xdr:colOff>
      <xdr:row>34</xdr:row>
      <xdr:rowOff>63150</xdr:rowOff>
    </xdr:to>
    <xdr:sp macro="" textlink="">
      <xdr:nvSpPr>
        <xdr:cNvPr id="323" name="円/楕円 322"/>
        <xdr:cNvSpPr/>
      </xdr:nvSpPr>
      <xdr:spPr>
        <a:xfrm>
          <a:off x="7810500" y="57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79677</xdr:rowOff>
    </xdr:from>
    <xdr:ext cx="599010" cy="259045"/>
    <xdr:sp macro="" textlink="">
      <xdr:nvSpPr>
        <xdr:cNvPr id="324" name="テキスト ボックス 323"/>
        <xdr:cNvSpPr txBox="1"/>
      </xdr:nvSpPr>
      <xdr:spPr>
        <a:xfrm>
          <a:off x="7561794" y="556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31234</xdr:rowOff>
    </xdr:from>
    <xdr:to>
      <xdr:col>10</xdr:col>
      <xdr:colOff>155575</xdr:colOff>
      <xdr:row>34</xdr:row>
      <xdr:rowOff>132834</xdr:rowOff>
    </xdr:to>
    <xdr:sp macro="" textlink="">
      <xdr:nvSpPr>
        <xdr:cNvPr id="325" name="円/楕円 324"/>
        <xdr:cNvSpPr/>
      </xdr:nvSpPr>
      <xdr:spPr>
        <a:xfrm>
          <a:off x="6921500" y="58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149361</xdr:rowOff>
    </xdr:from>
    <xdr:ext cx="599010" cy="259045"/>
    <xdr:sp macro="" textlink="">
      <xdr:nvSpPr>
        <xdr:cNvPr id="326" name="テキスト ボックス 325"/>
        <xdr:cNvSpPr txBox="1"/>
      </xdr:nvSpPr>
      <xdr:spPr>
        <a:xfrm>
          <a:off x="6672794" y="56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36323</xdr:rowOff>
    </xdr:from>
    <xdr:to>
      <xdr:col>15</xdr:col>
      <xdr:colOff>180975</xdr:colOff>
      <xdr:row>57</xdr:row>
      <xdr:rowOff>88125</xdr:rowOff>
    </xdr:to>
    <xdr:cxnSp macro="">
      <xdr:nvCxnSpPr>
        <xdr:cNvPr id="355" name="直線コネクタ 354"/>
        <xdr:cNvCxnSpPr/>
      </xdr:nvCxnSpPr>
      <xdr:spPr>
        <a:xfrm flipV="1">
          <a:off x="9639300" y="9808973"/>
          <a:ext cx="8382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25983</xdr:rowOff>
    </xdr:from>
    <xdr:to>
      <xdr:col>14</xdr:col>
      <xdr:colOff>28575</xdr:colOff>
      <xdr:row>57</xdr:row>
      <xdr:rowOff>88125</xdr:rowOff>
    </xdr:to>
    <xdr:cxnSp macro="">
      <xdr:nvCxnSpPr>
        <xdr:cNvPr id="358" name="直線コネクタ 357"/>
        <xdr:cNvCxnSpPr/>
      </xdr:nvCxnSpPr>
      <xdr:spPr>
        <a:xfrm>
          <a:off x="8750300" y="9627183"/>
          <a:ext cx="889000" cy="2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25983</xdr:rowOff>
    </xdr:from>
    <xdr:to>
      <xdr:col>12</xdr:col>
      <xdr:colOff>511175</xdr:colOff>
      <xdr:row>56</xdr:row>
      <xdr:rowOff>111687</xdr:rowOff>
    </xdr:to>
    <xdr:cxnSp macro="">
      <xdr:nvCxnSpPr>
        <xdr:cNvPr id="361" name="直線コネクタ 360"/>
        <xdr:cNvCxnSpPr/>
      </xdr:nvCxnSpPr>
      <xdr:spPr>
        <a:xfrm flipV="1">
          <a:off x="7861300" y="9627183"/>
          <a:ext cx="889000" cy="8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111687</xdr:rowOff>
    </xdr:from>
    <xdr:to>
      <xdr:col>11</xdr:col>
      <xdr:colOff>307975</xdr:colOff>
      <xdr:row>57</xdr:row>
      <xdr:rowOff>60620</xdr:rowOff>
    </xdr:to>
    <xdr:cxnSp macro="">
      <xdr:nvCxnSpPr>
        <xdr:cNvPr id="364" name="直線コネクタ 363"/>
        <xdr:cNvCxnSpPr/>
      </xdr:nvCxnSpPr>
      <xdr:spPr>
        <a:xfrm flipV="1">
          <a:off x="6972300" y="9712887"/>
          <a:ext cx="889000" cy="1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156973</xdr:rowOff>
    </xdr:from>
    <xdr:to>
      <xdr:col>15</xdr:col>
      <xdr:colOff>231775</xdr:colOff>
      <xdr:row>57</xdr:row>
      <xdr:rowOff>87123</xdr:rowOff>
    </xdr:to>
    <xdr:sp macro="" textlink="">
      <xdr:nvSpPr>
        <xdr:cNvPr id="374" name="円/楕円 373"/>
        <xdr:cNvSpPr/>
      </xdr:nvSpPr>
      <xdr:spPr>
        <a:xfrm>
          <a:off x="10426700" y="97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8400</xdr:rowOff>
    </xdr:from>
    <xdr:ext cx="599010" cy="259045"/>
    <xdr:sp macro="" textlink="">
      <xdr:nvSpPr>
        <xdr:cNvPr id="375" name="普通建設事業費該当値テキスト"/>
        <xdr:cNvSpPr txBox="1"/>
      </xdr:nvSpPr>
      <xdr:spPr>
        <a:xfrm>
          <a:off x="10528300" y="960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921,331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37325</xdr:rowOff>
    </xdr:from>
    <xdr:to>
      <xdr:col>14</xdr:col>
      <xdr:colOff>79375</xdr:colOff>
      <xdr:row>57</xdr:row>
      <xdr:rowOff>138925</xdr:rowOff>
    </xdr:to>
    <xdr:sp macro="" textlink="">
      <xdr:nvSpPr>
        <xdr:cNvPr id="376" name="円/楕円 375"/>
        <xdr:cNvSpPr/>
      </xdr:nvSpPr>
      <xdr:spPr>
        <a:xfrm>
          <a:off x="9588500" y="98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155452</xdr:rowOff>
    </xdr:from>
    <xdr:ext cx="599010" cy="259045"/>
    <xdr:sp macro="" textlink="">
      <xdr:nvSpPr>
        <xdr:cNvPr id="377" name="テキスト ボックス 376"/>
        <xdr:cNvSpPr txBox="1"/>
      </xdr:nvSpPr>
      <xdr:spPr>
        <a:xfrm>
          <a:off x="9339794" y="958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785,368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146633</xdr:rowOff>
    </xdr:from>
    <xdr:to>
      <xdr:col>12</xdr:col>
      <xdr:colOff>561975</xdr:colOff>
      <xdr:row>56</xdr:row>
      <xdr:rowOff>76783</xdr:rowOff>
    </xdr:to>
    <xdr:sp macro="" textlink="">
      <xdr:nvSpPr>
        <xdr:cNvPr id="378" name="円/楕円 377"/>
        <xdr:cNvSpPr/>
      </xdr:nvSpPr>
      <xdr:spPr>
        <a:xfrm>
          <a:off x="8699500" y="95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54</xdr:row>
      <xdr:rowOff>93310</xdr:rowOff>
    </xdr:from>
    <xdr:ext cx="690189" cy="259045"/>
    <xdr:sp macro="" textlink="">
      <xdr:nvSpPr>
        <xdr:cNvPr id="379" name="テキスト ボックス 378"/>
        <xdr:cNvSpPr txBox="1"/>
      </xdr:nvSpPr>
      <xdr:spPr>
        <a:xfrm>
          <a:off x="8405204" y="9351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60887</xdr:rowOff>
    </xdr:from>
    <xdr:to>
      <xdr:col>11</xdr:col>
      <xdr:colOff>358775</xdr:colOff>
      <xdr:row>56</xdr:row>
      <xdr:rowOff>162487</xdr:rowOff>
    </xdr:to>
    <xdr:sp macro="" textlink="">
      <xdr:nvSpPr>
        <xdr:cNvPr id="380" name="円/楕円 379"/>
        <xdr:cNvSpPr/>
      </xdr:nvSpPr>
      <xdr:spPr>
        <a:xfrm>
          <a:off x="7810500" y="96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7564</xdr:rowOff>
    </xdr:from>
    <xdr:ext cx="690189" cy="259045"/>
    <xdr:sp macro="" textlink="">
      <xdr:nvSpPr>
        <xdr:cNvPr id="381" name="テキスト ボックス 380"/>
        <xdr:cNvSpPr txBox="1"/>
      </xdr:nvSpPr>
      <xdr:spPr>
        <a:xfrm>
          <a:off x="7516204" y="9437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1,173,524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9820</xdr:rowOff>
    </xdr:from>
    <xdr:to>
      <xdr:col>10</xdr:col>
      <xdr:colOff>155575</xdr:colOff>
      <xdr:row>57</xdr:row>
      <xdr:rowOff>111420</xdr:rowOff>
    </xdr:to>
    <xdr:sp macro="" textlink="">
      <xdr:nvSpPr>
        <xdr:cNvPr id="382" name="円/楕円 381"/>
        <xdr:cNvSpPr/>
      </xdr:nvSpPr>
      <xdr:spPr>
        <a:xfrm>
          <a:off x="6921500" y="9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127947</xdr:rowOff>
    </xdr:from>
    <xdr:ext cx="599010" cy="259045"/>
    <xdr:sp macro="" textlink="">
      <xdr:nvSpPr>
        <xdr:cNvPr id="383" name="テキスト ボックス 382"/>
        <xdr:cNvSpPr txBox="1"/>
      </xdr:nvSpPr>
      <xdr:spPr>
        <a:xfrm>
          <a:off x="6672794" y="955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857,559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169884</xdr:rowOff>
    </xdr:from>
    <xdr:to>
      <xdr:col>15</xdr:col>
      <xdr:colOff>180975</xdr:colOff>
      <xdr:row>75</xdr:row>
      <xdr:rowOff>113222</xdr:rowOff>
    </xdr:to>
    <xdr:cxnSp macro="">
      <xdr:nvCxnSpPr>
        <xdr:cNvPr id="412" name="直線コネクタ 411"/>
        <xdr:cNvCxnSpPr/>
      </xdr:nvCxnSpPr>
      <xdr:spPr>
        <a:xfrm flipV="1">
          <a:off x="9639300" y="12857184"/>
          <a:ext cx="838200" cy="1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87536</xdr:rowOff>
    </xdr:from>
    <xdr:to>
      <xdr:col>14</xdr:col>
      <xdr:colOff>28575</xdr:colOff>
      <xdr:row>75</xdr:row>
      <xdr:rowOff>113222</xdr:rowOff>
    </xdr:to>
    <xdr:cxnSp macro="">
      <xdr:nvCxnSpPr>
        <xdr:cNvPr id="415" name="直線コネクタ 414"/>
        <xdr:cNvCxnSpPr/>
      </xdr:nvCxnSpPr>
      <xdr:spPr>
        <a:xfrm>
          <a:off x="8750300" y="12431936"/>
          <a:ext cx="889000" cy="5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119084</xdr:rowOff>
    </xdr:from>
    <xdr:to>
      <xdr:col>15</xdr:col>
      <xdr:colOff>231775</xdr:colOff>
      <xdr:row>75</xdr:row>
      <xdr:rowOff>49234</xdr:rowOff>
    </xdr:to>
    <xdr:sp macro="" textlink="">
      <xdr:nvSpPr>
        <xdr:cNvPr id="425" name="円/楕円 424"/>
        <xdr:cNvSpPr/>
      </xdr:nvSpPr>
      <xdr:spPr>
        <a:xfrm>
          <a:off x="10426700" y="128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141961</xdr:rowOff>
    </xdr:from>
    <xdr:ext cx="599010" cy="259045"/>
    <xdr:sp macro="" textlink="">
      <xdr:nvSpPr>
        <xdr:cNvPr id="426" name="普通建設事業費 （ うち新規整備　）該当値テキスト"/>
        <xdr:cNvSpPr txBox="1"/>
      </xdr:nvSpPr>
      <xdr:spPr>
        <a:xfrm>
          <a:off x="10528300" y="1265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576,233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62422</xdr:rowOff>
    </xdr:from>
    <xdr:to>
      <xdr:col>14</xdr:col>
      <xdr:colOff>79375</xdr:colOff>
      <xdr:row>75</xdr:row>
      <xdr:rowOff>164021</xdr:rowOff>
    </xdr:to>
    <xdr:sp macro="" textlink="">
      <xdr:nvSpPr>
        <xdr:cNvPr id="427" name="円/楕円 426"/>
        <xdr:cNvSpPr/>
      </xdr:nvSpPr>
      <xdr:spPr>
        <a:xfrm>
          <a:off x="9588500" y="12921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9099</xdr:rowOff>
    </xdr:from>
    <xdr:ext cx="599010" cy="259045"/>
    <xdr:sp macro="" textlink="">
      <xdr:nvSpPr>
        <xdr:cNvPr id="428" name="テキスト ボックス 427"/>
        <xdr:cNvSpPr txBox="1"/>
      </xdr:nvSpPr>
      <xdr:spPr>
        <a:xfrm>
          <a:off x="9339794" y="126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485,849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36736</xdr:rowOff>
    </xdr:from>
    <xdr:to>
      <xdr:col>12</xdr:col>
      <xdr:colOff>561975</xdr:colOff>
      <xdr:row>72</xdr:row>
      <xdr:rowOff>138336</xdr:rowOff>
    </xdr:to>
    <xdr:sp macro="" textlink="">
      <xdr:nvSpPr>
        <xdr:cNvPr id="429" name="円/楕円 428"/>
        <xdr:cNvSpPr/>
      </xdr:nvSpPr>
      <xdr:spPr>
        <a:xfrm>
          <a:off x="8699500" y="123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154863</xdr:rowOff>
    </xdr:from>
    <xdr:ext cx="599010" cy="259045"/>
    <xdr:sp macro="" textlink="">
      <xdr:nvSpPr>
        <xdr:cNvPr id="430" name="テキスト ボックス 429"/>
        <xdr:cNvSpPr txBox="1"/>
      </xdr:nvSpPr>
      <xdr:spPr>
        <a:xfrm>
          <a:off x="8450794" y="1215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86682</xdr:rowOff>
    </xdr:from>
    <xdr:to>
      <xdr:col>15</xdr:col>
      <xdr:colOff>180975</xdr:colOff>
      <xdr:row>98</xdr:row>
      <xdr:rowOff>105029</xdr:rowOff>
    </xdr:to>
    <xdr:cxnSp macro="">
      <xdr:nvCxnSpPr>
        <xdr:cNvPr id="459" name="直線コネクタ 458"/>
        <xdr:cNvCxnSpPr/>
      </xdr:nvCxnSpPr>
      <xdr:spPr>
        <a:xfrm flipV="1">
          <a:off x="9639300" y="16888782"/>
          <a:ext cx="838200" cy="1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34373</xdr:rowOff>
    </xdr:from>
    <xdr:to>
      <xdr:col>14</xdr:col>
      <xdr:colOff>28575</xdr:colOff>
      <xdr:row>98</xdr:row>
      <xdr:rowOff>105029</xdr:rowOff>
    </xdr:to>
    <xdr:cxnSp macro="">
      <xdr:nvCxnSpPr>
        <xdr:cNvPr id="462" name="直線コネクタ 461"/>
        <xdr:cNvCxnSpPr/>
      </xdr:nvCxnSpPr>
      <xdr:spPr>
        <a:xfrm>
          <a:off x="8750300" y="16836473"/>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35882</xdr:rowOff>
    </xdr:from>
    <xdr:to>
      <xdr:col>15</xdr:col>
      <xdr:colOff>231775</xdr:colOff>
      <xdr:row>98</xdr:row>
      <xdr:rowOff>137482</xdr:rowOff>
    </xdr:to>
    <xdr:sp macro="" textlink="">
      <xdr:nvSpPr>
        <xdr:cNvPr id="472" name="円/楕円 471"/>
        <xdr:cNvSpPr/>
      </xdr:nvSpPr>
      <xdr:spPr>
        <a:xfrm>
          <a:off x="10426700" y="1683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58759</xdr:rowOff>
    </xdr:from>
    <xdr:ext cx="599010" cy="259045"/>
    <xdr:sp macro="" textlink="">
      <xdr:nvSpPr>
        <xdr:cNvPr id="473" name="普通建設事業費 （ うち更新整備　）該当値テキスト"/>
        <xdr:cNvSpPr txBox="1"/>
      </xdr:nvSpPr>
      <xdr:spPr>
        <a:xfrm>
          <a:off x="10528300" y="1668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339,158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54229</xdr:rowOff>
    </xdr:from>
    <xdr:to>
      <xdr:col>14</xdr:col>
      <xdr:colOff>79375</xdr:colOff>
      <xdr:row>98</xdr:row>
      <xdr:rowOff>155829</xdr:rowOff>
    </xdr:to>
    <xdr:sp macro="" textlink="">
      <xdr:nvSpPr>
        <xdr:cNvPr id="474" name="円/楕円 473"/>
        <xdr:cNvSpPr/>
      </xdr:nvSpPr>
      <xdr:spPr>
        <a:xfrm>
          <a:off x="9588500" y="16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906</xdr:rowOff>
    </xdr:from>
    <xdr:ext cx="599010" cy="259045"/>
    <xdr:sp macro="" textlink="">
      <xdr:nvSpPr>
        <xdr:cNvPr id="475" name="テキスト ボックス 474"/>
        <xdr:cNvSpPr txBox="1"/>
      </xdr:nvSpPr>
      <xdr:spPr>
        <a:xfrm>
          <a:off x="9339794" y="1663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291,001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155023</xdr:rowOff>
    </xdr:from>
    <xdr:to>
      <xdr:col>12</xdr:col>
      <xdr:colOff>561975</xdr:colOff>
      <xdr:row>98</xdr:row>
      <xdr:rowOff>85173</xdr:rowOff>
    </xdr:to>
    <xdr:sp macro="" textlink="">
      <xdr:nvSpPr>
        <xdr:cNvPr id="476" name="円/楕円 475"/>
        <xdr:cNvSpPr/>
      </xdr:nvSpPr>
      <xdr:spPr>
        <a:xfrm>
          <a:off x="8699500" y="167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101700</xdr:rowOff>
    </xdr:from>
    <xdr:ext cx="599010" cy="259045"/>
    <xdr:sp macro="" textlink="">
      <xdr:nvSpPr>
        <xdr:cNvPr id="477" name="テキスト ボックス 476"/>
        <xdr:cNvSpPr txBox="1"/>
      </xdr:nvSpPr>
      <xdr:spPr>
        <a:xfrm>
          <a:off x="8450794" y="165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85572</xdr:rowOff>
    </xdr:from>
    <xdr:to>
      <xdr:col>23</xdr:col>
      <xdr:colOff>517525</xdr:colOff>
      <xdr:row>37</xdr:row>
      <xdr:rowOff>4091</xdr:rowOff>
    </xdr:to>
    <xdr:cxnSp macro="">
      <xdr:nvCxnSpPr>
        <xdr:cNvPr id="506" name="直線コネクタ 505"/>
        <xdr:cNvCxnSpPr/>
      </xdr:nvCxnSpPr>
      <xdr:spPr>
        <a:xfrm>
          <a:off x="15481300" y="6257772"/>
          <a:ext cx="8382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43513</xdr:rowOff>
    </xdr:from>
    <xdr:to>
      <xdr:col>22</xdr:col>
      <xdr:colOff>365125</xdr:colOff>
      <xdr:row>36</xdr:row>
      <xdr:rowOff>85572</xdr:rowOff>
    </xdr:to>
    <xdr:cxnSp macro="">
      <xdr:nvCxnSpPr>
        <xdr:cNvPr id="509" name="直線コネクタ 508"/>
        <xdr:cNvCxnSpPr/>
      </xdr:nvCxnSpPr>
      <xdr:spPr>
        <a:xfrm>
          <a:off x="14592300" y="6215713"/>
          <a:ext cx="889000" cy="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114691</xdr:rowOff>
    </xdr:from>
    <xdr:to>
      <xdr:col>21</xdr:col>
      <xdr:colOff>161925</xdr:colOff>
      <xdr:row>36</xdr:row>
      <xdr:rowOff>43513</xdr:rowOff>
    </xdr:to>
    <xdr:cxnSp macro="">
      <xdr:nvCxnSpPr>
        <xdr:cNvPr id="512" name="直線コネクタ 511"/>
        <xdr:cNvCxnSpPr/>
      </xdr:nvCxnSpPr>
      <xdr:spPr>
        <a:xfrm>
          <a:off x="13703300" y="5772541"/>
          <a:ext cx="889000" cy="4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114691</xdr:rowOff>
    </xdr:from>
    <xdr:to>
      <xdr:col>19</xdr:col>
      <xdr:colOff>644525</xdr:colOff>
      <xdr:row>33</xdr:row>
      <xdr:rowOff>148440</xdr:rowOff>
    </xdr:to>
    <xdr:cxnSp macro="">
      <xdr:nvCxnSpPr>
        <xdr:cNvPr id="515" name="直線コネクタ 514"/>
        <xdr:cNvCxnSpPr/>
      </xdr:nvCxnSpPr>
      <xdr:spPr>
        <a:xfrm flipV="1">
          <a:off x="12814300" y="5772541"/>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124741</xdr:rowOff>
    </xdr:from>
    <xdr:to>
      <xdr:col>23</xdr:col>
      <xdr:colOff>568325</xdr:colOff>
      <xdr:row>37</xdr:row>
      <xdr:rowOff>54891</xdr:rowOff>
    </xdr:to>
    <xdr:sp macro="" textlink="">
      <xdr:nvSpPr>
        <xdr:cNvPr id="525" name="円/楕円 524"/>
        <xdr:cNvSpPr/>
      </xdr:nvSpPr>
      <xdr:spPr>
        <a:xfrm>
          <a:off x="16268700" y="6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147618</xdr:rowOff>
    </xdr:from>
    <xdr:ext cx="599010" cy="259045"/>
    <xdr:sp macro="" textlink="">
      <xdr:nvSpPr>
        <xdr:cNvPr id="526" name="災害復旧事業費該当値テキスト"/>
        <xdr:cNvSpPr txBox="1"/>
      </xdr:nvSpPr>
      <xdr:spPr>
        <a:xfrm>
          <a:off x="16370300" y="614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34772</xdr:rowOff>
    </xdr:from>
    <xdr:to>
      <xdr:col>22</xdr:col>
      <xdr:colOff>415925</xdr:colOff>
      <xdr:row>36</xdr:row>
      <xdr:rowOff>136372</xdr:rowOff>
    </xdr:to>
    <xdr:sp macro="" textlink="">
      <xdr:nvSpPr>
        <xdr:cNvPr id="527" name="円/楕円 526"/>
        <xdr:cNvSpPr/>
      </xdr:nvSpPr>
      <xdr:spPr>
        <a:xfrm>
          <a:off x="15430500" y="62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152899</xdr:rowOff>
    </xdr:from>
    <xdr:ext cx="599010" cy="259045"/>
    <xdr:sp macro="" textlink="">
      <xdr:nvSpPr>
        <xdr:cNvPr id="528" name="テキスト ボックス 527"/>
        <xdr:cNvSpPr txBox="1"/>
      </xdr:nvSpPr>
      <xdr:spPr>
        <a:xfrm>
          <a:off x="15181794" y="598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124,207</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164163</xdr:rowOff>
    </xdr:from>
    <xdr:to>
      <xdr:col>21</xdr:col>
      <xdr:colOff>212725</xdr:colOff>
      <xdr:row>36</xdr:row>
      <xdr:rowOff>94313</xdr:rowOff>
    </xdr:to>
    <xdr:sp macro="" textlink="">
      <xdr:nvSpPr>
        <xdr:cNvPr id="529" name="円/楕円 528"/>
        <xdr:cNvSpPr/>
      </xdr:nvSpPr>
      <xdr:spPr>
        <a:xfrm>
          <a:off x="14541500" y="61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110840</xdr:rowOff>
    </xdr:from>
    <xdr:ext cx="599010" cy="259045"/>
    <xdr:sp macro="" textlink="">
      <xdr:nvSpPr>
        <xdr:cNvPr id="530" name="テキスト ボックス 529"/>
        <xdr:cNvSpPr txBox="1"/>
      </xdr:nvSpPr>
      <xdr:spPr>
        <a:xfrm>
          <a:off x="14292794" y="594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135,246</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63891</xdr:rowOff>
    </xdr:from>
    <xdr:to>
      <xdr:col>20</xdr:col>
      <xdr:colOff>9525</xdr:colOff>
      <xdr:row>33</xdr:row>
      <xdr:rowOff>165491</xdr:rowOff>
    </xdr:to>
    <xdr:sp macro="" textlink="">
      <xdr:nvSpPr>
        <xdr:cNvPr id="531" name="円/楕円 530"/>
        <xdr:cNvSpPr/>
      </xdr:nvSpPr>
      <xdr:spPr>
        <a:xfrm>
          <a:off x="13652500" y="57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32</xdr:row>
      <xdr:rowOff>10568</xdr:rowOff>
    </xdr:from>
    <xdr:ext cx="599010" cy="259045"/>
    <xdr:sp macro="" textlink="">
      <xdr:nvSpPr>
        <xdr:cNvPr id="532" name="テキスト ボックス 531"/>
        <xdr:cNvSpPr txBox="1"/>
      </xdr:nvSpPr>
      <xdr:spPr>
        <a:xfrm>
          <a:off x="13403794" y="549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251,564</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97640</xdr:rowOff>
    </xdr:from>
    <xdr:to>
      <xdr:col>18</xdr:col>
      <xdr:colOff>492125</xdr:colOff>
      <xdr:row>34</xdr:row>
      <xdr:rowOff>27790</xdr:rowOff>
    </xdr:to>
    <xdr:sp macro="" textlink="">
      <xdr:nvSpPr>
        <xdr:cNvPr id="533" name="円/楕円 532"/>
        <xdr:cNvSpPr/>
      </xdr:nvSpPr>
      <xdr:spPr>
        <a:xfrm>
          <a:off x="12763500" y="57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32</xdr:row>
      <xdr:rowOff>44317</xdr:rowOff>
    </xdr:from>
    <xdr:ext cx="599010" cy="259045"/>
    <xdr:sp macro="" textlink="">
      <xdr:nvSpPr>
        <xdr:cNvPr id="534" name="テキスト ボックス 533"/>
        <xdr:cNvSpPr txBox="1"/>
      </xdr:nvSpPr>
      <xdr:spPr>
        <a:xfrm>
          <a:off x="12514794" y="55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67340</xdr:rowOff>
    </xdr:from>
    <xdr:to>
      <xdr:col>23</xdr:col>
      <xdr:colOff>517525</xdr:colOff>
      <xdr:row>77</xdr:row>
      <xdr:rowOff>70681</xdr:rowOff>
    </xdr:to>
    <xdr:cxnSp macro="">
      <xdr:nvCxnSpPr>
        <xdr:cNvPr id="618" name="直線コネクタ 617"/>
        <xdr:cNvCxnSpPr/>
      </xdr:nvCxnSpPr>
      <xdr:spPr>
        <a:xfrm>
          <a:off x="15481300" y="13268990"/>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39701</xdr:rowOff>
    </xdr:from>
    <xdr:to>
      <xdr:col>22</xdr:col>
      <xdr:colOff>365125</xdr:colOff>
      <xdr:row>77</xdr:row>
      <xdr:rowOff>67340</xdr:rowOff>
    </xdr:to>
    <xdr:cxnSp macro="">
      <xdr:nvCxnSpPr>
        <xdr:cNvPr id="621" name="直線コネクタ 620"/>
        <xdr:cNvCxnSpPr/>
      </xdr:nvCxnSpPr>
      <xdr:spPr>
        <a:xfrm>
          <a:off x="14592300" y="13241351"/>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27535</xdr:rowOff>
    </xdr:from>
    <xdr:to>
      <xdr:col>21</xdr:col>
      <xdr:colOff>161925</xdr:colOff>
      <xdr:row>77</xdr:row>
      <xdr:rowOff>39701</xdr:rowOff>
    </xdr:to>
    <xdr:cxnSp macro="">
      <xdr:nvCxnSpPr>
        <xdr:cNvPr id="624" name="直線コネクタ 623"/>
        <xdr:cNvCxnSpPr/>
      </xdr:nvCxnSpPr>
      <xdr:spPr>
        <a:xfrm>
          <a:off x="13703300" y="13229185"/>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23735</xdr:rowOff>
    </xdr:from>
    <xdr:to>
      <xdr:col>19</xdr:col>
      <xdr:colOff>644525</xdr:colOff>
      <xdr:row>77</xdr:row>
      <xdr:rowOff>27535</xdr:rowOff>
    </xdr:to>
    <xdr:cxnSp macro="">
      <xdr:nvCxnSpPr>
        <xdr:cNvPr id="627" name="直線コネクタ 626"/>
        <xdr:cNvCxnSpPr/>
      </xdr:nvCxnSpPr>
      <xdr:spPr>
        <a:xfrm>
          <a:off x="12814300" y="13225385"/>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19881</xdr:rowOff>
    </xdr:from>
    <xdr:to>
      <xdr:col>23</xdr:col>
      <xdr:colOff>568325</xdr:colOff>
      <xdr:row>77</xdr:row>
      <xdr:rowOff>121481</xdr:rowOff>
    </xdr:to>
    <xdr:sp macro="" textlink="">
      <xdr:nvSpPr>
        <xdr:cNvPr id="637" name="円/楕円 636"/>
        <xdr:cNvSpPr/>
      </xdr:nvSpPr>
      <xdr:spPr>
        <a:xfrm>
          <a:off x="16268700" y="132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42758</xdr:rowOff>
    </xdr:from>
    <xdr:ext cx="599010" cy="259045"/>
    <xdr:sp macro="" textlink="">
      <xdr:nvSpPr>
        <xdr:cNvPr id="638" name="公債費該当値テキスト"/>
        <xdr:cNvSpPr txBox="1"/>
      </xdr:nvSpPr>
      <xdr:spPr>
        <a:xfrm>
          <a:off x="16370300" y="1307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16540</xdr:rowOff>
    </xdr:from>
    <xdr:to>
      <xdr:col>22</xdr:col>
      <xdr:colOff>415925</xdr:colOff>
      <xdr:row>77</xdr:row>
      <xdr:rowOff>118140</xdr:rowOff>
    </xdr:to>
    <xdr:sp macro="" textlink="">
      <xdr:nvSpPr>
        <xdr:cNvPr id="639" name="円/楕円 638"/>
        <xdr:cNvSpPr/>
      </xdr:nvSpPr>
      <xdr:spPr>
        <a:xfrm>
          <a:off x="15430500" y="13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134667</xdr:rowOff>
    </xdr:from>
    <xdr:ext cx="599010" cy="259045"/>
    <xdr:sp macro="" textlink="">
      <xdr:nvSpPr>
        <xdr:cNvPr id="640" name="テキスト ボックス 639"/>
        <xdr:cNvSpPr txBox="1"/>
      </xdr:nvSpPr>
      <xdr:spPr>
        <a:xfrm>
          <a:off x="15181794" y="1299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251,976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160351</xdr:rowOff>
    </xdr:from>
    <xdr:to>
      <xdr:col>21</xdr:col>
      <xdr:colOff>212725</xdr:colOff>
      <xdr:row>77</xdr:row>
      <xdr:rowOff>90501</xdr:rowOff>
    </xdr:to>
    <xdr:sp macro="" textlink="">
      <xdr:nvSpPr>
        <xdr:cNvPr id="641" name="円/楕円 640"/>
        <xdr:cNvSpPr/>
      </xdr:nvSpPr>
      <xdr:spPr>
        <a:xfrm>
          <a:off x="14541500" y="131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107028</xdr:rowOff>
    </xdr:from>
    <xdr:ext cx="599010" cy="259045"/>
    <xdr:sp macro="" textlink="">
      <xdr:nvSpPr>
        <xdr:cNvPr id="642" name="テキスト ボックス 641"/>
        <xdr:cNvSpPr txBox="1"/>
      </xdr:nvSpPr>
      <xdr:spPr>
        <a:xfrm>
          <a:off x="14292794" y="129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273,739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148185</xdr:rowOff>
    </xdr:from>
    <xdr:to>
      <xdr:col>20</xdr:col>
      <xdr:colOff>9525</xdr:colOff>
      <xdr:row>77</xdr:row>
      <xdr:rowOff>78335</xdr:rowOff>
    </xdr:to>
    <xdr:sp macro="" textlink="">
      <xdr:nvSpPr>
        <xdr:cNvPr id="643" name="円/楕円 642"/>
        <xdr:cNvSpPr/>
      </xdr:nvSpPr>
      <xdr:spPr>
        <a:xfrm>
          <a:off x="13652500" y="131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94862</xdr:rowOff>
    </xdr:from>
    <xdr:ext cx="599010" cy="259045"/>
    <xdr:sp macro="" textlink="">
      <xdr:nvSpPr>
        <xdr:cNvPr id="644" name="テキスト ボックス 643"/>
        <xdr:cNvSpPr txBox="1"/>
      </xdr:nvSpPr>
      <xdr:spPr>
        <a:xfrm>
          <a:off x="13403794" y="1295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144385</xdr:rowOff>
    </xdr:from>
    <xdr:to>
      <xdr:col>18</xdr:col>
      <xdr:colOff>492125</xdr:colOff>
      <xdr:row>77</xdr:row>
      <xdr:rowOff>74535</xdr:rowOff>
    </xdr:to>
    <xdr:sp macro="" textlink="">
      <xdr:nvSpPr>
        <xdr:cNvPr id="645" name="円/楕円 644"/>
        <xdr:cNvSpPr/>
      </xdr:nvSpPr>
      <xdr:spPr>
        <a:xfrm>
          <a:off x="12763500" y="1317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91062</xdr:rowOff>
    </xdr:from>
    <xdr:ext cx="599010" cy="259045"/>
    <xdr:sp macro="" textlink="">
      <xdr:nvSpPr>
        <xdr:cNvPr id="646" name="テキスト ボックス 645"/>
        <xdr:cNvSpPr txBox="1"/>
      </xdr:nvSpPr>
      <xdr:spPr>
        <a:xfrm>
          <a:off x="12514794" y="1294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1281</xdr:rowOff>
    </xdr:from>
    <xdr:to>
      <xdr:col>23</xdr:col>
      <xdr:colOff>517525</xdr:colOff>
      <xdr:row>98</xdr:row>
      <xdr:rowOff>120173</xdr:rowOff>
    </xdr:to>
    <xdr:cxnSp macro="">
      <xdr:nvCxnSpPr>
        <xdr:cNvPr id="673" name="直線コネクタ 672"/>
        <xdr:cNvCxnSpPr/>
      </xdr:nvCxnSpPr>
      <xdr:spPr>
        <a:xfrm flipV="1">
          <a:off x="15481300" y="16803381"/>
          <a:ext cx="838200" cy="1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113877</xdr:rowOff>
    </xdr:from>
    <xdr:to>
      <xdr:col>22</xdr:col>
      <xdr:colOff>365125</xdr:colOff>
      <xdr:row>98</xdr:row>
      <xdr:rowOff>120173</xdr:rowOff>
    </xdr:to>
    <xdr:cxnSp macro="">
      <xdr:nvCxnSpPr>
        <xdr:cNvPr id="676" name="直線コネクタ 675"/>
        <xdr:cNvCxnSpPr/>
      </xdr:nvCxnSpPr>
      <xdr:spPr>
        <a:xfrm>
          <a:off x="14592300" y="1691597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60829</xdr:rowOff>
    </xdr:from>
    <xdr:to>
      <xdr:col>21</xdr:col>
      <xdr:colOff>161925</xdr:colOff>
      <xdr:row>98</xdr:row>
      <xdr:rowOff>113877</xdr:rowOff>
    </xdr:to>
    <xdr:cxnSp macro="">
      <xdr:nvCxnSpPr>
        <xdr:cNvPr id="679" name="直線コネクタ 678"/>
        <xdr:cNvCxnSpPr/>
      </xdr:nvCxnSpPr>
      <xdr:spPr>
        <a:xfrm>
          <a:off x="13703300" y="16691479"/>
          <a:ext cx="889000" cy="2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60829</xdr:rowOff>
    </xdr:from>
    <xdr:to>
      <xdr:col>19</xdr:col>
      <xdr:colOff>644525</xdr:colOff>
      <xdr:row>97</xdr:row>
      <xdr:rowOff>166526</xdr:rowOff>
    </xdr:to>
    <xdr:cxnSp macro="">
      <xdr:nvCxnSpPr>
        <xdr:cNvPr id="682" name="直線コネクタ 681"/>
        <xdr:cNvCxnSpPr/>
      </xdr:nvCxnSpPr>
      <xdr:spPr>
        <a:xfrm flipV="1">
          <a:off x="12814300" y="16691479"/>
          <a:ext cx="889000" cy="10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121931</xdr:rowOff>
    </xdr:from>
    <xdr:to>
      <xdr:col>23</xdr:col>
      <xdr:colOff>568325</xdr:colOff>
      <xdr:row>98</xdr:row>
      <xdr:rowOff>52081</xdr:rowOff>
    </xdr:to>
    <xdr:sp macro="" textlink="">
      <xdr:nvSpPr>
        <xdr:cNvPr id="692" name="円/楕円 691"/>
        <xdr:cNvSpPr/>
      </xdr:nvSpPr>
      <xdr:spPr>
        <a:xfrm>
          <a:off x="16268700" y="167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144808</xdr:rowOff>
    </xdr:from>
    <xdr:ext cx="599010" cy="259045"/>
    <xdr:sp macro="" textlink="">
      <xdr:nvSpPr>
        <xdr:cNvPr id="693" name="積立金該当値テキスト"/>
        <xdr:cNvSpPr txBox="1"/>
      </xdr:nvSpPr>
      <xdr:spPr>
        <a:xfrm>
          <a:off x="16370300" y="1660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69373</xdr:rowOff>
    </xdr:from>
    <xdr:to>
      <xdr:col>22</xdr:col>
      <xdr:colOff>415925</xdr:colOff>
      <xdr:row>98</xdr:row>
      <xdr:rowOff>170973</xdr:rowOff>
    </xdr:to>
    <xdr:sp macro="" textlink="">
      <xdr:nvSpPr>
        <xdr:cNvPr id="694" name="円/楕円 693"/>
        <xdr:cNvSpPr/>
      </xdr:nvSpPr>
      <xdr:spPr>
        <a:xfrm>
          <a:off x="15430500" y="168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162100</xdr:rowOff>
    </xdr:from>
    <xdr:ext cx="534377" cy="259045"/>
    <xdr:sp macro="" textlink="">
      <xdr:nvSpPr>
        <xdr:cNvPr id="695" name="テキスト ボックス 694"/>
        <xdr:cNvSpPr txBox="1"/>
      </xdr:nvSpPr>
      <xdr:spPr>
        <a:xfrm>
          <a:off x="15214111" y="1696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63077</xdr:rowOff>
    </xdr:from>
    <xdr:to>
      <xdr:col>21</xdr:col>
      <xdr:colOff>212725</xdr:colOff>
      <xdr:row>98</xdr:row>
      <xdr:rowOff>164677</xdr:rowOff>
    </xdr:to>
    <xdr:sp macro="" textlink="">
      <xdr:nvSpPr>
        <xdr:cNvPr id="696" name="円/楕円 695"/>
        <xdr:cNvSpPr/>
      </xdr:nvSpPr>
      <xdr:spPr>
        <a:xfrm>
          <a:off x="14541500" y="168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155804</xdr:rowOff>
    </xdr:from>
    <xdr:ext cx="534377" cy="259045"/>
    <xdr:sp macro="" textlink="">
      <xdr:nvSpPr>
        <xdr:cNvPr id="697" name="テキスト ボックス 696"/>
        <xdr:cNvSpPr txBox="1"/>
      </xdr:nvSpPr>
      <xdr:spPr>
        <a:xfrm>
          <a:off x="14325111" y="169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10029</xdr:rowOff>
    </xdr:from>
    <xdr:to>
      <xdr:col>20</xdr:col>
      <xdr:colOff>9525</xdr:colOff>
      <xdr:row>97</xdr:row>
      <xdr:rowOff>111629</xdr:rowOff>
    </xdr:to>
    <xdr:sp macro="" textlink="">
      <xdr:nvSpPr>
        <xdr:cNvPr id="698" name="円/楕円 697"/>
        <xdr:cNvSpPr/>
      </xdr:nvSpPr>
      <xdr:spPr>
        <a:xfrm>
          <a:off x="13652500" y="166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128156</xdr:rowOff>
    </xdr:from>
    <xdr:ext cx="599010" cy="259045"/>
    <xdr:sp macro="" textlink="">
      <xdr:nvSpPr>
        <xdr:cNvPr id="699" name="テキスト ボックス 698"/>
        <xdr:cNvSpPr txBox="1"/>
      </xdr:nvSpPr>
      <xdr:spPr>
        <a:xfrm>
          <a:off x="13403794" y="1641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115726</xdr:rowOff>
    </xdr:from>
    <xdr:to>
      <xdr:col>18</xdr:col>
      <xdr:colOff>492125</xdr:colOff>
      <xdr:row>98</xdr:row>
      <xdr:rowOff>45876</xdr:rowOff>
    </xdr:to>
    <xdr:sp macro="" textlink="">
      <xdr:nvSpPr>
        <xdr:cNvPr id="700" name="円/楕円 699"/>
        <xdr:cNvSpPr/>
      </xdr:nvSpPr>
      <xdr:spPr>
        <a:xfrm>
          <a:off x="12763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62403</xdr:rowOff>
    </xdr:from>
    <xdr:ext cx="599010" cy="259045"/>
    <xdr:sp macro="" textlink="">
      <xdr:nvSpPr>
        <xdr:cNvPr id="701" name="テキスト ボックス 700"/>
        <xdr:cNvSpPr txBox="1"/>
      </xdr:nvSpPr>
      <xdr:spPr>
        <a:xfrm>
          <a:off x="12514794" y="1652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5123</xdr:rowOff>
    </xdr:from>
    <xdr:to>
      <xdr:col>32</xdr:col>
      <xdr:colOff>187325</xdr:colOff>
      <xdr:row>58</xdr:row>
      <xdr:rowOff>139700</xdr:rowOff>
    </xdr:to>
    <xdr:cxnSp macro="">
      <xdr:nvCxnSpPr>
        <xdr:cNvPr id="785" name="直線コネクタ 784"/>
        <xdr:cNvCxnSpPr/>
      </xdr:nvCxnSpPr>
      <xdr:spPr>
        <a:xfrm>
          <a:off x="21323300" y="9949223"/>
          <a:ext cx="838200" cy="1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78070</xdr:rowOff>
    </xdr:from>
    <xdr:to>
      <xdr:col>31</xdr:col>
      <xdr:colOff>34925</xdr:colOff>
      <xdr:row>58</xdr:row>
      <xdr:rowOff>5123</xdr:rowOff>
    </xdr:to>
    <xdr:cxnSp macro="">
      <xdr:nvCxnSpPr>
        <xdr:cNvPr id="788" name="直線コネクタ 787"/>
        <xdr:cNvCxnSpPr/>
      </xdr:nvCxnSpPr>
      <xdr:spPr>
        <a:xfrm>
          <a:off x="20434300" y="9850720"/>
          <a:ext cx="889000" cy="9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78070</xdr:rowOff>
    </xdr:from>
    <xdr:to>
      <xdr:col>29</xdr:col>
      <xdr:colOff>517525</xdr:colOff>
      <xdr:row>58</xdr:row>
      <xdr:rowOff>139700</xdr:rowOff>
    </xdr:to>
    <xdr:cxnSp macro="">
      <xdr:nvCxnSpPr>
        <xdr:cNvPr id="791" name="直線コネクタ 790"/>
        <xdr:cNvCxnSpPr/>
      </xdr:nvCxnSpPr>
      <xdr:spPr>
        <a:xfrm flipV="1">
          <a:off x="19545300" y="9850720"/>
          <a:ext cx="889000" cy="2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125773</xdr:rowOff>
    </xdr:from>
    <xdr:to>
      <xdr:col>31</xdr:col>
      <xdr:colOff>85725</xdr:colOff>
      <xdr:row>58</xdr:row>
      <xdr:rowOff>55923</xdr:rowOff>
    </xdr:to>
    <xdr:sp macro="" textlink="">
      <xdr:nvSpPr>
        <xdr:cNvPr id="806" name="円/楕円 805"/>
        <xdr:cNvSpPr/>
      </xdr:nvSpPr>
      <xdr:spPr>
        <a:xfrm>
          <a:off x="21272500" y="98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47050</xdr:rowOff>
    </xdr:from>
    <xdr:ext cx="469744" cy="259045"/>
    <xdr:sp macro="" textlink="">
      <xdr:nvSpPr>
        <xdr:cNvPr id="807" name="テキスト ボックス 806"/>
        <xdr:cNvSpPr txBox="1"/>
      </xdr:nvSpPr>
      <xdr:spPr>
        <a:xfrm>
          <a:off x="21088427" y="99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27270</xdr:rowOff>
    </xdr:from>
    <xdr:to>
      <xdr:col>29</xdr:col>
      <xdr:colOff>568325</xdr:colOff>
      <xdr:row>57</xdr:row>
      <xdr:rowOff>128870</xdr:rowOff>
    </xdr:to>
    <xdr:sp macro="" textlink="">
      <xdr:nvSpPr>
        <xdr:cNvPr id="808" name="円/楕円 807"/>
        <xdr:cNvSpPr/>
      </xdr:nvSpPr>
      <xdr:spPr>
        <a:xfrm>
          <a:off x="20383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145397</xdr:rowOff>
    </xdr:from>
    <xdr:ext cx="534377" cy="259045"/>
    <xdr:sp macro="" textlink="">
      <xdr:nvSpPr>
        <xdr:cNvPr id="809" name="テキスト ボックス 808"/>
        <xdr:cNvSpPr txBox="1"/>
      </xdr:nvSpPr>
      <xdr:spPr>
        <a:xfrm>
          <a:off x="20167111" y="957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22003</xdr:rowOff>
    </xdr:from>
    <xdr:to>
      <xdr:col>32</xdr:col>
      <xdr:colOff>187325</xdr:colOff>
      <xdr:row>76</xdr:row>
      <xdr:rowOff>86482</xdr:rowOff>
    </xdr:to>
    <xdr:cxnSp macro="">
      <xdr:nvCxnSpPr>
        <xdr:cNvPr id="840" name="直線コネクタ 839"/>
        <xdr:cNvCxnSpPr/>
      </xdr:nvCxnSpPr>
      <xdr:spPr>
        <a:xfrm>
          <a:off x="21323300" y="12880753"/>
          <a:ext cx="838200" cy="23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22003</xdr:rowOff>
    </xdr:from>
    <xdr:to>
      <xdr:col>31</xdr:col>
      <xdr:colOff>34925</xdr:colOff>
      <xdr:row>75</xdr:row>
      <xdr:rowOff>119844</xdr:rowOff>
    </xdr:to>
    <xdr:cxnSp macro="">
      <xdr:nvCxnSpPr>
        <xdr:cNvPr id="843" name="直線コネクタ 842"/>
        <xdr:cNvCxnSpPr/>
      </xdr:nvCxnSpPr>
      <xdr:spPr>
        <a:xfrm flipV="1">
          <a:off x="20434300" y="12880753"/>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13668</xdr:rowOff>
    </xdr:from>
    <xdr:to>
      <xdr:col>29</xdr:col>
      <xdr:colOff>517525</xdr:colOff>
      <xdr:row>75</xdr:row>
      <xdr:rowOff>119844</xdr:rowOff>
    </xdr:to>
    <xdr:cxnSp macro="">
      <xdr:nvCxnSpPr>
        <xdr:cNvPr id="846" name="直線コネクタ 845"/>
        <xdr:cNvCxnSpPr/>
      </xdr:nvCxnSpPr>
      <xdr:spPr>
        <a:xfrm>
          <a:off x="19545300" y="12872418"/>
          <a:ext cx="889000" cy="10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13668</xdr:rowOff>
    </xdr:from>
    <xdr:to>
      <xdr:col>28</xdr:col>
      <xdr:colOff>314325</xdr:colOff>
      <xdr:row>76</xdr:row>
      <xdr:rowOff>100295</xdr:rowOff>
    </xdr:to>
    <xdr:cxnSp macro="">
      <xdr:nvCxnSpPr>
        <xdr:cNvPr id="849" name="直線コネクタ 848"/>
        <xdr:cNvCxnSpPr/>
      </xdr:nvCxnSpPr>
      <xdr:spPr>
        <a:xfrm flipV="1">
          <a:off x="18656300" y="12872418"/>
          <a:ext cx="889000" cy="2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35682</xdr:rowOff>
    </xdr:from>
    <xdr:to>
      <xdr:col>32</xdr:col>
      <xdr:colOff>238125</xdr:colOff>
      <xdr:row>76</xdr:row>
      <xdr:rowOff>137282</xdr:rowOff>
    </xdr:to>
    <xdr:sp macro="" textlink="">
      <xdr:nvSpPr>
        <xdr:cNvPr id="859" name="円/楕円 858"/>
        <xdr:cNvSpPr/>
      </xdr:nvSpPr>
      <xdr:spPr>
        <a:xfrm>
          <a:off x="22110700" y="130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14109</xdr:rowOff>
    </xdr:from>
    <xdr:ext cx="534377" cy="259045"/>
    <xdr:sp macro="" textlink="">
      <xdr:nvSpPr>
        <xdr:cNvPr id="860" name="繰出金該当値テキスト"/>
        <xdr:cNvSpPr txBox="1"/>
      </xdr:nvSpPr>
      <xdr:spPr>
        <a:xfrm>
          <a:off x="22212300" y="130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86,640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142653</xdr:rowOff>
    </xdr:from>
    <xdr:to>
      <xdr:col>31</xdr:col>
      <xdr:colOff>85725</xdr:colOff>
      <xdr:row>75</xdr:row>
      <xdr:rowOff>72803</xdr:rowOff>
    </xdr:to>
    <xdr:sp macro="" textlink="">
      <xdr:nvSpPr>
        <xdr:cNvPr id="861" name="円/楕円 860"/>
        <xdr:cNvSpPr/>
      </xdr:nvSpPr>
      <xdr:spPr>
        <a:xfrm>
          <a:off x="21272500" y="12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89330</xdr:rowOff>
    </xdr:from>
    <xdr:ext cx="599010" cy="259045"/>
    <xdr:sp macro="" textlink="">
      <xdr:nvSpPr>
        <xdr:cNvPr id="862" name="テキスト ボックス 861"/>
        <xdr:cNvSpPr txBox="1"/>
      </xdr:nvSpPr>
      <xdr:spPr>
        <a:xfrm>
          <a:off x="21023794" y="126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138,243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69044</xdr:rowOff>
    </xdr:from>
    <xdr:to>
      <xdr:col>29</xdr:col>
      <xdr:colOff>568325</xdr:colOff>
      <xdr:row>75</xdr:row>
      <xdr:rowOff>170644</xdr:rowOff>
    </xdr:to>
    <xdr:sp macro="" textlink="">
      <xdr:nvSpPr>
        <xdr:cNvPr id="863" name="円/楕円 862"/>
        <xdr:cNvSpPr/>
      </xdr:nvSpPr>
      <xdr:spPr>
        <a:xfrm>
          <a:off x="20383500" y="129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15721</xdr:rowOff>
    </xdr:from>
    <xdr:ext cx="599010" cy="259045"/>
    <xdr:sp macro="" textlink="">
      <xdr:nvSpPr>
        <xdr:cNvPr id="864" name="テキスト ボックス 863"/>
        <xdr:cNvSpPr txBox="1"/>
      </xdr:nvSpPr>
      <xdr:spPr>
        <a:xfrm>
          <a:off x="20134794" y="127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116,843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134318</xdr:rowOff>
    </xdr:from>
    <xdr:to>
      <xdr:col>28</xdr:col>
      <xdr:colOff>365125</xdr:colOff>
      <xdr:row>75</xdr:row>
      <xdr:rowOff>64468</xdr:rowOff>
    </xdr:to>
    <xdr:sp macro="" textlink="">
      <xdr:nvSpPr>
        <xdr:cNvPr id="865" name="円/楕円 864"/>
        <xdr:cNvSpPr/>
      </xdr:nvSpPr>
      <xdr:spPr>
        <a:xfrm>
          <a:off x="19494500" y="128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80995</xdr:rowOff>
    </xdr:from>
    <xdr:ext cx="599010" cy="259045"/>
    <xdr:sp macro="" textlink="">
      <xdr:nvSpPr>
        <xdr:cNvPr id="866" name="テキスト ボックス 865"/>
        <xdr:cNvSpPr txBox="1"/>
      </xdr:nvSpPr>
      <xdr:spPr>
        <a:xfrm>
          <a:off x="19245794" y="1259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49495</xdr:rowOff>
    </xdr:from>
    <xdr:to>
      <xdr:col>27</xdr:col>
      <xdr:colOff>161925</xdr:colOff>
      <xdr:row>76</xdr:row>
      <xdr:rowOff>151095</xdr:rowOff>
    </xdr:to>
    <xdr:sp macro="" textlink="">
      <xdr:nvSpPr>
        <xdr:cNvPr id="867" name="円/楕円 866"/>
        <xdr:cNvSpPr/>
      </xdr:nvSpPr>
      <xdr:spPr>
        <a:xfrm>
          <a:off x="18605500" y="130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142222</xdr:rowOff>
    </xdr:from>
    <xdr:ext cx="534377" cy="259045"/>
    <xdr:sp macro="" textlink="">
      <xdr:nvSpPr>
        <xdr:cNvPr id="868" name="テキスト ボックス 867"/>
        <xdr:cNvSpPr txBox="1"/>
      </xdr:nvSpPr>
      <xdr:spPr>
        <a:xfrm>
          <a:off x="18389111" y="13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類似団体人口（</a:t>
          </a:r>
          <a:r>
            <a:rPr kumimoji="1" lang="en-US" altLang="ja-JP" sz="1300">
              <a:solidFill>
                <a:sysClr val="windowText" lastClr="000000"/>
              </a:solidFill>
              <a:latin typeface="ＭＳ Ｐゴシック"/>
            </a:rPr>
            <a:t>3,007</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国調））と比べて、本村の人口が</a:t>
          </a:r>
          <a:r>
            <a:rPr kumimoji="1" lang="en-US" altLang="ja-JP" sz="1300">
              <a:solidFill>
                <a:sysClr val="windowText" lastClr="000000"/>
              </a:solidFill>
              <a:latin typeface="ＭＳ Ｐゴシック"/>
            </a:rPr>
            <a:t>1,055</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国調）と少ないため、全体として類似団体平均値よりも相対的に高くならざるを得ない。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類団平均値よりも際立って高いものの一つが、住民一人当たり約</a:t>
          </a:r>
          <a:r>
            <a:rPr kumimoji="1" lang="en-US" altLang="ja-JP" sz="1300">
              <a:solidFill>
                <a:sysClr val="windowText" lastClr="000000"/>
              </a:solidFill>
              <a:latin typeface="ＭＳ Ｐゴシック"/>
            </a:rPr>
            <a:t>92</a:t>
          </a:r>
          <a:r>
            <a:rPr kumimoji="1" lang="ja-JP" altLang="en-US" sz="1300">
              <a:solidFill>
                <a:sysClr val="windowText" lastClr="000000"/>
              </a:solidFill>
              <a:latin typeface="ＭＳ Ｐゴシック"/>
            </a:rPr>
            <a:t>万円である普通建設事業費である。これは、平成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年度から本格的に実施している「ふるさと五木村づくり計画」や「再建計画」に基づく事業への積極的な取組みの途上にあるためである。平成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年度に一区切りを迎えることから、両計画の終期と将来を見据え、適切な事業の進ちょく管理と財政運営が求められる。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年度に策定した公共施設等総合管理計画における更新費用推計等も活用しながら、選択と集中の視点を持って事業の取捨選択を行い、事業量の管理を行っていく。</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78378</xdr:rowOff>
    </xdr:from>
    <xdr:to>
      <xdr:col>6</xdr:col>
      <xdr:colOff>511175</xdr:colOff>
      <xdr:row>33</xdr:row>
      <xdr:rowOff>108477</xdr:rowOff>
    </xdr:to>
    <xdr:cxnSp macro="">
      <xdr:nvCxnSpPr>
        <xdr:cNvPr id="60" name="直線コネクタ 59"/>
        <xdr:cNvCxnSpPr/>
      </xdr:nvCxnSpPr>
      <xdr:spPr>
        <a:xfrm>
          <a:off x="3797300" y="5736228"/>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78378</xdr:rowOff>
    </xdr:from>
    <xdr:to>
      <xdr:col>5</xdr:col>
      <xdr:colOff>358775</xdr:colOff>
      <xdr:row>34</xdr:row>
      <xdr:rowOff>3264</xdr:rowOff>
    </xdr:to>
    <xdr:cxnSp macro="">
      <xdr:nvCxnSpPr>
        <xdr:cNvPr id="63" name="直線コネクタ 62"/>
        <xdr:cNvCxnSpPr/>
      </xdr:nvCxnSpPr>
      <xdr:spPr>
        <a:xfrm flipV="1">
          <a:off x="2908300" y="5736228"/>
          <a:ext cx="889000" cy="9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153644</xdr:rowOff>
    </xdr:from>
    <xdr:to>
      <xdr:col>4</xdr:col>
      <xdr:colOff>155575</xdr:colOff>
      <xdr:row>34</xdr:row>
      <xdr:rowOff>3264</xdr:rowOff>
    </xdr:to>
    <xdr:cxnSp macro="">
      <xdr:nvCxnSpPr>
        <xdr:cNvPr id="66" name="直線コネクタ 65"/>
        <xdr:cNvCxnSpPr/>
      </xdr:nvCxnSpPr>
      <xdr:spPr>
        <a:xfrm>
          <a:off x="2019300" y="581149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153644</xdr:rowOff>
    </xdr:from>
    <xdr:to>
      <xdr:col>2</xdr:col>
      <xdr:colOff>638175</xdr:colOff>
      <xdr:row>34</xdr:row>
      <xdr:rowOff>107620</xdr:rowOff>
    </xdr:to>
    <xdr:cxnSp macro="">
      <xdr:nvCxnSpPr>
        <xdr:cNvPr id="69" name="直線コネクタ 68"/>
        <xdr:cNvCxnSpPr/>
      </xdr:nvCxnSpPr>
      <xdr:spPr>
        <a:xfrm flipV="1">
          <a:off x="1130300" y="5811494"/>
          <a:ext cx="889000" cy="1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57677</xdr:rowOff>
    </xdr:from>
    <xdr:to>
      <xdr:col>6</xdr:col>
      <xdr:colOff>561975</xdr:colOff>
      <xdr:row>33</xdr:row>
      <xdr:rowOff>159277</xdr:rowOff>
    </xdr:to>
    <xdr:sp macro="" textlink="">
      <xdr:nvSpPr>
        <xdr:cNvPr id="79" name="円/楕円 78"/>
        <xdr:cNvSpPr/>
      </xdr:nvSpPr>
      <xdr:spPr>
        <a:xfrm>
          <a:off x="4584700" y="57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80554</xdr:rowOff>
    </xdr:from>
    <xdr:ext cx="534377" cy="259045"/>
    <xdr:sp macro="" textlink="">
      <xdr:nvSpPr>
        <xdr:cNvPr id="80" name="議会費該当値テキスト"/>
        <xdr:cNvSpPr txBox="1"/>
      </xdr:nvSpPr>
      <xdr:spPr>
        <a:xfrm>
          <a:off x="4686300" y="55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27578</xdr:rowOff>
    </xdr:from>
    <xdr:to>
      <xdr:col>5</xdr:col>
      <xdr:colOff>409575</xdr:colOff>
      <xdr:row>33</xdr:row>
      <xdr:rowOff>129178</xdr:rowOff>
    </xdr:to>
    <xdr:sp macro="" textlink="">
      <xdr:nvSpPr>
        <xdr:cNvPr id="81" name="円/楕円 80"/>
        <xdr:cNvSpPr/>
      </xdr:nvSpPr>
      <xdr:spPr>
        <a:xfrm>
          <a:off x="3746500" y="56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145705</xdr:rowOff>
    </xdr:from>
    <xdr:ext cx="534377" cy="259045"/>
    <xdr:sp macro="" textlink="">
      <xdr:nvSpPr>
        <xdr:cNvPr id="82" name="テキスト ボックス 81"/>
        <xdr:cNvSpPr txBox="1"/>
      </xdr:nvSpPr>
      <xdr:spPr>
        <a:xfrm>
          <a:off x="3530111" y="54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123914</xdr:rowOff>
    </xdr:from>
    <xdr:to>
      <xdr:col>4</xdr:col>
      <xdr:colOff>206375</xdr:colOff>
      <xdr:row>34</xdr:row>
      <xdr:rowOff>54064</xdr:rowOff>
    </xdr:to>
    <xdr:sp macro="" textlink="">
      <xdr:nvSpPr>
        <xdr:cNvPr id="83" name="円/楕円 82"/>
        <xdr:cNvSpPr/>
      </xdr:nvSpPr>
      <xdr:spPr>
        <a:xfrm>
          <a:off x="2857500" y="578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70591</xdr:rowOff>
    </xdr:from>
    <xdr:ext cx="534377" cy="259045"/>
    <xdr:sp macro="" textlink="">
      <xdr:nvSpPr>
        <xdr:cNvPr id="84" name="テキスト ボックス 83"/>
        <xdr:cNvSpPr txBox="1"/>
      </xdr:nvSpPr>
      <xdr:spPr>
        <a:xfrm>
          <a:off x="2641111" y="555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102844</xdr:rowOff>
    </xdr:from>
    <xdr:to>
      <xdr:col>3</xdr:col>
      <xdr:colOff>3175</xdr:colOff>
      <xdr:row>34</xdr:row>
      <xdr:rowOff>32994</xdr:rowOff>
    </xdr:to>
    <xdr:sp macro="" textlink="">
      <xdr:nvSpPr>
        <xdr:cNvPr id="85" name="円/楕円 84"/>
        <xdr:cNvSpPr/>
      </xdr:nvSpPr>
      <xdr:spPr>
        <a:xfrm>
          <a:off x="1968500" y="57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49521</xdr:rowOff>
    </xdr:from>
    <xdr:ext cx="534377" cy="259045"/>
    <xdr:sp macro="" textlink="">
      <xdr:nvSpPr>
        <xdr:cNvPr id="86" name="テキスト ボックス 85"/>
        <xdr:cNvSpPr txBox="1"/>
      </xdr:nvSpPr>
      <xdr:spPr>
        <a:xfrm>
          <a:off x="1752111" y="553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56820</xdr:rowOff>
    </xdr:from>
    <xdr:to>
      <xdr:col>1</xdr:col>
      <xdr:colOff>485775</xdr:colOff>
      <xdr:row>34</xdr:row>
      <xdr:rowOff>158420</xdr:rowOff>
    </xdr:to>
    <xdr:sp macro="" textlink="">
      <xdr:nvSpPr>
        <xdr:cNvPr id="87" name="円/楕円 86"/>
        <xdr:cNvSpPr/>
      </xdr:nvSpPr>
      <xdr:spPr>
        <a:xfrm>
          <a:off x="1079500" y="58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3497</xdr:rowOff>
    </xdr:from>
    <xdr:ext cx="534377" cy="259045"/>
    <xdr:sp macro="" textlink="">
      <xdr:nvSpPr>
        <xdr:cNvPr id="88" name="テキスト ボックス 87"/>
        <xdr:cNvSpPr txBox="1"/>
      </xdr:nvSpPr>
      <xdr:spPr>
        <a:xfrm>
          <a:off x="863111" y="56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96401</xdr:rowOff>
    </xdr:from>
    <xdr:to>
      <xdr:col>6</xdr:col>
      <xdr:colOff>511175</xdr:colOff>
      <xdr:row>57</xdr:row>
      <xdr:rowOff>67774</xdr:rowOff>
    </xdr:to>
    <xdr:cxnSp macro="">
      <xdr:nvCxnSpPr>
        <xdr:cNvPr id="117" name="直線コネクタ 116"/>
        <xdr:cNvCxnSpPr/>
      </xdr:nvCxnSpPr>
      <xdr:spPr>
        <a:xfrm flipV="1">
          <a:off x="3797300" y="9697601"/>
          <a:ext cx="838200" cy="1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94349</xdr:rowOff>
    </xdr:from>
    <xdr:to>
      <xdr:col>5</xdr:col>
      <xdr:colOff>358775</xdr:colOff>
      <xdr:row>57</xdr:row>
      <xdr:rowOff>67774</xdr:rowOff>
    </xdr:to>
    <xdr:cxnSp macro="">
      <xdr:nvCxnSpPr>
        <xdr:cNvPr id="120" name="直線コネクタ 119"/>
        <xdr:cNvCxnSpPr/>
      </xdr:nvCxnSpPr>
      <xdr:spPr>
        <a:xfrm>
          <a:off x="2908300" y="9352649"/>
          <a:ext cx="889000" cy="4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94349</xdr:rowOff>
    </xdr:from>
    <xdr:to>
      <xdr:col>4</xdr:col>
      <xdr:colOff>155575</xdr:colOff>
      <xdr:row>54</xdr:row>
      <xdr:rowOff>166571</xdr:rowOff>
    </xdr:to>
    <xdr:cxnSp macro="">
      <xdr:nvCxnSpPr>
        <xdr:cNvPr id="123" name="直線コネクタ 122"/>
        <xdr:cNvCxnSpPr/>
      </xdr:nvCxnSpPr>
      <xdr:spPr>
        <a:xfrm flipV="1">
          <a:off x="2019300" y="9352649"/>
          <a:ext cx="889000" cy="7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166571</xdr:rowOff>
    </xdr:from>
    <xdr:to>
      <xdr:col>2</xdr:col>
      <xdr:colOff>638175</xdr:colOff>
      <xdr:row>56</xdr:row>
      <xdr:rowOff>91704</xdr:rowOff>
    </xdr:to>
    <xdr:cxnSp macro="">
      <xdr:nvCxnSpPr>
        <xdr:cNvPr id="126" name="直線コネクタ 125"/>
        <xdr:cNvCxnSpPr/>
      </xdr:nvCxnSpPr>
      <xdr:spPr>
        <a:xfrm flipV="1">
          <a:off x="1130300" y="9424871"/>
          <a:ext cx="889000" cy="2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45601</xdr:rowOff>
    </xdr:from>
    <xdr:to>
      <xdr:col>6</xdr:col>
      <xdr:colOff>561975</xdr:colOff>
      <xdr:row>56</xdr:row>
      <xdr:rowOff>147201</xdr:rowOff>
    </xdr:to>
    <xdr:sp macro="" textlink="">
      <xdr:nvSpPr>
        <xdr:cNvPr id="136" name="円/楕円 135"/>
        <xdr:cNvSpPr/>
      </xdr:nvSpPr>
      <xdr:spPr>
        <a:xfrm>
          <a:off x="4584700" y="96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68478</xdr:rowOff>
    </xdr:from>
    <xdr:ext cx="599010" cy="259045"/>
    <xdr:sp macro="" textlink="">
      <xdr:nvSpPr>
        <xdr:cNvPr id="137" name="総務費該当値テキスト"/>
        <xdr:cNvSpPr txBox="1"/>
      </xdr:nvSpPr>
      <xdr:spPr>
        <a:xfrm>
          <a:off x="4686300" y="949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606,823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16974</xdr:rowOff>
    </xdr:from>
    <xdr:to>
      <xdr:col>5</xdr:col>
      <xdr:colOff>409575</xdr:colOff>
      <xdr:row>57</xdr:row>
      <xdr:rowOff>118574</xdr:rowOff>
    </xdr:to>
    <xdr:sp macro="" textlink="">
      <xdr:nvSpPr>
        <xdr:cNvPr id="138" name="円/楕円 137"/>
        <xdr:cNvSpPr/>
      </xdr:nvSpPr>
      <xdr:spPr>
        <a:xfrm>
          <a:off x="3746500" y="97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135101</xdr:rowOff>
    </xdr:from>
    <xdr:ext cx="599010" cy="259045"/>
    <xdr:sp macro="" textlink="">
      <xdr:nvSpPr>
        <xdr:cNvPr id="139" name="テキスト ボックス 138"/>
        <xdr:cNvSpPr txBox="1"/>
      </xdr:nvSpPr>
      <xdr:spPr>
        <a:xfrm>
          <a:off x="3497794" y="956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419,391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43549</xdr:rowOff>
    </xdr:from>
    <xdr:to>
      <xdr:col>4</xdr:col>
      <xdr:colOff>206375</xdr:colOff>
      <xdr:row>54</xdr:row>
      <xdr:rowOff>145149</xdr:rowOff>
    </xdr:to>
    <xdr:sp macro="" textlink="">
      <xdr:nvSpPr>
        <xdr:cNvPr id="140" name="円/楕円 139"/>
        <xdr:cNvSpPr/>
      </xdr:nvSpPr>
      <xdr:spPr>
        <a:xfrm>
          <a:off x="2857500" y="93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52</xdr:row>
      <xdr:rowOff>161676</xdr:rowOff>
    </xdr:from>
    <xdr:ext cx="690189" cy="259045"/>
    <xdr:sp macro="" textlink="">
      <xdr:nvSpPr>
        <xdr:cNvPr id="141" name="テキスト ボックス 140"/>
        <xdr:cNvSpPr txBox="1"/>
      </xdr:nvSpPr>
      <xdr:spPr>
        <a:xfrm>
          <a:off x="2563204" y="90770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115771</xdr:rowOff>
    </xdr:from>
    <xdr:to>
      <xdr:col>3</xdr:col>
      <xdr:colOff>3175</xdr:colOff>
      <xdr:row>55</xdr:row>
      <xdr:rowOff>45921</xdr:rowOff>
    </xdr:to>
    <xdr:sp macro="" textlink="">
      <xdr:nvSpPr>
        <xdr:cNvPr id="142" name="円/楕円 141"/>
        <xdr:cNvSpPr/>
      </xdr:nvSpPr>
      <xdr:spPr>
        <a:xfrm>
          <a:off x="1968500" y="937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62448</xdr:rowOff>
    </xdr:from>
    <xdr:ext cx="599010" cy="259045"/>
    <xdr:sp macro="" textlink="">
      <xdr:nvSpPr>
        <xdr:cNvPr id="143" name="テキスト ボックス 142"/>
        <xdr:cNvSpPr txBox="1"/>
      </xdr:nvSpPr>
      <xdr:spPr>
        <a:xfrm>
          <a:off x="1719794" y="914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964,736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40904</xdr:rowOff>
    </xdr:from>
    <xdr:to>
      <xdr:col>1</xdr:col>
      <xdr:colOff>485775</xdr:colOff>
      <xdr:row>56</xdr:row>
      <xdr:rowOff>142504</xdr:rowOff>
    </xdr:to>
    <xdr:sp macro="" textlink="">
      <xdr:nvSpPr>
        <xdr:cNvPr id="144" name="円/楕円 143"/>
        <xdr:cNvSpPr/>
      </xdr:nvSpPr>
      <xdr:spPr>
        <a:xfrm>
          <a:off x="1079500" y="96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159031</xdr:rowOff>
    </xdr:from>
    <xdr:ext cx="599010" cy="259045"/>
    <xdr:sp macro="" textlink="">
      <xdr:nvSpPr>
        <xdr:cNvPr id="145" name="テキスト ボックス 144"/>
        <xdr:cNvSpPr txBox="1"/>
      </xdr:nvSpPr>
      <xdr:spPr>
        <a:xfrm>
          <a:off x="830794" y="94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85549</xdr:rowOff>
    </xdr:from>
    <xdr:to>
      <xdr:col>6</xdr:col>
      <xdr:colOff>511175</xdr:colOff>
      <xdr:row>75</xdr:row>
      <xdr:rowOff>95381</xdr:rowOff>
    </xdr:to>
    <xdr:cxnSp macro="">
      <xdr:nvCxnSpPr>
        <xdr:cNvPr id="172" name="直線コネクタ 171"/>
        <xdr:cNvCxnSpPr/>
      </xdr:nvCxnSpPr>
      <xdr:spPr>
        <a:xfrm flipV="1">
          <a:off x="3797300" y="12944299"/>
          <a:ext cx="8382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90119</xdr:rowOff>
    </xdr:from>
    <xdr:to>
      <xdr:col>5</xdr:col>
      <xdr:colOff>358775</xdr:colOff>
      <xdr:row>75</xdr:row>
      <xdr:rowOff>95381</xdr:rowOff>
    </xdr:to>
    <xdr:cxnSp macro="">
      <xdr:nvCxnSpPr>
        <xdr:cNvPr id="175" name="直線コネクタ 174"/>
        <xdr:cNvCxnSpPr/>
      </xdr:nvCxnSpPr>
      <xdr:spPr>
        <a:xfrm>
          <a:off x="2908300" y="12948869"/>
          <a:ext cx="889000" cy="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90119</xdr:rowOff>
    </xdr:from>
    <xdr:to>
      <xdr:col>4</xdr:col>
      <xdr:colOff>155575</xdr:colOff>
      <xdr:row>75</xdr:row>
      <xdr:rowOff>159702</xdr:rowOff>
    </xdr:to>
    <xdr:cxnSp macro="">
      <xdr:nvCxnSpPr>
        <xdr:cNvPr id="178" name="直線コネクタ 177"/>
        <xdr:cNvCxnSpPr/>
      </xdr:nvCxnSpPr>
      <xdr:spPr>
        <a:xfrm flipV="1">
          <a:off x="2019300" y="12948869"/>
          <a:ext cx="889000" cy="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159702</xdr:rowOff>
    </xdr:from>
    <xdr:to>
      <xdr:col>2</xdr:col>
      <xdr:colOff>638175</xdr:colOff>
      <xdr:row>76</xdr:row>
      <xdr:rowOff>25067</xdr:rowOff>
    </xdr:to>
    <xdr:cxnSp macro="">
      <xdr:nvCxnSpPr>
        <xdr:cNvPr id="181" name="直線コネクタ 180"/>
        <xdr:cNvCxnSpPr/>
      </xdr:nvCxnSpPr>
      <xdr:spPr>
        <a:xfrm flipV="1">
          <a:off x="1130300" y="13018452"/>
          <a:ext cx="889000" cy="3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34749</xdr:rowOff>
    </xdr:from>
    <xdr:to>
      <xdr:col>6</xdr:col>
      <xdr:colOff>561975</xdr:colOff>
      <xdr:row>75</xdr:row>
      <xdr:rowOff>136349</xdr:rowOff>
    </xdr:to>
    <xdr:sp macro="" textlink="">
      <xdr:nvSpPr>
        <xdr:cNvPr id="191" name="円/楕円 190"/>
        <xdr:cNvSpPr/>
      </xdr:nvSpPr>
      <xdr:spPr>
        <a:xfrm>
          <a:off x="4584700" y="12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57626</xdr:rowOff>
    </xdr:from>
    <xdr:ext cx="599010" cy="259045"/>
    <xdr:sp macro="" textlink="">
      <xdr:nvSpPr>
        <xdr:cNvPr id="192" name="民生費該当値テキスト"/>
        <xdr:cNvSpPr txBox="1"/>
      </xdr:nvSpPr>
      <xdr:spPr>
        <a:xfrm>
          <a:off x="4686300" y="127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44581</xdr:rowOff>
    </xdr:from>
    <xdr:to>
      <xdr:col>5</xdr:col>
      <xdr:colOff>409575</xdr:colOff>
      <xdr:row>75</xdr:row>
      <xdr:rowOff>146180</xdr:rowOff>
    </xdr:to>
    <xdr:sp macro="" textlink="">
      <xdr:nvSpPr>
        <xdr:cNvPr id="193" name="円/楕円 192"/>
        <xdr:cNvSpPr/>
      </xdr:nvSpPr>
      <xdr:spPr>
        <a:xfrm>
          <a:off x="3746500" y="129033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162708</xdr:rowOff>
    </xdr:from>
    <xdr:ext cx="599010" cy="259045"/>
    <xdr:sp macro="" textlink="">
      <xdr:nvSpPr>
        <xdr:cNvPr id="194" name="テキスト ボックス 193"/>
        <xdr:cNvSpPr txBox="1"/>
      </xdr:nvSpPr>
      <xdr:spPr>
        <a:xfrm>
          <a:off x="3497794" y="126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244,387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39319</xdr:rowOff>
    </xdr:from>
    <xdr:to>
      <xdr:col>4</xdr:col>
      <xdr:colOff>206375</xdr:colOff>
      <xdr:row>75</xdr:row>
      <xdr:rowOff>140919</xdr:rowOff>
    </xdr:to>
    <xdr:sp macro="" textlink="">
      <xdr:nvSpPr>
        <xdr:cNvPr id="195" name="円/楕円 194"/>
        <xdr:cNvSpPr/>
      </xdr:nvSpPr>
      <xdr:spPr>
        <a:xfrm>
          <a:off x="2857500" y="12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157446</xdr:rowOff>
    </xdr:from>
    <xdr:ext cx="599010" cy="259045"/>
    <xdr:sp macro="" textlink="">
      <xdr:nvSpPr>
        <xdr:cNvPr id="196" name="テキスト ボックス 195"/>
        <xdr:cNvSpPr txBox="1"/>
      </xdr:nvSpPr>
      <xdr:spPr>
        <a:xfrm>
          <a:off x="2608794" y="126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246,689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108903</xdr:rowOff>
    </xdr:from>
    <xdr:to>
      <xdr:col>3</xdr:col>
      <xdr:colOff>3175</xdr:colOff>
      <xdr:row>76</xdr:row>
      <xdr:rowOff>39052</xdr:rowOff>
    </xdr:to>
    <xdr:sp macro="" textlink="">
      <xdr:nvSpPr>
        <xdr:cNvPr id="197" name="円/楕円 196"/>
        <xdr:cNvSpPr/>
      </xdr:nvSpPr>
      <xdr:spPr>
        <a:xfrm>
          <a:off x="1968500" y="12967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55580</xdr:rowOff>
    </xdr:from>
    <xdr:ext cx="599010" cy="259045"/>
    <xdr:sp macro="" textlink="">
      <xdr:nvSpPr>
        <xdr:cNvPr id="198" name="テキスト ボックス 197"/>
        <xdr:cNvSpPr txBox="1"/>
      </xdr:nvSpPr>
      <xdr:spPr>
        <a:xfrm>
          <a:off x="1719794" y="1274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216,250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145716</xdr:rowOff>
    </xdr:from>
    <xdr:to>
      <xdr:col>1</xdr:col>
      <xdr:colOff>485775</xdr:colOff>
      <xdr:row>76</xdr:row>
      <xdr:rowOff>75865</xdr:rowOff>
    </xdr:to>
    <xdr:sp macro="" textlink="">
      <xdr:nvSpPr>
        <xdr:cNvPr id="199" name="円/楕円 198"/>
        <xdr:cNvSpPr/>
      </xdr:nvSpPr>
      <xdr:spPr>
        <a:xfrm>
          <a:off x="1079500" y="13004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92393</xdr:rowOff>
    </xdr:from>
    <xdr:ext cx="599010" cy="259045"/>
    <xdr:sp macro="" textlink="">
      <xdr:nvSpPr>
        <xdr:cNvPr id="200" name="テキスト ボックス 199"/>
        <xdr:cNvSpPr txBox="1"/>
      </xdr:nvSpPr>
      <xdr:spPr>
        <a:xfrm>
          <a:off x="830794" y="1277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23395</xdr:rowOff>
    </xdr:from>
    <xdr:to>
      <xdr:col>6</xdr:col>
      <xdr:colOff>511175</xdr:colOff>
      <xdr:row>96</xdr:row>
      <xdr:rowOff>59297</xdr:rowOff>
    </xdr:to>
    <xdr:cxnSp macro="">
      <xdr:nvCxnSpPr>
        <xdr:cNvPr id="229" name="直線コネクタ 228"/>
        <xdr:cNvCxnSpPr/>
      </xdr:nvCxnSpPr>
      <xdr:spPr>
        <a:xfrm flipV="1">
          <a:off x="3797300" y="16482595"/>
          <a:ext cx="8382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10652</xdr:rowOff>
    </xdr:from>
    <xdr:to>
      <xdr:col>5</xdr:col>
      <xdr:colOff>358775</xdr:colOff>
      <xdr:row>96</xdr:row>
      <xdr:rowOff>59297</xdr:rowOff>
    </xdr:to>
    <xdr:cxnSp macro="">
      <xdr:nvCxnSpPr>
        <xdr:cNvPr id="232" name="直線コネクタ 231"/>
        <xdr:cNvCxnSpPr/>
      </xdr:nvCxnSpPr>
      <xdr:spPr>
        <a:xfrm>
          <a:off x="2908300" y="16469852"/>
          <a:ext cx="889000" cy="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10652</xdr:rowOff>
    </xdr:from>
    <xdr:to>
      <xdr:col>4</xdr:col>
      <xdr:colOff>155575</xdr:colOff>
      <xdr:row>96</xdr:row>
      <xdr:rowOff>77411</xdr:rowOff>
    </xdr:to>
    <xdr:cxnSp macro="">
      <xdr:nvCxnSpPr>
        <xdr:cNvPr id="235" name="直線コネクタ 234"/>
        <xdr:cNvCxnSpPr/>
      </xdr:nvCxnSpPr>
      <xdr:spPr>
        <a:xfrm flipV="1">
          <a:off x="2019300" y="16469852"/>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77411</xdr:rowOff>
    </xdr:from>
    <xdr:to>
      <xdr:col>2</xdr:col>
      <xdr:colOff>638175</xdr:colOff>
      <xdr:row>97</xdr:row>
      <xdr:rowOff>8130</xdr:rowOff>
    </xdr:to>
    <xdr:cxnSp macro="">
      <xdr:nvCxnSpPr>
        <xdr:cNvPr id="238" name="直線コネクタ 237"/>
        <xdr:cNvCxnSpPr/>
      </xdr:nvCxnSpPr>
      <xdr:spPr>
        <a:xfrm flipV="1">
          <a:off x="1130300" y="16536611"/>
          <a:ext cx="889000" cy="10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144045</xdr:rowOff>
    </xdr:from>
    <xdr:to>
      <xdr:col>6</xdr:col>
      <xdr:colOff>561975</xdr:colOff>
      <xdr:row>96</xdr:row>
      <xdr:rowOff>74195</xdr:rowOff>
    </xdr:to>
    <xdr:sp macro="" textlink="">
      <xdr:nvSpPr>
        <xdr:cNvPr id="248" name="円/楕円 247"/>
        <xdr:cNvSpPr/>
      </xdr:nvSpPr>
      <xdr:spPr>
        <a:xfrm>
          <a:off x="4584700" y="164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166922</xdr:rowOff>
    </xdr:from>
    <xdr:ext cx="599010" cy="259045"/>
    <xdr:sp macro="" textlink="">
      <xdr:nvSpPr>
        <xdr:cNvPr id="249" name="衛生費該当値テキスト"/>
        <xdr:cNvSpPr txBox="1"/>
      </xdr:nvSpPr>
      <xdr:spPr>
        <a:xfrm>
          <a:off x="4686300" y="1628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8497</xdr:rowOff>
    </xdr:from>
    <xdr:to>
      <xdr:col>5</xdr:col>
      <xdr:colOff>409575</xdr:colOff>
      <xdr:row>96</xdr:row>
      <xdr:rowOff>110097</xdr:rowOff>
    </xdr:to>
    <xdr:sp macro="" textlink="">
      <xdr:nvSpPr>
        <xdr:cNvPr id="250" name="円/楕円 249"/>
        <xdr:cNvSpPr/>
      </xdr:nvSpPr>
      <xdr:spPr>
        <a:xfrm>
          <a:off x="3746500" y="1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126624</xdr:rowOff>
    </xdr:from>
    <xdr:ext cx="599010" cy="259045"/>
    <xdr:sp macro="" textlink="">
      <xdr:nvSpPr>
        <xdr:cNvPr id="251" name="テキスト ボックス 250"/>
        <xdr:cNvSpPr txBox="1"/>
      </xdr:nvSpPr>
      <xdr:spPr>
        <a:xfrm>
          <a:off x="3497794" y="162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131,103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131302</xdr:rowOff>
    </xdr:from>
    <xdr:to>
      <xdr:col>4</xdr:col>
      <xdr:colOff>206375</xdr:colOff>
      <xdr:row>96</xdr:row>
      <xdr:rowOff>61452</xdr:rowOff>
    </xdr:to>
    <xdr:sp macro="" textlink="">
      <xdr:nvSpPr>
        <xdr:cNvPr id="252" name="円/楕円 251"/>
        <xdr:cNvSpPr/>
      </xdr:nvSpPr>
      <xdr:spPr>
        <a:xfrm>
          <a:off x="2857500" y="164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77979</xdr:rowOff>
    </xdr:from>
    <xdr:ext cx="599010" cy="259045"/>
    <xdr:sp macro="" textlink="">
      <xdr:nvSpPr>
        <xdr:cNvPr id="253" name="テキスト ボックス 252"/>
        <xdr:cNvSpPr txBox="1"/>
      </xdr:nvSpPr>
      <xdr:spPr>
        <a:xfrm>
          <a:off x="2608794" y="1619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26611</xdr:rowOff>
    </xdr:from>
    <xdr:to>
      <xdr:col>3</xdr:col>
      <xdr:colOff>3175</xdr:colOff>
      <xdr:row>96</xdr:row>
      <xdr:rowOff>128211</xdr:rowOff>
    </xdr:to>
    <xdr:sp macro="" textlink="">
      <xdr:nvSpPr>
        <xdr:cNvPr id="254" name="円/楕円 253"/>
        <xdr:cNvSpPr/>
      </xdr:nvSpPr>
      <xdr:spPr>
        <a:xfrm>
          <a:off x="1968500" y="164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144738</xdr:rowOff>
    </xdr:from>
    <xdr:ext cx="599010" cy="259045"/>
    <xdr:sp macro="" textlink="">
      <xdr:nvSpPr>
        <xdr:cNvPr id="255" name="テキスト ボックス 254"/>
        <xdr:cNvSpPr txBox="1"/>
      </xdr:nvSpPr>
      <xdr:spPr>
        <a:xfrm>
          <a:off x="1719794" y="1626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126,349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128780</xdr:rowOff>
    </xdr:from>
    <xdr:to>
      <xdr:col>1</xdr:col>
      <xdr:colOff>485775</xdr:colOff>
      <xdr:row>97</xdr:row>
      <xdr:rowOff>58930</xdr:rowOff>
    </xdr:to>
    <xdr:sp macro="" textlink="">
      <xdr:nvSpPr>
        <xdr:cNvPr id="256" name="円/楕円 255"/>
        <xdr:cNvSpPr/>
      </xdr:nvSpPr>
      <xdr:spPr>
        <a:xfrm>
          <a:off x="1079500" y="165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75457</xdr:rowOff>
    </xdr:from>
    <xdr:ext cx="534377" cy="259045"/>
    <xdr:sp macro="" textlink="">
      <xdr:nvSpPr>
        <xdr:cNvPr id="257" name="テキスト ボックス 256"/>
        <xdr:cNvSpPr txBox="1"/>
      </xdr:nvSpPr>
      <xdr:spPr>
        <a:xfrm>
          <a:off x="863111" y="163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44259</xdr:rowOff>
    </xdr:from>
    <xdr:to>
      <xdr:col>15</xdr:col>
      <xdr:colOff>180975</xdr:colOff>
      <xdr:row>39</xdr:row>
      <xdr:rowOff>44450</xdr:rowOff>
    </xdr:to>
    <xdr:cxnSp macro="">
      <xdr:nvCxnSpPr>
        <xdr:cNvPr id="286" name="直線コネクタ 285"/>
        <xdr:cNvCxnSpPr/>
      </xdr:nvCxnSpPr>
      <xdr:spPr>
        <a:xfrm flipV="1">
          <a:off x="9639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10426</xdr:rowOff>
    </xdr:from>
    <xdr:to>
      <xdr:col>14</xdr:col>
      <xdr:colOff>28575</xdr:colOff>
      <xdr:row>39</xdr:row>
      <xdr:rowOff>44450</xdr:rowOff>
    </xdr:to>
    <xdr:cxnSp macro="">
      <xdr:nvCxnSpPr>
        <xdr:cNvPr id="289" name="直線コネクタ 288"/>
        <xdr:cNvCxnSpPr/>
      </xdr:nvCxnSpPr>
      <xdr:spPr>
        <a:xfrm>
          <a:off x="8750300" y="6525526"/>
          <a:ext cx="889000" cy="20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10426</xdr:rowOff>
    </xdr:from>
    <xdr:to>
      <xdr:col>12</xdr:col>
      <xdr:colOff>511175</xdr:colOff>
      <xdr:row>38</xdr:row>
      <xdr:rowOff>107379</xdr:rowOff>
    </xdr:to>
    <xdr:cxnSp macro="">
      <xdr:nvCxnSpPr>
        <xdr:cNvPr id="292" name="直線コネクタ 291"/>
        <xdr:cNvCxnSpPr/>
      </xdr:nvCxnSpPr>
      <xdr:spPr>
        <a:xfrm flipV="1">
          <a:off x="7861300" y="6525526"/>
          <a:ext cx="889000" cy="9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50779</xdr:rowOff>
    </xdr:from>
    <xdr:ext cx="469744" cy="259045"/>
    <xdr:sp macro="" textlink="">
      <xdr:nvSpPr>
        <xdr:cNvPr id="294" name="テキスト ボックス 293"/>
        <xdr:cNvSpPr txBox="1"/>
      </xdr:nvSpPr>
      <xdr:spPr>
        <a:xfrm>
          <a:off x="8515427"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133807</xdr:rowOff>
    </xdr:from>
    <xdr:to>
      <xdr:col>11</xdr:col>
      <xdr:colOff>307975</xdr:colOff>
      <xdr:row>38</xdr:row>
      <xdr:rowOff>107379</xdr:rowOff>
    </xdr:to>
    <xdr:cxnSp macro="">
      <xdr:nvCxnSpPr>
        <xdr:cNvPr id="295" name="直線コネクタ 294"/>
        <xdr:cNvCxnSpPr/>
      </xdr:nvCxnSpPr>
      <xdr:spPr>
        <a:xfrm>
          <a:off x="6972300" y="6477457"/>
          <a:ext cx="889000" cy="1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31310</xdr:rowOff>
    </xdr:from>
    <xdr:ext cx="469744" cy="259045"/>
    <xdr:sp macro="" textlink="">
      <xdr:nvSpPr>
        <xdr:cNvPr id="297" name="テキスト ボックス 296"/>
        <xdr:cNvSpPr txBox="1"/>
      </xdr:nvSpPr>
      <xdr:spPr>
        <a:xfrm>
          <a:off x="7626427"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31246</xdr:rowOff>
    </xdr:from>
    <xdr:ext cx="469744" cy="259045"/>
    <xdr:sp macro="" textlink="">
      <xdr:nvSpPr>
        <xdr:cNvPr id="299" name="テキスト ボックス 298"/>
        <xdr:cNvSpPr txBox="1"/>
      </xdr:nvSpPr>
      <xdr:spPr>
        <a:xfrm>
          <a:off x="6737427" y="67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164909</xdr:rowOff>
    </xdr:from>
    <xdr:to>
      <xdr:col>15</xdr:col>
      <xdr:colOff>231775</xdr:colOff>
      <xdr:row>39</xdr:row>
      <xdr:rowOff>95059</xdr:rowOff>
    </xdr:to>
    <xdr:sp macro="" textlink="">
      <xdr:nvSpPr>
        <xdr:cNvPr id="305" name="円/楕円 304"/>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126254</xdr:rowOff>
    </xdr:from>
    <xdr:ext cx="313932" cy="259045"/>
    <xdr:sp macro="" textlink="">
      <xdr:nvSpPr>
        <xdr:cNvPr id="306" name="労働費該当値テキスト"/>
        <xdr:cNvSpPr txBox="1"/>
      </xdr:nvSpPr>
      <xdr:spPr>
        <a:xfrm>
          <a:off x="10528300" y="664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131077</xdr:rowOff>
    </xdr:from>
    <xdr:to>
      <xdr:col>12</xdr:col>
      <xdr:colOff>561975</xdr:colOff>
      <xdr:row>38</xdr:row>
      <xdr:rowOff>61227</xdr:rowOff>
    </xdr:to>
    <xdr:sp macro="" textlink="">
      <xdr:nvSpPr>
        <xdr:cNvPr id="309" name="円/楕円 308"/>
        <xdr:cNvSpPr/>
      </xdr:nvSpPr>
      <xdr:spPr>
        <a:xfrm>
          <a:off x="8699500" y="64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77754</xdr:rowOff>
    </xdr:from>
    <xdr:ext cx="534377" cy="259045"/>
    <xdr:sp macro="" textlink="">
      <xdr:nvSpPr>
        <xdr:cNvPr id="310" name="テキスト ボックス 309"/>
        <xdr:cNvSpPr txBox="1"/>
      </xdr:nvSpPr>
      <xdr:spPr>
        <a:xfrm>
          <a:off x="8483111" y="624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56579</xdr:rowOff>
    </xdr:from>
    <xdr:to>
      <xdr:col>11</xdr:col>
      <xdr:colOff>358775</xdr:colOff>
      <xdr:row>38</xdr:row>
      <xdr:rowOff>158179</xdr:rowOff>
    </xdr:to>
    <xdr:sp macro="" textlink="">
      <xdr:nvSpPr>
        <xdr:cNvPr id="311" name="円/楕円 310"/>
        <xdr:cNvSpPr/>
      </xdr:nvSpPr>
      <xdr:spPr>
        <a:xfrm>
          <a:off x="7810500" y="657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3255</xdr:rowOff>
    </xdr:from>
    <xdr:ext cx="469744" cy="259045"/>
    <xdr:sp macro="" textlink="">
      <xdr:nvSpPr>
        <xdr:cNvPr id="312" name="テキスト ボックス 311"/>
        <xdr:cNvSpPr txBox="1"/>
      </xdr:nvSpPr>
      <xdr:spPr>
        <a:xfrm>
          <a:off x="7626427" y="634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83007</xdr:rowOff>
    </xdr:from>
    <xdr:to>
      <xdr:col>10</xdr:col>
      <xdr:colOff>155575</xdr:colOff>
      <xdr:row>38</xdr:row>
      <xdr:rowOff>13157</xdr:rowOff>
    </xdr:to>
    <xdr:sp macro="" textlink="">
      <xdr:nvSpPr>
        <xdr:cNvPr id="313" name="円/楕円 312"/>
        <xdr:cNvSpPr/>
      </xdr:nvSpPr>
      <xdr:spPr>
        <a:xfrm>
          <a:off x="6921500" y="64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29684</xdr:rowOff>
    </xdr:from>
    <xdr:ext cx="534377" cy="259045"/>
    <xdr:sp macro="" textlink="">
      <xdr:nvSpPr>
        <xdr:cNvPr id="314" name="テキスト ボックス 313"/>
        <xdr:cNvSpPr txBox="1"/>
      </xdr:nvSpPr>
      <xdr:spPr>
        <a:xfrm>
          <a:off x="6705111" y="620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18372</xdr:rowOff>
    </xdr:from>
    <xdr:to>
      <xdr:col>15</xdr:col>
      <xdr:colOff>180975</xdr:colOff>
      <xdr:row>58</xdr:row>
      <xdr:rowOff>39527</xdr:rowOff>
    </xdr:to>
    <xdr:cxnSp macro="">
      <xdr:nvCxnSpPr>
        <xdr:cNvPr id="343" name="直線コネクタ 342"/>
        <xdr:cNvCxnSpPr/>
      </xdr:nvCxnSpPr>
      <xdr:spPr>
        <a:xfrm>
          <a:off x="9639300" y="9962472"/>
          <a:ext cx="8382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18372</xdr:rowOff>
    </xdr:from>
    <xdr:to>
      <xdr:col>14</xdr:col>
      <xdr:colOff>28575</xdr:colOff>
      <xdr:row>58</xdr:row>
      <xdr:rowOff>63576</xdr:rowOff>
    </xdr:to>
    <xdr:cxnSp macro="">
      <xdr:nvCxnSpPr>
        <xdr:cNvPr id="346" name="直線コネクタ 345"/>
        <xdr:cNvCxnSpPr/>
      </xdr:nvCxnSpPr>
      <xdr:spPr>
        <a:xfrm flipV="1">
          <a:off x="8750300" y="9962472"/>
          <a:ext cx="889000" cy="4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63576</xdr:rowOff>
    </xdr:from>
    <xdr:to>
      <xdr:col>12</xdr:col>
      <xdr:colOff>511175</xdr:colOff>
      <xdr:row>58</xdr:row>
      <xdr:rowOff>86041</xdr:rowOff>
    </xdr:to>
    <xdr:cxnSp macro="">
      <xdr:nvCxnSpPr>
        <xdr:cNvPr id="349" name="直線コネクタ 348"/>
        <xdr:cNvCxnSpPr/>
      </xdr:nvCxnSpPr>
      <xdr:spPr>
        <a:xfrm flipV="1">
          <a:off x="7861300" y="10007676"/>
          <a:ext cx="889000" cy="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86041</xdr:rowOff>
    </xdr:from>
    <xdr:to>
      <xdr:col>11</xdr:col>
      <xdr:colOff>307975</xdr:colOff>
      <xdr:row>58</xdr:row>
      <xdr:rowOff>92471</xdr:rowOff>
    </xdr:to>
    <xdr:cxnSp macro="">
      <xdr:nvCxnSpPr>
        <xdr:cNvPr id="352" name="直線コネクタ 351"/>
        <xdr:cNvCxnSpPr/>
      </xdr:nvCxnSpPr>
      <xdr:spPr>
        <a:xfrm flipV="1">
          <a:off x="6972300" y="10030141"/>
          <a:ext cx="889000" cy="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160177</xdr:rowOff>
    </xdr:from>
    <xdr:to>
      <xdr:col>15</xdr:col>
      <xdr:colOff>231775</xdr:colOff>
      <xdr:row>58</xdr:row>
      <xdr:rowOff>90327</xdr:rowOff>
    </xdr:to>
    <xdr:sp macro="" textlink="">
      <xdr:nvSpPr>
        <xdr:cNvPr id="362" name="円/楕円 361"/>
        <xdr:cNvSpPr/>
      </xdr:nvSpPr>
      <xdr:spPr>
        <a:xfrm>
          <a:off x="10426700" y="99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11604</xdr:rowOff>
    </xdr:from>
    <xdr:ext cx="599010" cy="259045"/>
    <xdr:sp macro="" textlink="">
      <xdr:nvSpPr>
        <xdr:cNvPr id="363" name="農林水産業費該当値テキスト"/>
        <xdr:cNvSpPr txBox="1"/>
      </xdr:nvSpPr>
      <xdr:spPr>
        <a:xfrm>
          <a:off x="10528300" y="978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139022</xdr:rowOff>
    </xdr:from>
    <xdr:to>
      <xdr:col>14</xdr:col>
      <xdr:colOff>79375</xdr:colOff>
      <xdr:row>58</xdr:row>
      <xdr:rowOff>69172</xdr:rowOff>
    </xdr:to>
    <xdr:sp macro="" textlink="">
      <xdr:nvSpPr>
        <xdr:cNvPr id="364" name="円/楕円 363"/>
        <xdr:cNvSpPr/>
      </xdr:nvSpPr>
      <xdr:spPr>
        <a:xfrm>
          <a:off x="9588500" y="99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85699</xdr:rowOff>
    </xdr:from>
    <xdr:ext cx="599010" cy="259045"/>
    <xdr:sp macro="" textlink="">
      <xdr:nvSpPr>
        <xdr:cNvPr id="365" name="テキスト ボックス 364"/>
        <xdr:cNvSpPr txBox="1"/>
      </xdr:nvSpPr>
      <xdr:spPr>
        <a:xfrm>
          <a:off x="9339794" y="968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12776</xdr:rowOff>
    </xdr:from>
    <xdr:to>
      <xdr:col>12</xdr:col>
      <xdr:colOff>561975</xdr:colOff>
      <xdr:row>58</xdr:row>
      <xdr:rowOff>114376</xdr:rowOff>
    </xdr:to>
    <xdr:sp macro="" textlink="">
      <xdr:nvSpPr>
        <xdr:cNvPr id="366" name="円/楕円 365"/>
        <xdr:cNvSpPr/>
      </xdr:nvSpPr>
      <xdr:spPr>
        <a:xfrm>
          <a:off x="8699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130903</xdr:rowOff>
    </xdr:from>
    <xdr:ext cx="599010" cy="259045"/>
    <xdr:sp macro="" textlink="">
      <xdr:nvSpPr>
        <xdr:cNvPr id="367" name="テキスト ボックス 366"/>
        <xdr:cNvSpPr txBox="1"/>
      </xdr:nvSpPr>
      <xdr:spPr>
        <a:xfrm>
          <a:off x="8450794" y="97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35241</xdr:rowOff>
    </xdr:from>
    <xdr:to>
      <xdr:col>11</xdr:col>
      <xdr:colOff>358775</xdr:colOff>
      <xdr:row>58</xdr:row>
      <xdr:rowOff>136841</xdr:rowOff>
    </xdr:to>
    <xdr:sp macro="" textlink="">
      <xdr:nvSpPr>
        <xdr:cNvPr id="368" name="円/楕円 367"/>
        <xdr:cNvSpPr/>
      </xdr:nvSpPr>
      <xdr:spPr>
        <a:xfrm>
          <a:off x="7810500" y="99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153368</xdr:rowOff>
    </xdr:from>
    <xdr:ext cx="599010" cy="259045"/>
    <xdr:sp macro="" textlink="">
      <xdr:nvSpPr>
        <xdr:cNvPr id="369" name="テキスト ボックス 368"/>
        <xdr:cNvSpPr txBox="1"/>
      </xdr:nvSpPr>
      <xdr:spPr>
        <a:xfrm>
          <a:off x="7561794" y="975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41671</xdr:rowOff>
    </xdr:from>
    <xdr:to>
      <xdr:col>10</xdr:col>
      <xdr:colOff>155575</xdr:colOff>
      <xdr:row>58</xdr:row>
      <xdr:rowOff>143271</xdr:rowOff>
    </xdr:to>
    <xdr:sp macro="" textlink="">
      <xdr:nvSpPr>
        <xdr:cNvPr id="370" name="円/楕円 369"/>
        <xdr:cNvSpPr/>
      </xdr:nvSpPr>
      <xdr:spPr>
        <a:xfrm>
          <a:off x="6921500" y="99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159798</xdr:rowOff>
    </xdr:from>
    <xdr:ext cx="599010" cy="259045"/>
    <xdr:sp macro="" textlink="">
      <xdr:nvSpPr>
        <xdr:cNvPr id="371" name="テキスト ボックス 370"/>
        <xdr:cNvSpPr txBox="1"/>
      </xdr:nvSpPr>
      <xdr:spPr>
        <a:xfrm>
          <a:off x="6672794" y="976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28908</xdr:rowOff>
    </xdr:from>
    <xdr:to>
      <xdr:col>15</xdr:col>
      <xdr:colOff>180975</xdr:colOff>
      <xdr:row>77</xdr:row>
      <xdr:rowOff>50755</xdr:rowOff>
    </xdr:to>
    <xdr:cxnSp macro="">
      <xdr:nvCxnSpPr>
        <xdr:cNvPr id="400" name="直線コネクタ 399"/>
        <xdr:cNvCxnSpPr/>
      </xdr:nvCxnSpPr>
      <xdr:spPr>
        <a:xfrm>
          <a:off x="9639300" y="13059108"/>
          <a:ext cx="8382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127588</xdr:rowOff>
    </xdr:from>
    <xdr:to>
      <xdr:col>14</xdr:col>
      <xdr:colOff>28575</xdr:colOff>
      <xdr:row>76</xdr:row>
      <xdr:rowOff>28908</xdr:rowOff>
    </xdr:to>
    <xdr:cxnSp macro="">
      <xdr:nvCxnSpPr>
        <xdr:cNvPr id="403" name="直線コネクタ 402"/>
        <xdr:cNvCxnSpPr/>
      </xdr:nvCxnSpPr>
      <xdr:spPr>
        <a:xfrm>
          <a:off x="8750300" y="12814888"/>
          <a:ext cx="889000" cy="24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127588</xdr:rowOff>
    </xdr:from>
    <xdr:to>
      <xdr:col>12</xdr:col>
      <xdr:colOff>511175</xdr:colOff>
      <xdr:row>75</xdr:row>
      <xdr:rowOff>84394</xdr:rowOff>
    </xdr:to>
    <xdr:cxnSp macro="">
      <xdr:nvCxnSpPr>
        <xdr:cNvPr id="406" name="直線コネクタ 405"/>
        <xdr:cNvCxnSpPr/>
      </xdr:nvCxnSpPr>
      <xdr:spPr>
        <a:xfrm flipV="1">
          <a:off x="7861300" y="12814888"/>
          <a:ext cx="889000" cy="1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84394</xdr:rowOff>
    </xdr:from>
    <xdr:to>
      <xdr:col>11</xdr:col>
      <xdr:colOff>307975</xdr:colOff>
      <xdr:row>76</xdr:row>
      <xdr:rowOff>149241</xdr:rowOff>
    </xdr:to>
    <xdr:cxnSp macro="">
      <xdr:nvCxnSpPr>
        <xdr:cNvPr id="409" name="直線コネクタ 408"/>
        <xdr:cNvCxnSpPr/>
      </xdr:nvCxnSpPr>
      <xdr:spPr>
        <a:xfrm flipV="1">
          <a:off x="6972300" y="12943144"/>
          <a:ext cx="889000" cy="2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171405</xdr:rowOff>
    </xdr:from>
    <xdr:to>
      <xdr:col>15</xdr:col>
      <xdr:colOff>231775</xdr:colOff>
      <xdr:row>77</xdr:row>
      <xdr:rowOff>101555</xdr:rowOff>
    </xdr:to>
    <xdr:sp macro="" textlink="">
      <xdr:nvSpPr>
        <xdr:cNvPr id="419" name="円/楕円 418"/>
        <xdr:cNvSpPr/>
      </xdr:nvSpPr>
      <xdr:spPr>
        <a:xfrm>
          <a:off x="10426700" y="132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22832</xdr:rowOff>
    </xdr:from>
    <xdr:ext cx="534377" cy="259045"/>
    <xdr:sp macro="" textlink="">
      <xdr:nvSpPr>
        <xdr:cNvPr id="420" name="商工費該当値テキスト"/>
        <xdr:cNvSpPr txBox="1"/>
      </xdr:nvSpPr>
      <xdr:spPr>
        <a:xfrm>
          <a:off x="10528300" y="13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88,345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149558</xdr:rowOff>
    </xdr:from>
    <xdr:to>
      <xdr:col>14</xdr:col>
      <xdr:colOff>79375</xdr:colOff>
      <xdr:row>76</xdr:row>
      <xdr:rowOff>79708</xdr:rowOff>
    </xdr:to>
    <xdr:sp macro="" textlink="">
      <xdr:nvSpPr>
        <xdr:cNvPr id="421" name="円/楕円 420"/>
        <xdr:cNvSpPr/>
      </xdr:nvSpPr>
      <xdr:spPr>
        <a:xfrm>
          <a:off x="9588500" y="130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96236</xdr:rowOff>
    </xdr:from>
    <xdr:ext cx="599010" cy="259045"/>
    <xdr:sp macro="" textlink="">
      <xdr:nvSpPr>
        <xdr:cNvPr id="422" name="テキスト ボックス 421"/>
        <xdr:cNvSpPr txBox="1"/>
      </xdr:nvSpPr>
      <xdr:spPr>
        <a:xfrm>
          <a:off x="9339794" y="127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139,079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76788</xdr:rowOff>
    </xdr:from>
    <xdr:to>
      <xdr:col>12</xdr:col>
      <xdr:colOff>561975</xdr:colOff>
      <xdr:row>75</xdr:row>
      <xdr:rowOff>6938</xdr:rowOff>
    </xdr:to>
    <xdr:sp macro="" textlink="">
      <xdr:nvSpPr>
        <xdr:cNvPr id="423" name="円/楕円 422"/>
        <xdr:cNvSpPr/>
      </xdr:nvSpPr>
      <xdr:spPr>
        <a:xfrm>
          <a:off x="8699500" y="12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23465</xdr:rowOff>
    </xdr:from>
    <xdr:ext cx="599010" cy="259045"/>
    <xdr:sp macro="" textlink="">
      <xdr:nvSpPr>
        <xdr:cNvPr id="424" name="テキスト ボックス 423"/>
        <xdr:cNvSpPr txBox="1"/>
      </xdr:nvSpPr>
      <xdr:spPr>
        <a:xfrm>
          <a:off x="8450794" y="1253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203,179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33594</xdr:rowOff>
    </xdr:from>
    <xdr:to>
      <xdr:col>11</xdr:col>
      <xdr:colOff>358775</xdr:colOff>
      <xdr:row>75</xdr:row>
      <xdr:rowOff>135194</xdr:rowOff>
    </xdr:to>
    <xdr:sp macro="" textlink="">
      <xdr:nvSpPr>
        <xdr:cNvPr id="425" name="円/楕円 424"/>
        <xdr:cNvSpPr/>
      </xdr:nvSpPr>
      <xdr:spPr>
        <a:xfrm>
          <a:off x="7810500" y="128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73</xdr:row>
      <xdr:rowOff>151721</xdr:rowOff>
    </xdr:from>
    <xdr:ext cx="599010" cy="259045"/>
    <xdr:sp macro="" textlink="">
      <xdr:nvSpPr>
        <xdr:cNvPr id="426" name="テキスト ボックス 425"/>
        <xdr:cNvSpPr txBox="1"/>
      </xdr:nvSpPr>
      <xdr:spPr>
        <a:xfrm>
          <a:off x="7561794" y="1266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169,516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98441</xdr:rowOff>
    </xdr:from>
    <xdr:to>
      <xdr:col>10</xdr:col>
      <xdr:colOff>155575</xdr:colOff>
      <xdr:row>77</xdr:row>
      <xdr:rowOff>28591</xdr:rowOff>
    </xdr:to>
    <xdr:sp macro="" textlink="">
      <xdr:nvSpPr>
        <xdr:cNvPr id="427" name="円/楕円 426"/>
        <xdr:cNvSpPr/>
      </xdr:nvSpPr>
      <xdr:spPr>
        <a:xfrm>
          <a:off x="6921500" y="131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45118</xdr:rowOff>
    </xdr:from>
    <xdr:ext cx="599010" cy="259045"/>
    <xdr:sp macro="" textlink="">
      <xdr:nvSpPr>
        <xdr:cNvPr id="428" name="テキスト ボックス 427"/>
        <xdr:cNvSpPr txBox="1"/>
      </xdr:nvSpPr>
      <xdr:spPr>
        <a:xfrm>
          <a:off x="6672794" y="1290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156397</xdr:rowOff>
    </xdr:from>
    <xdr:to>
      <xdr:col>15</xdr:col>
      <xdr:colOff>180975</xdr:colOff>
      <xdr:row>97</xdr:row>
      <xdr:rowOff>170024</xdr:rowOff>
    </xdr:to>
    <xdr:cxnSp macro="">
      <xdr:nvCxnSpPr>
        <xdr:cNvPr id="455" name="直線コネクタ 454"/>
        <xdr:cNvCxnSpPr/>
      </xdr:nvCxnSpPr>
      <xdr:spPr>
        <a:xfrm>
          <a:off x="9639300" y="16787047"/>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106762</xdr:rowOff>
    </xdr:from>
    <xdr:to>
      <xdr:col>14</xdr:col>
      <xdr:colOff>28575</xdr:colOff>
      <xdr:row>97</xdr:row>
      <xdr:rowOff>156397</xdr:rowOff>
    </xdr:to>
    <xdr:cxnSp macro="">
      <xdr:nvCxnSpPr>
        <xdr:cNvPr id="458" name="直線コネクタ 457"/>
        <xdr:cNvCxnSpPr/>
      </xdr:nvCxnSpPr>
      <xdr:spPr>
        <a:xfrm>
          <a:off x="8750300" y="16737412"/>
          <a:ext cx="889000" cy="4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50223</xdr:rowOff>
    </xdr:from>
    <xdr:to>
      <xdr:col>12</xdr:col>
      <xdr:colOff>511175</xdr:colOff>
      <xdr:row>97</xdr:row>
      <xdr:rowOff>106762</xdr:rowOff>
    </xdr:to>
    <xdr:cxnSp macro="">
      <xdr:nvCxnSpPr>
        <xdr:cNvPr id="461" name="直線コネクタ 460"/>
        <xdr:cNvCxnSpPr/>
      </xdr:nvCxnSpPr>
      <xdr:spPr>
        <a:xfrm>
          <a:off x="7861300" y="16680873"/>
          <a:ext cx="889000" cy="5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50223</xdr:rowOff>
    </xdr:from>
    <xdr:to>
      <xdr:col>11</xdr:col>
      <xdr:colOff>307975</xdr:colOff>
      <xdr:row>97</xdr:row>
      <xdr:rowOff>101874</xdr:rowOff>
    </xdr:to>
    <xdr:cxnSp macro="">
      <xdr:nvCxnSpPr>
        <xdr:cNvPr id="464" name="直線コネクタ 463"/>
        <xdr:cNvCxnSpPr/>
      </xdr:nvCxnSpPr>
      <xdr:spPr>
        <a:xfrm flipV="1">
          <a:off x="6972300" y="16680873"/>
          <a:ext cx="889000" cy="5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119224</xdr:rowOff>
    </xdr:from>
    <xdr:to>
      <xdr:col>15</xdr:col>
      <xdr:colOff>231775</xdr:colOff>
      <xdr:row>98</xdr:row>
      <xdr:rowOff>49374</xdr:rowOff>
    </xdr:to>
    <xdr:sp macro="" textlink="">
      <xdr:nvSpPr>
        <xdr:cNvPr id="474" name="円/楕円 473"/>
        <xdr:cNvSpPr/>
      </xdr:nvSpPr>
      <xdr:spPr>
        <a:xfrm>
          <a:off x="10426700" y="167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78601</xdr:rowOff>
    </xdr:from>
    <xdr:ext cx="599010" cy="259045"/>
    <xdr:sp macro="" textlink="">
      <xdr:nvSpPr>
        <xdr:cNvPr id="475" name="土木費該当値テキスト"/>
        <xdr:cNvSpPr txBox="1"/>
      </xdr:nvSpPr>
      <xdr:spPr>
        <a:xfrm>
          <a:off x="10528300" y="16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105597</xdr:rowOff>
    </xdr:from>
    <xdr:to>
      <xdr:col>14</xdr:col>
      <xdr:colOff>79375</xdr:colOff>
      <xdr:row>98</xdr:row>
      <xdr:rowOff>35747</xdr:rowOff>
    </xdr:to>
    <xdr:sp macro="" textlink="">
      <xdr:nvSpPr>
        <xdr:cNvPr id="476" name="円/楕円 475"/>
        <xdr:cNvSpPr/>
      </xdr:nvSpPr>
      <xdr:spPr>
        <a:xfrm>
          <a:off x="9588500" y="167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52274</xdr:rowOff>
    </xdr:from>
    <xdr:ext cx="599010" cy="259045"/>
    <xdr:sp macro="" textlink="">
      <xdr:nvSpPr>
        <xdr:cNvPr id="477" name="テキスト ボックス 476"/>
        <xdr:cNvSpPr txBox="1"/>
      </xdr:nvSpPr>
      <xdr:spPr>
        <a:xfrm>
          <a:off x="9339794" y="165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55962</xdr:rowOff>
    </xdr:from>
    <xdr:to>
      <xdr:col>12</xdr:col>
      <xdr:colOff>561975</xdr:colOff>
      <xdr:row>97</xdr:row>
      <xdr:rowOff>157562</xdr:rowOff>
    </xdr:to>
    <xdr:sp macro="" textlink="">
      <xdr:nvSpPr>
        <xdr:cNvPr id="478" name="円/楕円 477"/>
        <xdr:cNvSpPr/>
      </xdr:nvSpPr>
      <xdr:spPr>
        <a:xfrm>
          <a:off x="8699500" y="166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2639</xdr:rowOff>
    </xdr:from>
    <xdr:ext cx="599010" cy="259045"/>
    <xdr:sp macro="" textlink="">
      <xdr:nvSpPr>
        <xdr:cNvPr id="479" name="テキスト ボックス 478"/>
        <xdr:cNvSpPr txBox="1"/>
      </xdr:nvSpPr>
      <xdr:spPr>
        <a:xfrm>
          <a:off x="8450794" y="1646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447,041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170873</xdr:rowOff>
    </xdr:from>
    <xdr:to>
      <xdr:col>11</xdr:col>
      <xdr:colOff>358775</xdr:colOff>
      <xdr:row>97</xdr:row>
      <xdr:rowOff>101023</xdr:rowOff>
    </xdr:to>
    <xdr:sp macro="" textlink="">
      <xdr:nvSpPr>
        <xdr:cNvPr id="480" name="円/楕円 479"/>
        <xdr:cNvSpPr/>
      </xdr:nvSpPr>
      <xdr:spPr>
        <a:xfrm>
          <a:off x="7810500" y="166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117550</xdr:rowOff>
    </xdr:from>
    <xdr:ext cx="599010" cy="259045"/>
    <xdr:sp macro="" textlink="">
      <xdr:nvSpPr>
        <xdr:cNvPr id="481" name="テキスト ボックス 480"/>
        <xdr:cNvSpPr txBox="1"/>
      </xdr:nvSpPr>
      <xdr:spPr>
        <a:xfrm>
          <a:off x="7561794" y="164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570,705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51074</xdr:rowOff>
    </xdr:from>
    <xdr:to>
      <xdr:col>10</xdr:col>
      <xdr:colOff>155575</xdr:colOff>
      <xdr:row>97</xdr:row>
      <xdr:rowOff>152674</xdr:rowOff>
    </xdr:to>
    <xdr:sp macro="" textlink="">
      <xdr:nvSpPr>
        <xdr:cNvPr id="482" name="円/楕円 481"/>
        <xdr:cNvSpPr/>
      </xdr:nvSpPr>
      <xdr:spPr>
        <a:xfrm>
          <a:off x="6921500" y="1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169201</xdr:rowOff>
    </xdr:from>
    <xdr:ext cx="599010" cy="259045"/>
    <xdr:sp macro="" textlink="">
      <xdr:nvSpPr>
        <xdr:cNvPr id="483" name="テキスト ボックス 482"/>
        <xdr:cNvSpPr txBox="1"/>
      </xdr:nvSpPr>
      <xdr:spPr>
        <a:xfrm>
          <a:off x="6672794" y="164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69024</xdr:rowOff>
    </xdr:from>
    <xdr:to>
      <xdr:col>23</xdr:col>
      <xdr:colOff>517525</xdr:colOff>
      <xdr:row>35</xdr:row>
      <xdr:rowOff>84684</xdr:rowOff>
    </xdr:to>
    <xdr:cxnSp macro="">
      <xdr:nvCxnSpPr>
        <xdr:cNvPr id="512" name="直線コネクタ 511"/>
        <xdr:cNvCxnSpPr/>
      </xdr:nvCxnSpPr>
      <xdr:spPr>
        <a:xfrm flipV="1">
          <a:off x="15481300" y="6069774"/>
          <a:ext cx="8382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169357</xdr:rowOff>
    </xdr:from>
    <xdr:to>
      <xdr:col>22</xdr:col>
      <xdr:colOff>365125</xdr:colOff>
      <xdr:row>35</xdr:row>
      <xdr:rowOff>84684</xdr:rowOff>
    </xdr:to>
    <xdr:cxnSp macro="">
      <xdr:nvCxnSpPr>
        <xdr:cNvPr id="515" name="直線コネクタ 514"/>
        <xdr:cNvCxnSpPr/>
      </xdr:nvCxnSpPr>
      <xdr:spPr>
        <a:xfrm>
          <a:off x="14592300" y="5998657"/>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169357</xdr:rowOff>
    </xdr:from>
    <xdr:to>
      <xdr:col>21</xdr:col>
      <xdr:colOff>161925</xdr:colOff>
      <xdr:row>36</xdr:row>
      <xdr:rowOff>9893</xdr:rowOff>
    </xdr:to>
    <xdr:cxnSp macro="">
      <xdr:nvCxnSpPr>
        <xdr:cNvPr id="518" name="直線コネクタ 517"/>
        <xdr:cNvCxnSpPr/>
      </xdr:nvCxnSpPr>
      <xdr:spPr>
        <a:xfrm flipV="1">
          <a:off x="13703300" y="5998657"/>
          <a:ext cx="889000" cy="18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102674</xdr:rowOff>
    </xdr:from>
    <xdr:to>
      <xdr:col>19</xdr:col>
      <xdr:colOff>644525</xdr:colOff>
      <xdr:row>36</xdr:row>
      <xdr:rowOff>9893</xdr:rowOff>
    </xdr:to>
    <xdr:cxnSp macro="">
      <xdr:nvCxnSpPr>
        <xdr:cNvPr id="521" name="直線コネクタ 520"/>
        <xdr:cNvCxnSpPr/>
      </xdr:nvCxnSpPr>
      <xdr:spPr>
        <a:xfrm>
          <a:off x="12814300" y="5931974"/>
          <a:ext cx="889000" cy="25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18224</xdr:rowOff>
    </xdr:from>
    <xdr:to>
      <xdr:col>23</xdr:col>
      <xdr:colOff>568325</xdr:colOff>
      <xdr:row>35</xdr:row>
      <xdr:rowOff>119824</xdr:rowOff>
    </xdr:to>
    <xdr:sp macro="" textlink="">
      <xdr:nvSpPr>
        <xdr:cNvPr id="531" name="円/楕円 530"/>
        <xdr:cNvSpPr/>
      </xdr:nvSpPr>
      <xdr:spPr>
        <a:xfrm>
          <a:off x="16268700" y="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41101</xdr:rowOff>
    </xdr:from>
    <xdr:ext cx="534377" cy="259045"/>
    <xdr:sp macro="" textlink="">
      <xdr:nvSpPr>
        <xdr:cNvPr id="532" name="消防費該当値テキスト"/>
        <xdr:cNvSpPr txBox="1"/>
      </xdr:nvSpPr>
      <xdr:spPr>
        <a:xfrm>
          <a:off x="16370300" y="5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86,775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33884</xdr:rowOff>
    </xdr:from>
    <xdr:to>
      <xdr:col>22</xdr:col>
      <xdr:colOff>415925</xdr:colOff>
      <xdr:row>35</xdr:row>
      <xdr:rowOff>135484</xdr:rowOff>
    </xdr:to>
    <xdr:sp macro="" textlink="">
      <xdr:nvSpPr>
        <xdr:cNvPr id="533" name="円/楕円 532"/>
        <xdr:cNvSpPr/>
      </xdr:nvSpPr>
      <xdr:spPr>
        <a:xfrm>
          <a:off x="15430500" y="60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152011</xdr:rowOff>
    </xdr:from>
    <xdr:ext cx="534377" cy="259045"/>
    <xdr:sp macro="" textlink="">
      <xdr:nvSpPr>
        <xdr:cNvPr id="534" name="テキスト ボックス 533"/>
        <xdr:cNvSpPr txBox="1"/>
      </xdr:nvSpPr>
      <xdr:spPr>
        <a:xfrm>
          <a:off x="15214111" y="58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84,720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118557</xdr:rowOff>
    </xdr:from>
    <xdr:to>
      <xdr:col>21</xdr:col>
      <xdr:colOff>212725</xdr:colOff>
      <xdr:row>35</xdr:row>
      <xdr:rowOff>48707</xdr:rowOff>
    </xdr:to>
    <xdr:sp macro="" textlink="">
      <xdr:nvSpPr>
        <xdr:cNvPr id="535" name="円/楕円 534"/>
        <xdr:cNvSpPr/>
      </xdr:nvSpPr>
      <xdr:spPr>
        <a:xfrm>
          <a:off x="14541500" y="59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65234</xdr:rowOff>
    </xdr:from>
    <xdr:ext cx="534377" cy="259045"/>
    <xdr:sp macro="" textlink="">
      <xdr:nvSpPr>
        <xdr:cNvPr id="536" name="テキスト ボックス 535"/>
        <xdr:cNvSpPr txBox="1"/>
      </xdr:nvSpPr>
      <xdr:spPr>
        <a:xfrm>
          <a:off x="14325111" y="57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96,108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130543</xdr:rowOff>
    </xdr:from>
    <xdr:to>
      <xdr:col>20</xdr:col>
      <xdr:colOff>9525</xdr:colOff>
      <xdr:row>36</xdr:row>
      <xdr:rowOff>60693</xdr:rowOff>
    </xdr:to>
    <xdr:sp macro="" textlink="">
      <xdr:nvSpPr>
        <xdr:cNvPr id="537" name="円/楕円 536"/>
        <xdr:cNvSpPr/>
      </xdr:nvSpPr>
      <xdr:spPr>
        <a:xfrm>
          <a:off x="13652500" y="61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77220</xdr:rowOff>
    </xdr:from>
    <xdr:ext cx="534377" cy="259045"/>
    <xdr:sp macro="" textlink="">
      <xdr:nvSpPr>
        <xdr:cNvPr id="538" name="テキスト ボックス 537"/>
        <xdr:cNvSpPr txBox="1"/>
      </xdr:nvSpPr>
      <xdr:spPr>
        <a:xfrm>
          <a:off x="13436111" y="59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51874</xdr:rowOff>
    </xdr:from>
    <xdr:to>
      <xdr:col>18</xdr:col>
      <xdr:colOff>492125</xdr:colOff>
      <xdr:row>34</xdr:row>
      <xdr:rowOff>153474</xdr:rowOff>
    </xdr:to>
    <xdr:sp macro="" textlink="">
      <xdr:nvSpPr>
        <xdr:cNvPr id="539" name="円/楕円 538"/>
        <xdr:cNvSpPr/>
      </xdr:nvSpPr>
      <xdr:spPr>
        <a:xfrm>
          <a:off x="12763500" y="58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32</xdr:row>
      <xdr:rowOff>170001</xdr:rowOff>
    </xdr:from>
    <xdr:ext cx="599010" cy="259045"/>
    <xdr:sp macro="" textlink="">
      <xdr:nvSpPr>
        <xdr:cNvPr id="540" name="テキスト ボックス 539"/>
        <xdr:cNvSpPr txBox="1"/>
      </xdr:nvSpPr>
      <xdr:spPr>
        <a:xfrm>
          <a:off x="12514794" y="565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158354</xdr:rowOff>
    </xdr:from>
    <xdr:to>
      <xdr:col>23</xdr:col>
      <xdr:colOff>517525</xdr:colOff>
      <xdr:row>56</xdr:row>
      <xdr:rowOff>93599</xdr:rowOff>
    </xdr:to>
    <xdr:cxnSp macro="">
      <xdr:nvCxnSpPr>
        <xdr:cNvPr id="569" name="直線コネクタ 568"/>
        <xdr:cNvCxnSpPr/>
      </xdr:nvCxnSpPr>
      <xdr:spPr>
        <a:xfrm flipV="1">
          <a:off x="15481300" y="9416654"/>
          <a:ext cx="838200" cy="27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93599</xdr:rowOff>
    </xdr:from>
    <xdr:to>
      <xdr:col>22</xdr:col>
      <xdr:colOff>365125</xdr:colOff>
      <xdr:row>57</xdr:row>
      <xdr:rowOff>124575</xdr:rowOff>
    </xdr:to>
    <xdr:cxnSp macro="">
      <xdr:nvCxnSpPr>
        <xdr:cNvPr id="572" name="直線コネクタ 571"/>
        <xdr:cNvCxnSpPr/>
      </xdr:nvCxnSpPr>
      <xdr:spPr>
        <a:xfrm flipV="1">
          <a:off x="14592300" y="9694799"/>
          <a:ext cx="889000" cy="20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108559</xdr:rowOff>
    </xdr:from>
    <xdr:to>
      <xdr:col>21</xdr:col>
      <xdr:colOff>161925</xdr:colOff>
      <xdr:row>57</xdr:row>
      <xdr:rowOff>124575</xdr:rowOff>
    </xdr:to>
    <xdr:cxnSp macro="">
      <xdr:nvCxnSpPr>
        <xdr:cNvPr id="575" name="直線コネクタ 574"/>
        <xdr:cNvCxnSpPr/>
      </xdr:nvCxnSpPr>
      <xdr:spPr>
        <a:xfrm>
          <a:off x="13703300" y="9881209"/>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15553</xdr:rowOff>
    </xdr:from>
    <xdr:to>
      <xdr:col>19</xdr:col>
      <xdr:colOff>644525</xdr:colOff>
      <xdr:row>57</xdr:row>
      <xdr:rowOff>108559</xdr:rowOff>
    </xdr:to>
    <xdr:cxnSp macro="">
      <xdr:nvCxnSpPr>
        <xdr:cNvPr id="578" name="直線コネクタ 577"/>
        <xdr:cNvCxnSpPr/>
      </xdr:nvCxnSpPr>
      <xdr:spPr>
        <a:xfrm>
          <a:off x="12814300" y="9788203"/>
          <a:ext cx="889000" cy="9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107554</xdr:rowOff>
    </xdr:from>
    <xdr:to>
      <xdr:col>23</xdr:col>
      <xdr:colOff>568325</xdr:colOff>
      <xdr:row>55</xdr:row>
      <xdr:rowOff>37704</xdr:rowOff>
    </xdr:to>
    <xdr:sp macro="" textlink="">
      <xdr:nvSpPr>
        <xdr:cNvPr id="588" name="円/楕円 587"/>
        <xdr:cNvSpPr/>
      </xdr:nvSpPr>
      <xdr:spPr>
        <a:xfrm>
          <a:off x="16268700" y="93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130431</xdr:rowOff>
    </xdr:from>
    <xdr:ext cx="599010" cy="259045"/>
    <xdr:sp macro="" textlink="">
      <xdr:nvSpPr>
        <xdr:cNvPr id="589" name="教育費該当値テキスト"/>
        <xdr:cNvSpPr txBox="1"/>
      </xdr:nvSpPr>
      <xdr:spPr>
        <a:xfrm>
          <a:off x="16370300" y="921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390,208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42799</xdr:rowOff>
    </xdr:from>
    <xdr:to>
      <xdr:col>22</xdr:col>
      <xdr:colOff>415925</xdr:colOff>
      <xdr:row>56</xdr:row>
      <xdr:rowOff>144399</xdr:rowOff>
    </xdr:to>
    <xdr:sp macro="" textlink="">
      <xdr:nvSpPr>
        <xdr:cNvPr id="590" name="円/楕円 589"/>
        <xdr:cNvSpPr/>
      </xdr:nvSpPr>
      <xdr:spPr>
        <a:xfrm>
          <a:off x="15430500" y="96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160926</xdr:rowOff>
    </xdr:from>
    <xdr:ext cx="599010" cy="259045"/>
    <xdr:sp macro="" textlink="">
      <xdr:nvSpPr>
        <xdr:cNvPr id="591" name="テキスト ボックス 590"/>
        <xdr:cNvSpPr txBox="1"/>
      </xdr:nvSpPr>
      <xdr:spPr>
        <a:xfrm>
          <a:off x="15181794" y="94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73775</xdr:rowOff>
    </xdr:from>
    <xdr:to>
      <xdr:col>21</xdr:col>
      <xdr:colOff>212725</xdr:colOff>
      <xdr:row>58</xdr:row>
      <xdr:rowOff>3925</xdr:rowOff>
    </xdr:to>
    <xdr:sp macro="" textlink="">
      <xdr:nvSpPr>
        <xdr:cNvPr id="592" name="円/楕円 591"/>
        <xdr:cNvSpPr/>
      </xdr:nvSpPr>
      <xdr:spPr>
        <a:xfrm>
          <a:off x="14541500" y="98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20452</xdr:rowOff>
    </xdr:from>
    <xdr:ext cx="599010" cy="259045"/>
    <xdr:sp macro="" textlink="">
      <xdr:nvSpPr>
        <xdr:cNvPr id="593" name="テキスト ボックス 592"/>
        <xdr:cNvSpPr txBox="1"/>
      </xdr:nvSpPr>
      <xdr:spPr>
        <a:xfrm>
          <a:off x="14292794" y="962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57759</xdr:rowOff>
    </xdr:from>
    <xdr:to>
      <xdr:col>20</xdr:col>
      <xdr:colOff>9525</xdr:colOff>
      <xdr:row>57</xdr:row>
      <xdr:rowOff>159359</xdr:rowOff>
    </xdr:to>
    <xdr:sp macro="" textlink="">
      <xdr:nvSpPr>
        <xdr:cNvPr id="594" name="円/楕円 593"/>
        <xdr:cNvSpPr/>
      </xdr:nvSpPr>
      <xdr:spPr>
        <a:xfrm>
          <a:off x="13652500" y="983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4436</xdr:rowOff>
    </xdr:from>
    <xdr:ext cx="599010" cy="259045"/>
    <xdr:sp macro="" textlink="">
      <xdr:nvSpPr>
        <xdr:cNvPr id="595" name="テキスト ボックス 594"/>
        <xdr:cNvSpPr txBox="1"/>
      </xdr:nvSpPr>
      <xdr:spPr>
        <a:xfrm>
          <a:off x="13403794" y="960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136203</xdr:rowOff>
    </xdr:from>
    <xdr:to>
      <xdr:col>18</xdr:col>
      <xdr:colOff>492125</xdr:colOff>
      <xdr:row>57</xdr:row>
      <xdr:rowOff>66353</xdr:rowOff>
    </xdr:to>
    <xdr:sp macro="" textlink="">
      <xdr:nvSpPr>
        <xdr:cNvPr id="596" name="円/楕円 595"/>
        <xdr:cNvSpPr/>
      </xdr:nvSpPr>
      <xdr:spPr>
        <a:xfrm>
          <a:off x="12763500" y="97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82880</xdr:rowOff>
    </xdr:from>
    <xdr:ext cx="599010" cy="259045"/>
    <xdr:sp macro="" textlink="">
      <xdr:nvSpPr>
        <xdr:cNvPr id="597" name="テキスト ボックス 596"/>
        <xdr:cNvSpPr txBox="1"/>
      </xdr:nvSpPr>
      <xdr:spPr>
        <a:xfrm>
          <a:off x="12514794" y="951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85572</xdr:rowOff>
    </xdr:from>
    <xdr:to>
      <xdr:col>23</xdr:col>
      <xdr:colOff>517525</xdr:colOff>
      <xdr:row>77</xdr:row>
      <xdr:rowOff>4091</xdr:rowOff>
    </xdr:to>
    <xdr:cxnSp macro="">
      <xdr:nvCxnSpPr>
        <xdr:cNvPr id="626" name="直線コネクタ 625"/>
        <xdr:cNvCxnSpPr/>
      </xdr:nvCxnSpPr>
      <xdr:spPr>
        <a:xfrm>
          <a:off x="15481300" y="13115772"/>
          <a:ext cx="8382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43512</xdr:rowOff>
    </xdr:from>
    <xdr:to>
      <xdr:col>22</xdr:col>
      <xdr:colOff>365125</xdr:colOff>
      <xdr:row>76</xdr:row>
      <xdr:rowOff>85572</xdr:rowOff>
    </xdr:to>
    <xdr:cxnSp macro="">
      <xdr:nvCxnSpPr>
        <xdr:cNvPr id="629" name="直線コネクタ 628"/>
        <xdr:cNvCxnSpPr/>
      </xdr:nvCxnSpPr>
      <xdr:spPr>
        <a:xfrm>
          <a:off x="14592300" y="13073712"/>
          <a:ext cx="889000" cy="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114691</xdr:rowOff>
    </xdr:from>
    <xdr:to>
      <xdr:col>21</xdr:col>
      <xdr:colOff>161925</xdr:colOff>
      <xdr:row>76</xdr:row>
      <xdr:rowOff>43512</xdr:rowOff>
    </xdr:to>
    <xdr:cxnSp macro="">
      <xdr:nvCxnSpPr>
        <xdr:cNvPr id="632" name="直線コネクタ 631"/>
        <xdr:cNvCxnSpPr/>
      </xdr:nvCxnSpPr>
      <xdr:spPr>
        <a:xfrm>
          <a:off x="13703300" y="12630541"/>
          <a:ext cx="889000" cy="4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114691</xdr:rowOff>
    </xdr:from>
    <xdr:to>
      <xdr:col>19</xdr:col>
      <xdr:colOff>644525</xdr:colOff>
      <xdr:row>73</xdr:row>
      <xdr:rowOff>148440</xdr:rowOff>
    </xdr:to>
    <xdr:cxnSp macro="">
      <xdr:nvCxnSpPr>
        <xdr:cNvPr id="635" name="直線コネクタ 634"/>
        <xdr:cNvCxnSpPr/>
      </xdr:nvCxnSpPr>
      <xdr:spPr>
        <a:xfrm flipV="1">
          <a:off x="12814300" y="12630541"/>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124741</xdr:rowOff>
    </xdr:from>
    <xdr:to>
      <xdr:col>23</xdr:col>
      <xdr:colOff>568325</xdr:colOff>
      <xdr:row>77</xdr:row>
      <xdr:rowOff>54891</xdr:rowOff>
    </xdr:to>
    <xdr:sp macro="" textlink="">
      <xdr:nvSpPr>
        <xdr:cNvPr id="645" name="円/楕円 644"/>
        <xdr:cNvSpPr/>
      </xdr:nvSpPr>
      <xdr:spPr>
        <a:xfrm>
          <a:off x="16268700" y="131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147618</xdr:rowOff>
    </xdr:from>
    <xdr:ext cx="599010" cy="259045"/>
    <xdr:sp macro="" textlink="">
      <xdr:nvSpPr>
        <xdr:cNvPr id="646" name="災害復旧費該当値テキスト"/>
        <xdr:cNvSpPr txBox="1"/>
      </xdr:nvSpPr>
      <xdr:spPr>
        <a:xfrm>
          <a:off x="16370300" y="1300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100,593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34772</xdr:rowOff>
    </xdr:from>
    <xdr:to>
      <xdr:col>22</xdr:col>
      <xdr:colOff>415925</xdr:colOff>
      <xdr:row>76</xdr:row>
      <xdr:rowOff>136372</xdr:rowOff>
    </xdr:to>
    <xdr:sp macro="" textlink="">
      <xdr:nvSpPr>
        <xdr:cNvPr id="647" name="円/楕円 646"/>
        <xdr:cNvSpPr/>
      </xdr:nvSpPr>
      <xdr:spPr>
        <a:xfrm>
          <a:off x="15430500" y="13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152899</xdr:rowOff>
    </xdr:from>
    <xdr:ext cx="599010" cy="259045"/>
    <xdr:sp macro="" textlink="">
      <xdr:nvSpPr>
        <xdr:cNvPr id="648" name="テキスト ボックス 647"/>
        <xdr:cNvSpPr txBox="1"/>
      </xdr:nvSpPr>
      <xdr:spPr>
        <a:xfrm>
          <a:off x="15181794" y="1284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124,207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164162</xdr:rowOff>
    </xdr:from>
    <xdr:to>
      <xdr:col>21</xdr:col>
      <xdr:colOff>212725</xdr:colOff>
      <xdr:row>76</xdr:row>
      <xdr:rowOff>94312</xdr:rowOff>
    </xdr:to>
    <xdr:sp macro="" textlink="">
      <xdr:nvSpPr>
        <xdr:cNvPr id="649" name="円/楕円 648"/>
        <xdr:cNvSpPr/>
      </xdr:nvSpPr>
      <xdr:spPr>
        <a:xfrm>
          <a:off x="14541500" y="130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110840</xdr:rowOff>
    </xdr:from>
    <xdr:ext cx="599010" cy="259045"/>
    <xdr:sp macro="" textlink="">
      <xdr:nvSpPr>
        <xdr:cNvPr id="650" name="テキスト ボックス 649"/>
        <xdr:cNvSpPr txBox="1"/>
      </xdr:nvSpPr>
      <xdr:spPr>
        <a:xfrm>
          <a:off x="14292794" y="12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135,246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63891</xdr:rowOff>
    </xdr:from>
    <xdr:to>
      <xdr:col>20</xdr:col>
      <xdr:colOff>9525</xdr:colOff>
      <xdr:row>73</xdr:row>
      <xdr:rowOff>165491</xdr:rowOff>
    </xdr:to>
    <xdr:sp macro="" textlink="">
      <xdr:nvSpPr>
        <xdr:cNvPr id="651" name="円/楕円 650"/>
        <xdr:cNvSpPr/>
      </xdr:nvSpPr>
      <xdr:spPr>
        <a:xfrm>
          <a:off x="13652500" y="1257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10568</xdr:rowOff>
    </xdr:from>
    <xdr:ext cx="599010" cy="259045"/>
    <xdr:sp macro="" textlink="">
      <xdr:nvSpPr>
        <xdr:cNvPr id="652" name="テキスト ボックス 651"/>
        <xdr:cNvSpPr txBox="1"/>
      </xdr:nvSpPr>
      <xdr:spPr>
        <a:xfrm>
          <a:off x="13403794" y="1235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251,564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97640</xdr:rowOff>
    </xdr:from>
    <xdr:to>
      <xdr:col>18</xdr:col>
      <xdr:colOff>492125</xdr:colOff>
      <xdr:row>74</xdr:row>
      <xdr:rowOff>27790</xdr:rowOff>
    </xdr:to>
    <xdr:sp macro="" textlink="">
      <xdr:nvSpPr>
        <xdr:cNvPr id="653" name="円/楕円 652"/>
        <xdr:cNvSpPr/>
      </xdr:nvSpPr>
      <xdr:spPr>
        <a:xfrm>
          <a:off x="12763500" y="1261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44317</xdr:rowOff>
    </xdr:from>
    <xdr:ext cx="599010" cy="259045"/>
    <xdr:sp macro="" textlink="">
      <xdr:nvSpPr>
        <xdr:cNvPr id="654" name="テキスト ボックス 653"/>
        <xdr:cNvSpPr txBox="1"/>
      </xdr:nvSpPr>
      <xdr:spPr>
        <a:xfrm>
          <a:off x="12514794" y="1238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67340</xdr:rowOff>
    </xdr:from>
    <xdr:to>
      <xdr:col>23</xdr:col>
      <xdr:colOff>517525</xdr:colOff>
      <xdr:row>97</xdr:row>
      <xdr:rowOff>70681</xdr:rowOff>
    </xdr:to>
    <xdr:cxnSp macro="">
      <xdr:nvCxnSpPr>
        <xdr:cNvPr id="683" name="直線コネクタ 682"/>
        <xdr:cNvCxnSpPr/>
      </xdr:nvCxnSpPr>
      <xdr:spPr>
        <a:xfrm>
          <a:off x="15481300" y="16697990"/>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39701</xdr:rowOff>
    </xdr:from>
    <xdr:to>
      <xdr:col>22</xdr:col>
      <xdr:colOff>365125</xdr:colOff>
      <xdr:row>97</xdr:row>
      <xdr:rowOff>67340</xdr:rowOff>
    </xdr:to>
    <xdr:cxnSp macro="">
      <xdr:nvCxnSpPr>
        <xdr:cNvPr id="686" name="直線コネクタ 685"/>
        <xdr:cNvCxnSpPr/>
      </xdr:nvCxnSpPr>
      <xdr:spPr>
        <a:xfrm>
          <a:off x="14592300" y="16670351"/>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27535</xdr:rowOff>
    </xdr:from>
    <xdr:to>
      <xdr:col>21</xdr:col>
      <xdr:colOff>161925</xdr:colOff>
      <xdr:row>97</xdr:row>
      <xdr:rowOff>39701</xdr:rowOff>
    </xdr:to>
    <xdr:cxnSp macro="">
      <xdr:nvCxnSpPr>
        <xdr:cNvPr id="689" name="直線コネクタ 688"/>
        <xdr:cNvCxnSpPr/>
      </xdr:nvCxnSpPr>
      <xdr:spPr>
        <a:xfrm>
          <a:off x="13703300" y="16658185"/>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23735</xdr:rowOff>
    </xdr:from>
    <xdr:to>
      <xdr:col>19</xdr:col>
      <xdr:colOff>644525</xdr:colOff>
      <xdr:row>97</xdr:row>
      <xdr:rowOff>27535</xdr:rowOff>
    </xdr:to>
    <xdr:cxnSp macro="">
      <xdr:nvCxnSpPr>
        <xdr:cNvPr id="692" name="直線コネクタ 691"/>
        <xdr:cNvCxnSpPr/>
      </xdr:nvCxnSpPr>
      <xdr:spPr>
        <a:xfrm>
          <a:off x="12814300" y="16654385"/>
          <a:ext cx="889000" cy="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19881</xdr:rowOff>
    </xdr:from>
    <xdr:to>
      <xdr:col>23</xdr:col>
      <xdr:colOff>568325</xdr:colOff>
      <xdr:row>97</xdr:row>
      <xdr:rowOff>121481</xdr:rowOff>
    </xdr:to>
    <xdr:sp macro="" textlink="">
      <xdr:nvSpPr>
        <xdr:cNvPr id="702" name="円/楕円 701"/>
        <xdr:cNvSpPr/>
      </xdr:nvSpPr>
      <xdr:spPr>
        <a:xfrm>
          <a:off x="16268700" y="166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42758</xdr:rowOff>
    </xdr:from>
    <xdr:ext cx="599010" cy="259045"/>
    <xdr:sp macro="" textlink="">
      <xdr:nvSpPr>
        <xdr:cNvPr id="703" name="公債費該当値テキスト"/>
        <xdr:cNvSpPr txBox="1"/>
      </xdr:nvSpPr>
      <xdr:spPr>
        <a:xfrm>
          <a:off x="16370300" y="165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16540</xdr:rowOff>
    </xdr:from>
    <xdr:to>
      <xdr:col>22</xdr:col>
      <xdr:colOff>415925</xdr:colOff>
      <xdr:row>97</xdr:row>
      <xdr:rowOff>118140</xdr:rowOff>
    </xdr:to>
    <xdr:sp macro="" textlink="">
      <xdr:nvSpPr>
        <xdr:cNvPr id="704" name="円/楕円 703"/>
        <xdr:cNvSpPr/>
      </xdr:nvSpPr>
      <xdr:spPr>
        <a:xfrm>
          <a:off x="15430500" y="166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134667</xdr:rowOff>
    </xdr:from>
    <xdr:ext cx="599010" cy="259045"/>
    <xdr:sp macro="" textlink="">
      <xdr:nvSpPr>
        <xdr:cNvPr id="705" name="テキスト ボックス 704"/>
        <xdr:cNvSpPr txBox="1"/>
      </xdr:nvSpPr>
      <xdr:spPr>
        <a:xfrm>
          <a:off x="15181794" y="1642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251,976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160351</xdr:rowOff>
    </xdr:from>
    <xdr:to>
      <xdr:col>21</xdr:col>
      <xdr:colOff>212725</xdr:colOff>
      <xdr:row>97</xdr:row>
      <xdr:rowOff>90501</xdr:rowOff>
    </xdr:to>
    <xdr:sp macro="" textlink="">
      <xdr:nvSpPr>
        <xdr:cNvPr id="706" name="円/楕円 705"/>
        <xdr:cNvSpPr/>
      </xdr:nvSpPr>
      <xdr:spPr>
        <a:xfrm>
          <a:off x="14541500" y="166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107028</xdr:rowOff>
    </xdr:from>
    <xdr:ext cx="599010" cy="259045"/>
    <xdr:sp macro="" textlink="">
      <xdr:nvSpPr>
        <xdr:cNvPr id="707" name="テキスト ボックス 706"/>
        <xdr:cNvSpPr txBox="1"/>
      </xdr:nvSpPr>
      <xdr:spPr>
        <a:xfrm>
          <a:off x="14292794" y="163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273,739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148185</xdr:rowOff>
    </xdr:from>
    <xdr:to>
      <xdr:col>20</xdr:col>
      <xdr:colOff>9525</xdr:colOff>
      <xdr:row>97</xdr:row>
      <xdr:rowOff>78335</xdr:rowOff>
    </xdr:to>
    <xdr:sp macro="" textlink="">
      <xdr:nvSpPr>
        <xdr:cNvPr id="708" name="円/楕円 707"/>
        <xdr:cNvSpPr/>
      </xdr:nvSpPr>
      <xdr:spPr>
        <a:xfrm>
          <a:off x="13652500" y="166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94862</xdr:rowOff>
    </xdr:from>
    <xdr:ext cx="599010" cy="259045"/>
    <xdr:sp macro="" textlink="">
      <xdr:nvSpPr>
        <xdr:cNvPr id="709" name="テキスト ボックス 708"/>
        <xdr:cNvSpPr txBox="1"/>
      </xdr:nvSpPr>
      <xdr:spPr>
        <a:xfrm>
          <a:off x="13403794" y="1638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144385</xdr:rowOff>
    </xdr:from>
    <xdr:to>
      <xdr:col>18</xdr:col>
      <xdr:colOff>492125</xdr:colOff>
      <xdr:row>97</xdr:row>
      <xdr:rowOff>74535</xdr:rowOff>
    </xdr:to>
    <xdr:sp macro="" textlink="">
      <xdr:nvSpPr>
        <xdr:cNvPr id="710" name="円/楕円 709"/>
        <xdr:cNvSpPr/>
      </xdr:nvSpPr>
      <xdr:spPr>
        <a:xfrm>
          <a:off x="12763500" y="166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91062</xdr:rowOff>
    </xdr:from>
    <xdr:ext cx="599010" cy="259045"/>
    <xdr:sp macro="" textlink="">
      <xdr:nvSpPr>
        <xdr:cNvPr id="711" name="テキスト ボックス 710"/>
        <xdr:cNvSpPr txBox="1"/>
      </xdr:nvSpPr>
      <xdr:spPr>
        <a:xfrm>
          <a:off x="12514794" y="1637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類似団体人口（</a:t>
          </a:r>
          <a:r>
            <a:rPr kumimoji="1" lang="en-US" altLang="ja-JP" sz="1300">
              <a:solidFill>
                <a:sysClr val="windowText" lastClr="000000"/>
              </a:solidFill>
              <a:latin typeface="ＭＳ Ｐゴシック"/>
            </a:rPr>
            <a:t>3,007</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国調））と比べて、本村の人口が</a:t>
          </a:r>
          <a:r>
            <a:rPr kumimoji="1" lang="en-US" altLang="ja-JP" sz="1300">
              <a:solidFill>
                <a:sysClr val="windowText" lastClr="000000"/>
              </a:solidFill>
              <a:latin typeface="ＭＳ Ｐゴシック"/>
            </a:rPr>
            <a:t>1,055</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国調）と少ないため、全体として類似団体平均値よりも相対的に高くならざるを得ない。</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指標が類団平均値よりも特に高いのは、議会費や総務費、消防費、教育費等となっている。これは、平成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年度から本格的に実施している「ふるさと五木村づくり計画」や「再建計画」に基づく事業に積極的に取り組んでいるためである。平成</a:t>
          </a:r>
          <a:r>
            <a:rPr kumimoji="1" lang="en-US" altLang="ja-JP" sz="1300">
              <a:solidFill>
                <a:sysClr val="windowText" lastClr="000000"/>
              </a:solidFill>
              <a:latin typeface="ＭＳ Ｐゴシック"/>
            </a:rPr>
            <a:t>30</a:t>
          </a:r>
          <a:r>
            <a:rPr kumimoji="1" lang="ja-JP" altLang="en-US" sz="1300">
              <a:solidFill>
                <a:sysClr val="windowText" lastClr="000000"/>
              </a:solidFill>
              <a:latin typeface="ＭＳ Ｐゴシック"/>
            </a:rPr>
            <a:t>年度に一区切りを迎えることから、両計画の終期と将来を見据え、適切な事業の進ちょく管理と財政運営が求められる。</a:t>
          </a:r>
          <a:endParaRPr kumimoji="1" lang="en-US" altLang="ja-JP"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年度は実質収支額から純繰越金</a:t>
          </a:r>
          <a:r>
            <a:rPr kumimoji="1" lang="en-US" altLang="ja-JP" sz="1400">
              <a:latin typeface="ＭＳ ゴシック" pitchFamily="49" charset="-128"/>
              <a:ea typeface="ＭＳ ゴシック" pitchFamily="49" charset="-128"/>
            </a:rPr>
            <a:t>158,238</a:t>
          </a:r>
          <a:r>
            <a:rPr kumimoji="1" lang="ja-JP" altLang="en-US" sz="1400">
              <a:latin typeface="ＭＳ ゴシック" pitchFamily="49" charset="-128"/>
              <a:ea typeface="ＭＳ ゴシック" pitchFamily="49" charset="-128"/>
            </a:rPr>
            <a:t>千円を差し引くと</a:t>
          </a:r>
          <a:r>
            <a:rPr kumimoji="1" lang="en-US" altLang="ja-JP" sz="1400">
              <a:latin typeface="ＭＳ ゴシック" pitchFamily="49" charset="-128"/>
              <a:ea typeface="ＭＳ ゴシック" pitchFamily="49" charset="-128"/>
            </a:rPr>
            <a:t>92,060</a:t>
          </a:r>
          <a:r>
            <a:rPr kumimoji="1" lang="ja-JP" altLang="en-US" sz="1400">
              <a:latin typeface="ＭＳ ゴシック" pitchFamily="49" charset="-128"/>
              <a:ea typeface="ＭＳ ゴシック" pitchFamily="49" charset="-128"/>
            </a:rPr>
            <a:t>千円となり、実質収支額及び実質収支比率ともに、決算規模及び標財規模から見て適正な水準と考えている。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年度は、飲料水供給施設の整備や携帯基地局の整備に伴い一財所要額が増加したため、単年度での実質収支比率が赤字となったものの、その規模は大きくない。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近年は、連結実質赤字比率に係る黒字額は、ほぼ横ばいで推移してきたが、平成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年度決算以降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年続けて高い水準を維持している。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実質収支比率等に係る経年分析で述べたとおり、一般会計の実質収支の黒字額が、大きく増加したためである。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しかしながら、仮に特定の年度で多額の基金を積み立てた場合、実質収支額が赤字になることも想定されるため、当該比率の上下に過剰に反応する必要はない。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近年は、毎年度の元利償還金と算入公債費ともに減少基調にあり、実質公債費比率の分子で見ても順調に減少してきている。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これは、過去に大型事業に対応するために発行した地方債（災害復旧事業、過疎対策事業、臨時地方道路整備事業）の償還が順次終了しているためである。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年度決算における県内市町村平均値を目標に、新発債の抑制や地方債現在高の総枠管理に努めていく。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24</a:t>
          </a:r>
          <a:r>
            <a:rPr kumimoji="1" lang="ja-JP" altLang="en-US" sz="1400">
              <a:solidFill>
                <a:sysClr val="windowText" lastClr="000000"/>
              </a:solidFill>
              <a:latin typeface="ＭＳ ゴシック" pitchFamily="49" charset="-128"/>
              <a:ea typeface="ＭＳ ゴシック" pitchFamily="49" charset="-128"/>
            </a:rPr>
            <a:t>年度決算以降比率が生じていない。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要因としては、過去に発行した公有林整備事業債や過疎対策事業債の償還が順調に進んでいることによる地方債現在高の減少や、控除財源としての財調基金と減債基金の充当可能基金額の増加等によるもの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今後も、地方債発行額の総枠管理等に努め、将来負担の軽減を図っていく。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熊本県五木村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
1,162
252.92
3,468,291
3,181,856
250,298
1,447,517
2,353,153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2207;&#21209;&#35506;/16%20&#23546;&#30000;/1%20&#36001;&#25919;/301018%20H28&#36001;&#25919;&#29366;&#27841;&#36039;&#26009;&#38598;&#12398;&#26356;&#26032;&#20316;&#26989;&#12395;&#12388;&#12356;&#12390;/&#12304;&#36001;&#25919;&#29366;&#27841;&#36039;&#26009;&#38598;&#12305;_435112_&#20116;&#26408;&#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12</v>
          </cell>
          <cell r="L75">
            <v>10.8</v>
          </cell>
          <cell r="M75">
            <v>9.6</v>
          </cell>
          <cell r="N75">
            <v>9.1999999999999993</v>
          </cell>
          <cell r="O75">
            <v>8.6</v>
          </cell>
        </row>
        <row r="77">
          <cell r="G77" t="str">
            <v>類似団体内平均値</v>
          </cell>
          <cell r="K77">
            <v>0</v>
          </cell>
          <cell r="L77">
            <v>0</v>
          </cell>
          <cell r="M77">
            <v>0</v>
          </cell>
          <cell r="N77">
            <v>0</v>
          </cell>
          <cell r="O77">
            <v>0</v>
          </cell>
        </row>
        <row r="79">
          <cell r="K79">
            <v>10.1</v>
          </cell>
          <cell r="L79">
            <v>9.1999999999999993</v>
          </cell>
          <cell r="M79">
            <v>8.1999999999999993</v>
          </cell>
          <cell r="N79">
            <v>7.8</v>
          </cell>
          <cell r="O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3468291</v>
      </c>
      <c r="BO4" s="351"/>
      <c r="BP4" s="351"/>
      <c r="BQ4" s="351"/>
      <c r="BR4" s="351"/>
      <c r="BS4" s="351"/>
      <c r="BT4" s="351"/>
      <c r="BU4" s="352"/>
      <c r="BV4" s="350">
        <v>3433222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17.3</v>
      </c>
      <c r="CU4" s="357"/>
      <c r="CV4" s="357"/>
      <c r="CW4" s="357"/>
      <c r="CX4" s="357"/>
      <c r="CY4" s="357"/>
      <c r="CZ4" s="357"/>
      <c r="DA4" s="358"/>
      <c r="DB4" s="356">
        <v>21.2</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3181856</v>
      </c>
      <c r="BO5" s="388"/>
      <c r="BP5" s="388"/>
      <c r="BQ5" s="388"/>
      <c r="BR5" s="388"/>
      <c r="BS5" s="388"/>
      <c r="BT5" s="388"/>
      <c r="BU5" s="389"/>
      <c r="BV5" s="387">
        <v>3029818</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87.2</v>
      </c>
      <c r="CU5" s="385"/>
      <c r="CV5" s="385"/>
      <c r="CW5" s="385"/>
      <c r="CX5" s="385"/>
      <c r="CY5" s="385"/>
      <c r="CZ5" s="385"/>
      <c r="DA5" s="386"/>
      <c r="DB5" s="384">
        <v>91.8</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286435</v>
      </c>
      <c r="BO6" s="388"/>
      <c r="BP6" s="388"/>
      <c r="BQ6" s="388"/>
      <c r="BR6" s="388"/>
      <c r="BS6" s="388"/>
      <c r="BT6" s="388"/>
      <c r="BU6" s="389"/>
      <c r="BV6" s="387">
        <v>403404</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90.5</v>
      </c>
      <c r="CU6" s="425"/>
      <c r="CV6" s="425"/>
      <c r="CW6" s="425"/>
      <c r="CX6" s="425"/>
      <c r="CY6" s="425"/>
      <c r="CZ6" s="425"/>
      <c r="DA6" s="426"/>
      <c r="DB6" s="424">
        <v>96.5</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36137</v>
      </c>
      <c r="BO7" s="388"/>
      <c r="BP7" s="388"/>
      <c r="BQ7" s="388"/>
      <c r="BR7" s="388"/>
      <c r="BS7" s="388"/>
      <c r="BT7" s="388"/>
      <c r="BU7" s="389"/>
      <c r="BV7" s="387">
        <v>86166</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1447517</v>
      </c>
      <c r="CU7" s="388"/>
      <c r="CV7" s="388"/>
      <c r="CW7" s="388"/>
      <c r="CX7" s="388"/>
      <c r="CY7" s="388"/>
      <c r="CZ7" s="388"/>
      <c r="DA7" s="389"/>
      <c r="DB7" s="387">
        <v>1492986</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250298</v>
      </c>
      <c r="BO8" s="388"/>
      <c r="BP8" s="388"/>
      <c r="BQ8" s="388"/>
      <c r="BR8" s="388"/>
      <c r="BS8" s="388"/>
      <c r="BT8" s="388"/>
      <c r="BU8" s="389"/>
      <c r="BV8" s="387">
        <v>317238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0.17</v>
      </c>
      <c r="CU8" s="428"/>
      <c r="CV8" s="428"/>
      <c r="CW8" s="428"/>
      <c r="CX8" s="428"/>
      <c r="CY8" s="428"/>
      <c r="CZ8" s="428"/>
      <c r="DA8" s="429"/>
      <c r="DB8" s="427">
        <v>0.16</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1055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-66940</v>
      </c>
      <c r="BO9" s="388"/>
      <c r="BP9" s="388"/>
      <c r="BQ9" s="388"/>
      <c r="BR9" s="388"/>
      <c r="BS9" s="388"/>
      <c r="BT9" s="388"/>
      <c r="BU9" s="389"/>
      <c r="BV9" s="387">
        <v>219183</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14.5</v>
      </c>
      <c r="CU9" s="385"/>
      <c r="CV9" s="385"/>
      <c r="CW9" s="385"/>
      <c r="CX9" s="385"/>
      <c r="CY9" s="385"/>
      <c r="CZ9" s="385"/>
      <c r="DA9" s="386"/>
      <c r="DB9" s="384">
        <v>13.9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1205</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86259</v>
      </c>
      <c r="BO10" s="388"/>
      <c r="BP10" s="388"/>
      <c r="BQ10" s="388"/>
      <c r="BR10" s="388"/>
      <c r="BS10" s="388"/>
      <c r="BT10" s="388"/>
      <c r="BU10" s="389"/>
      <c r="BV10" s="387">
        <v>392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1164</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48200</v>
      </c>
      <c r="BO12" s="388"/>
      <c r="BP12" s="388"/>
      <c r="BQ12" s="388"/>
      <c r="BR12" s="388"/>
      <c r="BS12" s="388"/>
      <c r="BT12" s="388"/>
      <c r="BU12" s="389"/>
      <c r="BV12" s="387">
        <v>125994</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1162</v>
      </c>
      <c r="S13" s="469"/>
      <c r="T13" s="469"/>
      <c r="U13" s="469"/>
      <c r="V13" s="470"/>
      <c r="W13" s="403" t="s">
        <v>124</v>
      </c>
      <c r="X13" s="404"/>
      <c r="Y13" s="404"/>
      <c r="Z13" s="404"/>
      <c r="AA13" s="404"/>
      <c r="AB13" s="394"/>
      <c r="AC13" s="438">
        <v>119</v>
      </c>
      <c r="AD13" s="439"/>
      <c r="AE13" s="439"/>
      <c r="AF13" s="439"/>
      <c r="AG13" s="478"/>
      <c r="AH13" s="438">
        <v>132</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-28881</v>
      </c>
      <c r="BO13" s="388"/>
      <c r="BP13" s="388"/>
      <c r="BQ13" s="388"/>
      <c r="BR13" s="388"/>
      <c r="BS13" s="388"/>
      <c r="BT13" s="388"/>
      <c r="BU13" s="389"/>
      <c r="BV13" s="387">
        <v>93581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8.6</v>
      </c>
      <c r="CU13" s="385"/>
      <c r="CV13" s="385"/>
      <c r="CW13" s="385"/>
      <c r="CX13" s="385"/>
      <c r="CY13" s="385"/>
      <c r="CZ13" s="385"/>
      <c r="DA13" s="386"/>
      <c r="DB13" s="384">
        <v>9.1999999999999993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1189</v>
      </c>
      <c r="S14" s="469"/>
      <c r="T14" s="469"/>
      <c r="U14" s="469"/>
      <c r="V14" s="470"/>
      <c r="W14" s="377"/>
      <c r="X14" s="378"/>
      <c r="Y14" s="378"/>
      <c r="Z14" s="378"/>
      <c r="AA14" s="378"/>
      <c r="AB14" s="367"/>
      <c r="AC14" s="471">
        <v>23.9</v>
      </c>
      <c r="AD14" s="472"/>
      <c r="AE14" s="472"/>
      <c r="AF14" s="472"/>
      <c r="AG14" s="473"/>
      <c r="AH14" s="471">
        <v>24.4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1186</v>
      </c>
      <c r="S15" s="469"/>
      <c r="T15" s="469"/>
      <c r="U15" s="469"/>
      <c r="V15" s="470"/>
      <c r="W15" s="403" t="s">
        <v>131</v>
      </c>
      <c r="X15" s="404"/>
      <c r="Y15" s="404"/>
      <c r="Z15" s="404"/>
      <c r="AA15" s="404"/>
      <c r="AB15" s="394"/>
      <c r="AC15" s="438">
        <v>101</v>
      </c>
      <c r="AD15" s="439"/>
      <c r="AE15" s="439"/>
      <c r="AF15" s="439"/>
      <c r="AG15" s="478"/>
      <c r="AH15" s="438">
        <v>120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237105</v>
      </c>
      <c r="BO15" s="351"/>
      <c r="BP15" s="351"/>
      <c r="BQ15" s="351"/>
      <c r="BR15" s="351"/>
      <c r="BS15" s="351"/>
      <c r="BT15" s="351"/>
      <c r="BU15" s="352"/>
      <c r="BV15" s="350">
        <v>227122</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20.3</v>
      </c>
      <c r="AD16" s="472"/>
      <c r="AE16" s="472"/>
      <c r="AF16" s="472"/>
      <c r="AG16" s="473"/>
      <c r="AH16" s="471">
        <v>22.2</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1332079</v>
      </c>
      <c r="BO16" s="388"/>
      <c r="BP16" s="388"/>
      <c r="BQ16" s="388"/>
      <c r="BR16" s="388"/>
      <c r="BS16" s="388"/>
      <c r="BT16" s="388"/>
      <c r="BU16" s="389"/>
      <c r="BV16" s="387">
        <v>1361638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278</v>
      </c>
      <c r="AD17" s="439"/>
      <c r="AE17" s="439"/>
      <c r="AF17" s="439"/>
      <c r="AG17" s="478"/>
      <c r="AH17" s="438">
        <v>288</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299733</v>
      </c>
      <c r="BO17" s="388"/>
      <c r="BP17" s="388"/>
      <c r="BQ17" s="388"/>
      <c r="BR17" s="388"/>
      <c r="BS17" s="388"/>
      <c r="BT17" s="388"/>
      <c r="BU17" s="389"/>
      <c r="BV17" s="387">
        <v>285719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252.92</v>
      </c>
      <c r="M18" s="500"/>
      <c r="N18" s="500"/>
      <c r="O18" s="500"/>
      <c r="P18" s="500"/>
      <c r="Q18" s="500"/>
      <c r="R18" s="501"/>
      <c r="S18" s="501"/>
      <c r="T18" s="501"/>
      <c r="U18" s="501"/>
      <c r="V18" s="502"/>
      <c r="W18" s="405"/>
      <c r="X18" s="406"/>
      <c r="Y18" s="406"/>
      <c r="Z18" s="406"/>
      <c r="AA18" s="406"/>
      <c r="AB18" s="397"/>
      <c r="AC18" s="503">
        <v>55.8</v>
      </c>
      <c r="AD18" s="504"/>
      <c r="AE18" s="504"/>
      <c r="AF18" s="504"/>
      <c r="AG18" s="505"/>
      <c r="AH18" s="503">
        <v>53.3</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1269045</v>
      </c>
      <c r="BO18" s="388"/>
      <c r="BP18" s="388"/>
      <c r="BQ18" s="388"/>
      <c r="BR18" s="388"/>
      <c r="BS18" s="388"/>
      <c r="BT18" s="388"/>
      <c r="BU18" s="389"/>
      <c r="BV18" s="387">
        <v>1374863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4</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2007821</v>
      </c>
      <c r="BO19" s="388"/>
      <c r="BP19" s="388"/>
      <c r="BQ19" s="388"/>
      <c r="BR19" s="388"/>
      <c r="BS19" s="388"/>
      <c r="BT19" s="388"/>
      <c r="BU19" s="389"/>
      <c r="BV19" s="387">
        <v>2153291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461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2353153</v>
      </c>
      <c r="BO23" s="388"/>
      <c r="BP23" s="388"/>
      <c r="BQ23" s="388"/>
      <c r="BR23" s="388"/>
      <c r="BS23" s="388"/>
      <c r="BT23" s="388"/>
      <c r="BU23" s="389"/>
      <c r="BV23" s="387">
        <v>2288465</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6760</v>
      </c>
      <c r="R24" s="439"/>
      <c r="S24" s="439"/>
      <c r="T24" s="439"/>
      <c r="U24" s="439"/>
      <c r="V24" s="478"/>
      <c r="W24" s="533"/>
      <c r="X24" s="521"/>
      <c r="Y24" s="522"/>
      <c r="Z24" s="437" t="s">
        <v>155</v>
      </c>
      <c r="AA24" s="417"/>
      <c r="AB24" s="417"/>
      <c r="AC24" s="417"/>
      <c r="AD24" s="417"/>
      <c r="AE24" s="417"/>
      <c r="AF24" s="417"/>
      <c r="AG24" s="418"/>
      <c r="AH24" s="438">
        <v>45</v>
      </c>
      <c r="AI24" s="439"/>
      <c r="AJ24" s="439"/>
      <c r="AK24" s="439"/>
      <c r="AL24" s="478"/>
      <c r="AM24" s="438">
        <v>142605</v>
      </c>
      <c r="AN24" s="439"/>
      <c r="AO24" s="439"/>
      <c r="AP24" s="439"/>
      <c r="AQ24" s="439"/>
      <c r="AR24" s="478"/>
      <c r="AS24" s="438">
        <v>3169</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2294400</v>
      </c>
      <c r="BO24" s="388"/>
      <c r="BP24" s="388"/>
      <c r="BQ24" s="388"/>
      <c r="BR24" s="388"/>
      <c r="BS24" s="388"/>
      <c r="BT24" s="388"/>
      <c r="BU24" s="389"/>
      <c r="BV24" s="387">
        <v>2224182</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5340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179625</v>
      </c>
      <c r="BO25" s="351"/>
      <c r="BP25" s="351"/>
      <c r="BQ25" s="351"/>
      <c r="BR25" s="351"/>
      <c r="BS25" s="351"/>
      <c r="BT25" s="351"/>
      <c r="BU25" s="352"/>
      <c r="BV25" s="350">
        <v>227995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4800</v>
      </c>
      <c r="R26" s="439"/>
      <c r="S26" s="439"/>
      <c r="T26" s="439"/>
      <c r="U26" s="439"/>
      <c r="V26" s="478"/>
      <c r="W26" s="533"/>
      <c r="X26" s="521"/>
      <c r="Y26" s="522"/>
      <c r="Z26" s="437" t="s">
        <v>161</v>
      </c>
      <c r="AA26" s="543"/>
      <c r="AB26" s="543"/>
      <c r="AC26" s="543"/>
      <c r="AD26" s="543"/>
      <c r="AE26" s="543"/>
      <c r="AF26" s="543"/>
      <c r="AG26" s="544"/>
      <c r="AH26" s="438" t="s">
        <v>122</v>
      </c>
      <c r="AI26" s="439"/>
      <c r="AJ26" s="439"/>
      <c r="AK26" s="439"/>
      <c r="AL26" s="478"/>
      <c r="AM26" s="438" t="s">
        <v>122</v>
      </c>
      <c r="AN26" s="439"/>
      <c r="AO26" s="439"/>
      <c r="AP26" s="439"/>
      <c r="AQ26" s="439"/>
      <c r="AR26" s="478"/>
      <c r="AS26" s="438" t="s">
        <v>122</v>
      </c>
      <c r="AT26" s="439"/>
      <c r="AU26" s="439"/>
      <c r="AV26" s="439"/>
      <c r="AW26" s="439"/>
      <c r="AX26" s="440"/>
      <c r="AY26" s="390" t="s">
        <v>162</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163</v>
      </c>
      <c r="F27" s="417"/>
      <c r="G27" s="417"/>
      <c r="H27" s="417"/>
      <c r="I27" s="417"/>
      <c r="J27" s="417"/>
      <c r="K27" s="418"/>
      <c r="L27" s="438">
        <v>1</v>
      </c>
      <c r="M27" s="439"/>
      <c r="N27" s="439"/>
      <c r="O27" s="439"/>
      <c r="P27" s="478"/>
      <c r="Q27" s="438">
        <v>2840</v>
      </c>
      <c r="R27" s="439"/>
      <c r="S27" s="439"/>
      <c r="T27" s="439"/>
      <c r="U27" s="439"/>
      <c r="V27" s="478"/>
      <c r="W27" s="533"/>
      <c r="X27" s="521"/>
      <c r="Y27" s="522"/>
      <c r="Z27" s="437" t="s">
        <v>164</v>
      </c>
      <c r="AA27" s="417"/>
      <c r="AB27" s="417"/>
      <c r="AC27" s="417"/>
      <c r="AD27" s="417"/>
      <c r="AE27" s="417"/>
      <c r="AF27" s="417"/>
      <c r="AG27" s="418"/>
      <c r="AH27" s="438" t="s">
        <v>122</v>
      </c>
      <c r="AI27" s="439"/>
      <c r="AJ27" s="439"/>
      <c r="AK27" s="439"/>
      <c r="AL27" s="478"/>
      <c r="AM27" s="438" t="s">
        <v>122</v>
      </c>
      <c r="AN27" s="439"/>
      <c r="AO27" s="439"/>
      <c r="AP27" s="439"/>
      <c r="AQ27" s="439"/>
      <c r="AR27" s="478"/>
      <c r="AS27" s="438" t="s">
        <v>122</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2340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1050406</v>
      </c>
      <c r="BO28" s="351"/>
      <c r="BP28" s="351"/>
      <c r="BQ28" s="351"/>
      <c r="BR28" s="351"/>
      <c r="BS28" s="351"/>
      <c r="BT28" s="351"/>
      <c r="BU28" s="352"/>
      <c r="BV28" s="350">
        <v>853347</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8</v>
      </c>
      <c r="M29" s="439"/>
      <c r="N29" s="439"/>
      <c r="O29" s="439"/>
      <c r="P29" s="478"/>
      <c r="Q29" s="438">
        <v>2130</v>
      </c>
      <c r="R29" s="439"/>
      <c r="S29" s="439"/>
      <c r="T29" s="439"/>
      <c r="U29" s="439"/>
      <c r="V29" s="478"/>
      <c r="W29" s="534"/>
      <c r="X29" s="535"/>
      <c r="Y29" s="536"/>
      <c r="Z29" s="437" t="s">
        <v>171</v>
      </c>
      <c r="AA29" s="417"/>
      <c r="AB29" s="417"/>
      <c r="AC29" s="417"/>
      <c r="AD29" s="417"/>
      <c r="AE29" s="417"/>
      <c r="AF29" s="417"/>
      <c r="AG29" s="418"/>
      <c r="AH29" s="438">
        <v>45</v>
      </c>
      <c r="AI29" s="439"/>
      <c r="AJ29" s="439"/>
      <c r="AK29" s="439"/>
      <c r="AL29" s="478"/>
      <c r="AM29" s="438">
        <v>142605</v>
      </c>
      <c r="AN29" s="439"/>
      <c r="AO29" s="439"/>
      <c r="AP29" s="439"/>
      <c r="AQ29" s="439"/>
      <c r="AR29" s="478"/>
      <c r="AS29" s="438">
        <v>3169</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166786</v>
      </c>
      <c r="BO29" s="388"/>
      <c r="BP29" s="388"/>
      <c r="BQ29" s="388"/>
      <c r="BR29" s="388"/>
      <c r="BS29" s="388"/>
      <c r="BT29" s="388"/>
      <c r="BU29" s="389"/>
      <c r="BV29" s="387">
        <v>113512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95.2</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903943</v>
      </c>
      <c r="BO30" s="557"/>
      <c r="BP30" s="557"/>
      <c r="BQ30" s="557"/>
      <c r="BR30" s="557"/>
      <c r="BS30" s="557"/>
      <c r="BT30" s="557"/>
      <c r="BU30" s="558"/>
      <c r="BV30" s="556">
        <v>917423</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6</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9</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11</v>
      </c>
      <c r="BX34" s="568"/>
      <c r="BY34" s="569" t="str">
        <f>IF('各会計、関係団体の財政状況及び健全化判断比率'!B68="","",'各会計、関係団体の財政状況及び健全化判断比率'!B68)</f>
        <v>人吉球磨広域行政組合（一般会計）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18</v>
      </c>
      <c r="CP34" s="568"/>
      <c r="CQ34" s="569" t="str">
        <f>IF('各会計、関係団体の財政状況及び健全化判断比率'!BS7="","",'各会計、関係団体の財政状況及び健全化判断比率'!BS7)</f>
        <v>五木村振興公社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ダム対策事業特別会計</v>
      </c>
      <c r="F35" s="569"/>
      <c r="G35" s="569"/>
      <c r="H35" s="569"/>
      <c r="I35" s="569"/>
      <c r="J35" s="569"/>
      <c r="K35" s="569"/>
      <c r="L35" s="569"/>
      <c r="M35" s="569"/>
      <c r="N35" s="569"/>
      <c r="O35" s="569"/>
      <c r="P35" s="569"/>
      <c r="Q35" s="569"/>
      <c r="R35" s="569"/>
      <c r="S35" s="569"/>
      <c r="T35" s="167"/>
      <c r="U35" s="568">
        <f>IF(W35="","",U34+1)</f>
        <v>7</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10</v>
      </c>
      <c r="BF35" s="568"/>
      <c r="BG35" s="569" t="str">
        <f>IF('各会計、関係団体の財政状況及び健全化判断比率'!B32="","",'各会計、関係団体の財政状況及び健全化判断比率'!B32)</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12</v>
      </c>
      <c r="BX35" s="568"/>
      <c r="BY35" s="569" t="str">
        <f>IF('各会計、関係団体の財政状況及び健全化判断比率'!B69="","",'各会計、関係団体の財政状況及び健全化判断比率'!B69)</f>
        <v>人吉球磨広域行政組合（人吉球磨ふるさと市町村圏特別会計）</v>
      </c>
      <c r="BZ35" s="569"/>
      <c r="CA35" s="569"/>
      <c r="CB35" s="569"/>
      <c r="CC35" s="569"/>
      <c r="CD35" s="569"/>
      <c r="CE35" s="569"/>
      <c r="CF35" s="569"/>
      <c r="CG35" s="569"/>
      <c r="CH35" s="569"/>
      <c r="CI35" s="569"/>
      <c r="CJ35" s="569"/>
      <c r="CK35" s="569"/>
      <c r="CL35" s="569"/>
      <c r="CM35" s="569"/>
      <c r="CN35" s="167"/>
      <c r="CO35" s="568">
        <f t="shared" ref="CO35:CO43" si="3">IF(CQ35="","",CO34+1)</f>
        <v>19</v>
      </c>
      <c r="CP35" s="568"/>
      <c r="CQ35" s="569" t="str">
        <f>IF('各会計、関係団体の財政状況及び健全化判断比率'!BS8="","",'各会計、関係団体の財政状況及び健全化判断比率'!BS8)</f>
        <v>子守唄の里五木</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代替地上下水道事業特別会計</v>
      </c>
      <c r="F36" s="569"/>
      <c r="G36" s="569"/>
      <c r="H36" s="569"/>
      <c r="I36" s="569"/>
      <c r="J36" s="569"/>
      <c r="K36" s="569"/>
      <c r="L36" s="569"/>
      <c r="M36" s="569"/>
      <c r="N36" s="569"/>
      <c r="O36" s="569"/>
      <c r="P36" s="569"/>
      <c r="Q36" s="569"/>
      <c r="R36" s="569"/>
      <c r="S36" s="569"/>
      <c r="T36" s="167"/>
      <c r="U36" s="568">
        <f t="shared" ref="U36:U43" si="4">IF(W36="","",U35+1)</f>
        <v>8</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13</v>
      </c>
      <c r="BX36" s="568"/>
      <c r="BY36" s="569" t="str">
        <f>IF('各会計、関係団体の財政状況及び健全化判断比率'!B70="","",'各会計、関係団体の財政状況及び健全化判断比率'!B70)</f>
        <v>人吉球磨広域行政組合（特別養護老人ホーム特別会計）</v>
      </c>
      <c r="BZ36" s="569"/>
      <c r="CA36" s="569"/>
      <c r="CB36" s="569"/>
      <c r="CC36" s="569"/>
      <c r="CD36" s="569"/>
      <c r="CE36" s="569"/>
      <c r="CF36" s="569"/>
      <c r="CG36" s="569"/>
      <c r="CH36" s="569"/>
      <c r="CI36" s="569"/>
      <c r="CJ36" s="569"/>
      <c r="CK36" s="569"/>
      <c r="CL36" s="569"/>
      <c r="CM36" s="569"/>
      <c r="CN36" s="167"/>
      <c r="CO36" s="568">
        <f t="shared" si="3"/>
        <v>20</v>
      </c>
      <c r="CP36" s="568"/>
      <c r="CQ36" s="569" t="str">
        <f>IF('各会計、関係団体の財政状況及び健全化判断比率'!BS9="","",'各会計、関係団体の財政状況及び健全化判断比率'!BS9)</f>
        <v>くま川鉄道</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f>IF(E37="","",C36+1)</f>
        <v>4</v>
      </c>
      <c r="D37" s="568"/>
      <c r="E37" s="569" t="str">
        <f>IF('各会計、関係団体の財政状況及び健全化判断比率'!B10="","",'各会計、関係団体の財政状況及び健全化判断比率'!B10)</f>
        <v>墓地公園特別会計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14</v>
      </c>
      <c r="BX37" s="568"/>
      <c r="BY37" s="569" t="str">
        <f>IF('各会計、関係団体の財政状況及び健全化判断比率'!B71="","",'各会計、関係団体の財政状況及び健全化判断比率'!B71)</f>
        <v>人吉下球磨消防組合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f t="shared" ref="C38:C43" si="5">IF(E38="","",C37+1)</f>
        <v>5</v>
      </c>
      <c r="D38" s="568"/>
      <c r="E38" s="569" t="str">
        <f>IF('各会計、関係団体の財政状況及び健全化判断比率'!B11="","",'各会計、関係団体の財政状況及び健全化判断比率'!B11)</f>
        <v>情報通信事業特別会計</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15</v>
      </c>
      <c r="BX38" s="568"/>
      <c r="BY38" s="569" t="str">
        <f>IF('各会計、関係団体の財政状況及び健全化判断比率'!B72="","",'各会計、関係団体の財政状況及び健全化判断比率'!B72)</f>
        <v>熊本県市町村総合事務組合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16</v>
      </c>
      <c r="BX39" s="568"/>
      <c r="BY39" s="569" t="str">
        <f>IF('各会計、関係団体の財政状況及び健全化判断比率'!B73="","",'各会計、関係団体の財政状況及び健全化判断比率'!B73)</f>
        <v>熊本県後期高齢者医療広域連合（一般会計）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17</v>
      </c>
      <c r="BX40" s="568"/>
      <c r="BY40" s="569" t="str">
        <f>IF('各会計、関係団体の財政状況及び健全化判断比率'!B74="","",'各会計、関係団体の財政状況及び健全化判断比率'!B74)</f>
        <v>熊本県後期高齢者医療広域連合（後期高齢者医療特別会計）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239909</v>
      </c>
      <c r="S5" s="585"/>
      <c r="T5" s="585"/>
      <c r="U5" s="585"/>
      <c r="V5" s="585"/>
      <c r="W5" s="585"/>
      <c r="X5" s="585"/>
      <c r="Y5" s="586"/>
      <c r="Z5" s="587">
        <v>6.9</v>
      </c>
      <c r="AA5" s="587"/>
      <c r="AB5" s="587"/>
      <c r="AC5" s="587"/>
      <c r="AD5" s="588">
        <v>239909</v>
      </c>
      <c r="AE5" s="588"/>
      <c r="AF5" s="588"/>
      <c r="AG5" s="588"/>
      <c r="AH5" s="588"/>
      <c r="AI5" s="588"/>
      <c r="AJ5" s="588"/>
      <c r="AK5" s="588"/>
      <c r="AL5" s="589">
        <v>17.100000000000001</v>
      </c>
      <c r="AM5" s="590"/>
      <c r="AN5" s="590"/>
      <c r="AO5" s="591"/>
      <c r="AP5" s="581" t="s">
        <v>210</v>
      </c>
      <c r="AQ5" s="582"/>
      <c r="AR5" s="582"/>
      <c r="AS5" s="582"/>
      <c r="AT5" s="582"/>
      <c r="AU5" s="582"/>
      <c r="AV5" s="582"/>
      <c r="AW5" s="582"/>
      <c r="AX5" s="582"/>
      <c r="AY5" s="582"/>
      <c r="AZ5" s="582"/>
      <c r="BA5" s="582"/>
      <c r="BB5" s="582"/>
      <c r="BC5" s="582"/>
      <c r="BD5" s="582"/>
      <c r="BE5" s="582"/>
      <c r="BF5" s="583"/>
      <c r="BG5" s="595">
        <v>239909</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c r="B6" s="592" t="s">
        <v>215</v>
      </c>
      <c r="C6" s="593"/>
      <c r="D6" s="593"/>
      <c r="E6" s="593"/>
      <c r="F6" s="593"/>
      <c r="G6" s="593"/>
      <c r="H6" s="593"/>
      <c r="I6" s="593"/>
      <c r="J6" s="593"/>
      <c r="K6" s="593"/>
      <c r="L6" s="593"/>
      <c r="M6" s="593"/>
      <c r="N6" s="593"/>
      <c r="O6" s="593"/>
      <c r="P6" s="593"/>
      <c r="Q6" s="594"/>
      <c r="R6" s="595">
        <v>40295</v>
      </c>
      <c r="S6" s="596"/>
      <c r="T6" s="596"/>
      <c r="U6" s="596"/>
      <c r="V6" s="596"/>
      <c r="W6" s="596"/>
      <c r="X6" s="596"/>
      <c r="Y6" s="597"/>
      <c r="Z6" s="598">
        <v>1.2</v>
      </c>
      <c r="AA6" s="598"/>
      <c r="AB6" s="598"/>
      <c r="AC6" s="598"/>
      <c r="AD6" s="599">
        <v>40295</v>
      </c>
      <c r="AE6" s="599"/>
      <c r="AF6" s="599"/>
      <c r="AG6" s="599"/>
      <c r="AH6" s="599"/>
      <c r="AI6" s="599"/>
      <c r="AJ6" s="599"/>
      <c r="AK6" s="599"/>
      <c r="AL6" s="600">
        <v>2.9</v>
      </c>
      <c r="AM6" s="601"/>
      <c r="AN6" s="601"/>
      <c r="AO6" s="602"/>
      <c r="AP6" s="592" t="s">
        <v>216</v>
      </c>
      <c r="AQ6" s="593"/>
      <c r="AR6" s="593"/>
      <c r="AS6" s="593"/>
      <c r="AT6" s="593"/>
      <c r="AU6" s="593"/>
      <c r="AV6" s="593"/>
      <c r="AW6" s="593"/>
      <c r="AX6" s="593"/>
      <c r="AY6" s="593"/>
      <c r="AZ6" s="593"/>
      <c r="BA6" s="593"/>
      <c r="BB6" s="593"/>
      <c r="BC6" s="593"/>
      <c r="BD6" s="593"/>
      <c r="BE6" s="593"/>
      <c r="BF6" s="594"/>
      <c r="BG6" s="595">
        <v>239909</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58944</v>
      </c>
      <c r="CS6" s="596"/>
      <c r="CT6" s="596"/>
      <c r="CU6" s="596"/>
      <c r="CV6" s="596"/>
      <c r="CW6" s="596"/>
      <c r="CX6" s="596"/>
      <c r="CY6" s="597"/>
      <c r="CZ6" s="598">
        <v>1.9</v>
      </c>
      <c r="DA6" s="598"/>
      <c r="DB6" s="598"/>
      <c r="DC6" s="598"/>
      <c r="DD6" s="604" t="s">
        <v>211</v>
      </c>
      <c r="DE6" s="596"/>
      <c r="DF6" s="596"/>
      <c r="DG6" s="596"/>
      <c r="DH6" s="596"/>
      <c r="DI6" s="596"/>
      <c r="DJ6" s="596"/>
      <c r="DK6" s="596"/>
      <c r="DL6" s="596"/>
      <c r="DM6" s="596"/>
      <c r="DN6" s="596"/>
      <c r="DO6" s="596"/>
      <c r="DP6" s="597"/>
      <c r="DQ6" s="604">
        <v>58944</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85</v>
      </c>
      <c r="S7" s="596"/>
      <c r="T7" s="596"/>
      <c r="U7" s="596"/>
      <c r="V7" s="596"/>
      <c r="W7" s="596"/>
      <c r="X7" s="596"/>
      <c r="Y7" s="597"/>
      <c r="Z7" s="598">
        <v>0</v>
      </c>
      <c r="AA7" s="598"/>
      <c r="AB7" s="598"/>
      <c r="AC7" s="598"/>
      <c r="AD7" s="599">
        <v>85</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38088</v>
      </c>
      <c r="BH7" s="596"/>
      <c r="BI7" s="596"/>
      <c r="BJ7" s="596"/>
      <c r="BK7" s="596"/>
      <c r="BL7" s="596"/>
      <c r="BM7" s="596"/>
      <c r="BN7" s="597"/>
      <c r="BO7" s="598">
        <v>15.9</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706342</v>
      </c>
      <c r="CS7" s="596"/>
      <c r="CT7" s="596"/>
      <c r="CU7" s="596"/>
      <c r="CV7" s="596"/>
      <c r="CW7" s="596"/>
      <c r="CX7" s="596"/>
      <c r="CY7" s="597"/>
      <c r="CZ7" s="598">
        <v>22.2</v>
      </c>
      <c r="DA7" s="598"/>
      <c r="DB7" s="598"/>
      <c r="DC7" s="598"/>
      <c r="DD7" s="604">
        <v>83497</v>
      </c>
      <c r="DE7" s="596"/>
      <c r="DF7" s="596"/>
      <c r="DG7" s="596"/>
      <c r="DH7" s="596"/>
      <c r="DI7" s="596"/>
      <c r="DJ7" s="596"/>
      <c r="DK7" s="596"/>
      <c r="DL7" s="596"/>
      <c r="DM7" s="596"/>
      <c r="DN7" s="596"/>
      <c r="DO7" s="596"/>
      <c r="DP7" s="597"/>
      <c r="DQ7" s="604">
        <v>427179</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199</v>
      </c>
      <c r="S8" s="596"/>
      <c r="T8" s="596"/>
      <c r="U8" s="596"/>
      <c r="V8" s="596"/>
      <c r="W8" s="596"/>
      <c r="X8" s="596"/>
      <c r="Y8" s="597"/>
      <c r="Z8" s="598">
        <v>0</v>
      </c>
      <c r="AA8" s="598"/>
      <c r="AB8" s="598"/>
      <c r="AC8" s="598"/>
      <c r="AD8" s="599">
        <v>199</v>
      </c>
      <c r="AE8" s="599"/>
      <c r="AF8" s="599"/>
      <c r="AG8" s="599"/>
      <c r="AH8" s="599"/>
      <c r="AI8" s="599"/>
      <c r="AJ8" s="599"/>
      <c r="AK8" s="599"/>
      <c r="AL8" s="600">
        <v>0</v>
      </c>
      <c r="AM8" s="601"/>
      <c r="AN8" s="601"/>
      <c r="AO8" s="602"/>
      <c r="AP8" s="592" t="s">
        <v>222</v>
      </c>
      <c r="AQ8" s="593"/>
      <c r="AR8" s="593"/>
      <c r="AS8" s="593"/>
      <c r="AT8" s="593"/>
      <c r="AU8" s="593"/>
      <c r="AV8" s="593"/>
      <c r="AW8" s="593"/>
      <c r="AX8" s="593"/>
      <c r="AY8" s="593"/>
      <c r="AZ8" s="593"/>
      <c r="BA8" s="593"/>
      <c r="BB8" s="593"/>
      <c r="BC8" s="593"/>
      <c r="BD8" s="593"/>
      <c r="BE8" s="593"/>
      <c r="BF8" s="594"/>
      <c r="BG8" s="595">
        <v>1794</v>
      </c>
      <c r="BH8" s="596"/>
      <c r="BI8" s="596"/>
      <c r="BJ8" s="596"/>
      <c r="BK8" s="596"/>
      <c r="BL8" s="596"/>
      <c r="BM8" s="596"/>
      <c r="BN8" s="597"/>
      <c r="BO8" s="598">
        <v>0.7</v>
      </c>
      <c r="BP8" s="598"/>
      <c r="BQ8" s="598"/>
      <c r="BR8" s="598"/>
      <c r="BS8" s="604" t="s">
        <v>223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289473</v>
      </c>
      <c r="CS8" s="596"/>
      <c r="CT8" s="596"/>
      <c r="CU8" s="596"/>
      <c r="CV8" s="596"/>
      <c r="CW8" s="596"/>
      <c r="CX8" s="596"/>
      <c r="CY8" s="597"/>
      <c r="CZ8" s="598">
        <v>9.1</v>
      </c>
      <c r="DA8" s="598"/>
      <c r="DB8" s="598"/>
      <c r="DC8" s="598"/>
      <c r="DD8" s="604">
        <v>3000</v>
      </c>
      <c r="DE8" s="596"/>
      <c r="DF8" s="596"/>
      <c r="DG8" s="596"/>
      <c r="DH8" s="596"/>
      <c r="DI8" s="596"/>
      <c r="DJ8" s="596"/>
      <c r="DK8" s="596"/>
      <c r="DL8" s="596"/>
      <c r="DM8" s="596"/>
      <c r="DN8" s="596"/>
      <c r="DO8" s="596"/>
      <c r="DP8" s="597"/>
      <c r="DQ8" s="604">
        <v>192305</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146</v>
      </c>
      <c r="S9" s="596"/>
      <c r="T9" s="596"/>
      <c r="U9" s="596"/>
      <c r="V9" s="596"/>
      <c r="W9" s="596"/>
      <c r="X9" s="596"/>
      <c r="Y9" s="597"/>
      <c r="Z9" s="598">
        <v>0</v>
      </c>
      <c r="AA9" s="598"/>
      <c r="AB9" s="598"/>
      <c r="AC9" s="598"/>
      <c r="AD9" s="599">
        <v>146</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31789</v>
      </c>
      <c r="BH9" s="596"/>
      <c r="BI9" s="596"/>
      <c r="BJ9" s="596"/>
      <c r="BK9" s="596"/>
      <c r="BL9" s="596"/>
      <c r="BM9" s="596"/>
      <c r="BN9" s="597"/>
      <c r="BO9" s="598">
        <v>13.3</v>
      </c>
      <c r="BP9" s="598"/>
      <c r="BQ9" s="598"/>
      <c r="BR9" s="598"/>
      <c r="BS9" s="604" t="s">
        <v>223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163572</v>
      </c>
      <c r="CS9" s="596"/>
      <c r="CT9" s="596"/>
      <c r="CU9" s="596"/>
      <c r="CV9" s="596"/>
      <c r="CW9" s="596"/>
      <c r="CX9" s="596"/>
      <c r="CY9" s="597"/>
      <c r="CZ9" s="598">
        <v>5.0999999999999996</v>
      </c>
      <c r="DA9" s="598"/>
      <c r="DB9" s="598"/>
      <c r="DC9" s="598"/>
      <c r="DD9" s="604">
        <v>47407</v>
      </c>
      <c r="DE9" s="596"/>
      <c r="DF9" s="596"/>
      <c r="DG9" s="596"/>
      <c r="DH9" s="596"/>
      <c r="DI9" s="596"/>
      <c r="DJ9" s="596"/>
      <c r="DK9" s="596"/>
      <c r="DL9" s="596"/>
      <c r="DM9" s="596"/>
      <c r="DN9" s="596"/>
      <c r="DO9" s="596"/>
      <c r="DP9" s="597"/>
      <c r="DQ9" s="604">
        <v>112443</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20936</v>
      </c>
      <c r="S10" s="596"/>
      <c r="T10" s="596"/>
      <c r="U10" s="596"/>
      <c r="V10" s="596"/>
      <c r="W10" s="596"/>
      <c r="X10" s="596"/>
      <c r="Y10" s="597"/>
      <c r="Z10" s="598">
        <v>0.6</v>
      </c>
      <c r="AA10" s="598"/>
      <c r="AB10" s="598"/>
      <c r="AC10" s="598"/>
      <c r="AD10" s="599">
        <v>20936</v>
      </c>
      <c r="AE10" s="599"/>
      <c r="AF10" s="599"/>
      <c r="AG10" s="599"/>
      <c r="AH10" s="599"/>
      <c r="AI10" s="599"/>
      <c r="AJ10" s="599"/>
      <c r="AK10" s="599"/>
      <c r="AL10" s="600">
        <v>1.5</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3566</v>
      </c>
      <c r="BH10" s="596"/>
      <c r="BI10" s="596"/>
      <c r="BJ10" s="596"/>
      <c r="BK10" s="596"/>
      <c r="BL10" s="596"/>
      <c r="BM10" s="596"/>
      <c r="BN10" s="597"/>
      <c r="BO10" s="598">
        <v>1.5</v>
      </c>
      <c r="BP10" s="598"/>
      <c r="BQ10" s="598"/>
      <c r="BR10" s="598"/>
      <c r="BS10" s="604" t="s">
        <v>223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v>18</v>
      </c>
      <c r="CS10" s="596"/>
      <c r="CT10" s="596"/>
      <c r="CU10" s="596"/>
      <c r="CV10" s="596"/>
      <c r="CW10" s="596"/>
      <c r="CX10" s="596"/>
      <c r="CY10" s="597"/>
      <c r="CZ10" s="598">
        <v>0</v>
      </c>
      <c r="DA10" s="598"/>
      <c r="DB10" s="598"/>
      <c r="DC10" s="598"/>
      <c r="DD10" s="604" t="s">
        <v>223</v>
      </c>
      <c r="DE10" s="596"/>
      <c r="DF10" s="596"/>
      <c r="DG10" s="596"/>
      <c r="DH10" s="596"/>
      <c r="DI10" s="596"/>
      <c r="DJ10" s="596"/>
      <c r="DK10" s="596"/>
      <c r="DL10" s="596"/>
      <c r="DM10" s="596"/>
      <c r="DN10" s="596"/>
      <c r="DO10" s="596"/>
      <c r="DP10" s="597"/>
      <c r="DQ10" s="604">
        <v>1</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223</v>
      </c>
      <c r="S11" s="596"/>
      <c r="T11" s="596"/>
      <c r="U11" s="596"/>
      <c r="V11" s="596"/>
      <c r="W11" s="596"/>
      <c r="X11" s="596"/>
      <c r="Y11" s="597"/>
      <c r="Z11" s="598" t="s">
        <v>223</v>
      </c>
      <c r="AA11" s="598"/>
      <c r="AB11" s="598"/>
      <c r="AC11" s="598"/>
      <c r="AD11" s="599" t="s">
        <v>223</v>
      </c>
      <c r="AE11" s="599"/>
      <c r="AF11" s="599"/>
      <c r="AG11" s="599"/>
      <c r="AH11" s="599"/>
      <c r="AI11" s="599"/>
      <c r="AJ11" s="599"/>
      <c r="AK11" s="599"/>
      <c r="AL11" s="600" t="s">
        <v>223</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939</v>
      </c>
      <c r="BH11" s="596"/>
      <c r="BI11" s="596"/>
      <c r="BJ11" s="596"/>
      <c r="BK11" s="596"/>
      <c r="BL11" s="596"/>
      <c r="BM11" s="596"/>
      <c r="BN11" s="597"/>
      <c r="BO11" s="598">
        <v>0.4</v>
      </c>
      <c r="BP11" s="598"/>
      <c r="BQ11" s="598"/>
      <c r="BR11" s="598"/>
      <c r="BS11" s="604" t="s">
        <v>223</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538840</v>
      </c>
      <c r="CS11" s="596"/>
      <c r="CT11" s="596"/>
      <c r="CU11" s="596"/>
      <c r="CV11" s="596"/>
      <c r="CW11" s="596"/>
      <c r="CX11" s="596"/>
      <c r="CY11" s="597"/>
      <c r="CZ11" s="598">
        <v>16.899999999999999</v>
      </c>
      <c r="DA11" s="598"/>
      <c r="DB11" s="598"/>
      <c r="DC11" s="598"/>
      <c r="DD11" s="604">
        <v>258267</v>
      </c>
      <c r="DE11" s="596"/>
      <c r="DF11" s="596"/>
      <c r="DG11" s="596"/>
      <c r="DH11" s="596"/>
      <c r="DI11" s="596"/>
      <c r="DJ11" s="596"/>
      <c r="DK11" s="596"/>
      <c r="DL11" s="596"/>
      <c r="DM11" s="596"/>
      <c r="DN11" s="596"/>
      <c r="DO11" s="596"/>
      <c r="DP11" s="597"/>
      <c r="DQ11" s="604">
        <v>254332</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223</v>
      </c>
      <c r="S12" s="596"/>
      <c r="T12" s="596"/>
      <c r="U12" s="596"/>
      <c r="V12" s="596"/>
      <c r="W12" s="596"/>
      <c r="X12" s="596"/>
      <c r="Y12" s="597"/>
      <c r="Z12" s="598" t="s">
        <v>223</v>
      </c>
      <c r="AA12" s="598"/>
      <c r="AB12" s="598"/>
      <c r="AC12" s="598"/>
      <c r="AD12" s="599" t="s">
        <v>223</v>
      </c>
      <c r="AE12" s="599"/>
      <c r="AF12" s="599"/>
      <c r="AG12" s="599"/>
      <c r="AH12" s="599"/>
      <c r="AI12" s="599"/>
      <c r="AJ12" s="599"/>
      <c r="AK12" s="599"/>
      <c r="AL12" s="600" t="s">
        <v>223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191891</v>
      </c>
      <c r="BH12" s="596"/>
      <c r="BI12" s="596"/>
      <c r="BJ12" s="596"/>
      <c r="BK12" s="596"/>
      <c r="BL12" s="596"/>
      <c r="BM12" s="596"/>
      <c r="BN12" s="597"/>
      <c r="BO12" s="598">
        <v>80</v>
      </c>
      <c r="BP12" s="598"/>
      <c r="BQ12" s="598"/>
      <c r="BR12" s="598"/>
      <c r="BS12" s="604" t="s">
        <v>223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102834</v>
      </c>
      <c r="CS12" s="596"/>
      <c r="CT12" s="596"/>
      <c r="CU12" s="596"/>
      <c r="CV12" s="596"/>
      <c r="CW12" s="596"/>
      <c r="CX12" s="596"/>
      <c r="CY12" s="597"/>
      <c r="CZ12" s="598">
        <v>3.2</v>
      </c>
      <c r="DA12" s="598"/>
      <c r="DB12" s="598"/>
      <c r="DC12" s="598"/>
      <c r="DD12" s="604">
        <v>60082</v>
      </c>
      <c r="DE12" s="596"/>
      <c r="DF12" s="596"/>
      <c r="DG12" s="596"/>
      <c r="DH12" s="596"/>
      <c r="DI12" s="596"/>
      <c r="DJ12" s="596"/>
      <c r="DK12" s="596"/>
      <c r="DL12" s="596"/>
      <c r="DM12" s="596"/>
      <c r="DN12" s="596"/>
      <c r="DO12" s="596"/>
      <c r="DP12" s="597"/>
      <c r="DQ12" s="604">
        <v>23385</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6706</v>
      </c>
      <c r="S13" s="596"/>
      <c r="T13" s="596"/>
      <c r="U13" s="596"/>
      <c r="V13" s="596"/>
      <c r="W13" s="596"/>
      <c r="X13" s="596"/>
      <c r="Y13" s="597"/>
      <c r="Z13" s="598">
        <v>0.2</v>
      </c>
      <c r="AA13" s="598"/>
      <c r="AB13" s="598"/>
      <c r="AC13" s="598"/>
      <c r="AD13" s="599">
        <v>6706</v>
      </c>
      <c r="AE13" s="599"/>
      <c r="AF13" s="599"/>
      <c r="AG13" s="599"/>
      <c r="AH13" s="599"/>
      <c r="AI13" s="599"/>
      <c r="AJ13" s="599"/>
      <c r="AK13" s="599"/>
      <c r="AL13" s="600">
        <v>0.5</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189958</v>
      </c>
      <c r="BH13" s="596"/>
      <c r="BI13" s="596"/>
      <c r="BJ13" s="596"/>
      <c r="BK13" s="596"/>
      <c r="BL13" s="596"/>
      <c r="BM13" s="596"/>
      <c r="BN13" s="597"/>
      <c r="BO13" s="598">
        <v>79.2</v>
      </c>
      <c r="BP13" s="598"/>
      <c r="BQ13" s="598"/>
      <c r="BR13" s="598"/>
      <c r="BS13" s="604" t="s">
        <v>223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359296</v>
      </c>
      <c r="CS13" s="596"/>
      <c r="CT13" s="596"/>
      <c r="CU13" s="596"/>
      <c r="CV13" s="596"/>
      <c r="CW13" s="596"/>
      <c r="CX13" s="596"/>
      <c r="CY13" s="597"/>
      <c r="CZ13" s="598">
        <v>11.3</v>
      </c>
      <c r="DA13" s="598"/>
      <c r="DB13" s="598"/>
      <c r="DC13" s="598"/>
      <c r="DD13" s="604">
        <v>305810</v>
      </c>
      <c r="DE13" s="596"/>
      <c r="DF13" s="596"/>
      <c r="DG13" s="596"/>
      <c r="DH13" s="596"/>
      <c r="DI13" s="596"/>
      <c r="DJ13" s="596"/>
      <c r="DK13" s="596"/>
      <c r="DL13" s="596"/>
      <c r="DM13" s="596"/>
      <c r="DN13" s="596"/>
      <c r="DO13" s="596"/>
      <c r="DP13" s="597"/>
      <c r="DQ13" s="604">
        <v>90134</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223</v>
      </c>
      <c r="S14" s="596"/>
      <c r="T14" s="596"/>
      <c r="U14" s="596"/>
      <c r="V14" s="596"/>
      <c r="W14" s="596"/>
      <c r="X14" s="596"/>
      <c r="Y14" s="597"/>
      <c r="Z14" s="598" t="s">
        <v>223</v>
      </c>
      <c r="AA14" s="598"/>
      <c r="AB14" s="598"/>
      <c r="AC14" s="598"/>
      <c r="AD14" s="599" t="s">
        <v>223</v>
      </c>
      <c r="AE14" s="599"/>
      <c r="AF14" s="599"/>
      <c r="AG14" s="599"/>
      <c r="AH14" s="599"/>
      <c r="AI14" s="599"/>
      <c r="AJ14" s="599"/>
      <c r="AK14" s="599"/>
      <c r="AL14" s="600" t="s">
        <v>223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4463</v>
      </c>
      <c r="BH14" s="596"/>
      <c r="BI14" s="596"/>
      <c r="BJ14" s="596"/>
      <c r="BK14" s="596"/>
      <c r="BL14" s="596"/>
      <c r="BM14" s="596"/>
      <c r="BN14" s="597"/>
      <c r="BO14" s="598">
        <v>1.9</v>
      </c>
      <c r="BP14" s="598"/>
      <c r="BQ14" s="598"/>
      <c r="BR14" s="598"/>
      <c r="BS14" s="604" t="s">
        <v>223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101006</v>
      </c>
      <c r="CS14" s="596"/>
      <c r="CT14" s="596"/>
      <c r="CU14" s="596"/>
      <c r="CV14" s="596"/>
      <c r="CW14" s="596"/>
      <c r="CX14" s="596"/>
      <c r="CY14" s="597"/>
      <c r="CZ14" s="598">
        <v>3.2</v>
      </c>
      <c r="DA14" s="598"/>
      <c r="DB14" s="598"/>
      <c r="DC14" s="598"/>
      <c r="DD14" s="604">
        <v>24953</v>
      </c>
      <c r="DE14" s="596"/>
      <c r="DF14" s="596"/>
      <c r="DG14" s="596"/>
      <c r="DH14" s="596"/>
      <c r="DI14" s="596"/>
      <c r="DJ14" s="596"/>
      <c r="DK14" s="596"/>
      <c r="DL14" s="596"/>
      <c r="DM14" s="596"/>
      <c r="DN14" s="596"/>
      <c r="DO14" s="596"/>
      <c r="DP14" s="597"/>
      <c r="DQ14" s="604">
        <v>90008</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4</v>
      </c>
      <c r="S15" s="596"/>
      <c r="T15" s="596"/>
      <c r="U15" s="596"/>
      <c r="V15" s="596"/>
      <c r="W15" s="596"/>
      <c r="X15" s="596"/>
      <c r="Y15" s="597"/>
      <c r="Z15" s="598">
        <v>0</v>
      </c>
      <c r="AA15" s="598"/>
      <c r="AB15" s="598"/>
      <c r="AC15" s="598"/>
      <c r="AD15" s="599">
        <v>4</v>
      </c>
      <c r="AE15" s="599"/>
      <c r="AF15" s="599"/>
      <c r="AG15" s="599"/>
      <c r="AH15" s="599"/>
      <c r="AI15" s="599"/>
      <c r="AJ15" s="599"/>
      <c r="AK15" s="599"/>
      <c r="AL15" s="600">
        <v>0</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5467</v>
      </c>
      <c r="BH15" s="596"/>
      <c r="BI15" s="596"/>
      <c r="BJ15" s="596"/>
      <c r="BK15" s="596"/>
      <c r="BL15" s="596"/>
      <c r="BM15" s="596"/>
      <c r="BN15" s="597"/>
      <c r="BO15" s="598">
        <v>2.2999999999999998</v>
      </c>
      <c r="BP15" s="598"/>
      <c r="BQ15" s="598"/>
      <c r="BR15" s="598"/>
      <c r="BS15" s="604" t="s">
        <v>223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454202</v>
      </c>
      <c r="CS15" s="596"/>
      <c r="CT15" s="596"/>
      <c r="CU15" s="596"/>
      <c r="CV15" s="596"/>
      <c r="CW15" s="596"/>
      <c r="CX15" s="596"/>
      <c r="CY15" s="597"/>
      <c r="CZ15" s="598">
        <v>14.3</v>
      </c>
      <c r="DA15" s="598"/>
      <c r="DB15" s="598"/>
      <c r="DC15" s="598"/>
      <c r="DD15" s="604">
        <v>289413</v>
      </c>
      <c r="DE15" s="596"/>
      <c r="DF15" s="596"/>
      <c r="DG15" s="596"/>
      <c r="DH15" s="596"/>
      <c r="DI15" s="596"/>
      <c r="DJ15" s="596"/>
      <c r="DK15" s="596"/>
      <c r="DL15" s="596"/>
      <c r="DM15" s="596"/>
      <c r="DN15" s="596"/>
      <c r="DO15" s="596"/>
      <c r="DP15" s="597"/>
      <c r="DQ15" s="604">
        <v>133692</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1238201</v>
      </c>
      <c r="S16" s="596"/>
      <c r="T16" s="596"/>
      <c r="U16" s="596"/>
      <c r="V16" s="596"/>
      <c r="W16" s="596"/>
      <c r="X16" s="596"/>
      <c r="Y16" s="597"/>
      <c r="Z16" s="598">
        <v>35.700000000000003</v>
      </c>
      <c r="AA16" s="598"/>
      <c r="AB16" s="598"/>
      <c r="AC16" s="598"/>
      <c r="AD16" s="599">
        <v>1093878</v>
      </c>
      <c r="AE16" s="599"/>
      <c r="AF16" s="599"/>
      <c r="AG16" s="599"/>
      <c r="AH16" s="599"/>
      <c r="AI16" s="599"/>
      <c r="AJ16" s="599"/>
      <c r="AK16" s="599"/>
      <c r="AL16" s="600">
        <v>78</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223</v>
      </c>
      <c r="BH16" s="596"/>
      <c r="BI16" s="596"/>
      <c r="BJ16" s="596"/>
      <c r="BK16" s="596"/>
      <c r="BL16" s="596"/>
      <c r="BM16" s="596"/>
      <c r="BN16" s="597"/>
      <c r="BO16" s="598" t="s">
        <v>223</v>
      </c>
      <c r="BP16" s="598"/>
      <c r="BQ16" s="598"/>
      <c r="BR16" s="598"/>
      <c r="BS16" s="604" t="s">
        <v>223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117090</v>
      </c>
      <c r="CS16" s="596"/>
      <c r="CT16" s="596"/>
      <c r="CU16" s="596"/>
      <c r="CV16" s="596"/>
      <c r="CW16" s="596"/>
      <c r="CX16" s="596"/>
      <c r="CY16" s="597"/>
      <c r="CZ16" s="598">
        <v>3.7</v>
      </c>
      <c r="DA16" s="598"/>
      <c r="DB16" s="598"/>
      <c r="DC16" s="598"/>
      <c r="DD16" s="604" t="s">
        <v>223</v>
      </c>
      <c r="DE16" s="596"/>
      <c r="DF16" s="596"/>
      <c r="DG16" s="596"/>
      <c r="DH16" s="596"/>
      <c r="DI16" s="596"/>
      <c r="DJ16" s="596"/>
      <c r="DK16" s="596"/>
      <c r="DL16" s="596"/>
      <c r="DM16" s="596"/>
      <c r="DN16" s="596"/>
      <c r="DO16" s="596"/>
      <c r="DP16" s="597"/>
      <c r="DQ16" s="604">
        <v>48724</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1093878</v>
      </c>
      <c r="S17" s="596"/>
      <c r="T17" s="596"/>
      <c r="U17" s="596"/>
      <c r="V17" s="596"/>
      <c r="W17" s="596"/>
      <c r="X17" s="596"/>
      <c r="Y17" s="597"/>
      <c r="Z17" s="598">
        <v>31.5</v>
      </c>
      <c r="AA17" s="598"/>
      <c r="AB17" s="598"/>
      <c r="AC17" s="598"/>
      <c r="AD17" s="599">
        <v>1093878</v>
      </c>
      <c r="AE17" s="599"/>
      <c r="AF17" s="599"/>
      <c r="AG17" s="599"/>
      <c r="AH17" s="599"/>
      <c r="AI17" s="599"/>
      <c r="AJ17" s="599"/>
      <c r="AK17" s="599"/>
      <c r="AL17" s="600">
        <v>78</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223</v>
      </c>
      <c r="BH17" s="596"/>
      <c r="BI17" s="596"/>
      <c r="BJ17" s="596"/>
      <c r="BK17" s="596"/>
      <c r="BL17" s="596"/>
      <c r="BM17" s="596"/>
      <c r="BN17" s="597"/>
      <c r="BO17" s="598" t="s">
        <v>223</v>
      </c>
      <c r="BP17" s="598"/>
      <c r="BQ17" s="598"/>
      <c r="BR17" s="598"/>
      <c r="BS17" s="604" t="s">
        <v>223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290239</v>
      </c>
      <c r="CS17" s="596"/>
      <c r="CT17" s="596"/>
      <c r="CU17" s="596"/>
      <c r="CV17" s="596"/>
      <c r="CW17" s="596"/>
      <c r="CX17" s="596"/>
      <c r="CY17" s="597"/>
      <c r="CZ17" s="598">
        <v>9.1</v>
      </c>
      <c r="DA17" s="598"/>
      <c r="DB17" s="598"/>
      <c r="DC17" s="598"/>
      <c r="DD17" s="604" t="s">
        <v>223</v>
      </c>
      <c r="DE17" s="596"/>
      <c r="DF17" s="596"/>
      <c r="DG17" s="596"/>
      <c r="DH17" s="596"/>
      <c r="DI17" s="596"/>
      <c r="DJ17" s="596"/>
      <c r="DK17" s="596"/>
      <c r="DL17" s="596"/>
      <c r="DM17" s="596"/>
      <c r="DN17" s="596"/>
      <c r="DO17" s="596"/>
      <c r="DP17" s="597"/>
      <c r="DQ17" s="604">
        <v>290239</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144323</v>
      </c>
      <c r="S18" s="596"/>
      <c r="T18" s="596"/>
      <c r="U18" s="596"/>
      <c r="V18" s="596"/>
      <c r="W18" s="596"/>
      <c r="X18" s="596"/>
      <c r="Y18" s="597"/>
      <c r="Z18" s="598">
        <v>4.2</v>
      </c>
      <c r="AA18" s="598"/>
      <c r="AB18" s="598"/>
      <c r="AC18" s="598"/>
      <c r="AD18" s="599" t="s">
        <v>223</v>
      </c>
      <c r="AE18" s="599"/>
      <c r="AF18" s="599"/>
      <c r="AG18" s="599"/>
      <c r="AH18" s="599"/>
      <c r="AI18" s="599"/>
      <c r="AJ18" s="599"/>
      <c r="AK18" s="599"/>
      <c r="AL18" s="600" t="s">
        <v>223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223</v>
      </c>
      <c r="BH18" s="596"/>
      <c r="BI18" s="596"/>
      <c r="BJ18" s="596"/>
      <c r="BK18" s="596"/>
      <c r="BL18" s="596"/>
      <c r="BM18" s="596"/>
      <c r="BN18" s="597"/>
      <c r="BO18" s="598" t="s">
        <v>223</v>
      </c>
      <c r="BP18" s="598"/>
      <c r="BQ18" s="598"/>
      <c r="BR18" s="598"/>
      <c r="BS18" s="604" t="s">
        <v>223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223</v>
      </c>
      <c r="CS18" s="596"/>
      <c r="CT18" s="596"/>
      <c r="CU18" s="596"/>
      <c r="CV18" s="596"/>
      <c r="CW18" s="596"/>
      <c r="CX18" s="596"/>
      <c r="CY18" s="597"/>
      <c r="CZ18" s="598" t="s">
        <v>223</v>
      </c>
      <c r="DA18" s="598"/>
      <c r="DB18" s="598"/>
      <c r="DC18" s="598"/>
      <c r="DD18" s="604" t="s">
        <v>223</v>
      </c>
      <c r="DE18" s="596"/>
      <c r="DF18" s="596"/>
      <c r="DG18" s="596"/>
      <c r="DH18" s="596"/>
      <c r="DI18" s="596"/>
      <c r="DJ18" s="596"/>
      <c r="DK18" s="596"/>
      <c r="DL18" s="596"/>
      <c r="DM18" s="596"/>
      <c r="DN18" s="596"/>
      <c r="DO18" s="596"/>
      <c r="DP18" s="597"/>
      <c r="DQ18" s="604" t="s">
        <v>223</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223</v>
      </c>
      <c r="S19" s="596"/>
      <c r="T19" s="596"/>
      <c r="U19" s="596"/>
      <c r="V19" s="596"/>
      <c r="W19" s="596"/>
      <c r="X19" s="596"/>
      <c r="Y19" s="597"/>
      <c r="Z19" s="598" t="s">
        <v>223</v>
      </c>
      <c r="AA19" s="598"/>
      <c r="AB19" s="598"/>
      <c r="AC19" s="598"/>
      <c r="AD19" s="599" t="s">
        <v>223</v>
      </c>
      <c r="AE19" s="599"/>
      <c r="AF19" s="599"/>
      <c r="AG19" s="599"/>
      <c r="AH19" s="599"/>
      <c r="AI19" s="599"/>
      <c r="AJ19" s="599"/>
      <c r="AK19" s="599"/>
      <c r="AL19" s="600" t="s">
        <v>223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223</v>
      </c>
      <c r="BH19" s="596"/>
      <c r="BI19" s="596"/>
      <c r="BJ19" s="596"/>
      <c r="BK19" s="596"/>
      <c r="BL19" s="596"/>
      <c r="BM19" s="596"/>
      <c r="BN19" s="597"/>
      <c r="BO19" s="598" t="s">
        <v>223</v>
      </c>
      <c r="BP19" s="598"/>
      <c r="BQ19" s="598"/>
      <c r="BR19" s="598"/>
      <c r="BS19" s="604" t="s">
        <v>223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223</v>
      </c>
      <c r="CS19" s="596"/>
      <c r="CT19" s="596"/>
      <c r="CU19" s="596"/>
      <c r="CV19" s="596"/>
      <c r="CW19" s="596"/>
      <c r="CX19" s="596"/>
      <c r="CY19" s="597"/>
      <c r="CZ19" s="598" t="s">
        <v>223</v>
      </c>
      <c r="DA19" s="598"/>
      <c r="DB19" s="598"/>
      <c r="DC19" s="598"/>
      <c r="DD19" s="604" t="s">
        <v>223</v>
      </c>
      <c r="DE19" s="596"/>
      <c r="DF19" s="596"/>
      <c r="DG19" s="596"/>
      <c r="DH19" s="596"/>
      <c r="DI19" s="596"/>
      <c r="DJ19" s="596"/>
      <c r="DK19" s="596"/>
      <c r="DL19" s="596"/>
      <c r="DM19" s="596"/>
      <c r="DN19" s="596"/>
      <c r="DO19" s="596"/>
      <c r="DP19" s="597"/>
      <c r="DQ19" s="604" t="s">
        <v>223</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1546481</v>
      </c>
      <c r="S20" s="596"/>
      <c r="T20" s="596"/>
      <c r="U20" s="596"/>
      <c r="V20" s="596"/>
      <c r="W20" s="596"/>
      <c r="X20" s="596"/>
      <c r="Y20" s="597"/>
      <c r="Z20" s="598">
        <v>44.6</v>
      </c>
      <c r="AA20" s="598"/>
      <c r="AB20" s="598"/>
      <c r="AC20" s="598"/>
      <c r="AD20" s="599">
        <v>1402158</v>
      </c>
      <c r="AE20" s="599"/>
      <c r="AF20" s="599"/>
      <c r="AG20" s="599"/>
      <c r="AH20" s="599"/>
      <c r="AI20" s="599"/>
      <c r="AJ20" s="599"/>
      <c r="AK20" s="599"/>
      <c r="AL20" s="600">
        <v>100</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223</v>
      </c>
      <c r="BH20" s="596"/>
      <c r="BI20" s="596"/>
      <c r="BJ20" s="596"/>
      <c r="BK20" s="596"/>
      <c r="BL20" s="596"/>
      <c r="BM20" s="596"/>
      <c r="BN20" s="597"/>
      <c r="BO20" s="598" t="s">
        <v>223</v>
      </c>
      <c r="BP20" s="598"/>
      <c r="BQ20" s="598"/>
      <c r="BR20" s="598"/>
      <c r="BS20" s="604" t="s">
        <v>223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3181856</v>
      </c>
      <c r="CS20" s="596"/>
      <c r="CT20" s="596"/>
      <c r="CU20" s="596"/>
      <c r="CV20" s="596"/>
      <c r="CW20" s="596"/>
      <c r="CX20" s="596"/>
      <c r="CY20" s="597"/>
      <c r="CZ20" s="598">
        <v>100</v>
      </c>
      <c r="DA20" s="598"/>
      <c r="DB20" s="598"/>
      <c r="DC20" s="598"/>
      <c r="DD20" s="604">
        <v>1072429</v>
      </c>
      <c r="DE20" s="596"/>
      <c r="DF20" s="596"/>
      <c r="DG20" s="596"/>
      <c r="DH20" s="596"/>
      <c r="DI20" s="596"/>
      <c r="DJ20" s="596"/>
      <c r="DK20" s="596"/>
      <c r="DL20" s="596"/>
      <c r="DM20" s="596"/>
      <c r="DN20" s="596"/>
      <c r="DO20" s="596"/>
      <c r="DP20" s="597"/>
      <c r="DQ20" s="604">
        <v>1721386</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t="s">
        <v>223</v>
      </c>
      <c r="S21" s="596"/>
      <c r="T21" s="596"/>
      <c r="U21" s="596"/>
      <c r="V21" s="596"/>
      <c r="W21" s="596"/>
      <c r="X21" s="596"/>
      <c r="Y21" s="597"/>
      <c r="Z21" s="598" t="s">
        <v>223</v>
      </c>
      <c r="AA21" s="598"/>
      <c r="AB21" s="598"/>
      <c r="AC21" s="598"/>
      <c r="AD21" s="599" t="s">
        <v>223</v>
      </c>
      <c r="AE21" s="599"/>
      <c r="AF21" s="599"/>
      <c r="AG21" s="599"/>
      <c r="AH21" s="599"/>
      <c r="AI21" s="599"/>
      <c r="AJ21" s="599"/>
      <c r="AK21" s="599"/>
      <c r="AL21" s="600" t="s">
        <v>223</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223</v>
      </c>
      <c r="BH21" s="596"/>
      <c r="BI21" s="596"/>
      <c r="BJ21" s="596"/>
      <c r="BK21" s="596"/>
      <c r="BL21" s="596"/>
      <c r="BM21" s="596"/>
      <c r="BN21" s="597"/>
      <c r="BO21" s="598" t="s">
        <v>223</v>
      </c>
      <c r="BP21" s="598"/>
      <c r="BQ21" s="598"/>
      <c r="BR21" s="598"/>
      <c r="BS21" s="604" t="s">
        <v>223</v>
      </c>
      <c r="BT21" s="596"/>
      <c r="BU21" s="596"/>
      <c r="BV21" s="596"/>
      <c r="BW21" s="596"/>
      <c r="BX21" s="596"/>
      <c r="BY21" s="596"/>
      <c r="BZ21" s="596"/>
      <c r="CA21" s="596"/>
      <c r="CB21" s="605"/>
      <c r="CD21" s="617"/>
      <c r="CE21" s="618"/>
      <c r="CF21" s="618"/>
      <c r="CG21" s="618"/>
      <c r="CH21" s="618"/>
      <c r="CI21" s="618"/>
      <c r="CJ21" s="618"/>
      <c r="CK21" s="618"/>
      <c r="CL21" s="618"/>
      <c r="CM21" s="618"/>
      <c r="CN21" s="618"/>
      <c r="CO21" s="618"/>
      <c r="CP21" s="618"/>
      <c r="CQ21" s="619"/>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4783</v>
      </c>
      <c r="S22" s="596"/>
      <c r="T22" s="596"/>
      <c r="U22" s="596"/>
      <c r="V22" s="596"/>
      <c r="W22" s="596"/>
      <c r="X22" s="596"/>
      <c r="Y22" s="597"/>
      <c r="Z22" s="598">
        <v>0.1</v>
      </c>
      <c r="AA22" s="598"/>
      <c r="AB22" s="598"/>
      <c r="AC22" s="598"/>
      <c r="AD22" s="599" t="s">
        <v>223</v>
      </c>
      <c r="AE22" s="599"/>
      <c r="AF22" s="599"/>
      <c r="AG22" s="599"/>
      <c r="AH22" s="599"/>
      <c r="AI22" s="599"/>
      <c r="AJ22" s="599"/>
      <c r="AK22" s="599"/>
      <c r="AL22" s="600" t="s">
        <v>223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223</v>
      </c>
      <c r="BH22" s="596"/>
      <c r="BI22" s="596"/>
      <c r="BJ22" s="596"/>
      <c r="BK22" s="596"/>
      <c r="BL22" s="596"/>
      <c r="BM22" s="596"/>
      <c r="BN22" s="597"/>
      <c r="BO22" s="598" t="s">
        <v>223</v>
      </c>
      <c r="BP22" s="598"/>
      <c r="BQ22" s="598"/>
      <c r="BR22" s="598"/>
      <c r="BS22" s="604" t="s">
        <v>223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32303</v>
      </c>
      <c r="S23" s="596"/>
      <c r="T23" s="596"/>
      <c r="U23" s="596"/>
      <c r="V23" s="596"/>
      <c r="W23" s="596"/>
      <c r="X23" s="596"/>
      <c r="Y23" s="597"/>
      <c r="Z23" s="598">
        <v>0.9</v>
      </c>
      <c r="AA23" s="598"/>
      <c r="AB23" s="598"/>
      <c r="AC23" s="598"/>
      <c r="AD23" s="599" t="s">
        <v>223</v>
      </c>
      <c r="AE23" s="599"/>
      <c r="AF23" s="599"/>
      <c r="AG23" s="599"/>
      <c r="AH23" s="599"/>
      <c r="AI23" s="599"/>
      <c r="AJ23" s="599"/>
      <c r="AK23" s="599"/>
      <c r="AL23" s="600" t="s">
        <v>223</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223</v>
      </c>
      <c r="BH23" s="596"/>
      <c r="BI23" s="596"/>
      <c r="BJ23" s="596"/>
      <c r="BK23" s="596"/>
      <c r="BL23" s="596"/>
      <c r="BM23" s="596"/>
      <c r="BN23" s="597"/>
      <c r="BO23" s="598" t="s">
        <v>223</v>
      </c>
      <c r="BP23" s="598"/>
      <c r="BQ23" s="598"/>
      <c r="BR23" s="598"/>
      <c r="BS23" s="604" t="s">
        <v>223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20" t="s">
        <v>271</v>
      </c>
      <c r="DM23" s="621"/>
      <c r="DN23" s="621"/>
      <c r="DO23" s="621"/>
      <c r="DP23" s="621"/>
      <c r="DQ23" s="621"/>
      <c r="DR23" s="621"/>
      <c r="DS23" s="621"/>
      <c r="DT23" s="621"/>
      <c r="DU23" s="621"/>
      <c r="DV23" s="622"/>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1164</v>
      </c>
      <c r="S24" s="596"/>
      <c r="T24" s="596"/>
      <c r="U24" s="596"/>
      <c r="V24" s="596"/>
      <c r="W24" s="596"/>
      <c r="X24" s="596"/>
      <c r="Y24" s="597"/>
      <c r="Z24" s="598">
        <v>0</v>
      </c>
      <c r="AA24" s="598"/>
      <c r="AB24" s="598"/>
      <c r="AC24" s="598"/>
      <c r="AD24" s="599" t="s">
        <v>223</v>
      </c>
      <c r="AE24" s="599"/>
      <c r="AF24" s="599"/>
      <c r="AG24" s="599"/>
      <c r="AH24" s="599"/>
      <c r="AI24" s="599"/>
      <c r="AJ24" s="599"/>
      <c r="AK24" s="599"/>
      <c r="AL24" s="600" t="s">
        <v>223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223</v>
      </c>
      <c r="BH24" s="596"/>
      <c r="BI24" s="596"/>
      <c r="BJ24" s="596"/>
      <c r="BK24" s="596"/>
      <c r="BL24" s="596"/>
      <c r="BM24" s="596"/>
      <c r="BN24" s="597"/>
      <c r="BO24" s="598" t="s">
        <v>223</v>
      </c>
      <c r="BP24" s="598"/>
      <c r="BQ24" s="598"/>
      <c r="BR24" s="598"/>
      <c r="BS24" s="604" t="s">
        <v>223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762037</v>
      </c>
      <c r="CS24" s="585"/>
      <c r="CT24" s="585"/>
      <c r="CU24" s="585"/>
      <c r="CV24" s="585"/>
      <c r="CW24" s="585"/>
      <c r="CX24" s="585"/>
      <c r="CY24" s="586"/>
      <c r="CZ24" s="624">
        <v>23.9</v>
      </c>
      <c r="DA24" s="625"/>
      <c r="DB24" s="625"/>
      <c r="DC24" s="626"/>
      <c r="DD24" s="623">
        <v>696497</v>
      </c>
      <c r="DE24" s="585"/>
      <c r="DF24" s="585"/>
      <c r="DG24" s="585"/>
      <c r="DH24" s="585"/>
      <c r="DI24" s="585"/>
      <c r="DJ24" s="585"/>
      <c r="DK24" s="586"/>
      <c r="DL24" s="623">
        <v>690626</v>
      </c>
      <c r="DM24" s="585"/>
      <c r="DN24" s="585"/>
      <c r="DO24" s="585"/>
      <c r="DP24" s="585"/>
      <c r="DQ24" s="585"/>
      <c r="DR24" s="585"/>
      <c r="DS24" s="585"/>
      <c r="DT24" s="585"/>
      <c r="DU24" s="585"/>
      <c r="DV24" s="586"/>
      <c r="DW24" s="589">
        <v>47.4</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400348</v>
      </c>
      <c r="S25" s="596"/>
      <c r="T25" s="596"/>
      <c r="U25" s="596"/>
      <c r="V25" s="596"/>
      <c r="W25" s="596"/>
      <c r="X25" s="596"/>
      <c r="Y25" s="597"/>
      <c r="Z25" s="598">
        <v>11.5</v>
      </c>
      <c r="AA25" s="598"/>
      <c r="AB25" s="598"/>
      <c r="AC25" s="598"/>
      <c r="AD25" s="599" t="s">
        <v>223</v>
      </c>
      <c r="AE25" s="599"/>
      <c r="AF25" s="599"/>
      <c r="AG25" s="599"/>
      <c r="AH25" s="599"/>
      <c r="AI25" s="599"/>
      <c r="AJ25" s="599"/>
      <c r="AK25" s="599"/>
      <c r="AL25" s="600" t="s">
        <v>223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223</v>
      </c>
      <c r="BH25" s="596"/>
      <c r="BI25" s="596"/>
      <c r="BJ25" s="596"/>
      <c r="BK25" s="596"/>
      <c r="BL25" s="596"/>
      <c r="BM25" s="596"/>
      <c r="BN25" s="597"/>
      <c r="BO25" s="598" t="s">
        <v>223</v>
      </c>
      <c r="BP25" s="598"/>
      <c r="BQ25" s="598"/>
      <c r="BR25" s="598"/>
      <c r="BS25" s="604" t="s">
        <v>223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393860</v>
      </c>
      <c r="CS25" s="615"/>
      <c r="CT25" s="615"/>
      <c r="CU25" s="615"/>
      <c r="CV25" s="615"/>
      <c r="CW25" s="615"/>
      <c r="CX25" s="615"/>
      <c r="CY25" s="616"/>
      <c r="CZ25" s="629">
        <v>12.4</v>
      </c>
      <c r="DA25" s="630"/>
      <c r="DB25" s="630"/>
      <c r="DC25" s="631"/>
      <c r="DD25" s="604">
        <v>383808</v>
      </c>
      <c r="DE25" s="615"/>
      <c r="DF25" s="615"/>
      <c r="DG25" s="615"/>
      <c r="DH25" s="615"/>
      <c r="DI25" s="615"/>
      <c r="DJ25" s="615"/>
      <c r="DK25" s="616"/>
      <c r="DL25" s="604">
        <v>377937</v>
      </c>
      <c r="DM25" s="615"/>
      <c r="DN25" s="615"/>
      <c r="DO25" s="615"/>
      <c r="DP25" s="615"/>
      <c r="DQ25" s="615"/>
      <c r="DR25" s="615"/>
      <c r="DS25" s="615"/>
      <c r="DT25" s="615"/>
      <c r="DU25" s="615"/>
      <c r="DV25" s="616"/>
      <c r="DW25" s="600">
        <v>26</v>
      </c>
      <c r="DX25" s="627"/>
      <c r="DY25" s="627"/>
      <c r="DZ25" s="627"/>
      <c r="EA25" s="627"/>
      <c r="EB25" s="627"/>
      <c r="EC25" s="628"/>
    </row>
    <row r="26" spans="2:133" ht="11.25" customHeight="1">
      <c r="B26" s="632" t="s">
        <v>279</v>
      </c>
      <c r="C26" s="633"/>
      <c r="D26" s="633"/>
      <c r="E26" s="633"/>
      <c r="F26" s="633"/>
      <c r="G26" s="633"/>
      <c r="H26" s="633"/>
      <c r="I26" s="633"/>
      <c r="J26" s="633"/>
      <c r="K26" s="633"/>
      <c r="L26" s="633"/>
      <c r="M26" s="633"/>
      <c r="N26" s="633"/>
      <c r="O26" s="633"/>
      <c r="P26" s="633"/>
      <c r="Q26" s="634"/>
      <c r="R26" s="595" t="s">
        <v>223</v>
      </c>
      <c r="S26" s="596"/>
      <c r="T26" s="596"/>
      <c r="U26" s="596"/>
      <c r="V26" s="596"/>
      <c r="W26" s="596"/>
      <c r="X26" s="596"/>
      <c r="Y26" s="597"/>
      <c r="Z26" s="598" t="s">
        <v>223</v>
      </c>
      <c r="AA26" s="598"/>
      <c r="AB26" s="598"/>
      <c r="AC26" s="598"/>
      <c r="AD26" s="599" t="s">
        <v>223</v>
      </c>
      <c r="AE26" s="599"/>
      <c r="AF26" s="599"/>
      <c r="AG26" s="599"/>
      <c r="AH26" s="599"/>
      <c r="AI26" s="599"/>
      <c r="AJ26" s="599"/>
      <c r="AK26" s="599"/>
      <c r="AL26" s="600" t="s">
        <v>223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223</v>
      </c>
      <c r="BH26" s="596"/>
      <c r="BI26" s="596"/>
      <c r="BJ26" s="596"/>
      <c r="BK26" s="596"/>
      <c r="BL26" s="596"/>
      <c r="BM26" s="596"/>
      <c r="BN26" s="597"/>
      <c r="BO26" s="598" t="s">
        <v>223</v>
      </c>
      <c r="BP26" s="598"/>
      <c r="BQ26" s="598"/>
      <c r="BR26" s="598"/>
      <c r="BS26" s="604" t="s">
        <v>223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210785</v>
      </c>
      <c r="CS26" s="596"/>
      <c r="CT26" s="596"/>
      <c r="CU26" s="596"/>
      <c r="CV26" s="596"/>
      <c r="CW26" s="596"/>
      <c r="CX26" s="596"/>
      <c r="CY26" s="597"/>
      <c r="CZ26" s="629">
        <v>6.6</v>
      </c>
      <c r="DA26" s="630"/>
      <c r="DB26" s="630"/>
      <c r="DC26" s="631"/>
      <c r="DD26" s="604">
        <v>208640</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7"/>
      <c r="DY26" s="627"/>
      <c r="DZ26" s="627"/>
      <c r="EA26" s="627"/>
      <c r="EB26" s="627"/>
      <c r="EC26" s="628"/>
    </row>
    <row r="27" spans="2:133" ht="11.25" customHeight="1">
      <c r="B27" s="592" t="s">
        <v>282</v>
      </c>
      <c r="C27" s="593"/>
      <c r="D27" s="593"/>
      <c r="E27" s="593"/>
      <c r="F27" s="593"/>
      <c r="G27" s="593"/>
      <c r="H27" s="593"/>
      <c r="I27" s="593"/>
      <c r="J27" s="593"/>
      <c r="K27" s="593"/>
      <c r="L27" s="593"/>
      <c r="M27" s="593"/>
      <c r="N27" s="593"/>
      <c r="O27" s="593"/>
      <c r="P27" s="593"/>
      <c r="Q27" s="594"/>
      <c r="R27" s="595">
        <v>713289</v>
      </c>
      <c r="S27" s="596"/>
      <c r="T27" s="596"/>
      <c r="U27" s="596"/>
      <c r="V27" s="596"/>
      <c r="W27" s="596"/>
      <c r="X27" s="596"/>
      <c r="Y27" s="597"/>
      <c r="Z27" s="598">
        <v>20.6</v>
      </c>
      <c r="AA27" s="598"/>
      <c r="AB27" s="598"/>
      <c r="AC27" s="598"/>
      <c r="AD27" s="599" t="s">
        <v>223</v>
      </c>
      <c r="AE27" s="599"/>
      <c r="AF27" s="599"/>
      <c r="AG27" s="599"/>
      <c r="AH27" s="599"/>
      <c r="AI27" s="599"/>
      <c r="AJ27" s="599"/>
      <c r="AK27" s="599"/>
      <c r="AL27" s="600" t="s">
        <v>223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239909</v>
      </c>
      <c r="BH27" s="596"/>
      <c r="BI27" s="596"/>
      <c r="BJ27" s="596"/>
      <c r="BK27" s="596"/>
      <c r="BL27" s="596"/>
      <c r="BM27" s="596"/>
      <c r="BN27" s="597"/>
      <c r="BO27" s="598">
        <v>100</v>
      </c>
      <c r="BP27" s="598"/>
      <c r="BQ27" s="598"/>
      <c r="BR27" s="598"/>
      <c r="BS27" s="604" t="s">
        <v>223</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77938</v>
      </c>
      <c r="CS27" s="615"/>
      <c r="CT27" s="615"/>
      <c r="CU27" s="615"/>
      <c r="CV27" s="615"/>
      <c r="CW27" s="615"/>
      <c r="CX27" s="615"/>
      <c r="CY27" s="616"/>
      <c r="CZ27" s="629">
        <v>2.4</v>
      </c>
      <c r="DA27" s="630"/>
      <c r="DB27" s="630"/>
      <c r="DC27" s="631"/>
      <c r="DD27" s="604">
        <v>22450</v>
      </c>
      <c r="DE27" s="615"/>
      <c r="DF27" s="615"/>
      <c r="DG27" s="615"/>
      <c r="DH27" s="615"/>
      <c r="DI27" s="615"/>
      <c r="DJ27" s="615"/>
      <c r="DK27" s="616"/>
      <c r="DL27" s="604">
        <v>22450</v>
      </c>
      <c r="DM27" s="615"/>
      <c r="DN27" s="615"/>
      <c r="DO27" s="615"/>
      <c r="DP27" s="615"/>
      <c r="DQ27" s="615"/>
      <c r="DR27" s="615"/>
      <c r="DS27" s="615"/>
      <c r="DT27" s="615"/>
      <c r="DU27" s="615"/>
      <c r="DV27" s="616"/>
      <c r="DW27" s="600">
        <v>1.5</v>
      </c>
      <c r="DX27" s="627"/>
      <c r="DY27" s="627"/>
      <c r="DZ27" s="627"/>
      <c r="EA27" s="627"/>
      <c r="EB27" s="627"/>
      <c r="EC27" s="628"/>
    </row>
    <row r="28" spans="2:133" ht="11.25" customHeight="1">
      <c r="B28" s="592" t="s">
        <v>285</v>
      </c>
      <c r="C28" s="593"/>
      <c r="D28" s="593"/>
      <c r="E28" s="593"/>
      <c r="F28" s="593"/>
      <c r="G28" s="593"/>
      <c r="H28" s="593"/>
      <c r="I28" s="593"/>
      <c r="J28" s="593"/>
      <c r="K28" s="593"/>
      <c r="L28" s="593"/>
      <c r="M28" s="593"/>
      <c r="N28" s="593"/>
      <c r="O28" s="593"/>
      <c r="P28" s="593"/>
      <c r="Q28" s="594"/>
      <c r="R28" s="595">
        <v>61488</v>
      </c>
      <c r="S28" s="596"/>
      <c r="T28" s="596"/>
      <c r="U28" s="596"/>
      <c r="V28" s="596"/>
      <c r="W28" s="596"/>
      <c r="X28" s="596"/>
      <c r="Y28" s="597"/>
      <c r="Z28" s="598">
        <v>1.8</v>
      </c>
      <c r="AA28" s="598"/>
      <c r="AB28" s="598"/>
      <c r="AC28" s="598"/>
      <c r="AD28" s="599" t="s">
        <v>223</v>
      </c>
      <c r="AE28" s="599"/>
      <c r="AF28" s="599"/>
      <c r="AG28" s="599"/>
      <c r="AH28" s="599"/>
      <c r="AI28" s="599"/>
      <c r="AJ28" s="599"/>
      <c r="AK28" s="599"/>
      <c r="AL28" s="600" t="s">
        <v>223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290239</v>
      </c>
      <c r="CS28" s="596"/>
      <c r="CT28" s="596"/>
      <c r="CU28" s="596"/>
      <c r="CV28" s="596"/>
      <c r="CW28" s="596"/>
      <c r="CX28" s="596"/>
      <c r="CY28" s="597"/>
      <c r="CZ28" s="629">
        <v>9.1</v>
      </c>
      <c r="DA28" s="630"/>
      <c r="DB28" s="630"/>
      <c r="DC28" s="631"/>
      <c r="DD28" s="604">
        <v>290239</v>
      </c>
      <c r="DE28" s="596"/>
      <c r="DF28" s="596"/>
      <c r="DG28" s="596"/>
      <c r="DH28" s="596"/>
      <c r="DI28" s="596"/>
      <c r="DJ28" s="596"/>
      <c r="DK28" s="597"/>
      <c r="DL28" s="604">
        <v>290239</v>
      </c>
      <c r="DM28" s="596"/>
      <c r="DN28" s="596"/>
      <c r="DO28" s="596"/>
      <c r="DP28" s="596"/>
      <c r="DQ28" s="596"/>
      <c r="DR28" s="596"/>
      <c r="DS28" s="596"/>
      <c r="DT28" s="596"/>
      <c r="DU28" s="596"/>
      <c r="DV28" s="597"/>
      <c r="DW28" s="600">
        <v>19.899999999999999</v>
      </c>
      <c r="DX28" s="627"/>
      <c r="DY28" s="627"/>
      <c r="DZ28" s="627"/>
      <c r="EA28" s="627"/>
      <c r="EB28" s="627"/>
      <c r="EC28" s="628"/>
    </row>
    <row r="29" spans="2:133" ht="11.25" customHeight="1">
      <c r="B29" s="592" t="s">
        <v>287</v>
      </c>
      <c r="C29" s="593"/>
      <c r="D29" s="593"/>
      <c r="E29" s="593"/>
      <c r="F29" s="593"/>
      <c r="G29" s="593"/>
      <c r="H29" s="593"/>
      <c r="I29" s="593"/>
      <c r="J29" s="593"/>
      <c r="K29" s="593"/>
      <c r="L29" s="593"/>
      <c r="M29" s="593"/>
      <c r="N29" s="593"/>
      <c r="O29" s="593"/>
      <c r="P29" s="593"/>
      <c r="Q29" s="594"/>
      <c r="R29" s="595">
        <v>6935</v>
      </c>
      <c r="S29" s="596"/>
      <c r="T29" s="596"/>
      <c r="U29" s="596"/>
      <c r="V29" s="596"/>
      <c r="W29" s="596"/>
      <c r="X29" s="596"/>
      <c r="Y29" s="597"/>
      <c r="Z29" s="598">
        <v>0.2</v>
      </c>
      <c r="AA29" s="598"/>
      <c r="AB29" s="598"/>
      <c r="AC29" s="598"/>
      <c r="AD29" s="599" t="s">
        <v>223</v>
      </c>
      <c r="AE29" s="599"/>
      <c r="AF29" s="599"/>
      <c r="AG29" s="599"/>
      <c r="AH29" s="599"/>
      <c r="AI29" s="599"/>
      <c r="AJ29" s="599"/>
      <c r="AK29" s="599"/>
      <c r="AL29" s="600" t="s">
        <v>223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58</v>
      </c>
      <c r="CG29" s="610"/>
      <c r="CH29" s="610"/>
      <c r="CI29" s="610"/>
      <c r="CJ29" s="610"/>
      <c r="CK29" s="610"/>
      <c r="CL29" s="610"/>
      <c r="CM29" s="610"/>
      <c r="CN29" s="610"/>
      <c r="CO29" s="610"/>
      <c r="CP29" s="610"/>
      <c r="CQ29" s="611"/>
      <c r="CR29" s="595">
        <v>290220</v>
      </c>
      <c r="CS29" s="615"/>
      <c r="CT29" s="615"/>
      <c r="CU29" s="615"/>
      <c r="CV29" s="615"/>
      <c r="CW29" s="615"/>
      <c r="CX29" s="615"/>
      <c r="CY29" s="616"/>
      <c r="CZ29" s="629">
        <v>9.1</v>
      </c>
      <c r="DA29" s="630"/>
      <c r="DB29" s="630"/>
      <c r="DC29" s="631"/>
      <c r="DD29" s="604">
        <v>290220</v>
      </c>
      <c r="DE29" s="615"/>
      <c r="DF29" s="615"/>
      <c r="DG29" s="615"/>
      <c r="DH29" s="615"/>
      <c r="DI29" s="615"/>
      <c r="DJ29" s="615"/>
      <c r="DK29" s="616"/>
      <c r="DL29" s="604">
        <v>290220</v>
      </c>
      <c r="DM29" s="615"/>
      <c r="DN29" s="615"/>
      <c r="DO29" s="615"/>
      <c r="DP29" s="615"/>
      <c r="DQ29" s="615"/>
      <c r="DR29" s="615"/>
      <c r="DS29" s="615"/>
      <c r="DT29" s="615"/>
      <c r="DU29" s="615"/>
      <c r="DV29" s="616"/>
      <c r="DW29" s="600">
        <v>19.899999999999999</v>
      </c>
      <c r="DX29" s="627"/>
      <c r="DY29" s="627"/>
      <c r="DZ29" s="627"/>
      <c r="EA29" s="627"/>
      <c r="EB29" s="627"/>
      <c r="EC29" s="628"/>
    </row>
    <row r="30" spans="2:133" ht="11.25" customHeight="1">
      <c r="B30" s="592" t="s">
        <v>291</v>
      </c>
      <c r="C30" s="593"/>
      <c r="D30" s="593"/>
      <c r="E30" s="593"/>
      <c r="F30" s="593"/>
      <c r="G30" s="593"/>
      <c r="H30" s="593"/>
      <c r="I30" s="593"/>
      <c r="J30" s="593"/>
      <c r="K30" s="593"/>
      <c r="L30" s="593"/>
      <c r="M30" s="593"/>
      <c r="N30" s="593"/>
      <c r="O30" s="593"/>
      <c r="P30" s="593"/>
      <c r="Q30" s="594"/>
      <c r="R30" s="595">
        <v>98350</v>
      </c>
      <c r="S30" s="596"/>
      <c r="T30" s="596"/>
      <c r="U30" s="596"/>
      <c r="V30" s="596"/>
      <c r="W30" s="596"/>
      <c r="X30" s="596"/>
      <c r="Y30" s="597"/>
      <c r="Z30" s="598">
        <v>2.8</v>
      </c>
      <c r="AA30" s="598"/>
      <c r="AB30" s="598"/>
      <c r="AC30" s="598"/>
      <c r="AD30" s="599" t="s">
        <v>223</v>
      </c>
      <c r="AE30" s="599"/>
      <c r="AF30" s="599"/>
      <c r="AG30" s="599"/>
      <c r="AH30" s="599"/>
      <c r="AI30" s="599"/>
      <c r="AJ30" s="599"/>
      <c r="AK30" s="599"/>
      <c r="AL30" s="600" t="s">
        <v>223</v>
      </c>
      <c r="AM30" s="601"/>
      <c r="AN30" s="601"/>
      <c r="AO30" s="602"/>
      <c r="AP30" s="641" t="s">
        <v>292</v>
      </c>
      <c r="AQ30" s="642"/>
      <c r="AR30" s="642"/>
      <c r="AS30" s="642"/>
      <c r="AT30" s="647" t="s">
        <v>293</v>
      </c>
      <c r="AU30" s="184"/>
      <c r="AV30" s="184"/>
      <c r="AW30" s="184"/>
      <c r="AX30" s="581" t="s">
        <v>171</v>
      </c>
      <c r="AY30" s="582"/>
      <c r="AZ30" s="582"/>
      <c r="BA30" s="582"/>
      <c r="BB30" s="582"/>
      <c r="BC30" s="582"/>
      <c r="BD30" s="582"/>
      <c r="BE30" s="582"/>
      <c r="BF30" s="583"/>
      <c r="BG30" s="653">
        <v>100</v>
      </c>
      <c r="BH30" s="654"/>
      <c r="BI30" s="654"/>
      <c r="BJ30" s="654"/>
      <c r="BK30" s="654"/>
      <c r="BL30" s="654"/>
      <c r="BM30" s="590">
        <v>100</v>
      </c>
      <c r="BN30" s="654"/>
      <c r="BO30" s="654"/>
      <c r="BP30" s="654"/>
      <c r="BQ30" s="655"/>
      <c r="BR30" s="653">
        <v>100</v>
      </c>
      <c r="BS30" s="654"/>
      <c r="BT30" s="654"/>
      <c r="BU30" s="654"/>
      <c r="BV30" s="654"/>
      <c r="BW30" s="654"/>
      <c r="BX30" s="590">
        <v>100</v>
      </c>
      <c r="BY30" s="654"/>
      <c r="BZ30" s="654"/>
      <c r="CA30" s="654"/>
      <c r="CB30" s="655"/>
      <c r="CD30" s="658"/>
      <c r="CE30" s="659"/>
      <c r="CF30" s="609" t="s">
        <v>294</v>
      </c>
      <c r="CG30" s="610"/>
      <c r="CH30" s="610"/>
      <c r="CI30" s="610"/>
      <c r="CJ30" s="610"/>
      <c r="CK30" s="610"/>
      <c r="CL30" s="610"/>
      <c r="CM30" s="610"/>
      <c r="CN30" s="610"/>
      <c r="CO30" s="610"/>
      <c r="CP30" s="610"/>
      <c r="CQ30" s="611"/>
      <c r="CR30" s="595">
        <v>259818</v>
      </c>
      <c r="CS30" s="596"/>
      <c r="CT30" s="596"/>
      <c r="CU30" s="596"/>
      <c r="CV30" s="596"/>
      <c r="CW30" s="596"/>
      <c r="CX30" s="596"/>
      <c r="CY30" s="597"/>
      <c r="CZ30" s="629">
        <v>8.1999999999999993</v>
      </c>
      <c r="DA30" s="630"/>
      <c r="DB30" s="630"/>
      <c r="DC30" s="631"/>
      <c r="DD30" s="604">
        <v>259818</v>
      </c>
      <c r="DE30" s="596"/>
      <c r="DF30" s="596"/>
      <c r="DG30" s="596"/>
      <c r="DH30" s="596"/>
      <c r="DI30" s="596"/>
      <c r="DJ30" s="596"/>
      <c r="DK30" s="597"/>
      <c r="DL30" s="604">
        <v>259818</v>
      </c>
      <c r="DM30" s="596"/>
      <c r="DN30" s="596"/>
      <c r="DO30" s="596"/>
      <c r="DP30" s="596"/>
      <c r="DQ30" s="596"/>
      <c r="DR30" s="596"/>
      <c r="DS30" s="596"/>
      <c r="DT30" s="596"/>
      <c r="DU30" s="596"/>
      <c r="DV30" s="597"/>
      <c r="DW30" s="600">
        <v>17.8</v>
      </c>
      <c r="DX30" s="627"/>
      <c r="DY30" s="627"/>
      <c r="DZ30" s="627"/>
      <c r="EA30" s="627"/>
      <c r="EB30" s="627"/>
      <c r="EC30" s="628"/>
    </row>
    <row r="31" spans="2:133" ht="11.25" customHeight="1">
      <c r="B31" s="592" t="s">
        <v>295</v>
      </c>
      <c r="C31" s="593"/>
      <c r="D31" s="593"/>
      <c r="E31" s="593"/>
      <c r="F31" s="593"/>
      <c r="G31" s="593"/>
      <c r="H31" s="593"/>
      <c r="I31" s="593"/>
      <c r="J31" s="593"/>
      <c r="K31" s="593"/>
      <c r="L31" s="593"/>
      <c r="M31" s="593"/>
      <c r="N31" s="593"/>
      <c r="O31" s="593"/>
      <c r="P31" s="593"/>
      <c r="Q31" s="594"/>
      <c r="R31" s="595">
        <v>244404</v>
      </c>
      <c r="S31" s="596"/>
      <c r="T31" s="596"/>
      <c r="U31" s="596"/>
      <c r="V31" s="596"/>
      <c r="W31" s="596"/>
      <c r="X31" s="596"/>
      <c r="Y31" s="597"/>
      <c r="Z31" s="598">
        <v>7</v>
      </c>
      <c r="AA31" s="598"/>
      <c r="AB31" s="598"/>
      <c r="AC31" s="598"/>
      <c r="AD31" s="599" t="s">
        <v>223</v>
      </c>
      <c r="AE31" s="599"/>
      <c r="AF31" s="599"/>
      <c r="AG31" s="599"/>
      <c r="AH31" s="599"/>
      <c r="AI31" s="599"/>
      <c r="AJ31" s="599"/>
      <c r="AK31" s="599"/>
      <c r="AL31" s="600" t="s">
        <v>223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100</v>
      </c>
      <c r="BH31" s="615"/>
      <c r="BI31" s="615"/>
      <c r="BJ31" s="615"/>
      <c r="BK31" s="615"/>
      <c r="BL31" s="615"/>
      <c r="BM31" s="601">
        <v>100</v>
      </c>
      <c r="BN31" s="651"/>
      <c r="BO31" s="651"/>
      <c r="BP31" s="651"/>
      <c r="BQ31" s="652"/>
      <c r="BR31" s="650">
        <v>100</v>
      </c>
      <c r="BS31" s="615"/>
      <c r="BT31" s="615"/>
      <c r="BU31" s="615"/>
      <c r="BV31" s="615"/>
      <c r="BW31" s="615"/>
      <c r="BX31" s="601">
        <v>100</v>
      </c>
      <c r="BY31" s="651"/>
      <c r="BZ31" s="651"/>
      <c r="CA31" s="651"/>
      <c r="CB31" s="652"/>
      <c r="CD31" s="658"/>
      <c r="CE31" s="659"/>
      <c r="CF31" s="609" t="s">
        <v>298</v>
      </c>
      <c r="CG31" s="610"/>
      <c r="CH31" s="610"/>
      <c r="CI31" s="610"/>
      <c r="CJ31" s="610"/>
      <c r="CK31" s="610"/>
      <c r="CL31" s="610"/>
      <c r="CM31" s="610"/>
      <c r="CN31" s="610"/>
      <c r="CO31" s="610"/>
      <c r="CP31" s="610"/>
      <c r="CQ31" s="611"/>
      <c r="CR31" s="595">
        <v>30402</v>
      </c>
      <c r="CS31" s="615"/>
      <c r="CT31" s="615"/>
      <c r="CU31" s="615"/>
      <c r="CV31" s="615"/>
      <c r="CW31" s="615"/>
      <c r="CX31" s="615"/>
      <c r="CY31" s="616"/>
      <c r="CZ31" s="629">
        <v>1</v>
      </c>
      <c r="DA31" s="630"/>
      <c r="DB31" s="630"/>
      <c r="DC31" s="631"/>
      <c r="DD31" s="604">
        <v>30402</v>
      </c>
      <c r="DE31" s="615"/>
      <c r="DF31" s="615"/>
      <c r="DG31" s="615"/>
      <c r="DH31" s="615"/>
      <c r="DI31" s="615"/>
      <c r="DJ31" s="615"/>
      <c r="DK31" s="616"/>
      <c r="DL31" s="604">
        <v>30402</v>
      </c>
      <c r="DM31" s="615"/>
      <c r="DN31" s="615"/>
      <c r="DO31" s="615"/>
      <c r="DP31" s="615"/>
      <c r="DQ31" s="615"/>
      <c r="DR31" s="615"/>
      <c r="DS31" s="615"/>
      <c r="DT31" s="615"/>
      <c r="DU31" s="615"/>
      <c r="DV31" s="616"/>
      <c r="DW31" s="600">
        <v>2.1</v>
      </c>
      <c r="DX31" s="627"/>
      <c r="DY31" s="627"/>
      <c r="DZ31" s="627"/>
      <c r="EA31" s="627"/>
      <c r="EB31" s="627"/>
      <c r="EC31" s="628"/>
    </row>
    <row r="32" spans="2:133" ht="11.25" customHeight="1">
      <c r="B32" s="592" t="s">
        <v>299</v>
      </c>
      <c r="C32" s="593"/>
      <c r="D32" s="593"/>
      <c r="E32" s="593"/>
      <c r="F32" s="593"/>
      <c r="G32" s="593"/>
      <c r="H32" s="593"/>
      <c r="I32" s="593"/>
      <c r="J32" s="593"/>
      <c r="K32" s="593"/>
      <c r="L32" s="593"/>
      <c r="M32" s="593"/>
      <c r="N32" s="593"/>
      <c r="O32" s="593"/>
      <c r="P32" s="593"/>
      <c r="Q32" s="594"/>
      <c r="R32" s="595">
        <v>34240</v>
      </c>
      <c r="S32" s="596"/>
      <c r="T32" s="596"/>
      <c r="U32" s="596"/>
      <c r="V32" s="596"/>
      <c r="W32" s="596"/>
      <c r="X32" s="596"/>
      <c r="Y32" s="597"/>
      <c r="Z32" s="598">
        <v>1</v>
      </c>
      <c r="AA32" s="598"/>
      <c r="AB32" s="598"/>
      <c r="AC32" s="598"/>
      <c r="AD32" s="599">
        <v>23</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100</v>
      </c>
      <c r="BH32" s="663"/>
      <c r="BI32" s="663"/>
      <c r="BJ32" s="663"/>
      <c r="BK32" s="663"/>
      <c r="BL32" s="663"/>
      <c r="BM32" s="664">
        <v>100</v>
      </c>
      <c r="BN32" s="663"/>
      <c r="BO32" s="663"/>
      <c r="BP32" s="663"/>
      <c r="BQ32" s="665"/>
      <c r="BR32" s="662">
        <v>100</v>
      </c>
      <c r="BS32" s="663"/>
      <c r="BT32" s="663"/>
      <c r="BU32" s="663"/>
      <c r="BV32" s="663"/>
      <c r="BW32" s="663"/>
      <c r="BX32" s="664">
        <v>100</v>
      </c>
      <c r="BY32" s="663"/>
      <c r="BZ32" s="663"/>
      <c r="CA32" s="663"/>
      <c r="CB32" s="665"/>
      <c r="CD32" s="660"/>
      <c r="CE32" s="661"/>
      <c r="CF32" s="609" t="s">
        <v>301</v>
      </c>
      <c r="CG32" s="610"/>
      <c r="CH32" s="610"/>
      <c r="CI32" s="610"/>
      <c r="CJ32" s="610"/>
      <c r="CK32" s="610"/>
      <c r="CL32" s="610"/>
      <c r="CM32" s="610"/>
      <c r="CN32" s="610"/>
      <c r="CO32" s="610"/>
      <c r="CP32" s="610"/>
      <c r="CQ32" s="611"/>
      <c r="CR32" s="595">
        <v>19</v>
      </c>
      <c r="CS32" s="596"/>
      <c r="CT32" s="596"/>
      <c r="CU32" s="596"/>
      <c r="CV32" s="596"/>
      <c r="CW32" s="596"/>
      <c r="CX32" s="596"/>
      <c r="CY32" s="597"/>
      <c r="CZ32" s="629">
        <v>0</v>
      </c>
      <c r="DA32" s="630"/>
      <c r="DB32" s="630"/>
      <c r="DC32" s="631"/>
      <c r="DD32" s="604">
        <v>19</v>
      </c>
      <c r="DE32" s="596"/>
      <c r="DF32" s="596"/>
      <c r="DG32" s="596"/>
      <c r="DH32" s="596"/>
      <c r="DI32" s="596"/>
      <c r="DJ32" s="596"/>
      <c r="DK32" s="597"/>
      <c r="DL32" s="604">
        <v>19</v>
      </c>
      <c r="DM32" s="596"/>
      <c r="DN32" s="596"/>
      <c r="DO32" s="596"/>
      <c r="DP32" s="596"/>
      <c r="DQ32" s="596"/>
      <c r="DR32" s="596"/>
      <c r="DS32" s="596"/>
      <c r="DT32" s="596"/>
      <c r="DU32" s="596"/>
      <c r="DV32" s="597"/>
      <c r="DW32" s="600">
        <v>0</v>
      </c>
      <c r="DX32" s="627"/>
      <c r="DY32" s="627"/>
      <c r="DZ32" s="627"/>
      <c r="EA32" s="627"/>
      <c r="EB32" s="627"/>
      <c r="EC32" s="628"/>
    </row>
    <row r="33" spans="2:133" ht="11.25" customHeight="1">
      <c r="B33" s="592" t="s">
        <v>302</v>
      </c>
      <c r="C33" s="593"/>
      <c r="D33" s="593"/>
      <c r="E33" s="593"/>
      <c r="F33" s="593"/>
      <c r="G33" s="593"/>
      <c r="H33" s="593"/>
      <c r="I33" s="593"/>
      <c r="J33" s="593"/>
      <c r="K33" s="593"/>
      <c r="L33" s="593"/>
      <c r="M33" s="593"/>
      <c r="N33" s="593"/>
      <c r="O33" s="593"/>
      <c r="P33" s="593"/>
      <c r="Q33" s="594"/>
      <c r="R33" s="595">
        <v>324506</v>
      </c>
      <c r="S33" s="596"/>
      <c r="T33" s="596"/>
      <c r="U33" s="596"/>
      <c r="V33" s="596"/>
      <c r="W33" s="596"/>
      <c r="X33" s="596"/>
      <c r="Y33" s="597"/>
      <c r="Z33" s="598">
        <v>9.4</v>
      </c>
      <c r="AA33" s="598"/>
      <c r="AB33" s="598"/>
      <c r="AC33" s="598"/>
      <c r="AD33" s="599" t="s">
        <v>223</v>
      </c>
      <c r="AE33" s="599"/>
      <c r="AF33" s="599"/>
      <c r="AG33" s="599"/>
      <c r="AH33" s="599"/>
      <c r="AI33" s="599"/>
      <c r="AJ33" s="599"/>
      <c r="AK33" s="599"/>
      <c r="AL33" s="600" t="s">
        <v>223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1230300</v>
      </c>
      <c r="CS33" s="615"/>
      <c r="CT33" s="615"/>
      <c r="CU33" s="615"/>
      <c r="CV33" s="615"/>
      <c r="CW33" s="615"/>
      <c r="CX33" s="615"/>
      <c r="CY33" s="616"/>
      <c r="CZ33" s="629">
        <v>38.700000000000003</v>
      </c>
      <c r="DA33" s="630"/>
      <c r="DB33" s="630"/>
      <c r="DC33" s="631"/>
      <c r="DD33" s="604">
        <v>780574</v>
      </c>
      <c r="DE33" s="615"/>
      <c r="DF33" s="615"/>
      <c r="DG33" s="615"/>
      <c r="DH33" s="615"/>
      <c r="DI33" s="615"/>
      <c r="DJ33" s="615"/>
      <c r="DK33" s="616"/>
      <c r="DL33" s="604">
        <v>578419</v>
      </c>
      <c r="DM33" s="615"/>
      <c r="DN33" s="615"/>
      <c r="DO33" s="615"/>
      <c r="DP33" s="615"/>
      <c r="DQ33" s="615"/>
      <c r="DR33" s="615"/>
      <c r="DS33" s="615"/>
      <c r="DT33" s="615"/>
      <c r="DU33" s="615"/>
      <c r="DV33" s="616"/>
      <c r="DW33" s="600">
        <v>39.700000000000003</v>
      </c>
      <c r="DX33" s="627"/>
      <c r="DY33" s="627"/>
      <c r="DZ33" s="627"/>
      <c r="EA33" s="627"/>
      <c r="EB33" s="627"/>
      <c r="EC33" s="628"/>
    </row>
    <row r="34" spans="2:133" ht="11.25" customHeight="1">
      <c r="B34" s="592" t="s">
        <v>304</v>
      </c>
      <c r="C34" s="593"/>
      <c r="D34" s="593"/>
      <c r="E34" s="593"/>
      <c r="F34" s="593"/>
      <c r="G34" s="593"/>
      <c r="H34" s="593"/>
      <c r="I34" s="593"/>
      <c r="J34" s="593"/>
      <c r="K34" s="593"/>
      <c r="L34" s="593"/>
      <c r="M34" s="593"/>
      <c r="N34" s="593"/>
      <c r="O34" s="593"/>
      <c r="P34" s="593"/>
      <c r="Q34" s="594"/>
      <c r="R34" s="595" t="s">
        <v>223</v>
      </c>
      <c r="S34" s="596"/>
      <c r="T34" s="596"/>
      <c r="U34" s="596"/>
      <c r="V34" s="596"/>
      <c r="W34" s="596"/>
      <c r="X34" s="596"/>
      <c r="Y34" s="597"/>
      <c r="Z34" s="598" t="s">
        <v>223</v>
      </c>
      <c r="AA34" s="598"/>
      <c r="AB34" s="598"/>
      <c r="AC34" s="598"/>
      <c r="AD34" s="599" t="s">
        <v>223</v>
      </c>
      <c r="AE34" s="599"/>
      <c r="AF34" s="599"/>
      <c r="AG34" s="599"/>
      <c r="AH34" s="599"/>
      <c r="AI34" s="599"/>
      <c r="AJ34" s="599"/>
      <c r="AK34" s="599"/>
      <c r="AL34" s="600" t="s">
        <v>223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541859</v>
      </c>
      <c r="CS34" s="596"/>
      <c r="CT34" s="596"/>
      <c r="CU34" s="596"/>
      <c r="CV34" s="596"/>
      <c r="CW34" s="596"/>
      <c r="CX34" s="596"/>
      <c r="CY34" s="597"/>
      <c r="CZ34" s="629">
        <v>17</v>
      </c>
      <c r="DA34" s="630"/>
      <c r="DB34" s="630"/>
      <c r="DC34" s="631"/>
      <c r="DD34" s="604">
        <v>347942</v>
      </c>
      <c r="DE34" s="596"/>
      <c r="DF34" s="596"/>
      <c r="DG34" s="596"/>
      <c r="DH34" s="596"/>
      <c r="DI34" s="596"/>
      <c r="DJ34" s="596"/>
      <c r="DK34" s="597"/>
      <c r="DL34" s="604">
        <v>282555</v>
      </c>
      <c r="DM34" s="596"/>
      <c r="DN34" s="596"/>
      <c r="DO34" s="596"/>
      <c r="DP34" s="596"/>
      <c r="DQ34" s="596"/>
      <c r="DR34" s="596"/>
      <c r="DS34" s="596"/>
      <c r="DT34" s="596"/>
      <c r="DU34" s="596"/>
      <c r="DV34" s="597"/>
      <c r="DW34" s="600">
        <v>19.399999999999999</v>
      </c>
      <c r="DX34" s="627"/>
      <c r="DY34" s="627"/>
      <c r="DZ34" s="627"/>
      <c r="EA34" s="627"/>
      <c r="EB34" s="627"/>
      <c r="EC34" s="628"/>
    </row>
    <row r="35" spans="2:133" ht="11.25" customHeight="1">
      <c r="B35" s="592" t="s">
        <v>308</v>
      </c>
      <c r="C35" s="593"/>
      <c r="D35" s="593"/>
      <c r="E35" s="593"/>
      <c r="F35" s="593"/>
      <c r="G35" s="593"/>
      <c r="H35" s="593"/>
      <c r="I35" s="593"/>
      <c r="J35" s="593"/>
      <c r="K35" s="593"/>
      <c r="L35" s="593"/>
      <c r="M35" s="593"/>
      <c r="N35" s="593"/>
      <c r="O35" s="593"/>
      <c r="P35" s="593"/>
      <c r="Q35" s="594"/>
      <c r="R35" s="595">
        <v>53906</v>
      </c>
      <c r="S35" s="596"/>
      <c r="T35" s="596"/>
      <c r="U35" s="596"/>
      <c r="V35" s="596"/>
      <c r="W35" s="596"/>
      <c r="X35" s="596"/>
      <c r="Y35" s="597"/>
      <c r="Z35" s="598">
        <v>1.6</v>
      </c>
      <c r="AA35" s="598"/>
      <c r="AB35" s="598"/>
      <c r="AC35" s="598"/>
      <c r="AD35" s="599" t="s">
        <v>223</v>
      </c>
      <c r="AE35" s="599"/>
      <c r="AF35" s="599"/>
      <c r="AG35" s="599"/>
      <c r="AH35" s="599"/>
      <c r="AI35" s="599"/>
      <c r="AJ35" s="599"/>
      <c r="AK35" s="599"/>
      <c r="AL35" s="600" t="s">
        <v>223</v>
      </c>
      <c r="AM35" s="601"/>
      <c r="AN35" s="601"/>
      <c r="AO35" s="602"/>
      <c r="AP35" s="188"/>
      <c r="AQ35" s="606" t="s">
        <v>309</v>
      </c>
      <c r="AR35" s="607"/>
      <c r="AS35" s="607"/>
      <c r="AT35" s="607"/>
      <c r="AU35" s="607"/>
      <c r="AV35" s="607"/>
      <c r="AW35" s="607"/>
      <c r="AX35" s="607"/>
      <c r="AY35" s="608"/>
      <c r="AZ35" s="584">
        <v>100849</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8491</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89839</v>
      </c>
      <c r="CS35" s="615"/>
      <c r="CT35" s="615"/>
      <c r="CU35" s="615"/>
      <c r="CV35" s="615"/>
      <c r="CW35" s="615"/>
      <c r="CX35" s="615"/>
      <c r="CY35" s="616"/>
      <c r="CZ35" s="629">
        <v>2.8</v>
      </c>
      <c r="DA35" s="630"/>
      <c r="DB35" s="630"/>
      <c r="DC35" s="631"/>
      <c r="DD35" s="604">
        <v>70395</v>
      </c>
      <c r="DE35" s="615"/>
      <c r="DF35" s="615"/>
      <c r="DG35" s="615"/>
      <c r="DH35" s="615"/>
      <c r="DI35" s="615"/>
      <c r="DJ35" s="615"/>
      <c r="DK35" s="616"/>
      <c r="DL35" s="604">
        <v>65686</v>
      </c>
      <c r="DM35" s="615"/>
      <c r="DN35" s="615"/>
      <c r="DO35" s="615"/>
      <c r="DP35" s="615"/>
      <c r="DQ35" s="615"/>
      <c r="DR35" s="615"/>
      <c r="DS35" s="615"/>
      <c r="DT35" s="615"/>
      <c r="DU35" s="615"/>
      <c r="DV35" s="616"/>
      <c r="DW35" s="600">
        <v>4.5</v>
      </c>
      <c r="DX35" s="627"/>
      <c r="DY35" s="627"/>
      <c r="DZ35" s="627"/>
      <c r="EA35" s="627"/>
      <c r="EB35" s="627"/>
      <c r="EC35" s="628"/>
    </row>
    <row r="36" spans="2:133" ht="11.25" customHeight="1">
      <c r="B36" s="638" t="s">
        <v>312</v>
      </c>
      <c r="C36" s="639"/>
      <c r="D36" s="639"/>
      <c r="E36" s="639"/>
      <c r="F36" s="639"/>
      <c r="G36" s="639"/>
      <c r="H36" s="639"/>
      <c r="I36" s="639"/>
      <c r="J36" s="639"/>
      <c r="K36" s="639"/>
      <c r="L36" s="639"/>
      <c r="M36" s="639"/>
      <c r="N36" s="639"/>
      <c r="O36" s="639"/>
      <c r="P36" s="639"/>
      <c r="Q36" s="640"/>
      <c r="R36" s="667">
        <v>3468291</v>
      </c>
      <c r="S36" s="668"/>
      <c r="T36" s="668"/>
      <c r="U36" s="668"/>
      <c r="V36" s="668"/>
      <c r="W36" s="668"/>
      <c r="X36" s="668"/>
      <c r="Y36" s="669"/>
      <c r="Z36" s="670">
        <v>100</v>
      </c>
      <c r="AA36" s="670"/>
      <c r="AB36" s="670"/>
      <c r="AC36" s="670"/>
      <c r="AD36" s="671">
        <v>1402181</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8058</v>
      </c>
      <c r="BA36" s="596"/>
      <c r="BB36" s="596"/>
      <c r="BC36" s="596"/>
      <c r="BD36" s="615"/>
      <c r="BE36" s="615"/>
      <c r="BF36" s="652"/>
      <c r="BG36" s="609" t="s">
        <v>314</v>
      </c>
      <c r="BH36" s="610"/>
      <c r="BI36" s="610"/>
      <c r="BJ36" s="610"/>
      <c r="BK36" s="610"/>
      <c r="BL36" s="610"/>
      <c r="BM36" s="610"/>
      <c r="BN36" s="610"/>
      <c r="BO36" s="610"/>
      <c r="BP36" s="610"/>
      <c r="BQ36" s="610"/>
      <c r="BR36" s="610"/>
      <c r="BS36" s="610"/>
      <c r="BT36" s="610"/>
      <c r="BU36" s="611"/>
      <c r="BV36" s="595">
        <v>7739</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321550</v>
      </c>
      <c r="CS36" s="596"/>
      <c r="CT36" s="596"/>
      <c r="CU36" s="596"/>
      <c r="CV36" s="596"/>
      <c r="CW36" s="596"/>
      <c r="CX36" s="596"/>
      <c r="CY36" s="597"/>
      <c r="CZ36" s="629">
        <v>10.1</v>
      </c>
      <c r="DA36" s="630"/>
      <c r="DB36" s="630"/>
      <c r="DC36" s="631"/>
      <c r="DD36" s="604">
        <v>214675</v>
      </c>
      <c r="DE36" s="596"/>
      <c r="DF36" s="596"/>
      <c r="DG36" s="596"/>
      <c r="DH36" s="596"/>
      <c r="DI36" s="596"/>
      <c r="DJ36" s="596"/>
      <c r="DK36" s="597"/>
      <c r="DL36" s="604">
        <v>184581</v>
      </c>
      <c r="DM36" s="596"/>
      <c r="DN36" s="596"/>
      <c r="DO36" s="596"/>
      <c r="DP36" s="596"/>
      <c r="DQ36" s="596"/>
      <c r="DR36" s="596"/>
      <c r="DS36" s="596"/>
      <c r="DT36" s="596"/>
      <c r="DU36" s="596"/>
      <c r="DV36" s="597"/>
      <c r="DW36" s="600">
        <v>12.7</v>
      </c>
      <c r="DX36" s="627"/>
      <c r="DY36" s="627"/>
      <c r="DZ36" s="627"/>
      <c r="EA36" s="627"/>
      <c r="EB36" s="627"/>
      <c r="EC36" s="628"/>
    </row>
    <row r="37" spans="2:133" ht="11.25" customHeight="1">
      <c r="AQ37" s="674" t="s">
        <v>316</v>
      </c>
      <c r="AR37" s="675"/>
      <c r="AS37" s="675"/>
      <c r="AT37" s="675"/>
      <c r="AU37" s="675"/>
      <c r="AV37" s="675"/>
      <c r="AW37" s="675"/>
      <c r="AX37" s="675"/>
      <c r="AY37" s="676"/>
      <c r="AZ37" s="595">
        <v>7466</v>
      </c>
      <c r="BA37" s="596"/>
      <c r="BB37" s="596"/>
      <c r="BC37" s="596"/>
      <c r="BD37" s="615"/>
      <c r="BE37" s="615"/>
      <c r="BF37" s="652"/>
      <c r="BG37" s="609" t="s">
        <v>317</v>
      </c>
      <c r="BH37" s="610"/>
      <c r="BI37" s="610"/>
      <c r="BJ37" s="610"/>
      <c r="BK37" s="610"/>
      <c r="BL37" s="610"/>
      <c r="BM37" s="610"/>
      <c r="BN37" s="610"/>
      <c r="BO37" s="610"/>
      <c r="BP37" s="610"/>
      <c r="BQ37" s="610"/>
      <c r="BR37" s="610"/>
      <c r="BS37" s="610"/>
      <c r="BT37" s="610"/>
      <c r="BU37" s="611"/>
      <c r="BV37" s="595">
        <v>173</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85568</v>
      </c>
      <c r="CS37" s="615"/>
      <c r="CT37" s="615"/>
      <c r="CU37" s="615"/>
      <c r="CV37" s="615"/>
      <c r="CW37" s="615"/>
      <c r="CX37" s="615"/>
      <c r="CY37" s="616"/>
      <c r="CZ37" s="629">
        <v>2.7</v>
      </c>
      <c r="DA37" s="630"/>
      <c r="DB37" s="630"/>
      <c r="DC37" s="631"/>
      <c r="DD37" s="604">
        <v>85568</v>
      </c>
      <c r="DE37" s="615"/>
      <c r="DF37" s="615"/>
      <c r="DG37" s="615"/>
      <c r="DH37" s="615"/>
      <c r="DI37" s="615"/>
      <c r="DJ37" s="615"/>
      <c r="DK37" s="616"/>
      <c r="DL37" s="604">
        <v>85568</v>
      </c>
      <c r="DM37" s="615"/>
      <c r="DN37" s="615"/>
      <c r="DO37" s="615"/>
      <c r="DP37" s="615"/>
      <c r="DQ37" s="615"/>
      <c r="DR37" s="615"/>
      <c r="DS37" s="615"/>
      <c r="DT37" s="615"/>
      <c r="DU37" s="615"/>
      <c r="DV37" s="616"/>
      <c r="DW37" s="600">
        <v>5.9</v>
      </c>
      <c r="DX37" s="627"/>
      <c r="DY37" s="627"/>
      <c r="DZ37" s="627"/>
      <c r="EA37" s="627"/>
      <c r="EB37" s="627"/>
      <c r="EC37" s="628"/>
    </row>
    <row r="38" spans="2:133" ht="11.25" customHeight="1">
      <c r="AQ38" s="674" t="s">
        <v>319</v>
      </c>
      <c r="AR38" s="675"/>
      <c r="AS38" s="675"/>
      <c r="AT38" s="675"/>
      <c r="AU38" s="675"/>
      <c r="AV38" s="675"/>
      <c r="AW38" s="675"/>
      <c r="AX38" s="675"/>
      <c r="AY38" s="676"/>
      <c r="AZ38" s="595" t="s">
        <v>320</v>
      </c>
      <c r="BA38" s="596"/>
      <c r="BB38" s="596"/>
      <c r="BC38" s="596"/>
      <c r="BD38" s="615"/>
      <c r="BE38" s="615"/>
      <c r="BF38" s="652"/>
      <c r="BG38" s="609" t="s">
        <v>321</v>
      </c>
      <c r="BH38" s="610"/>
      <c r="BI38" s="610"/>
      <c r="BJ38" s="610"/>
      <c r="BK38" s="610"/>
      <c r="BL38" s="610"/>
      <c r="BM38" s="610"/>
      <c r="BN38" s="610"/>
      <c r="BO38" s="610"/>
      <c r="BP38" s="610"/>
      <c r="BQ38" s="610"/>
      <c r="BR38" s="610"/>
      <c r="BS38" s="610"/>
      <c r="BT38" s="610"/>
      <c r="BU38" s="611"/>
      <c r="BV38" s="595">
        <v>277</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100849</v>
      </c>
      <c r="CS38" s="596"/>
      <c r="CT38" s="596"/>
      <c r="CU38" s="596"/>
      <c r="CV38" s="596"/>
      <c r="CW38" s="596"/>
      <c r="CX38" s="596"/>
      <c r="CY38" s="597"/>
      <c r="CZ38" s="629">
        <v>3.2</v>
      </c>
      <c r="DA38" s="630"/>
      <c r="DB38" s="630"/>
      <c r="DC38" s="631"/>
      <c r="DD38" s="604">
        <v>89512</v>
      </c>
      <c r="DE38" s="596"/>
      <c r="DF38" s="596"/>
      <c r="DG38" s="596"/>
      <c r="DH38" s="596"/>
      <c r="DI38" s="596"/>
      <c r="DJ38" s="596"/>
      <c r="DK38" s="597"/>
      <c r="DL38" s="604">
        <v>45597</v>
      </c>
      <c r="DM38" s="596"/>
      <c r="DN38" s="596"/>
      <c r="DO38" s="596"/>
      <c r="DP38" s="596"/>
      <c r="DQ38" s="596"/>
      <c r="DR38" s="596"/>
      <c r="DS38" s="596"/>
      <c r="DT38" s="596"/>
      <c r="DU38" s="596"/>
      <c r="DV38" s="597"/>
      <c r="DW38" s="600">
        <v>3.1</v>
      </c>
      <c r="DX38" s="627"/>
      <c r="DY38" s="627"/>
      <c r="DZ38" s="627"/>
      <c r="EA38" s="627"/>
      <c r="EB38" s="627"/>
      <c r="EC38" s="628"/>
    </row>
    <row r="39" spans="2:133" ht="11.25" customHeight="1">
      <c r="AQ39" s="674" t="s">
        <v>323</v>
      </c>
      <c r="AR39" s="675"/>
      <c r="AS39" s="675"/>
      <c r="AT39" s="675"/>
      <c r="AU39" s="675"/>
      <c r="AV39" s="675"/>
      <c r="AW39" s="675"/>
      <c r="AX39" s="675"/>
      <c r="AY39" s="676"/>
      <c r="AZ39" s="595" t="s">
        <v>320</v>
      </c>
      <c r="BA39" s="596"/>
      <c r="BB39" s="596"/>
      <c r="BC39" s="596"/>
      <c r="BD39" s="615"/>
      <c r="BE39" s="615"/>
      <c r="BF39" s="652"/>
      <c r="BG39" s="680" t="s">
        <v>324</v>
      </c>
      <c r="BH39" s="681"/>
      <c r="BI39" s="681"/>
      <c r="BJ39" s="681"/>
      <c r="BK39" s="681"/>
      <c r="BL39" s="189"/>
      <c r="BM39" s="610" t="s">
        <v>325</v>
      </c>
      <c r="BN39" s="610"/>
      <c r="BO39" s="610"/>
      <c r="BP39" s="610"/>
      <c r="BQ39" s="610"/>
      <c r="BR39" s="610"/>
      <c r="BS39" s="610"/>
      <c r="BT39" s="610"/>
      <c r="BU39" s="611"/>
      <c r="BV39" s="595">
        <v>80</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176203</v>
      </c>
      <c r="CS39" s="615"/>
      <c r="CT39" s="615"/>
      <c r="CU39" s="615"/>
      <c r="CV39" s="615"/>
      <c r="CW39" s="615"/>
      <c r="CX39" s="615"/>
      <c r="CY39" s="616"/>
      <c r="CZ39" s="629">
        <v>5.5</v>
      </c>
      <c r="DA39" s="630"/>
      <c r="DB39" s="630"/>
      <c r="DC39" s="631"/>
      <c r="DD39" s="604">
        <v>58050</v>
      </c>
      <c r="DE39" s="615"/>
      <c r="DF39" s="615"/>
      <c r="DG39" s="615"/>
      <c r="DH39" s="615"/>
      <c r="DI39" s="615"/>
      <c r="DJ39" s="615"/>
      <c r="DK39" s="616"/>
      <c r="DL39" s="604" t="s">
        <v>320</v>
      </c>
      <c r="DM39" s="615"/>
      <c r="DN39" s="615"/>
      <c r="DO39" s="615"/>
      <c r="DP39" s="615"/>
      <c r="DQ39" s="615"/>
      <c r="DR39" s="615"/>
      <c r="DS39" s="615"/>
      <c r="DT39" s="615"/>
      <c r="DU39" s="615"/>
      <c r="DV39" s="616"/>
      <c r="DW39" s="600" t="s">
        <v>320</v>
      </c>
      <c r="DX39" s="627"/>
      <c r="DY39" s="627"/>
      <c r="DZ39" s="627"/>
      <c r="EA39" s="627"/>
      <c r="EB39" s="627"/>
      <c r="EC39" s="62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18455</v>
      </c>
      <c r="BA40" s="596"/>
      <c r="BB40" s="596"/>
      <c r="BC40" s="596"/>
      <c r="BD40" s="615"/>
      <c r="BE40" s="615"/>
      <c r="BF40" s="652"/>
      <c r="BG40" s="680"/>
      <c r="BH40" s="681"/>
      <c r="BI40" s="681"/>
      <c r="BJ40" s="681"/>
      <c r="BK40" s="681"/>
      <c r="BL40" s="189"/>
      <c r="BM40" s="610" t="s">
        <v>328</v>
      </c>
      <c r="BN40" s="610"/>
      <c r="BO40" s="610"/>
      <c r="BP40" s="610"/>
      <c r="BQ40" s="610"/>
      <c r="BR40" s="610"/>
      <c r="BS40" s="610"/>
      <c r="BT40" s="610"/>
      <c r="BU40" s="611"/>
      <c r="BV40" s="595">
        <v>214</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t="s">
        <v>320</v>
      </c>
      <c r="CS40" s="596"/>
      <c r="CT40" s="596"/>
      <c r="CU40" s="596"/>
      <c r="CV40" s="596"/>
      <c r="CW40" s="596"/>
      <c r="CX40" s="596"/>
      <c r="CY40" s="597"/>
      <c r="CZ40" s="629" t="s">
        <v>320</v>
      </c>
      <c r="DA40" s="630"/>
      <c r="DB40" s="630"/>
      <c r="DC40" s="631"/>
      <c r="DD40" s="604" t="s">
        <v>320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7"/>
      <c r="DY40" s="627"/>
      <c r="DZ40" s="627"/>
      <c r="EA40" s="627"/>
      <c r="EB40" s="627"/>
      <c r="EC40" s="62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7" t="s">
        <v>330</v>
      </c>
      <c r="AR41" s="618"/>
      <c r="AS41" s="618"/>
      <c r="AT41" s="618"/>
      <c r="AU41" s="618"/>
      <c r="AV41" s="618"/>
      <c r="AW41" s="618"/>
      <c r="AX41" s="618"/>
      <c r="AY41" s="619"/>
      <c r="AZ41" s="667">
        <v>66870</v>
      </c>
      <c r="BA41" s="668"/>
      <c r="BB41" s="668"/>
      <c r="BC41" s="668"/>
      <c r="BD41" s="663"/>
      <c r="BE41" s="663"/>
      <c r="BF41" s="665"/>
      <c r="BG41" s="682"/>
      <c r="BH41" s="683"/>
      <c r="BI41" s="683"/>
      <c r="BJ41" s="683"/>
      <c r="BK41" s="683"/>
      <c r="BL41" s="191"/>
      <c r="BM41" s="618" t="s">
        <v>331</v>
      </c>
      <c r="BN41" s="618"/>
      <c r="BO41" s="618"/>
      <c r="BP41" s="618"/>
      <c r="BQ41" s="618"/>
      <c r="BR41" s="618"/>
      <c r="BS41" s="618"/>
      <c r="BT41" s="618"/>
      <c r="BU41" s="619"/>
      <c r="BV41" s="667">
        <v>426</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15"/>
      <c r="CT41" s="615"/>
      <c r="CU41" s="615"/>
      <c r="CV41" s="615"/>
      <c r="CW41" s="615"/>
      <c r="CX41" s="615"/>
      <c r="CY41" s="616"/>
      <c r="CZ41" s="629" t="s">
        <v>333</v>
      </c>
      <c r="DA41" s="630"/>
      <c r="DB41" s="630"/>
      <c r="DC41" s="631"/>
      <c r="DD41" s="604" t="s">
        <v>333</v>
      </c>
      <c r="DE41" s="615"/>
      <c r="DF41" s="615"/>
      <c r="DG41" s="615"/>
      <c r="DH41" s="615"/>
      <c r="DI41" s="615"/>
      <c r="DJ41" s="615"/>
      <c r="DK41" s="616"/>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1189519</v>
      </c>
      <c r="CS42" s="596"/>
      <c r="CT42" s="596"/>
      <c r="CU42" s="596"/>
      <c r="CV42" s="596"/>
      <c r="CW42" s="596"/>
      <c r="CX42" s="596"/>
      <c r="CY42" s="597"/>
      <c r="CZ42" s="629">
        <v>37.4</v>
      </c>
      <c r="DA42" s="678"/>
      <c r="DB42" s="678"/>
      <c r="DC42" s="679"/>
      <c r="DD42" s="604">
        <v>244315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57379</v>
      </c>
      <c r="CS43" s="615"/>
      <c r="CT43" s="615"/>
      <c r="CU43" s="615"/>
      <c r="CV43" s="615"/>
      <c r="CW43" s="615"/>
      <c r="CX43" s="615"/>
      <c r="CY43" s="616"/>
      <c r="CZ43" s="629">
        <v>1.8</v>
      </c>
      <c r="DA43" s="630"/>
      <c r="DB43" s="630"/>
      <c r="DC43" s="631"/>
      <c r="DD43" s="604">
        <v>57379</v>
      </c>
      <c r="DE43" s="615"/>
      <c r="DF43" s="615"/>
      <c r="DG43" s="615"/>
      <c r="DH43" s="615"/>
      <c r="DI43" s="615"/>
      <c r="DJ43" s="615"/>
      <c r="DK43" s="616"/>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1072429</v>
      </c>
      <c r="CS44" s="596"/>
      <c r="CT44" s="596"/>
      <c r="CU44" s="596"/>
      <c r="CV44" s="596"/>
      <c r="CW44" s="596"/>
      <c r="CX44" s="596"/>
      <c r="CY44" s="597"/>
      <c r="CZ44" s="629">
        <v>33.700000000000003</v>
      </c>
      <c r="DA44" s="678"/>
      <c r="DB44" s="678"/>
      <c r="DC44" s="679"/>
      <c r="DD44" s="604">
        <v>195591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907448</v>
      </c>
      <c r="CS45" s="615"/>
      <c r="CT45" s="615"/>
      <c r="CU45" s="615"/>
      <c r="CV45" s="615"/>
      <c r="CW45" s="615"/>
      <c r="CX45" s="615"/>
      <c r="CY45" s="616"/>
      <c r="CZ45" s="629">
        <v>28.5</v>
      </c>
      <c r="DA45" s="630"/>
      <c r="DB45" s="630"/>
      <c r="DC45" s="631"/>
      <c r="DD45" s="604">
        <v>69314</v>
      </c>
      <c r="DE45" s="615"/>
      <c r="DF45" s="615"/>
      <c r="DG45" s="615"/>
      <c r="DH45" s="615"/>
      <c r="DI45" s="615"/>
      <c r="DJ45" s="615"/>
      <c r="DK45" s="616"/>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161756</v>
      </c>
      <c r="CS46" s="596"/>
      <c r="CT46" s="596"/>
      <c r="CU46" s="596"/>
      <c r="CV46" s="596"/>
      <c r="CW46" s="596"/>
      <c r="CX46" s="596"/>
      <c r="CY46" s="597"/>
      <c r="CZ46" s="629">
        <v>5.0999999999999996</v>
      </c>
      <c r="DA46" s="678"/>
      <c r="DB46" s="678"/>
      <c r="DC46" s="679"/>
      <c r="DD46" s="604">
        <v>123052</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117090</v>
      </c>
      <c r="CS47" s="615"/>
      <c r="CT47" s="615"/>
      <c r="CU47" s="615"/>
      <c r="CV47" s="615"/>
      <c r="CW47" s="615"/>
      <c r="CX47" s="615"/>
      <c r="CY47" s="616"/>
      <c r="CZ47" s="629">
        <v>3.7</v>
      </c>
      <c r="DA47" s="630"/>
      <c r="DB47" s="630"/>
      <c r="DC47" s="631"/>
      <c r="DD47" s="604">
        <v>48724</v>
      </c>
      <c r="DE47" s="615"/>
      <c r="DF47" s="615"/>
      <c r="DG47" s="615"/>
      <c r="DH47" s="615"/>
      <c r="DI47" s="615"/>
      <c r="DJ47" s="615"/>
      <c r="DK47" s="616"/>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223</v>
      </c>
      <c r="CS48" s="596"/>
      <c r="CT48" s="596"/>
      <c r="CU48" s="596"/>
      <c r="CV48" s="596"/>
      <c r="CW48" s="596"/>
      <c r="CX48" s="596"/>
      <c r="CY48" s="597"/>
      <c r="CZ48" s="629" t="s">
        <v>223</v>
      </c>
      <c r="DA48" s="678"/>
      <c r="DB48" s="678"/>
      <c r="DC48" s="679"/>
      <c r="DD48" s="604" t="s">
        <v>223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3181856</v>
      </c>
      <c r="CS49" s="663"/>
      <c r="CT49" s="663"/>
      <c r="CU49" s="663"/>
      <c r="CV49" s="663"/>
      <c r="CW49" s="663"/>
      <c r="CX49" s="663"/>
      <c r="CY49" s="690"/>
      <c r="CZ49" s="691">
        <v>100</v>
      </c>
      <c r="DA49" s="692"/>
      <c r="DB49" s="692"/>
      <c r="DC49" s="693"/>
      <c r="DD49" s="694">
        <v>1721386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3438</v>
      </c>
      <c r="R7" s="725"/>
      <c r="S7" s="725"/>
      <c r="T7" s="725"/>
      <c r="U7" s="725"/>
      <c r="V7" s="725">
        <v>3153</v>
      </c>
      <c r="W7" s="725"/>
      <c r="X7" s="725"/>
      <c r="Y7" s="725"/>
      <c r="Z7" s="725"/>
      <c r="AA7" s="725">
        <v>286</v>
      </c>
      <c r="AB7" s="725"/>
      <c r="AC7" s="725"/>
      <c r="AD7" s="725"/>
      <c r="AE7" s="726"/>
      <c r="AF7" s="727">
        <v>249</v>
      </c>
      <c r="AG7" s="728"/>
      <c r="AH7" s="728"/>
      <c r="AI7" s="728"/>
      <c r="AJ7" s="729"/>
      <c r="AK7" s="764" t="s">
        <v>551</v>
      </c>
      <c r="AL7" s="765"/>
      <c r="AM7" s="765"/>
      <c r="AN7" s="765"/>
      <c r="AO7" s="765"/>
      <c r="AP7" s="765">
        <v>2353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541</v>
      </c>
      <c r="BT7" s="769"/>
      <c r="BU7" s="769"/>
      <c r="BV7" s="769"/>
      <c r="BW7" s="769"/>
      <c r="BX7" s="769"/>
      <c r="BY7" s="769"/>
      <c r="BZ7" s="769"/>
      <c r="CA7" s="769"/>
      <c r="CB7" s="769"/>
      <c r="CC7" s="769"/>
      <c r="CD7" s="769"/>
      <c r="CE7" s="769"/>
      <c r="CF7" s="769"/>
      <c r="CG7" s="770"/>
      <c r="CH7" s="761">
        <v>9</v>
      </c>
      <c r="CI7" s="762"/>
      <c r="CJ7" s="762"/>
      <c r="CK7" s="762"/>
      <c r="CL7" s="763"/>
      <c r="CM7" s="761">
        <v>131</v>
      </c>
      <c r="CN7" s="762"/>
      <c r="CO7" s="762"/>
      <c r="CP7" s="762"/>
      <c r="CQ7" s="763"/>
      <c r="CR7" s="761">
        <v>900</v>
      </c>
      <c r="CS7" s="762"/>
      <c r="CT7" s="762"/>
      <c r="CU7" s="762"/>
      <c r="CV7" s="763"/>
      <c r="CW7" s="761" t="s">
        <v>551</v>
      </c>
      <c r="CX7" s="762"/>
      <c r="CY7" s="762"/>
      <c r="CZ7" s="762"/>
      <c r="DA7" s="763"/>
      <c r="DB7" s="761" t="s">
        <v>551</v>
      </c>
      <c r="DC7" s="762"/>
      <c r="DD7" s="762"/>
      <c r="DE7" s="762"/>
      <c r="DF7" s="763"/>
      <c r="DG7" s="761" t="s">
        <v>551</v>
      </c>
      <c r="DH7" s="762"/>
      <c r="DI7" s="762"/>
      <c r="DJ7" s="762"/>
      <c r="DK7" s="763"/>
      <c r="DL7" s="761" t="s">
        <v>551</v>
      </c>
      <c r="DM7" s="762"/>
      <c r="DN7" s="762"/>
      <c r="DO7" s="762"/>
      <c r="DP7" s="763"/>
      <c r="DQ7" s="761" t="s">
        <v>555</v>
      </c>
      <c r="DR7" s="762"/>
      <c r="DS7" s="762"/>
      <c r="DT7" s="762"/>
      <c r="DU7" s="763"/>
      <c r="DV7" s="742"/>
      <c r="DW7" s="743"/>
      <c r="DX7" s="743"/>
      <c r="DY7" s="743"/>
      <c r="DZ7" s="744"/>
      <c r="EA7" s="207"/>
    </row>
    <row r="8" spans="1:131" s="208" customFormat="1" ht="26.25" customHeight="1">
      <c r="A8" s="214">
        <v>2</v>
      </c>
      <c r="B8" s="745" t="s">
        <v>368</v>
      </c>
      <c r="C8" s="746"/>
      <c r="D8" s="746"/>
      <c r="E8" s="746"/>
      <c r="F8" s="746"/>
      <c r="G8" s="746"/>
      <c r="H8" s="746"/>
      <c r="I8" s="746"/>
      <c r="J8" s="746"/>
      <c r="K8" s="746"/>
      <c r="L8" s="746"/>
      <c r="M8" s="746"/>
      <c r="N8" s="746"/>
      <c r="O8" s="746"/>
      <c r="P8" s="747"/>
      <c r="Q8" s="748">
        <v>0</v>
      </c>
      <c r="R8" s="749"/>
      <c r="S8" s="749"/>
      <c r="T8" s="749"/>
      <c r="U8" s="749"/>
      <c r="V8" s="749">
        <v>0</v>
      </c>
      <c r="W8" s="749"/>
      <c r="X8" s="749"/>
      <c r="Y8" s="749"/>
      <c r="Z8" s="749"/>
      <c r="AA8" s="749">
        <v>0</v>
      </c>
      <c r="AB8" s="749"/>
      <c r="AC8" s="749"/>
      <c r="AD8" s="749"/>
      <c r="AE8" s="750"/>
      <c r="AF8" s="751">
        <v>0</v>
      </c>
      <c r="AG8" s="752"/>
      <c r="AH8" s="752"/>
      <c r="AI8" s="752"/>
      <c r="AJ8" s="753"/>
      <c r="AK8" s="754" t="s">
        <v>551</v>
      </c>
      <c r="AL8" s="755"/>
      <c r="AM8" s="755"/>
      <c r="AN8" s="755"/>
      <c r="AO8" s="755"/>
      <c r="AP8" s="755" t="s">
        <v>551</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542</v>
      </c>
      <c r="BT8" s="759"/>
      <c r="BU8" s="759"/>
      <c r="BV8" s="759"/>
      <c r="BW8" s="759"/>
      <c r="BX8" s="759"/>
      <c r="BY8" s="759"/>
      <c r="BZ8" s="759"/>
      <c r="CA8" s="759"/>
      <c r="CB8" s="759"/>
      <c r="CC8" s="759"/>
      <c r="CD8" s="759"/>
      <c r="CE8" s="759"/>
      <c r="CF8" s="759"/>
      <c r="CG8" s="760"/>
      <c r="CH8" s="771">
        <v>-7</v>
      </c>
      <c r="CI8" s="772"/>
      <c r="CJ8" s="772"/>
      <c r="CK8" s="772"/>
      <c r="CL8" s="773"/>
      <c r="CM8" s="771">
        <v>17</v>
      </c>
      <c r="CN8" s="772"/>
      <c r="CO8" s="772"/>
      <c r="CP8" s="772"/>
      <c r="CQ8" s="773"/>
      <c r="CR8" s="771">
        <v>42</v>
      </c>
      <c r="CS8" s="772"/>
      <c r="CT8" s="772"/>
      <c r="CU8" s="772"/>
      <c r="CV8" s="773"/>
      <c r="CW8" s="771">
        <v>5</v>
      </c>
      <c r="CX8" s="772"/>
      <c r="CY8" s="772"/>
      <c r="CZ8" s="772"/>
      <c r="DA8" s="773"/>
      <c r="DB8" s="771">
        <v>13</v>
      </c>
      <c r="DC8" s="772"/>
      <c r="DD8" s="772"/>
      <c r="DE8" s="772"/>
      <c r="DF8" s="773"/>
      <c r="DG8" s="771" t="s">
        <v>551</v>
      </c>
      <c r="DH8" s="772"/>
      <c r="DI8" s="772"/>
      <c r="DJ8" s="772"/>
      <c r="DK8" s="773"/>
      <c r="DL8" s="771" t="s">
        <v>551</v>
      </c>
      <c r="DM8" s="772"/>
      <c r="DN8" s="772"/>
      <c r="DO8" s="772"/>
      <c r="DP8" s="773"/>
      <c r="DQ8" s="771" t="s">
        <v>554</v>
      </c>
      <c r="DR8" s="772"/>
      <c r="DS8" s="772"/>
      <c r="DT8" s="772"/>
      <c r="DU8" s="773"/>
      <c r="DV8" s="774"/>
      <c r="DW8" s="775"/>
      <c r="DX8" s="775"/>
      <c r="DY8" s="775"/>
      <c r="DZ8" s="776"/>
      <c r="EA8" s="207"/>
    </row>
    <row r="9" spans="1:131" s="208" customFormat="1" ht="26.25" customHeight="1">
      <c r="A9" s="214">
        <v>3</v>
      </c>
      <c r="B9" s="745" t="s">
        <v>369</v>
      </c>
      <c r="C9" s="746"/>
      <c r="D9" s="746"/>
      <c r="E9" s="746"/>
      <c r="F9" s="746"/>
      <c r="G9" s="746"/>
      <c r="H9" s="746"/>
      <c r="I9" s="746"/>
      <c r="J9" s="746"/>
      <c r="K9" s="746"/>
      <c r="L9" s="746"/>
      <c r="M9" s="746"/>
      <c r="N9" s="746"/>
      <c r="O9" s="746"/>
      <c r="P9" s="747"/>
      <c r="Q9" s="748">
        <v>13</v>
      </c>
      <c r="R9" s="749"/>
      <c r="S9" s="749"/>
      <c r="T9" s="749"/>
      <c r="U9" s="749"/>
      <c r="V9" s="749">
        <v>12</v>
      </c>
      <c r="W9" s="749"/>
      <c r="X9" s="749"/>
      <c r="Y9" s="749"/>
      <c r="Z9" s="749"/>
      <c r="AA9" s="749">
        <v>1</v>
      </c>
      <c r="AB9" s="749"/>
      <c r="AC9" s="749"/>
      <c r="AD9" s="749"/>
      <c r="AE9" s="750"/>
      <c r="AF9" s="751">
        <v>1</v>
      </c>
      <c r="AG9" s="752"/>
      <c r="AH9" s="752"/>
      <c r="AI9" s="752"/>
      <c r="AJ9" s="753"/>
      <c r="AK9" s="754" t="s">
        <v>551</v>
      </c>
      <c r="AL9" s="755"/>
      <c r="AM9" s="755"/>
      <c r="AN9" s="755"/>
      <c r="AO9" s="755"/>
      <c r="AP9" s="755" t="s">
        <v>551</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543</v>
      </c>
      <c r="BT9" s="759"/>
      <c r="BU9" s="759"/>
      <c r="BV9" s="759"/>
      <c r="BW9" s="759"/>
      <c r="BX9" s="759"/>
      <c r="BY9" s="759"/>
      <c r="BZ9" s="759"/>
      <c r="CA9" s="759"/>
      <c r="CB9" s="759"/>
      <c r="CC9" s="759"/>
      <c r="CD9" s="759"/>
      <c r="CE9" s="759"/>
      <c r="CF9" s="759"/>
      <c r="CG9" s="760"/>
      <c r="CH9" s="771">
        <v>-30</v>
      </c>
      <c r="CI9" s="772"/>
      <c r="CJ9" s="772"/>
      <c r="CK9" s="772"/>
      <c r="CL9" s="773"/>
      <c r="CM9" s="771">
        <v>201</v>
      </c>
      <c r="CN9" s="772"/>
      <c r="CO9" s="772"/>
      <c r="CP9" s="772"/>
      <c r="CQ9" s="773"/>
      <c r="CR9" s="771">
        <v>0</v>
      </c>
      <c r="CS9" s="772"/>
      <c r="CT9" s="772"/>
      <c r="CU9" s="772"/>
      <c r="CV9" s="773"/>
      <c r="CW9" s="771">
        <v>0</v>
      </c>
      <c r="CX9" s="772"/>
      <c r="CY9" s="772"/>
      <c r="CZ9" s="772"/>
      <c r="DA9" s="773"/>
      <c r="DB9" s="771" t="s">
        <v>483</v>
      </c>
      <c r="DC9" s="772"/>
      <c r="DD9" s="772"/>
      <c r="DE9" s="772"/>
      <c r="DF9" s="773"/>
      <c r="DG9" s="771" t="s">
        <v>551</v>
      </c>
      <c r="DH9" s="772"/>
      <c r="DI9" s="772"/>
      <c r="DJ9" s="772"/>
      <c r="DK9" s="773"/>
      <c r="DL9" s="771" t="s">
        <v>551</v>
      </c>
      <c r="DM9" s="772"/>
      <c r="DN9" s="772"/>
      <c r="DO9" s="772"/>
      <c r="DP9" s="773"/>
      <c r="DQ9" s="771" t="s">
        <v>553</v>
      </c>
      <c r="DR9" s="772"/>
      <c r="DS9" s="772"/>
      <c r="DT9" s="772"/>
      <c r="DU9" s="773"/>
      <c r="DV9" s="774"/>
      <c r="DW9" s="775"/>
      <c r="DX9" s="775"/>
      <c r="DY9" s="775"/>
      <c r="DZ9" s="776"/>
      <c r="EA9" s="207"/>
    </row>
    <row r="10" spans="1:131" s="208" customFormat="1" ht="26.25" customHeight="1">
      <c r="A10" s="214">
        <v>4</v>
      </c>
      <c r="B10" s="745" t="s">
        <v>370</v>
      </c>
      <c r="C10" s="746"/>
      <c r="D10" s="746"/>
      <c r="E10" s="746"/>
      <c r="F10" s="746"/>
      <c r="G10" s="746"/>
      <c r="H10" s="746"/>
      <c r="I10" s="746"/>
      <c r="J10" s="746"/>
      <c r="K10" s="746"/>
      <c r="L10" s="746"/>
      <c r="M10" s="746"/>
      <c r="N10" s="746"/>
      <c r="O10" s="746"/>
      <c r="P10" s="747"/>
      <c r="Q10" s="748">
        <v>0</v>
      </c>
      <c r="R10" s="749"/>
      <c r="S10" s="749"/>
      <c r="T10" s="749"/>
      <c r="U10" s="749"/>
      <c r="V10" s="749">
        <v>0</v>
      </c>
      <c r="W10" s="749"/>
      <c r="X10" s="749"/>
      <c r="Y10" s="749"/>
      <c r="Z10" s="749"/>
      <c r="AA10" s="749">
        <v>0</v>
      </c>
      <c r="AB10" s="749"/>
      <c r="AC10" s="749"/>
      <c r="AD10" s="749"/>
      <c r="AE10" s="750"/>
      <c r="AF10" s="751">
        <v>0</v>
      </c>
      <c r="AG10" s="752"/>
      <c r="AH10" s="752"/>
      <c r="AI10" s="752"/>
      <c r="AJ10" s="753"/>
      <c r="AK10" s="754" t="s">
        <v>551</v>
      </c>
      <c r="AL10" s="755"/>
      <c r="AM10" s="755"/>
      <c r="AN10" s="755"/>
      <c r="AO10" s="755"/>
      <c r="AP10" s="755" t="s">
        <v>551</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t="s">
        <v>371</v>
      </c>
      <c r="C11" s="746"/>
      <c r="D11" s="746"/>
      <c r="E11" s="746"/>
      <c r="F11" s="746"/>
      <c r="G11" s="746"/>
      <c r="H11" s="746"/>
      <c r="I11" s="746"/>
      <c r="J11" s="746"/>
      <c r="K11" s="746"/>
      <c r="L11" s="746"/>
      <c r="M11" s="746"/>
      <c r="N11" s="746"/>
      <c r="O11" s="746"/>
      <c r="P11" s="747"/>
      <c r="Q11" s="748">
        <v>29</v>
      </c>
      <c r="R11" s="749"/>
      <c r="S11" s="749"/>
      <c r="T11" s="749"/>
      <c r="U11" s="749"/>
      <c r="V11" s="749">
        <v>29</v>
      </c>
      <c r="W11" s="749"/>
      <c r="X11" s="749"/>
      <c r="Y11" s="749"/>
      <c r="Z11" s="749"/>
      <c r="AA11" s="749">
        <v>0</v>
      </c>
      <c r="AB11" s="749"/>
      <c r="AC11" s="749"/>
      <c r="AD11" s="749"/>
      <c r="AE11" s="750"/>
      <c r="AF11" s="751">
        <v>0</v>
      </c>
      <c r="AG11" s="752"/>
      <c r="AH11" s="752"/>
      <c r="AI11" s="752"/>
      <c r="AJ11" s="753"/>
      <c r="AK11" s="754">
        <v>12</v>
      </c>
      <c r="AL11" s="755"/>
      <c r="AM11" s="755"/>
      <c r="AN11" s="755"/>
      <c r="AO11" s="755"/>
      <c r="AP11" s="755" t="s">
        <v>551</v>
      </c>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373</v>
      </c>
      <c r="B23" s="780" t="s">
        <v>374</v>
      </c>
      <c r="C23" s="781"/>
      <c r="D23" s="781"/>
      <c r="E23" s="781"/>
      <c r="F23" s="781"/>
      <c r="G23" s="781"/>
      <c r="H23" s="781"/>
      <c r="I23" s="781"/>
      <c r="J23" s="781"/>
      <c r="K23" s="781"/>
      <c r="L23" s="781"/>
      <c r="M23" s="781"/>
      <c r="N23" s="781"/>
      <c r="O23" s="781"/>
      <c r="P23" s="782"/>
      <c r="Q23" s="783">
        <v>3468</v>
      </c>
      <c r="R23" s="784"/>
      <c r="S23" s="784"/>
      <c r="T23" s="784"/>
      <c r="U23" s="784"/>
      <c r="V23" s="784">
        <v>3182</v>
      </c>
      <c r="W23" s="784"/>
      <c r="X23" s="784"/>
      <c r="Y23" s="784"/>
      <c r="Z23" s="784"/>
      <c r="AA23" s="784">
        <v>286</v>
      </c>
      <c r="AB23" s="784"/>
      <c r="AC23" s="784"/>
      <c r="AD23" s="784"/>
      <c r="AE23" s="785"/>
      <c r="AF23" s="786">
        <v>250</v>
      </c>
      <c r="AG23" s="784"/>
      <c r="AH23" s="784"/>
      <c r="AI23" s="784"/>
      <c r="AJ23" s="787"/>
      <c r="AK23" s="788"/>
      <c r="AL23" s="789"/>
      <c r="AM23" s="789"/>
      <c r="AN23" s="789"/>
      <c r="AO23" s="789"/>
      <c r="AP23" s="784">
        <v>2353</v>
      </c>
      <c r="AQ23" s="784"/>
      <c r="AR23" s="784"/>
      <c r="AS23" s="784"/>
      <c r="AT23" s="784"/>
      <c r="AU23" s="790"/>
      <c r="AV23" s="790"/>
      <c r="AW23" s="790"/>
      <c r="AX23" s="790"/>
      <c r="AY23" s="791"/>
      <c r="AZ23" s="799" t="s">
        <v>223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375</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376</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377</v>
      </c>
      <c r="R26" s="708"/>
      <c r="S26" s="708"/>
      <c r="T26" s="708"/>
      <c r="U26" s="709"/>
      <c r="V26" s="707" t="s">
        <v>378</v>
      </c>
      <c r="W26" s="708"/>
      <c r="X26" s="708"/>
      <c r="Y26" s="708"/>
      <c r="Z26" s="709"/>
      <c r="AA26" s="707" t="s">
        <v>379</v>
      </c>
      <c r="AB26" s="708"/>
      <c r="AC26" s="708"/>
      <c r="AD26" s="708"/>
      <c r="AE26" s="708"/>
      <c r="AF26" s="802" t="s">
        <v>380</v>
      </c>
      <c r="AG26" s="803"/>
      <c r="AH26" s="803"/>
      <c r="AI26" s="803"/>
      <c r="AJ26" s="804"/>
      <c r="AK26" s="708" t="s">
        <v>381</v>
      </c>
      <c r="AL26" s="708"/>
      <c r="AM26" s="708"/>
      <c r="AN26" s="708"/>
      <c r="AO26" s="709"/>
      <c r="AP26" s="707" t="s">
        <v>382</v>
      </c>
      <c r="AQ26" s="708"/>
      <c r="AR26" s="708"/>
      <c r="AS26" s="708"/>
      <c r="AT26" s="709"/>
      <c r="AU26" s="707" t="s">
        <v>383</v>
      </c>
      <c r="AV26" s="708"/>
      <c r="AW26" s="708"/>
      <c r="AX26" s="708"/>
      <c r="AY26" s="709"/>
      <c r="AZ26" s="707" t="s">
        <v>384</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385</v>
      </c>
      <c r="C28" s="722"/>
      <c r="D28" s="722"/>
      <c r="E28" s="722"/>
      <c r="F28" s="722"/>
      <c r="G28" s="722"/>
      <c r="H28" s="722"/>
      <c r="I28" s="722"/>
      <c r="J28" s="722"/>
      <c r="K28" s="722"/>
      <c r="L28" s="722"/>
      <c r="M28" s="722"/>
      <c r="N28" s="722"/>
      <c r="O28" s="722"/>
      <c r="P28" s="723"/>
      <c r="Q28" s="812">
        <v>204</v>
      </c>
      <c r="R28" s="813"/>
      <c r="S28" s="813"/>
      <c r="T28" s="813"/>
      <c r="U28" s="813"/>
      <c r="V28" s="813">
        <v>195</v>
      </c>
      <c r="W28" s="813"/>
      <c r="X28" s="813"/>
      <c r="Y28" s="813"/>
      <c r="Z28" s="813"/>
      <c r="AA28" s="813">
        <v>8</v>
      </c>
      <c r="AB28" s="813"/>
      <c r="AC28" s="813"/>
      <c r="AD28" s="813"/>
      <c r="AE28" s="814"/>
      <c r="AF28" s="815">
        <v>8</v>
      </c>
      <c r="AG28" s="813"/>
      <c r="AH28" s="813"/>
      <c r="AI28" s="813"/>
      <c r="AJ28" s="816"/>
      <c r="AK28" s="817">
        <v>19</v>
      </c>
      <c r="AL28" s="808"/>
      <c r="AM28" s="808"/>
      <c r="AN28" s="808"/>
      <c r="AO28" s="808"/>
      <c r="AP28" s="808" t="s">
        <v>483</v>
      </c>
      <c r="AQ28" s="808"/>
      <c r="AR28" s="808"/>
      <c r="AS28" s="808"/>
      <c r="AT28" s="808"/>
      <c r="AU28" s="808" t="s">
        <v>483</v>
      </c>
      <c r="AV28" s="808"/>
      <c r="AW28" s="808"/>
      <c r="AX28" s="808"/>
      <c r="AY28" s="808"/>
      <c r="AZ28" s="809" t="s">
        <v>551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386</v>
      </c>
      <c r="C29" s="746"/>
      <c r="D29" s="746"/>
      <c r="E29" s="746"/>
      <c r="F29" s="746"/>
      <c r="G29" s="746"/>
      <c r="H29" s="746"/>
      <c r="I29" s="746"/>
      <c r="J29" s="746"/>
      <c r="K29" s="746"/>
      <c r="L29" s="746"/>
      <c r="M29" s="746"/>
      <c r="N29" s="746"/>
      <c r="O29" s="746"/>
      <c r="P29" s="747"/>
      <c r="Q29" s="748">
        <v>206</v>
      </c>
      <c r="R29" s="749"/>
      <c r="S29" s="749"/>
      <c r="T29" s="749"/>
      <c r="U29" s="749"/>
      <c r="V29" s="749">
        <v>195</v>
      </c>
      <c r="W29" s="749"/>
      <c r="X29" s="749"/>
      <c r="Y29" s="749"/>
      <c r="Z29" s="749"/>
      <c r="AA29" s="749">
        <v>11</v>
      </c>
      <c r="AB29" s="749"/>
      <c r="AC29" s="749"/>
      <c r="AD29" s="749"/>
      <c r="AE29" s="750"/>
      <c r="AF29" s="751">
        <v>11</v>
      </c>
      <c r="AG29" s="752"/>
      <c r="AH29" s="752"/>
      <c r="AI29" s="752"/>
      <c r="AJ29" s="753"/>
      <c r="AK29" s="820">
        <v>37</v>
      </c>
      <c r="AL29" s="821"/>
      <c r="AM29" s="821"/>
      <c r="AN29" s="821"/>
      <c r="AO29" s="821"/>
      <c r="AP29" s="821" t="s">
        <v>483</v>
      </c>
      <c r="AQ29" s="821"/>
      <c r="AR29" s="821"/>
      <c r="AS29" s="821"/>
      <c r="AT29" s="821"/>
      <c r="AU29" s="821" t="s">
        <v>483</v>
      </c>
      <c r="AV29" s="821"/>
      <c r="AW29" s="821"/>
      <c r="AX29" s="821"/>
      <c r="AY29" s="821"/>
      <c r="AZ29" s="822" t="s">
        <v>552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387</v>
      </c>
      <c r="C30" s="746"/>
      <c r="D30" s="746"/>
      <c r="E30" s="746"/>
      <c r="F30" s="746"/>
      <c r="G30" s="746"/>
      <c r="H30" s="746"/>
      <c r="I30" s="746"/>
      <c r="J30" s="746"/>
      <c r="K30" s="746"/>
      <c r="L30" s="746"/>
      <c r="M30" s="746"/>
      <c r="N30" s="746"/>
      <c r="O30" s="746"/>
      <c r="P30" s="747"/>
      <c r="Q30" s="748">
        <v>20</v>
      </c>
      <c r="R30" s="749"/>
      <c r="S30" s="749"/>
      <c r="T30" s="749"/>
      <c r="U30" s="749"/>
      <c r="V30" s="749">
        <v>20</v>
      </c>
      <c r="W30" s="749"/>
      <c r="X30" s="749"/>
      <c r="Y30" s="749"/>
      <c r="Z30" s="749"/>
      <c r="AA30" s="749">
        <v>0</v>
      </c>
      <c r="AB30" s="749"/>
      <c r="AC30" s="749"/>
      <c r="AD30" s="749"/>
      <c r="AE30" s="750"/>
      <c r="AF30" s="751">
        <v>0</v>
      </c>
      <c r="AG30" s="752"/>
      <c r="AH30" s="752"/>
      <c r="AI30" s="752"/>
      <c r="AJ30" s="753"/>
      <c r="AK30" s="820">
        <v>9</v>
      </c>
      <c r="AL30" s="821"/>
      <c r="AM30" s="821"/>
      <c r="AN30" s="821"/>
      <c r="AO30" s="821"/>
      <c r="AP30" s="821" t="s">
        <v>483</v>
      </c>
      <c r="AQ30" s="821"/>
      <c r="AR30" s="821"/>
      <c r="AS30" s="821"/>
      <c r="AT30" s="821"/>
      <c r="AU30" s="821" t="s">
        <v>483</v>
      </c>
      <c r="AV30" s="821"/>
      <c r="AW30" s="821"/>
      <c r="AX30" s="821"/>
      <c r="AY30" s="821"/>
      <c r="AZ30" s="822" t="s">
        <v>552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388</v>
      </c>
      <c r="C31" s="746"/>
      <c r="D31" s="746"/>
      <c r="E31" s="746"/>
      <c r="F31" s="746"/>
      <c r="G31" s="746"/>
      <c r="H31" s="746"/>
      <c r="I31" s="746"/>
      <c r="J31" s="746"/>
      <c r="K31" s="746"/>
      <c r="L31" s="746"/>
      <c r="M31" s="746"/>
      <c r="N31" s="746"/>
      <c r="O31" s="746"/>
      <c r="P31" s="747"/>
      <c r="Q31" s="748">
        <v>19</v>
      </c>
      <c r="R31" s="749"/>
      <c r="S31" s="749"/>
      <c r="T31" s="749"/>
      <c r="U31" s="749"/>
      <c r="V31" s="749">
        <v>18</v>
      </c>
      <c r="W31" s="749"/>
      <c r="X31" s="749"/>
      <c r="Y31" s="749"/>
      <c r="Z31" s="749"/>
      <c r="AA31" s="749">
        <v>1</v>
      </c>
      <c r="AB31" s="749"/>
      <c r="AC31" s="749"/>
      <c r="AD31" s="749"/>
      <c r="AE31" s="750"/>
      <c r="AF31" s="751">
        <v>1</v>
      </c>
      <c r="AG31" s="752"/>
      <c r="AH31" s="752"/>
      <c r="AI31" s="752"/>
      <c r="AJ31" s="753"/>
      <c r="AK31" s="820">
        <v>7</v>
      </c>
      <c r="AL31" s="821"/>
      <c r="AM31" s="821"/>
      <c r="AN31" s="821"/>
      <c r="AO31" s="821"/>
      <c r="AP31" s="821">
        <v>34</v>
      </c>
      <c r="AQ31" s="821"/>
      <c r="AR31" s="821"/>
      <c r="AS31" s="821"/>
      <c r="AT31" s="821"/>
      <c r="AU31" s="821">
        <v>22</v>
      </c>
      <c r="AV31" s="821"/>
      <c r="AW31" s="821"/>
      <c r="AX31" s="821"/>
      <c r="AY31" s="821"/>
      <c r="AZ31" s="822" t="s">
        <v>552</v>
      </c>
      <c r="BA31" s="822"/>
      <c r="BB31" s="822"/>
      <c r="BC31" s="822"/>
      <c r="BD31" s="822"/>
      <c r="BE31" s="818" t="s">
        <v>389</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390</v>
      </c>
      <c r="C32" s="746"/>
      <c r="D32" s="746"/>
      <c r="E32" s="746"/>
      <c r="F32" s="746"/>
      <c r="G32" s="746"/>
      <c r="H32" s="746"/>
      <c r="I32" s="746"/>
      <c r="J32" s="746"/>
      <c r="K32" s="746"/>
      <c r="L32" s="746"/>
      <c r="M32" s="746"/>
      <c r="N32" s="746"/>
      <c r="O32" s="746"/>
      <c r="P32" s="747"/>
      <c r="Q32" s="748">
        <v>11</v>
      </c>
      <c r="R32" s="749"/>
      <c r="S32" s="749"/>
      <c r="T32" s="749"/>
      <c r="U32" s="749"/>
      <c r="V32" s="749">
        <v>11</v>
      </c>
      <c r="W32" s="749"/>
      <c r="X32" s="749"/>
      <c r="Y32" s="749"/>
      <c r="Z32" s="749"/>
      <c r="AA32" s="749">
        <v>0</v>
      </c>
      <c r="AB32" s="749"/>
      <c r="AC32" s="749"/>
      <c r="AD32" s="749"/>
      <c r="AE32" s="750"/>
      <c r="AF32" s="751">
        <v>0</v>
      </c>
      <c r="AG32" s="752"/>
      <c r="AH32" s="752"/>
      <c r="AI32" s="752"/>
      <c r="AJ32" s="753"/>
      <c r="AK32" s="820">
        <v>8</v>
      </c>
      <c r="AL32" s="821"/>
      <c r="AM32" s="821"/>
      <c r="AN32" s="821"/>
      <c r="AO32" s="821"/>
      <c r="AP32" s="821">
        <v>55</v>
      </c>
      <c r="AQ32" s="821"/>
      <c r="AR32" s="821"/>
      <c r="AS32" s="821"/>
      <c r="AT32" s="821"/>
      <c r="AU32" s="821">
        <v>46</v>
      </c>
      <c r="AV32" s="821"/>
      <c r="AW32" s="821"/>
      <c r="AX32" s="821"/>
      <c r="AY32" s="821"/>
      <c r="AZ32" s="822" t="s">
        <v>551</v>
      </c>
      <c r="BA32" s="822"/>
      <c r="BB32" s="822"/>
      <c r="BC32" s="822"/>
      <c r="BD32" s="822"/>
      <c r="BE32" s="818" t="s">
        <v>389</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373</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20</v>
      </c>
      <c r="AG63" s="832"/>
      <c r="AH63" s="832"/>
      <c r="AI63" s="832"/>
      <c r="AJ63" s="833"/>
      <c r="AK63" s="834"/>
      <c r="AL63" s="829"/>
      <c r="AM63" s="829"/>
      <c r="AN63" s="829"/>
      <c r="AO63" s="829"/>
      <c r="AP63" s="832">
        <v>89</v>
      </c>
      <c r="AQ63" s="832"/>
      <c r="AR63" s="832"/>
      <c r="AS63" s="832"/>
      <c r="AT63" s="832"/>
      <c r="AU63" s="832">
        <v>68</v>
      </c>
      <c r="AV63" s="832"/>
      <c r="AW63" s="832"/>
      <c r="AX63" s="832"/>
      <c r="AY63" s="832"/>
      <c r="AZ63" s="836"/>
      <c r="BA63" s="836"/>
      <c r="BB63" s="836"/>
      <c r="BC63" s="836"/>
      <c r="BD63" s="836"/>
      <c r="BE63" s="837"/>
      <c r="BF63" s="837"/>
      <c r="BG63" s="837"/>
      <c r="BH63" s="837"/>
      <c r="BI63" s="838"/>
      <c r="BJ63" s="839" t="s">
        <v>223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394</v>
      </c>
      <c r="B66" s="731"/>
      <c r="C66" s="731"/>
      <c r="D66" s="731"/>
      <c r="E66" s="731"/>
      <c r="F66" s="731"/>
      <c r="G66" s="731"/>
      <c r="H66" s="731"/>
      <c r="I66" s="731"/>
      <c r="J66" s="731"/>
      <c r="K66" s="731"/>
      <c r="L66" s="731"/>
      <c r="M66" s="731"/>
      <c r="N66" s="731"/>
      <c r="O66" s="731"/>
      <c r="P66" s="732"/>
      <c r="Q66" s="707" t="s">
        <v>377</v>
      </c>
      <c r="R66" s="708"/>
      <c r="S66" s="708"/>
      <c r="T66" s="708"/>
      <c r="U66" s="709"/>
      <c r="V66" s="707" t="s">
        <v>378</v>
      </c>
      <c r="W66" s="708"/>
      <c r="X66" s="708"/>
      <c r="Y66" s="708"/>
      <c r="Z66" s="709"/>
      <c r="AA66" s="707" t="s">
        <v>379</v>
      </c>
      <c r="AB66" s="708"/>
      <c r="AC66" s="708"/>
      <c r="AD66" s="708"/>
      <c r="AE66" s="709"/>
      <c r="AF66" s="842" t="s">
        <v>380</v>
      </c>
      <c r="AG66" s="803"/>
      <c r="AH66" s="803"/>
      <c r="AI66" s="803"/>
      <c r="AJ66" s="843"/>
      <c r="AK66" s="707" t="s">
        <v>381</v>
      </c>
      <c r="AL66" s="731"/>
      <c r="AM66" s="731"/>
      <c r="AN66" s="731"/>
      <c r="AO66" s="732"/>
      <c r="AP66" s="707" t="s">
        <v>382</v>
      </c>
      <c r="AQ66" s="708"/>
      <c r="AR66" s="708"/>
      <c r="AS66" s="708"/>
      <c r="AT66" s="709"/>
      <c r="AU66" s="707" t="s">
        <v>395</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544</v>
      </c>
      <c r="C68" s="860"/>
      <c r="D68" s="860"/>
      <c r="E68" s="860"/>
      <c r="F68" s="860"/>
      <c r="G68" s="860"/>
      <c r="H68" s="860"/>
      <c r="I68" s="860"/>
      <c r="J68" s="860"/>
      <c r="K68" s="860"/>
      <c r="L68" s="860"/>
      <c r="M68" s="860"/>
      <c r="N68" s="860"/>
      <c r="O68" s="860"/>
      <c r="P68" s="861"/>
      <c r="Q68" s="862">
        <v>2313</v>
      </c>
      <c r="R68" s="856"/>
      <c r="S68" s="856"/>
      <c r="T68" s="856"/>
      <c r="U68" s="856"/>
      <c r="V68" s="856">
        <v>2094</v>
      </c>
      <c r="W68" s="856"/>
      <c r="X68" s="856"/>
      <c r="Y68" s="856"/>
      <c r="Z68" s="856"/>
      <c r="AA68" s="856">
        <v>219</v>
      </c>
      <c r="AB68" s="856"/>
      <c r="AC68" s="856"/>
      <c r="AD68" s="856"/>
      <c r="AE68" s="856"/>
      <c r="AF68" s="856">
        <v>219</v>
      </c>
      <c r="AG68" s="856"/>
      <c r="AH68" s="856"/>
      <c r="AI68" s="856"/>
      <c r="AJ68" s="856"/>
      <c r="AK68" s="856" t="s">
        <v>551</v>
      </c>
      <c r="AL68" s="856"/>
      <c r="AM68" s="856"/>
      <c r="AN68" s="856"/>
      <c r="AO68" s="856"/>
      <c r="AP68" s="856">
        <v>1358</v>
      </c>
      <c r="AQ68" s="856"/>
      <c r="AR68" s="856"/>
      <c r="AS68" s="856"/>
      <c r="AT68" s="856"/>
      <c r="AU68" s="856">
        <v>24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545</v>
      </c>
      <c r="C69" s="864"/>
      <c r="D69" s="864"/>
      <c r="E69" s="864"/>
      <c r="F69" s="864"/>
      <c r="G69" s="864"/>
      <c r="H69" s="864"/>
      <c r="I69" s="864"/>
      <c r="J69" s="864"/>
      <c r="K69" s="864"/>
      <c r="L69" s="864"/>
      <c r="M69" s="864"/>
      <c r="N69" s="864"/>
      <c r="O69" s="864"/>
      <c r="P69" s="865"/>
      <c r="Q69" s="866">
        <v>104</v>
      </c>
      <c r="R69" s="821"/>
      <c r="S69" s="821"/>
      <c r="T69" s="821"/>
      <c r="U69" s="821"/>
      <c r="V69" s="821">
        <v>104</v>
      </c>
      <c r="W69" s="821"/>
      <c r="X69" s="821"/>
      <c r="Y69" s="821"/>
      <c r="Z69" s="821"/>
      <c r="AA69" s="821">
        <v>0</v>
      </c>
      <c r="AB69" s="821"/>
      <c r="AC69" s="821"/>
      <c r="AD69" s="821"/>
      <c r="AE69" s="821"/>
      <c r="AF69" s="821">
        <v>0</v>
      </c>
      <c r="AG69" s="821"/>
      <c r="AH69" s="821"/>
      <c r="AI69" s="821"/>
      <c r="AJ69" s="821"/>
      <c r="AK69" s="821">
        <v>103</v>
      </c>
      <c r="AL69" s="821"/>
      <c r="AM69" s="821"/>
      <c r="AN69" s="821"/>
      <c r="AO69" s="821"/>
      <c r="AP69" s="821" t="s">
        <v>551</v>
      </c>
      <c r="AQ69" s="821"/>
      <c r="AR69" s="821"/>
      <c r="AS69" s="821"/>
      <c r="AT69" s="821"/>
      <c r="AU69" s="821" t="s">
        <v>551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546</v>
      </c>
      <c r="C70" s="864"/>
      <c r="D70" s="864"/>
      <c r="E70" s="864"/>
      <c r="F70" s="864"/>
      <c r="G70" s="864"/>
      <c r="H70" s="864"/>
      <c r="I70" s="864"/>
      <c r="J70" s="864"/>
      <c r="K70" s="864"/>
      <c r="L70" s="864"/>
      <c r="M70" s="864"/>
      <c r="N70" s="864"/>
      <c r="O70" s="864"/>
      <c r="P70" s="865"/>
      <c r="Q70" s="866">
        <v>385</v>
      </c>
      <c r="R70" s="821"/>
      <c r="S70" s="821"/>
      <c r="T70" s="821"/>
      <c r="U70" s="821"/>
      <c r="V70" s="821">
        <v>355</v>
      </c>
      <c r="W70" s="821"/>
      <c r="X70" s="821"/>
      <c r="Y70" s="821"/>
      <c r="Z70" s="821"/>
      <c r="AA70" s="821">
        <v>30</v>
      </c>
      <c r="AB70" s="821"/>
      <c r="AC70" s="821"/>
      <c r="AD70" s="821"/>
      <c r="AE70" s="821"/>
      <c r="AF70" s="821">
        <v>30</v>
      </c>
      <c r="AG70" s="821"/>
      <c r="AH70" s="821"/>
      <c r="AI70" s="821"/>
      <c r="AJ70" s="821"/>
      <c r="AK70" s="821">
        <v>6</v>
      </c>
      <c r="AL70" s="821"/>
      <c r="AM70" s="821"/>
      <c r="AN70" s="821"/>
      <c r="AO70" s="821"/>
      <c r="AP70" s="821" t="s">
        <v>551</v>
      </c>
      <c r="AQ70" s="821"/>
      <c r="AR70" s="821"/>
      <c r="AS70" s="821"/>
      <c r="AT70" s="821"/>
      <c r="AU70" s="821" t="s">
        <v>553</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547</v>
      </c>
      <c r="C71" s="864"/>
      <c r="D71" s="864"/>
      <c r="E71" s="864"/>
      <c r="F71" s="864"/>
      <c r="G71" s="864"/>
      <c r="H71" s="864"/>
      <c r="I71" s="864"/>
      <c r="J71" s="864"/>
      <c r="K71" s="864"/>
      <c r="L71" s="864"/>
      <c r="M71" s="864"/>
      <c r="N71" s="864"/>
      <c r="O71" s="864"/>
      <c r="P71" s="865"/>
      <c r="Q71" s="866">
        <v>994</v>
      </c>
      <c r="R71" s="821"/>
      <c r="S71" s="821"/>
      <c r="T71" s="821"/>
      <c r="U71" s="821"/>
      <c r="V71" s="821">
        <v>982</v>
      </c>
      <c r="W71" s="821"/>
      <c r="X71" s="821"/>
      <c r="Y71" s="821"/>
      <c r="Z71" s="821"/>
      <c r="AA71" s="821">
        <v>12</v>
      </c>
      <c r="AB71" s="821"/>
      <c r="AC71" s="821"/>
      <c r="AD71" s="821"/>
      <c r="AE71" s="821"/>
      <c r="AF71" s="821">
        <v>12</v>
      </c>
      <c r="AG71" s="821"/>
      <c r="AH71" s="821"/>
      <c r="AI71" s="821"/>
      <c r="AJ71" s="821"/>
      <c r="AK71" s="821" t="s">
        <v>551</v>
      </c>
      <c r="AL71" s="821"/>
      <c r="AM71" s="821"/>
      <c r="AN71" s="821"/>
      <c r="AO71" s="821"/>
      <c r="AP71" s="821">
        <v>774</v>
      </c>
      <c r="AQ71" s="821"/>
      <c r="AR71" s="821"/>
      <c r="AS71" s="821"/>
      <c r="AT71" s="821"/>
      <c r="AU71" s="821">
        <v>37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548</v>
      </c>
      <c r="C72" s="864"/>
      <c r="D72" s="864"/>
      <c r="E72" s="864"/>
      <c r="F72" s="864"/>
      <c r="G72" s="864"/>
      <c r="H72" s="864"/>
      <c r="I72" s="864"/>
      <c r="J72" s="864"/>
      <c r="K72" s="864"/>
      <c r="L72" s="864"/>
      <c r="M72" s="864"/>
      <c r="N72" s="864"/>
      <c r="O72" s="864"/>
      <c r="P72" s="865"/>
      <c r="Q72" s="866">
        <v>11014</v>
      </c>
      <c r="R72" s="821"/>
      <c r="S72" s="821"/>
      <c r="T72" s="821"/>
      <c r="U72" s="821"/>
      <c r="V72" s="821">
        <v>9060</v>
      </c>
      <c r="W72" s="821"/>
      <c r="X72" s="821"/>
      <c r="Y72" s="821"/>
      <c r="Z72" s="821"/>
      <c r="AA72" s="821">
        <v>1954</v>
      </c>
      <c r="AB72" s="821"/>
      <c r="AC72" s="821"/>
      <c r="AD72" s="821"/>
      <c r="AE72" s="821"/>
      <c r="AF72" s="821">
        <v>1954</v>
      </c>
      <c r="AG72" s="821"/>
      <c r="AH72" s="821"/>
      <c r="AI72" s="821"/>
      <c r="AJ72" s="821"/>
      <c r="AK72" s="821">
        <v>639</v>
      </c>
      <c r="AL72" s="821"/>
      <c r="AM72" s="821"/>
      <c r="AN72" s="821"/>
      <c r="AO72" s="821"/>
      <c r="AP72" s="821" t="s">
        <v>552</v>
      </c>
      <c r="AQ72" s="821"/>
      <c r="AR72" s="821"/>
      <c r="AS72" s="821"/>
      <c r="AT72" s="821"/>
      <c r="AU72" s="821" t="s">
        <v>551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549</v>
      </c>
      <c r="C73" s="864"/>
      <c r="D73" s="864"/>
      <c r="E73" s="864"/>
      <c r="F73" s="864"/>
      <c r="G73" s="864"/>
      <c r="H73" s="864"/>
      <c r="I73" s="864"/>
      <c r="J73" s="864"/>
      <c r="K73" s="864"/>
      <c r="L73" s="864"/>
      <c r="M73" s="864"/>
      <c r="N73" s="864"/>
      <c r="O73" s="864"/>
      <c r="P73" s="865"/>
      <c r="Q73" s="866">
        <v>270</v>
      </c>
      <c r="R73" s="821"/>
      <c r="S73" s="821"/>
      <c r="T73" s="821"/>
      <c r="U73" s="821"/>
      <c r="V73" s="821">
        <v>262</v>
      </c>
      <c r="W73" s="821"/>
      <c r="X73" s="821"/>
      <c r="Y73" s="821"/>
      <c r="Z73" s="821"/>
      <c r="AA73" s="821">
        <v>8</v>
      </c>
      <c r="AB73" s="821"/>
      <c r="AC73" s="821"/>
      <c r="AD73" s="821"/>
      <c r="AE73" s="821"/>
      <c r="AF73" s="821">
        <v>8</v>
      </c>
      <c r="AG73" s="821"/>
      <c r="AH73" s="821"/>
      <c r="AI73" s="821"/>
      <c r="AJ73" s="821"/>
      <c r="AK73" s="821" t="s">
        <v>551</v>
      </c>
      <c r="AL73" s="821"/>
      <c r="AM73" s="821"/>
      <c r="AN73" s="821"/>
      <c r="AO73" s="821"/>
      <c r="AP73" s="821" t="s">
        <v>552</v>
      </c>
      <c r="AQ73" s="821"/>
      <c r="AR73" s="821"/>
      <c r="AS73" s="821"/>
      <c r="AT73" s="821"/>
      <c r="AU73" s="821" t="s">
        <v>552</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550</v>
      </c>
      <c r="C74" s="864"/>
      <c r="D74" s="864"/>
      <c r="E74" s="864"/>
      <c r="F74" s="864"/>
      <c r="G74" s="864"/>
      <c r="H74" s="864"/>
      <c r="I74" s="864"/>
      <c r="J74" s="864"/>
      <c r="K74" s="864"/>
      <c r="L74" s="864"/>
      <c r="M74" s="864"/>
      <c r="N74" s="864"/>
      <c r="O74" s="864"/>
      <c r="P74" s="865"/>
      <c r="Q74" s="866">
        <v>287515</v>
      </c>
      <c r="R74" s="821"/>
      <c r="S74" s="821"/>
      <c r="T74" s="821"/>
      <c r="U74" s="821"/>
      <c r="V74" s="821">
        <v>274140</v>
      </c>
      <c r="W74" s="821"/>
      <c r="X74" s="821"/>
      <c r="Y74" s="821"/>
      <c r="Z74" s="821"/>
      <c r="AA74" s="821">
        <v>13375</v>
      </c>
      <c r="AB74" s="821"/>
      <c r="AC74" s="821"/>
      <c r="AD74" s="821"/>
      <c r="AE74" s="821"/>
      <c r="AF74" s="821">
        <v>13375</v>
      </c>
      <c r="AG74" s="821"/>
      <c r="AH74" s="821"/>
      <c r="AI74" s="821"/>
      <c r="AJ74" s="821"/>
      <c r="AK74" s="821" t="s">
        <v>551</v>
      </c>
      <c r="AL74" s="821"/>
      <c r="AM74" s="821"/>
      <c r="AN74" s="821"/>
      <c r="AO74" s="821"/>
      <c r="AP74" s="821" t="s">
        <v>552</v>
      </c>
      <c r="AQ74" s="821"/>
      <c r="AR74" s="821"/>
      <c r="AS74" s="821"/>
      <c r="AT74" s="821"/>
      <c r="AU74" s="821" t="s">
        <v>552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373</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15598</v>
      </c>
      <c r="AG88" s="832"/>
      <c r="AH88" s="832"/>
      <c r="AI88" s="832"/>
      <c r="AJ88" s="832"/>
      <c r="AK88" s="829"/>
      <c r="AL88" s="829"/>
      <c r="AM88" s="829"/>
      <c r="AN88" s="829"/>
      <c r="AO88" s="829"/>
      <c r="AP88" s="832">
        <v>2132</v>
      </c>
      <c r="AQ88" s="832"/>
      <c r="AR88" s="832"/>
      <c r="AS88" s="832"/>
      <c r="AT88" s="832"/>
      <c r="AU88" s="832">
        <v>61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373</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942</v>
      </c>
      <c r="CS102" s="840"/>
      <c r="CT102" s="840"/>
      <c r="CU102" s="840"/>
      <c r="CV102" s="883"/>
      <c r="CW102" s="882">
        <v>5</v>
      </c>
      <c r="CX102" s="840"/>
      <c r="CY102" s="840"/>
      <c r="CZ102" s="840"/>
      <c r="DA102" s="883"/>
      <c r="DB102" s="882">
        <v>13</v>
      </c>
      <c r="DC102" s="840"/>
      <c r="DD102" s="840"/>
      <c r="DE102" s="840"/>
      <c r="DF102" s="883"/>
      <c r="DG102" s="882" t="s">
        <v>556</v>
      </c>
      <c r="DH102" s="840"/>
      <c r="DI102" s="840"/>
      <c r="DJ102" s="840"/>
      <c r="DK102" s="883"/>
      <c r="DL102" s="882" t="s">
        <v>557</v>
      </c>
      <c r="DM102" s="840"/>
      <c r="DN102" s="840"/>
      <c r="DO102" s="840"/>
      <c r="DP102" s="883"/>
      <c r="DQ102" s="882" t="s">
        <v>556</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289</v>
      </c>
      <c r="AG109" s="885"/>
      <c r="AH109" s="885"/>
      <c r="AI109" s="885"/>
      <c r="AJ109" s="886"/>
      <c r="AK109" s="884" t="s">
        <v>288</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289</v>
      </c>
      <c r="BW109" s="885"/>
      <c r="BX109" s="885"/>
      <c r="BY109" s="885"/>
      <c r="BZ109" s="886"/>
      <c r="CA109" s="884" t="s">
        <v>288</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289</v>
      </c>
      <c r="DM109" s="885"/>
      <c r="DN109" s="885"/>
      <c r="DO109" s="885"/>
      <c r="DP109" s="886"/>
      <c r="DQ109" s="884" t="s">
        <v>288</v>
      </c>
      <c r="DR109" s="885"/>
      <c r="DS109" s="885"/>
      <c r="DT109" s="885"/>
      <c r="DU109" s="886"/>
      <c r="DV109" s="884" t="s">
        <v>406</v>
      </c>
      <c r="DW109" s="885"/>
      <c r="DX109" s="885"/>
      <c r="DY109" s="885"/>
      <c r="DZ109" s="887"/>
    </row>
    <row r="110" spans="1:131" s="199" customFormat="1" ht="26.25" customHeight="1">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335477</v>
      </c>
      <c r="AB110" s="892"/>
      <c r="AC110" s="892"/>
      <c r="AD110" s="892"/>
      <c r="AE110" s="893"/>
      <c r="AF110" s="894">
        <v>299599</v>
      </c>
      <c r="AG110" s="892"/>
      <c r="AH110" s="892"/>
      <c r="AI110" s="892"/>
      <c r="AJ110" s="893"/>
      <c r="AK110" s="894">
        <v>290220</v>
      </c>
      <c r="AL110" s="892"/>
      <c r="AM110" s="892"/>
      <c r="AN110" s="892"/>
      <c r="AO110" s="893"/>
      <c r="AP110" s="895">
        <v>23.4</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2341261</v>
      </c>
      <c r="BR110" s="927"/>
      <c r="BS110" s="927"/>
      <c r="BT110" s="927"/>
      <c r="BU110" s="927"/>
      <c r="BV110" s="927">
        <v>2288465</v>
      </c>
      <c r="BW110" s="927"/>
      <c r="BX110" s="927"/>
      <c r="BY110" s="927"/>
      <c r="BZ110" s="927"/>
      <c r="CA110" s="927">
        <v>2353153</v>
      </c>
      <c r="CB110" s="927"/>
      <c r="CC110" s="927"/>
      <c r="CD110" s="927"/>
      <c r="CE110" s="927"/>
      <c r="CF110" s="941">
        <v>190.1</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223</v>
      </c>
      <c r="DH110" s="927"/>
      <c r="DI110" s="927"/>
      <c r="DJ110" s="927"/>
      <c r="DK110" s="927"/>
      <c r="DL110" s="927" t="s">
        <v>223</v>
      </c>
      <c r="DM110" s="927"/>
      <c r="DN110" s="927"/>
      <c r="DO110" s="927"/>
      <c r="DP110" s="927"/>
      <c r="DQ110" s="927" t="s">
        <v>223</v>
      </c>
      <c r="DR110" s="927"/>
      <c r="DS110" s="927"/>
      <c r="DT110" s="927"/>
      <c r="DU110" s="927"/>
      <c r="DV110" s="928" t="s">
        <v>223</v>
      </c>
      <c r="DW110" s="928"/>
      <c r="DX110" s="928"/>
      <c r="DY110" s="928"/>
      <c r="DZ110" s="929"/>
    </row>
    <row r="111" spans="1:131" s="199"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223</v>
      </c>
      <c r="AB111" s="934"/>
      <c r="AC111" s="934"/>
      <c r="AD111" s="934"/>
      <c r="AE111" s="935"/>
      <c r="AF111" s="936" t="s">
        <v>223</v>
      </c>
      <c r="AG111" s="934"/>
      <c r="AH111" s="934"/>
      <c r="AI111" s="934"/>
      <c r="AJ111" s="935"/>
      <c r="AK111" s="936" t="s">
        <v>223</v>
      </c>
      <c r="AL111" s="934"/>
      <c r="AM111" s="934"/>
      <c r="AN111" s="934"/>
      <c r="AO111" s="935"/>
      <c r="AP111" s="937" t="s">
        <v>223</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13351</v>
      </c>
      <c r="BR111" s="920"/>
      <c r="BS111" s="920"/>
      <c r="BT111" s="920"/>
      <c r="BU111" s="920"/>
      <c r="BV111" s="920">
        <v>9211</v>
      </c>
      <c r="BW111" s="920"/>
      <c r="BX111" s="920"/>
      <c r="BY111" s="920"/>
      <c r="BZ111" s="920"/>
      <c r="CA111" s="920" t="s">
        <v>223</v>
      </c>
      <c r="CB111" s="920"/>
      <c r="CC111" s="920"/>
      <c r="CD111" s="920"/>
      <c r="CE111" s="920"/>
      <c r="CF111" s="914" t="s">
        <v>223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223</v>
      </c>
      <c r="DH111" s="920"/>
      <c r="DI111" s="920"/>
      <c r="DJ111" s="920"/>
      <c r="DK111" s="920"/>
      <c r="DL111" s="920" t="s">
        <v>223</v>
      </c>
      <c r="DM111" s="920"/>
      <c r="DN111" s="920"/>
      <c r="DO111" s="920"/>
      <c r="DP111" s="920"/>
      <c r="DQ111" s="920" t="s">
        <v>223</v>
      </c>
      <c r="DR111" s="920"/>
      <c r="DS111" s="920"/>
      <c r="DT111" s="920"/>
      <c r="DU111" s="920"/>
      <c r="DV111" s="921" t="s">
        <v>223</v>
      </c>
      <c r="DW111" s="921"/>
      <c r="DX111" s="921"/>
      <c r="DY111" s="921"/>
      <c r="DZ111" s="922"/>
    </row>
    <row r="112" spans="1:131" s="199"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223</v>
      </c>
      <c r="AB112" s="959"/>
      <c r="AC112" s="959"/>
      <c r="AD112" s="959"/>
      <c r="AE112" s="960"/>
      <c r="AF112" s="961" t="s">
        <v>223</v>
      </c>
      <c r="AG112" s="959"/>
      <c r="AH112" s="959"/>
      <c r="AI112" s="959"/>
      <c r="AJ112" s="960"/>
      <c r="AK112" s="961" t="s">
        <v>223</v>
      </c>
      <c r="AL112" s="959"/>
      <c r="AM112" s="959"/>
      <c r="AN112" s="959"/>
      <c r="AO112" s="960"/>
      <c r="AP112" s="962" t="s">
        <v>223</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81140</v>
      </c>
      <c r="BR112" s="920"/>
      <c r="BS112" s="920"/>
      <c r="BT112" s="920"/>
      <c r="BU112" s="920"/>
      <c r="BV112" s="920">
        <v>74487</v>
      </c>
      <c r="BW112" s="920"/>
      <c r="BX112" s="920"/>
      <c r="BY112" s="920"/>
      <c r="BZ112" s="920"/>
      <c r="CA112" s="920">
        <v>68285</v>
      </c>
      <c r="CB112" s="920"/>
      <c r="CC112" s="920"/>
      <c r="CD112" s="920"/>
      <c r="CE112" s="920"/>
      <c r="CF112" s="914">
        <v>5.5</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223</v>
      </c>
      <c r="DH112" s="920"/>
      <c r="DI112" s="920"/>
      <c r="DJ112" s="920"/>
      <c r="DK112" s="920"/>
      <c r="DL112" s="920" t="s">
        <v>223</v>
      </c>
      <c r="DM112" s="920"/>
      <c r="DN112" s="920"/>
      <c r="DO112" s="920"/>
      <c r="DP112" s="920"/>
      <c r="DQ112" s="920" t="s">
        <v>223</v>
      </c>
      <c r="DR112" s="920"/>
      <c r="DS112" s="920"/>
      <c r="DT112" s="920"/>
      <c r="DU112" s="920"/>
      <c r="DV112" s="921" t="s">
        <v>223</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7706</v>
      </c>
      <c r="AB113" s="934"/>
      <c r="AC113" s="934"/>
      <c r="AD113" s="934"/>
      <c r="AE113" s="935"/>
      <c r="AF113" s="936">
        <v>6953</v>
      </c>
      <c r="AG113" s="934"/>
      <c r="AH113" s="934"/>
      <c r="AI113" s="934"/>
      <c r="AJ113" s="935"/>
      <c r="AK113" s="936">
        <v>6270</v>
      </c>
      <c r="AL113" s="934"/>
      <c r="AM113" s="934"/>
      <c r="AN113" s="934"/>
      <c r="AO113" s="935"/>
      <c r="AP113" s="937">
        <v>0.5</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117892</v>
      </c>
      <c r="BR113" s="920"/>
      <c r="BS113" s="920"/>
      <c r="BT113" s="920"/>
      <c r="BU113" s="920"/>
      <c r="BV113" s="920">
        <v>88568</v>
      </c>
      <c r="BW113" s="920"/>
      <c r="BX113" s="920"/>
      <c r="BY113" s="920"/>
      <c r="BZ113" s="920"/>
      <c r="CA113" s="920">
        <v>60739</v>
      </c>
      <c r="CB113" s="920"/>
      <c r="CC113" s="920"/>
      <c r="CD113" s="920"/>
      <c r="CE113" s="920"/>
      <c r="CF113" s="914">
        <v>4.9000000000000004</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223</v>
      </c>
      <c r="DH113" s="959"/>
      <c r="DI113" s="959"/>
      <c r="DJ113" s="959"/>
      <c r="DK113" s="960"/>
      <c r="DL113" s="961" t="s">
        <v>223</v>
      </c>
      <c r="DM113" s="959"/>
      <c r="DN113" s="959"/>
      <c r="DO113" s="959"/>
      <c r="DP113" s="960"/>
      <c r="DQ113" s="961" t="s">
        <v>223</v>
      </c>
      <c r="DR113" s="959"/>
      <c r="DS113" s="959"/>
      <c r="DT113" s="959"/>
      <c r="DU113" s="960"/>
      <c r="DV113" s="962" t="s">
        <v>223</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13698</v>
      </c>
      <c r="AB114" s="959"/>
      <c r="AC114" s="959"/>
      <c r="AD114" s="959"/>
      <c r="AE114" s="960"/>
      <c r="AF114" s="961">
        <v>13132</v>
      </c>
      <c r="AG114" s="959"/>
      <c r="AH114" s="959"/>
      <c r="AI114" s="959"/>
      <c r="AJ114" s="960"/>
      <c r="AK114" s="961">
        <v>13285</v>
      </c>
      <c r="AL114" s="959"/>
      <c r="AM114" s="959"/>
      <c r="AN114" s="959"/>
      <c r="AO114" s="960"/>
      <c r="AP114" s="962">
        <v>1.1000000000000001</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526947</v>
      </c>
      <c r="BR114" s="920"/>
      <c r="BS114" s="920"/>
      <c r="BT114" s="920"/>
      <c r="BU114" s="920"/>
      <c r="BV114" s="920">
        <v>546251</v>
      </c>
      <c r="BW114" s="920"/>
      <c r="BX114" s="920"/>
      <c r="BY114" s="920"/>
      <c r="BZ114" s="920"/>
      <c r="CA114" s="920">
        <v>494281</v>
      </c>
      <c r="CB114" s="920"/>
      <c r="CC114" s="920"/>
      <c r="CD114" s="920"/>
      <c r="CE114" s="920"/>
      <c r="CF114" s="914">
        <v>39.9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223</v>
      </c>
      <c r="DH114" s="959"/>
      <c r="DI114" s="959"/>
      <c r="DJ114" s="959"/>
      <c r="DK114" s="960"/>
      <c r="DL114" s="961" t="s">
        <v>223</v>
      </c>
      <c r="DM114" s="959"/>
      <c r="DN114" s="959"/>
      <c r="DO114" s="959"/>
      <c r="DP114" s="960"/>
      <c r="DQ114" s="961" t="s">
        <v>223</v>
      </c>
      <c r="DR114" s="959"/>
      <c r="DS114" s="959"/>
      <c r="DT114" s="959"/>
      <c r="DU114" s="960"/>
      <c r="DV114" s="962" t="s">
        <v>223</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2634</v>
      </c>
      <c r="AB115" s="934"/>
      <c r="AC115" s="934"/>
      <c r="AD115" s="934"/>
      <c r="AE115" s="935"/>
      <c r="AF115" s="936">
        <v>2055</v>
      </c>
      <c r="AG115" s="934"/>
      <c r="AH115" s="934"/>
      <c r="AI115" s="934"/>
      <c r="AJ115" s="935"/>
      <c r="AK115" s="936">
        <v>1877</v>
      </c>
      <c r="AL115" s="934"/>
      <c r="AM115" s="934"/>
      <c r="AN115" s="934"/>
      <c r="AO115" s="935"/>
      <c r="AP115" s="937">
        <v>0.2</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223</v>
      </c>
      <c r="BR115" s="920"/>
      <c r="BS115" s="920"/>
      <c r="BT115" s="920"/>
      <c r="BU115" s="920"/>
      <c r="BV115" s="920" t="s">
        <v>223</v>
      </c>
      <c r="BW115" s="920"/>
      <c r="BX115" s="920"/>
      <c r="BY115" s="920"/>
      <c r="BZ115" s="920"/>
      <c r="CA115" s="920" t="s">
        <v>223</v>
      </c>
      <c r="CB115" s="920"/>
      <c r="CC115" s="920"/>
      <c r="CD115" s="920"/>
      <c r="CE115" s="920"/>
      <c r="CF115" s="914" t="s">
        <v>223</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223</v>
      </c>
      <c r="DH115" s="959"/>
      <c r="DI115" s="959"/>
      <c r="DJ115" s="959"/>
      <c r="DK115" s="960"/>
      <c r="DL115" s="961" t="s">
        <v>223</v>
      </c>
      <c r="DM115" s="959"/>
      <c r="DN115" s="959"/>
      <c r="DO115" s="959"/>
      <c r="DP115" s="960"/>
      <c r="DQ115" s="961" t="s">
        <v>223</v>
      </c>
      <c r="DR115" s="959"/>
      <c r="DS115" s="959"/>
      <c r="DT115" s="959"/>
      <c r="DU115" s="960"/>
      <c r="DV115" s="962" t="s">
        <v>223</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85</v>
      </c>
      <c r="AB116" s="959"/>
      <c r="AC116" s="959"/>
      <c r="AD116" s="959"/>
      <c r="AE116" s="960"/>
      <c r="AF116" s="961">
        <v>2</v>
      </c>
      <c r="AG116" s="959"/>
      <c r="AH116" s="959"/>
      <c r="AI116" s="959"/>
      <c r="AJ116" s="960"/>
      <c r="AK116" s="961">
        <v>19</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223</v>
      </c>
      <c r="BR116" s="920"/>
      <c r="BS116" s="920"/>
      <c r="BT116" s="920"/>
      <c r="BU116" s="920"/>
      <c r="BV116" s="920" t="s">
        <v>223</v>
      </c>
      <c r="BW116" s="920"/>
      <c r="BX116" s="920"/>
      <c r="BY116" s="920"/>
      <c r="BZ116" s="920"/>
      <c r="CA116" s="920" t="s">
        <v>223</v>
      </c>
      <c r="CB116" s="920"/>
      <c r="CC116" s="920"/>
      <c r="CD116" s="920"/>
      <c r="CE116" s="920"/>
      <c r="CF116" s="914" t="s">
        <v>223</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223</v>
      </c>
      <c r="DH116" s="959"/>
      <c r="DI116" s="959"/>
      <c r="DJ116" s="959"/>
      <c r="DK116" s="960"/>
      <c r="DL116" s="961" t="s">
        <v>223</v>
      </c>
      <c r="DM116" s="959"/>
      <c r="DN116" s="959"/>
      <c r="DO116" s="959"/>
      <c r="DP116" s="960"/>
      <c r="DQ116" s="961" t="s">
        <v>223</v>
      </c>
      <c r="DR116" s="959"/>
      <c r="DS116" s="959"/>
      <c r="DT116" s="959"/>
      <c r="DU116" s="960"/>
      <c r="DV116" s="962" t="s">
        <v>223</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359600</v>
      </c>
      <c r="AB117" s="977"/>
      <c r="AC117" s="977"/>
      <c r="AD117" s="977"/>
      <c r="AE117" s="978"/>
      <c r="AF117" s="979">
        <v>321741</v>
      </c>
      <c r="AG117" s="977"/>
      <c r="AH117" s="977"/>
      <c r="AI117" s="977"/>
      <c r="AJ117" s="978"/>
      <c r="AK117" s="979">
        <v>311671</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223</v>
      </c>
      <c r="BR117" s="920"/>
      <c r="BS117" s="920"/>
      <c r="BT117" s="920"/>
      <c r="BU117" s="920"/>
      <c r="BV117" s="920" t="s">
        <v>223</v>
      </c>
      <c r="BW117" s="920"/>
      <c r="BX117" s="920"/>
      <c r="BY117" s="920"/>
      <c r="BZ117" s="920"/>
      <c r="CA117" s="920" t="s">
        <v>223</v>
      </c>
      <c r="CB117" s="920"/>
      <c r="CC117" s="920"/>
      <c r="CD117" s="920"/>
      <c r="CE117" s="920"/>
      <c r="CF117" s="914" t="s">
        <v>223</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223</v>
      </c>
      <c r="DH117" s="959"/>
      <c r="DI117" s="959"/>
      <c r="DJ117" s="959"/>
      <c r="DK117" s="960"/>
      <c r="DL117" s="961" t="s">
        <v>223</v>
      </c>
      <c r="DM117" s="959"/>
      <c r="DN117" s="959"/>
      <c r="DO117" s="959"/>
      <c r="DP117" s="960"/>
      <c r="DQ117" s="961" t="s">
        <v>223</v>
      </c>
      <c r="DR117" s="959"/>
      <c r="DS117" s="959"/>
      <c r="DT117" s="959"/>
      <c r="DU117" s="960"/>
      <c r="DV117" s="962" t="s">
        <v>223</v>
      </c>
      <c r="DW117" s="963"/>
      <c r="DX117" s="963"/>
      <c r="DY117" s="963"/>
      <c r="DZ117" s="964"/>
    </row>
    <row r="118" spans="1:130" s="199" customFormat="1" ht="26.25" customHeight="1">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289</v>
      </c>
      <c r="AG118" s="885"/>
      <c r="AH118" s="885"/>
      <c r="AI118" s="885"/>
      <c r="AJ118" s="886"/>
      <c r="AK118" s="884" t="s">
        <v>288</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223</v>
      </c>
      <c r="BR118" s="998"/>
      <c r="BS118" s="998"/>
      <c r="BT118" s="998"/>
      <c r="BU118" s="998"/>
      <c r="BV118" s="998" t="s">
        <v>223</v>
      </c>
      <c r="BW118" s="998"/>
      <c r="BX118" s="998"/>
      <c r="BY118" s="998"/>
      <c r="BZ118" s="998"/>
      <c r="CA118" s="998" t="s">
        <v>223</v>
      </c>
      <c r="CB118" s="998"/>
      <c r="CC118" s="998"/>
      <c r="CD118" s="998"/>
      <c r="CE118" s="998"/>
      <c r="CF118" s="914" t="s">
        <v>223</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223</v>
      </c>
      <c r="DH118" s="959"/>
      <c r="DI118" s="959"/>
      <c r="DJ118" s="959"/>
      <c r="DK118" s="960"/>
      <c r="DL118" s="961" t="s">
        <v>223</v>
      </c>
      <c r="DM118" s="959"/>
      <c r="DN118" s="959"/>
      <c r="DO118" s="959"/>
      <c r="DP118" s="960"/>
      <c r="DQ118" s="961" t="s">
        <v>223</v>
      </c>
      <c r="DR118" s="959"/>
      <c r="DS118" s="959"/>
      <c r="DT118" s="959"/>
      <c r="DU118" s="960"/>
      <c r="DV118" s="962" t="s">
        <v>223</v>
      </c>
      <c r="DW118" s="963"/>
      <c r="DX118" s="963"/>
      <c r="DY118" s="963"/>
      <c r="DZ118" s="964"/>
    </row>
    <row r="119" spans="1:130" s="199" customFormat="1" ht="26.25" customHeight="1">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223</v>
      </c>
      <c r="AB119" s="892"/>
      <c r="AC119" s="892"/>
      <c r="AD119" s="892"/>
      <c r="AE119" s="893"/>
      <c r="AF119" s="894" t="s">
        <v>223</v>
      </c>
      <c r="AG119" s="892"/>
      <c r="AH119" s="892"/>
      <c r="AI119" s="892"/>
      <c r="AJ119" s="893"/>
      <c r="AK119" s="894" t="s">
        <v>223</v>
      </c>
      <c r="AL119" s="892"/>
      <c r="AM119" s="892"/>
      <c r="AN119" s="892"/>
      <c r="AO119" s="893"/>
      <c r="AP119" s="895" t="s">
        <v>223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436</v>
      </c>
      <c r="BP119" s="1006"/>
      <c r="BQ119" s="997">
        <v>3080591</v>
      </c>
      <c r="BR119" s="998"/>
      <c r="BS119" s="998"/>
      <c r="BT119" s="998"/>
      <c r="BU119" s="998"/>
      <c r="BV119" s="998">
        <v>3006982</v>
      </c>
      <c r="BW119" s="998"/>
      <c r="BX119" s="998"/>
      <c r="BY119" s="998"/>
      <c r="BZ119" s="998"/>
      <c r="CA119" s="998">
        <v>2976458</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13351</v>
      </c>
      <c r="DH119" s="984"/>
      <c r="DI119" s="984"/>
      <c r="DJ119" s="984"/>
      <c r="DK119" s="985"/>
      <c r="DL119" s="983">
        <v>9211</v>
      </c>
      <c r="DM119" s="984"/>
      <c r="DN119" s="984"/>
      <c r="DO119" s="984"/>
      <c r="DP119" s="985"/>
      <c r="DQ119" s="983" t="s">
        <v>223</v>
      </c>
      <c r="DR119" s="984"/>
      <c r="DS119" s="984"/>
      <c r="DT119" s="984"/>
      <c r="DU119" s="985"/>
      <c r="DV119" s="986" t="s">
        <v>223</v>
      </c>
      <c r="DW119" s="987"/>
      <c r="DX119" s="987"/>
      <c r="DY119" s="987"/>
      <c r="DZ119" s="988"/>
    </row>
    <row r="120" spans="1:130" s="199" customFormat="1" ht="26.25" customHeight="1">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223</v>
      </c>
      <c r="AB120" s="959"/>
      <c r="AC120" s="959"/>
      <c r="AD120" s="959"/>
      <c r="AE120" s="960"/>
      <c r="AF120" s="961" t="s">
        <v>223</v>
      </c>
      <c r="AG120" s="959"/>
      <c r="AH120" s="959"/>
      <c r="AI120" s="959"/>
      <c r="AJ120" s="960"/>
      <c r="AK120" s="961" t="s">
        <v>223</v>
      </c>
      <c r="AL120" s="959"/>
      <c r="AM120" s="959"/>
      <c r="AN120" s="959"/>
      <c r="AO120" s="960"/>
      <c r="AP120" s="962" t="s">
        <v>223</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2010622</v>
      </c>
      <c r="BR120" s="927"/>
      <c r="BS120" s="927"/>
      <c r="BT120" s="927"/>
      <c r="BU120" s="927"/>
      <c r="BV120" s="927">
        <v>1882496</v>
      </c>
      <c r="BW120" s="927"/>
      <c r="BX120" s="927"/>
      <c r="BY120" s="927"/>
      <c r="BZ120" s="927"/>
      <c r="CA120" s="927">
        <v>2175330</v>
      </c>
      <c r="CB120" s="927"/>
      <c r="CC120" s="927"/>
      <c r="CD120" s="927"/>
      <c r="CE120" s="927"/>
      <c r="CF120" s="941">
        <v>175.7</v>
      </c>
      <c r="CG120" s="942"/>
      <c r="CH120" s="942"/>
      <c r="CI120" s="942"/>
      <c r="CJ120" s="942"/>
      <c r="CK120" s="1007" t="s">
        <v>440</v>
      </c>
      <c r="CL120" s="1008"/>
      <c r="CM120" s="1008"/>
      <c r="CN120" s="1008"/>
      <c r="CO120" s="1009"/>
      <c r="CP120" s="1015" t="s">
        <v>441</v>
      </c>
      <c r="CQ120" s="1016"/>
      <c r="CR120" s="1016"/>
      <c r="CS120" s="1016"/>
      <c r="CT120" s="1016"/>
      <c r="CU120" s="1016"/>
      <c r="CV120" s="1016"/>
      <c r="CW120" s="1016"/>
      <c r="CX120" s="1016"/>
      <c r="CY120" s="1016"/>
      <c r="CZ120" s="1016"/>
      <c r="DA120" s="1016"/>
      <c r="DB120" s="1016"/>
      <c r="DC120" s="1016"/>
      <c r="DD120" s="1016"/>
      <c r="DE120" s="1016"/>
      <c r="DF120" s="1017"/>
      <c r="DG120" s="926">
        <v>51707</v>
      </c>
      <c r="DH120" s="927"/>
      <c r="DI120" s="927"/>
      <c r="DJ120" s="927"/>
      <c r="DK120" s="927"/>
      <c r="DL120" s="927">
        <v>46662</v>
      </c>
      <c r="DM120" s="927"/>
      <c r="DN120" s="927"/>
      <c r="DO120" s="927"/>
      <c r="DP120" s="927"/>
      <c r="DQ120" s="927">
        <v>46356</v>
      </c>
      <c r="DR120" s="927"/>
      <c r="DS120" s="927"/>
      <c r="DT120" s="927"/>
      <c r="DU120" s="927"/>
      <c r="DV120" s="928">
        <v>3.7</v>
      </c>
      <c r="DW120" s="928"/>
      <c r="DX120" s="928"/>
      <c r="DY120" s="928"/>
      <c r="DZ120" s="929"/>
    </row>
    <row r="121" spans="1:130" s="199" customFormat="1" ht="26.25" customHeight="1">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223</v>
      </c>
      <c r="AB121" s="959"/>
      <c r="AC121" s="959"/>
      <c r="AD121" s="959"/>
      <c r="AE121" s="960"/>
      <c r="AF121" s="961" t="s">
        <v>223</v>
      </c>
      <c r="AG121" s="959"/>
      <c r="AH121" s="959"/>
      <c r="AI121" s="959"/>
      <c r="AJ121" s="960"/>
      <c r="AK121" s="961" t="s">
        <v>223</v>
      </c>
      <c r="AL121" s="959"/>
      <c r="AM121" s="959"/>
      <c r="AN121" s="959"/>
      <c r="AO121" s="960"/>
      <c r="AP121" s="962" t="s">
        <v>223</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40702</v>
      </c>
      <c r="BR121" s="920"/>
      <c r="BS121" s="920"/>
      <c r="BT121" s="920"/>
      <c r="BU121" s="920"/>
      <c r="BV121" s="920">
        <v>36963</v>
      </c>
      <c r="BW121" s="920"/>
      <c r="BX121" s="920"/>
      <c r="BY121" s="920"/>
      <c r="BZ121" s="920"/>
      <c r="CA121" s="920">
        <v>33161</v>
      </c>
      <c r="CB121" s="920"/>
      <c r="CC121" s="920"/>
      <c r="CD121" s="920"/>
      <c r="CE121" s="920"/>
      <c r="CF121" s="914">
        <v>2.7</v>
      </c>
      <c r="CG121" s="915"/>
      <c r="CH121" s="915"/>
      <c r="CI121" s="915"/>
      <c r="CJ121" s="915"/>
      <c r="CK121" s="1010"/>
      <c r="CL121" s="1011"/>
      <c r="CM121" s="1011"/>
      <c r="CN121" s="1011"/>
      <c r="CO121" s="1012"/>
      <c r="CP121" s="1020" t="s">
        <v>444</v>
      </c>
      <c r="CQ121" s="1021"/>
      <c r="CR121" s="1021"/>
      <c r="CS121" s="1021"/>
      <c r="CT121" s="1021"/>
      <c r="CU121" s="1021"/>
      <c r="CV121" s="1021"/>
      <c r="CW121" s="1021"/>
      <c r="CX121" s="1021"/>
      <c r="CY121" s="1021"/>
      <c r="CZ121" s="1021"/>
      <c r="DA121" s="1021"/>
      <c r="DB121" s="1021"/>
      <c r="DC121" s="1021"/>
      <c r="DD121" s="1021"/>
      <c r="DE121" s="1021"/>
      <c r="DF121" s="1022"/>
      <c r="DG121" s="919">
        <v>29433</v>
      </c>
      <c r="DH121" s="920"/>
      <c r="DI121" s="920"/>
      <c r="DJ121" s="920"/>
      <c r="DK121" s="920"/>
      <c r="DL121" s="920">
        <v>27825</v>
      </c>
      <c r="DM121" s="920"/>
      <c r="DN121" s="920"/>
      <c r="DO121" s="920"/>
      <c r="DP121" s="920"/>
      <c r="DQ121" s="920">
        <v>21929</v>
      </c>
      <c r="DR121" s="920"/>
      <c r="DS121" s="920"/>
      <c r="DT121" s="920"/>
      <c r="DU121" s="920"/>
      <c r="DV121" s="921">
        <v>1.8</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223</v>
      </c>
      <c r="AB122" s="959"/>
      <c r="AC122" s="959"/>
      <c r="AD122" s="959"/>
      <c r="AE122" s="960"/>
      <c r="AF122" s="961" t="s">
        <v>223</v>
      </c>
      <c r="AG122" s="959"/>
      <c r="AH122" s="959"/>
      <c r="AI122" s="959"/>
      <c r="AJ122" s="960"/>
      <c r="AK122" s="961" t="s">
        <v>223</v>
      </c>
      <c r="AL122" s="959"/>
      <c r="AM122" s="959"/>
      <c r="AN122" s="959"/>
      <c r="AO122" s="960"/>
      <c r="AP122" s="962" t="s">
        <v>223</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1671959</v>
      </c>
      <c r="BR122" s="998"/>
      <c r="BS122" s="998"/>
      <c r="BT122" s="998"/>
      <c r="BU122" s="998"/>
      <c r="BV122" s="998">
        <v>1703724</v>
      </c>
      <c r="BW122" s="998"/>
      <c r="BX122" s="998"/>
      <c r="BY122" s="998"/>
      <c r="BZ122" s="998"/>
      <c r="CA122" s="998">
        <v>1759912</v>
      </c>
      <c r="CB122" s="998"/>
      <c r="CC122" s="998"/>
      <c r="CD122" s="998"/>
      <c r="CE122" s="998"/>
      <c r="CF122" s="1018">
        <v>142.1</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t="s">
        <v>223</v>
      </c>
      <c r="DH122" s="920"/>
      <c r="DI122" s="920"/>
      <c r="DJ122" s="920"/>
      <c r="DK122" s="920"/>
      <c r="DL122" s="920" t="s">
        <v>223</v>
      </c>
      <c r="DM122" s="920"/>
      <c r="DN122" s="920"/>
      <c r="DO122" s="920"/>
      <c r="DP122" s="920"/>
      <c r="DQ122" s="920" t="s">
        <v>223</v>
      </c>
      <c r="DR122" s="920"/>
      <c r="DS122" s="920"/>
      <c r="DT122" s="920"/>
      <c r="DU122" s="920"/>
      <c r="DV122" s="921" t="s">
        <v>223</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223</v>
      </c>
      <c r="AB123" s="959"/>
      <c r="AC123" s="959"/>
      <c r="AD123" s="959"/>
      <c r="AE123" s="960"/>
      <c r="AF123" s="961" t="s">
        <v>223</v>
      </c>
      <c r="AG123" s="959"/>
      <c r="AH123" s="959"/>
      <c r="AI123" s="959"/>
      <c r="AJ123" s="960"/>
      <c r="AK123" s="961" t="s">
        <v>223</v>
      </c>
      <c r="AL123" s="959"/>
      <c r="AM123" s="959"/>
      <c r="AN123" s="959"/>
      <c r="AO123" s="960"/>
      <c r="AP123" s="962" t="s">
        <v>223</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446</v>
      </c>
      <c r="BP123" s="1006"/>
      <c r="BQ123" s="1065">
        <v>3723283</v>
      </c>
      <c r="BR123" s="1066"/>
      <c r="BS123" s="1066"/>
      <c r="BT123" s="1066"/>
      <c r="BU123" s="1066"/>
      <c r="BV123" s="1066">
        <v>3623183</v>
      </c>
      <c r="BW123" s="1066"/>
      <c r="BX123" s="1066"/>
      <c r="BY123" s="1066"/>
      <c r="BZ123" s="1066"/>
      <c r="CA123" s="1066">
        <v>3968403</v>
      </c>
      <c r="CB123" s="1066"/>
      <c r="CC123" s="1066"/>
      <c r="CD123" s="1066"/>
      <c r="CE123" s="1066"/>
      <c r="CF123" s="999"/>
      <c r="CG123" s="1000"/>
      <c r="CH123" s="1000"/>
      <c r="CI123" s="1000"/>
      <c r="CJ123" s="1001"/>
      <c r="CK123" s="1010"/>
      <c r="CL123" s="1011"/>
      <c r="CM123" s="1011"/>
      <c r="CN123" s="1011"/>
      <c r="CO123" s="1012"/>
      <c r="CP123" s="1020" t="s">
        <v>387</v>
      </c>
      <c r="CQ123" s="1021"/>
      <c r="CR123" s="1021"/>
      <c r="CS123" s="1021"/>
      <c r="CT123" s="1021"/>
      <c r="CU123" s="1021"/>
      <c r="CV123" s="1021"/>
      <c r="CW123" s="1021"/>
      <c r="CX123" s="1021"/>
      <c r="CY123" s="1021"/>
      <c r="CZ123" s="1021"/>
      <c r="DA123" s="1021"/>
      <c r="DB123" s="1021"/>
      <c r="DC123" s="1021"/>
      <c r="DD123" s="1021"/>
      <c r="DE123" s="1021"/>
      <c r="DF123" s="1022"/>
      <c r="DG123" s="958" t="s">
        <v>223</v>
      </c>
      <c r="DH123" s="959"/>
      <c r="DI123" s="959"/>
      <c r="DJ123" s="959"/>
      <c r="DK123" s="960"/>
      <c r="DL123" s="961" t="s">
        <v>223</v>
      </c>
      <c r="DM123" s="959"/>
      <c r="DN123" s="959"/>
      <c r="DO123" s="959"/>
      <c r="DP123" s="960"/>
      <c r="DQ123" s="961" t="s">
        <v>223</v>
      </c>
      <c r="DR123" s="959"/>
      <c r="DS123" s="959"/>
      <c r="DT123" s="959"/>
      <c r="DU123" s="960"/>
      <c r="DV123" s="962" t="s">
        <v>223</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223</v>
      </c>
      <c r="AB124" s="959"/>
      <c r="AC124" s="959"/>
      <c r="AD124" s="959"/>
      <c r="AE124" s="960"/>
      <c r="AF124" s="961" t="s">
        <v>223</v>
      </c>
      <c r="AG124" s="959"/>
      <c r="AH124" s="959"/>
      <c r="AI124" s="959"/>
      <c r="AJ124" s="960"/>
      <c r="AK124" s="961" t="s">
        <v>223</v>
      </c>
      <c r="AL124" s="959"/>
      <c r="AM124" s="959"/>
      <c r="AN124" s="959"/>
      <c r="AO124" s="960"/>
      <c r="AP124" s="962" t="s">
        <v>223</v>
      </c>
      <c r="AQ124" s="963"/>
      <c r="AR124" s="963"/>
      <c r="AS124" s="963"/>
      <c r="AT124" s="964"/>
      <c r="AU124" s="1061" t="s">
        <v>447</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223</v>
      </c>
      <c r="BR124" s="1028"/>
      <c r="BS124" s="1028"/>
      <c r="BT124" s="1028"/>
      <c r="BU124" s="1028"/>
      <c r="BV124" s="1028" t="s">
        <v>223</v>
      </c>
      <c r="BW124" s="1028"/>
      <c r="BX124" s="1028"/>
      <c r="BY124" s="1028"/>
      <c r="BZ124" s="1028"/>
      <c r="CA124" s="1028" t="s">
        <v>223</v>
      </c>
      <c r="CB124" s="1028"/>
      <c r="CC124" s="1028"/>
      <c r="CD124" s="1028"/>
      <c r="CE124" s="1028"/>
      <c r="CF124" s="1029"/>
      <c r="CG124" s="1030"/>
      <c r="CH124" s="1030"/>
      <c r="CI124" s="1030"/>
      <c r="CJ124" s="1031"/>
      <c r="CK124" s="1013"/>
      <c r="CL124" s="1013"/>
      <c r="CM124" s="1013"/>
      <c r="CN124" s="1013"/>
      <c r="CO124" s="1014"/>
      <c r="CP124" s="1020" t="s">
        <v>448</v>
      </c>
      <c r="CQ124" s="1021"/>
      <c r="CR124" s="1021"/>
      <c r="CS124" s="1021"/>
      <c r="CT124" s="1021"/>
      <c r="CU124" s="1021"/>
      <c r="CV124" s="1021"/>
      <c r="CW124" s="1021"/>
      <c r="CX124" s="1021"/>
      <c r="CY124" s="1021"/>
      <c r="CZ124" s="1021"/>
      <c r="DA124" s="1021"/>
      <c r="DB124" s="1021"/>
      <c r="DC124" s="1021"/>
      <c r="DD124" s="1021"/>
      <c r="DE124" s="1021"/>
      <c r="DF124" s="1022"/>
      <c r="DG124" s="1005" t="s">
        <v>223</v>
      </c>
      <c r="DH124" s="984"/>
      <c r="DI124" s="984"/>
      <c r="DJ124" s="984"/>
      <c r="DK124" s="985"/>
      <c r="DL124" s="983" t="s">
        <v>223</v>
      </c>
      <c r="DM124" s="984"/>
      <c r="DN124" s="984"/>
      <c r="DO124" s="984"/>
      <c r="DP124" s="985"/>
      <c r="DQ124" s="983" t="s">
        <v>223</v>
      </c>
      <c r="DR124" s="984"/>
      <c r="DS124" s="984"/>
      <c r="DT124" s="984"/>
      <c r="DU124" s="985"/>
      <c r="DV124" s="986" t="s">
        <v>223</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223</v>
      </c>
      <c r="AB125" s="959"/>
      <c r="AC125" s="959"/>
      <c r="AD125" s="959"/>
      <c r="AE125" s="960"/>
      <c r="AF125" s="961" t="s">
        <v>223</v>
      </c>
      <c r="AG125" s="959"/>
      <c r="AH125" s="959"/>
      <c r="AI125" s="959"/>
      <c r="AJ125" s="960"/>
      <c r="AK125" s="961" t="s">
        <v>223</v>
      </c>
      <c r="AL125" s="959"/>
      <c r="AM125" s="959"/>
      <c r="AN125" s="959"/>
      <c r="AO125" s="960"/>
      <c r="AP125" s="962" t="s">
        <v>223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449</v>
      </c>
      <c r="CL125" s="1008"/>
      <c r="CM125" s="1008"/>
      <c r="CN125" s="1008"/>
      <c r="CO125" s="1009"/>
      <c r="CP125" s="940" t="s">
        <v>450</v>
      </c>
      <c r="CQ125" s="889"/>
      <c r="CR125" s="889"/>
      <c r="CS125" s="889"/>
      <c r="CT125" s="889"/>
      <c r="CU125" s="889"/>
      <c r="CV125" s="889"/>
      <c r="CW125" s="889"/>
      <c r="CX125" s="889"/>
      <c r="CY125" s="889"/>
      <c r="CZ125" s="889"/>
      <c r="DA125" s="889"/>
      <c r="DB125" s="889"/>
      <c r="DC125" s="889"/>
      <c r="DD125" s="889"/>
      <c r="DE125" s="889"/>
      <c r="DF125" s="890"/>
      <c r="DG125" s="926" t="s">
        <v>223</v>
      </c>
      <c r="DH125" s="927"/>
      <c r="DI125" s="927"/>
      <c r="DJ125" s="927"/>
      <c r="DK125" s="927"/>
      <c r="DL125" s="927" t="s">
        <v>223</v>
      </c>
      <c r="DM125" s="927"/>
      <c r="DN125" s="927"/>
      <c r="DO125" s="927"/>
      <c r="DP125" s="927"/>
      <c r="DQ125" s="927" t="s">
        <v>223</v>
      </c>
      <c r="DR125" s="927"/>
      <c r="DS125" s="927"/>
      <c r="DT125" s="927"/>
      <c r="DU125" s="927"/>
      <c r="DV125" s="928" t="s">
        <v>223</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2634</v>
      </c>
      <c r="AB126" s="959"/>
      <c r="AC126" s="959"/>
      <c r="AD126" s="959"/>
      <c r="AE126" s="960"/>
      <c r="AF126" s="961">
        <v>2055</v>
      </c>
      <c r="AG126" s="959"/>
      <c r="AH126" s="959"/>
      <c r="AI126" s="959"/>
      <c r="AJ126" s="960"/>
      <c r="AK126" s="961">
        <v>1877</v>
      </c>
      <c r="AL126" s="959"/>
      <c r="AM126" s="959"/>
      <c r="AN126" s="959"/>
      <c r="AO126" s="960"/>
      <c r="AP126" s="962">
        <v>0.2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451</v>
      </c>
      <c r="CQ126" s="950"/>
      <c r="CR126" s="950"/>
      <c r="CS126" s="950"/>
      <c r="CT126" s="950"/>
      <c r="CU126" s="950"/>
      <c r="CV126" s="950"/>
      <c r="CW126" s="950"/>
      <c r="CX126" s="950"/>
      <c r="CY126" s="950"/>
      <c r="CZ126" s="950"/>
      <c r="DA126" s="950"/>
      <c r="DB126" s="950"/>
      <c r="DC126" s="950"/>
      <c r="DD126" s="950"/>
      <c r="DE126" s="950"/>
      <c r="DF126" s="951"/>
      <c r="DG126" s="919" t="s">
        <v>223</v>
      </c>
      <c r="DH126" s="920"/>
      <c r="DI126" s="920"/>
      <c r="DJ126" s="920"/>
      <c r="DK126" s="920"/>
      <c r="DL126" s="920" t="s">
        <v>223</v>
      </c>
      <c r="DM126" s="920"/>
      <c r="DN126" s="920"/>
      <c r="DO126" s="920"/>
      <c r="DP126" s="920"/>
      <c r="DQ126" s="920" t="s">
        <v>223</v>
      </c>
      <c r="DR126" s="920"/>
      <c r="DS126" s="920"/>
      <c r="DT126" s="920"/>
      <c r="DU126" s="920"/>
      <c r="DV126" s="921" t="s">
        <v>223</v>
      </c>
      <c r="DW126" s="921"/>
      <c r="DX126" s="921"/>
      <c r="DY126" s="921"/>
      <c r="DZ126" s="922"/>
    </row>
    <row r="127" spans="1:130" s="199" customFormat="1" ht="26.25" customHeight="1">
      <c r="A127" s="1060"/>
      <c r="B127" s="948"/>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223</v>
      </c>
      <c r="AB127" s="959"/>
      <c r="AC127" s="959"/>
      <c r="AD127" s="959"/>
      <c r="AE127" s="960"/>
      <c r="AF127" s="961" t="s">
        <v>223</v>
      </c>
      <c r="AG127" s="959"/>
      <c r="AH127" s="959"/>
      <c r="AI127" s="959"/>
      <c r="AJ127" s="960"/>
      <c r="AK127" s="961" t="s">
        <v>223</v>
      </c>
      <c r="AL127" s="959"/>
      <c r="AM127" s="959"/>
      <c r="AN127" s="959"/>
      <c r="AO127" s="960"/>
      <c r="AP127" s="962" t="s">
        <v>223</v>
      </c>
      <c r="AQ127" s="963"/>
      <c r="AR127" s="963"/>
      <c r="AS127" s="963"/>
      <c r="AT127" s="964"/>
      <c r="AU127" s="235"/>
      <c r="AV127" s="235"/>
      <c r="AW127" s="235"/>
      <c r="AX127" s="1032" t="s">
        <v>453</v>
      </c>
      <c r="AY127" s="1033"/>
      <c r="AZ127" s="1033"/>
      <c r="BA127" s="1033"/>
      <c r="BB127" s="1033"/>
      <c r="BC127" s="1033"/>
      <c r="BD127" s="1033"/>
      <c r="BE127" s="1034"/>
      <c r="BF127" s="1035" t="s">
        <v>454</v>
      </c>
      <c r="BG127" s="1033"/>
      <c r="BH127" s="1033"/>
      <c r="BI127" s="1033"/>
      <c r="BJ127" s="1033"/>
      <c r="BK127" s="1033"/>
      <c r="BL127" s="1034"/>
      <c r="BM127" s="1035" t="s">
        <v>455</v>
      </c>
      <c r="BN127" s="1033"/>
      <c r="BO127" s="1033"/>
      <c r="BP127" s="1033"/>
      <c r="BQ127" s="1033"/>
      <c r="BR127" s="1033"/>
      <c r="BS127" s="1034"/>
      <c r="BT127" s="1035" t="s">
        <v>456</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457</v>
      </c>
      <c r="CQ127" s="950"/>
      <c r="CR127" s="950"/>
      <c r="CS127" s="950"/>
      <c r="CT127" s="950"/>
      <c r="CU127" s="950"/>
      <c r="CV127" s="950"/>
      <c r="CW127" s="950"/>
      <c r="CX127" s="950"/>
      <c r="CY127" s="950"/>
      <c r="CZ127" s="950"/>
      <c r="DA127" s="950"/>
      <c r="DB127" s="950"/>
      <c r="DC127" s="950"/>
      <c r="DD127" s="950"/>
      <c r="DE127" s="950"/>
      <c r="DF127" s="951"/>
      <c r="DG127" s="919" t="s">
        <v>223</v>
      </c>
      <c r="DH127" s="920"/>
      <c r="DI127" s="920"/>
      <c r="DJ127" s="920"/>
      <c r="DK127" s="920"/>
      <c r="DL127" s="920" t="s">
        <v>223</v>
      </c>
      <c r="DM127" s="920"/>
      <c r="DN127" s="920"/>
      <c r="DO127" s="920"/>
      <c r="DP127" s="920"/>
      <c r="DQ127" s="920" t="s">
        <v>223</v>
      </c>
      <c r="DR127" s="920"/>
      <c r="DS127" s="920"/>
      <c r="DT127" s="920"/>
      <c r="DU127" s="920"/>
      <c r="DV127" s="921" t="s">
        <v>223</v>
      </c>
      <c r="DW127" s="921"/>
      <c r="DX127" s="921"/>
      <c r="DY127" s="921"/>
      <c r="DZ127" s="922"/>
    </row>
    <row r="128" spans="1:130" s="199" customFormat="1" ht="26.25" customHeight="1" thickBot="1">
      <c r="A128" s="1043" t="s">
        <v>458</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459</v>
      </c>
      <c r="X128" s="1045"/>
      <c r="Y128" s="1045"/>
      <c r="Z128" s="1046"/>
      <c r="AA128" s="1047">
        <v>4412</v>
      </c>
      <c r="AB128" s="1048"/>
      <c r="AC128" s="1048"/>
      <c r="AD128" s="1048"/>
      <c r="AE128" s="1049"/>
      <c r="AF128" s="1050">
        <v>4412</v>
      </c>
      <c r="AG128" s="1048"/>
      <c r="AH128" s="1048"/>
      <c r="AI128" s="1048"/>
      <c r="AJ128" s="1049"/>
      <c r="AK128" s="1050">
        <v>4412</v>
      </c>
      <c r="AL128" s="1048"/>
      <c r="AM128" s="1048"/>
      <c r="AN128" s="1048"/>
      <c r="AO128" s="1049"/>
      <c r="AP128" s="1051"/>
      <c r="AQ128" s="1052"/>
      <c r="AR128" s="1052"/>
      <c r="AS128" s="1052"/>
      <c r="AT128" s="1053"/>
      <c r="AU128" s="235"/>
      <c r="AV128" s="235"/>
      <c r="AW128" s="235"/>
      <c r="AX128" s="888" t="s">
        <v>460</v>
      </c>
      <c r="AY128" s="889"/>
      <c r="AZ128" s="889"/>
      <c r="BA128" s="889"/>
      <c r="BB128" s="889"/>
      <c r="BC128" s="889"/>
      <c r="BD128" s="889"/>
      <c r="BE128" s="890"/>
      <c r="BF128" s="1054" t="s">
        <v>223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461</v>
      </c>
      <c r="CQ128" s="1037"/>
      <c r="CR128" s="1037"/>
      <c r="CS128" s="1037"/>
      <c r="CT128" s="1037"/>
      <c r="CU128" s="1037"/>
      <c r="CV128" s="1037"/>
      <c r="CW128" s="1037"/>
      <c r="CX128" s="1037"/>
      <c r="CY128" s="1037"/>
      <c r="CZ128" s="1037"/>
      <c r="DA128" s="1037"/>
      <c r="DB128" s="1037"/>
      <c r="DC128" s="1037"/>
      <c r="DD128" s="1037"/>
      <c r="DE128" s="1037"/>
      <c r="DF128" s="1038"/>
      <c r="DG128" s="1039" t="s">
        <v>223</v>
      </c>
      <c r="DH128" s="1040"/>
      <c r="DI128" s="1040"/>
      <c r="DJ128" s="1040"/>
      <c r="DK128" s="1040"/>
      <c r="DL128" s="1040" t="s">
        <v>223</v>
      </c>
      <c r="DM128" s="1040"/>
      <c r="DN128" s="1040"/>
      <c r="DO128" s="1040"/>
      <c r="DP128" s="1040"/>
      <c r="DQ128" s="1040" t="s">
        <v>223</v>
      </c>
      <c r="DR128" s="1040"/>
      <c r="DS128" s="1040"/>
      <c r="DT128" s="1040"/>
      <c r="DU128" s="1040"/>
      <c r="DV128" s="1041" t="s">
        <v>223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462</v>
      </c>
      <c r="X129" s="1074"/>
      <c r="Y129" s="1074"/>
      <c r="Z129" s="1075"/>
      <c r="AA129" s="958">
        <v>1437791</v>
      </c>
      <c r="AB129" s="959"/>
      <c r="AC129" s="959"/>
      <c r="AD129" s="959"/>
      <c r="AE129" s="960"/>
      <c r="AF129" s="961">
        <v>1492986</v>
      </c>
      <c r="AG129" s="959"/>
      <c r="AH129" s="959"/>
      <c r="AI129" s="959"/>
      <c r="AJ129" s="960"/>
      <c r="AK129" s="961">
        <v>1447517</v>
      </c>
      <c r="AL129" s="959"/>
      <c r="AM129" s="959"/>
      <c r="AN129" s="959"/>
      <c r="AO129" s="960"/>
      <c r="AP129" s="1076"/>
      <c r="AQ129" s="1077"/>
      <c r="AR129" s="1077"/>
      <c r="AS129" s="1077"/>
      <c r="AT129" s="1078"/>
      <c r="AU129" s="237"/>
      <c r="AV129" s="237"/>
      <c r="AW129" s="237"/>
      <c r="AX129" s="1067" t="s">
        <v>463</v>
      </c>
      <c r="AY129" s="950"/>
      <c r="AZ129" s="950"/>
      <c r="BA129" s="950"/>
      <c r="BB129" s="950"/>
      <c r="BC129" s="950"/>
      <c r="BD129" s="950"/>
      <c r="BE129" s="951"/>
      <c r="BF129" s="1068" t="s">
        <v>223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465</v>
      </c>
      <c r="X130" s="1074"/>
      <c r="Y130" s="1074"/>
      <c r="Z130" s="1075"/>
      <c r="AA130" s="958">
        <v>235689</v>
      </c>
      <c r="AB130" s="959"/>
      <c r="AC130" s="959"/>
      <c r="AD130" s="959"/>
      <c r="AE130" s="960"/>
      <c r="AF130" s="961">
        <v>213358</v>
      </c>
      <c r="AG130" s="959"/>
      <c r="AH130" s="959"/>
      <c r="AI130" s="959"/>
      <c r="AJ130" s="960"/>
      <c r="AK130" s="961">
        <v>209393</v>
      </c>
      <c r="AL130" s="959"/>
      <c r="AM130" s="959"/>
      <c r="AN130" s="959"/>
      <c r="AO130" s="960"/>
      <c r="AP130" s="1076"/>
      <c r="AQ130" s="1077"/>
      <c r="AR130" s="1077"/>
      <c r="AS130" s="1077"/>
      <c r="AT130" s="1078"/>
      <c r="AU130" s="237"/>
      <c r="AV130" s="237"/>
      <c r="AW130" s="237"/>
      <c r="AX130" s="1067" t="s">
        <v>466</v>
      </c>
      <c r="AY130" s="950"/>
      <c r="AZ130" s="950"/>
      <c r="BA130" s="950"/>
      <c r="BB130" s="950"/>
      <c r="BC130" s="950"/>
      <c r="BD130" s="950"/>
      <c r="BE130" s="951"/>
      <c r="BF130" s="1104">
        <v>8.6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05">
        <v>1202102</v>
      </c>
      <c r="AB131" s="984"/>
      <c r="AC131" s="984"/>
      <c r="AD131" s="984"/>
      <c r="AE131" s="985"/>
      <c r="AF131" s="983">
        <v>1279628</v>
      </c>
      <c r="AG131" s="984"/>
      <c r="AH131" s="984"/>
      <c r="AI131" s="984"/>
      <c r="AJ131" s="985"/>
      <c r="AK131" s="983">
        <v>1238124</v>
      </c>
      <c r="AL131" s="984"/>
      <c r="AM131" s="984"/>
      <c r="AN131" s="984"/>
      <c r="AO131" s="985"/>
      <c r="AP131" s="1114"/>
      <c r="AQ131" s="1115"/>
      <c r="AR131" s="1115"/>
      <c r="AS131" s="1115"/>
      <c r="AT131" s="1116"/>
      <c r="AU131" s="237"/>
      <c r="AV131" s="237"/>
      <c r="AW131" s="237"/>
      <c r="AX131" s="1086" t="s">
        <v>468</v>
      </c>
      <c r="AY131" s="1037"/>
      <c r="AZ131" s="1037"/>
      <c r="BA131" s="1037"/>
      <c r="BB131" s="1037"/>
      <c r="BC131" s="1037"/>
      <c r="BD131" s="1037"/>
      <c r="BE131" s="1038"/>
      <c r="BF131" s="1087" t="s">
        <v>223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469</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470</v>
      </c>
      <c r="W132" s="1097"/>
      <c r="X132" s="1097"/>
      <c r="Y132" s="1097"/>
      <c r="Z132" s="1098"/>
      <c r="AA132" s="1099">
        <v>9.9408369669999992</v>
      </c>
      <c r="AB132" s="1100"/>
      <c r="AC132" s="1100"/>
      <c r="AD132" s="1100"/>
      <c r="AE132" s="1101"/>
      <c r="AF132" s="1102">
        <v>8.125095731</v>
      </c>
      <c r="AG132" s="1100"/>
      <c r="AH132" s="1100"/>
      <c r="AI132" s="1100"/>
      <c r="AJ132" s="1101"/>
      <c r="AK132" s="1102">
        <v>7.9043779140000003</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471</v>
      </c>
      <c r="W133" s="1080"/>
      <c r="X133" s="1080"/>
      <c r="Y133" s="1080"/>
      <c r="Z133" s="1081"/>
      <c r="AA133" s="1082">
        <v>9.6</v>
      </c>
      <c r="AB133" s="1083"/>
      <c r="AC133" s="1083"/>
      <c r="AD133" s="1083"/>
      <c r="AE133" s="1084"/>
      <c r="AF133" s="1082">
        <v>9.1999999999999993</v>
      </c>
      <c r="AG133" s="1083"/>
      <c r="AH133" s="1083"/>
      <c r="AI133" s="1083"/>
      <c r="AJ133" s="1084"/>
      <c r="AK133" s="1082">
        <v>8.6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U71" sqref="AU71:AY7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AU71" sqref="AU71:AY71"/>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U71" sqref="AU71:AY71"/>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20" t="s">
        <v>474</v>
      </c>
      <c r="L7" s="256"/>
      <c r="M7" s="257" t="s">
        <v>475</v>
      </c>
      <c r="N7" s="258"/>
    </row>
    <row r="8" spans="1:16">
      <c r="A8" s="250"/>
      <c r="B8" s="246"/>
      <c r="C8" s="246"/>
      <c r="D8" s="246"/>
      <c r="E8" s="246"/>
      <c r="F8" s="246"/>
      <c r="G8" s="259"/>
      <c r="H8" s="260"/>
      <c r="I8" s="260"/>
      <c r="J8" s="261"/>
      <c r="K8" s="1121"/>
      <c r="L8" s="262" t="s">
        <v>476</v>
      </c>
      <c r="M8" s="263" t="s">
        <v>477</v>
      </c>
      <c r="N8" s="264" t="s">
        <v>478</v>
      </c>
    </row>
    <row r="9" spans="1:16">
      <c r="A9" s="250"/>
      <c r="B9" s="246"/>
      <c r="C9" s="246"/>
      <c r="D9" s="246"/>
      <c r="E9" s="246"/>
      <c r="F9" s="246"/>
      <c r="G9" s="1122" t="s">
        <v>479</v>
      </c>
      <c r="H9" s="1123"/>
      <c r="I9" s="1123"/>
      <c r="J9" s="1124"/>
      <c r="K9" s="265">
        <v>393860</v>
      </c>
      <c r="L9" s="266">
        <v>338368</v>
      </c>
      <c r="M9" s="267">
        <v>189696</v>
      </c>
      <c r="N9" s="268">
        <v>78.400000000000006</v>
      </c>
    </row>
    <row r="10" spans="1:16">
      <c r="A10" s="250"/>
      <c r="B10" s="246"/>
      <c r="C10" s="246"/>
      <c r="D10" s="246"/>
      <c r="E10" s="246"/>
      <c r="F10" s="246"/>
      <c r="G10" s="1122" t="s">
        <v>480</v>
      </c>
      <c r="H10" s="1123"/>
      <c r="I10" s="1123"/>
      <c r="J10" s="1124"/>
      <c r="K10" s="269">
        <v>46485</v>
      </c>
      <c r="L10" s="270">
        <v>39936</v>
      </c>
      <c r="M10" s="271">
        <v>21936</v>
      </c>
      <c r="N10" s="272">
        <v>82.1</v>
      </c>
    </row>
    <row r="11" spans="1:16" ht="13.5" customHeight="1">
      <c r="A11" s="250"/>
      <c r="B11" s="246"/>
      <c r="C11" s="246"/>
      <c r="D11" s="246"/>
      <c r="E11" s="246"/>
      <c r="F11" s="246"/>
      <c r="G11" s="1122" t="s">
        <v>481</v>
      </c>
      <c r="H11" s="1123"/>
      <c r="I11" s="1123"/>
      <c r="J11" s="1124"/>
      <c r="K11" s="269">
        <v>42178</v>
      </c>
      <c r="L11" s="270">
        <v>36235</v>
      </c>
      <c r="M11" s="271">
        <v>29437</v>
      </c>
      <c r="N11" s="272">
        <v>23.1</v>
      </c>
    </row>
    <row r="12" spans="1:16" ht="13.5" customHeight="1">
      <c r="A12" s="250"/>
      <c r="B12" s="246"/>
      <c r="C12" s="246"/>
      <c r="D12" s="246"/>
      <c r="E12" s="246"/>
      <c r="F12" s="246"/>
      <c r="G12" s="1122" t="s">
        <v>482</v>
      </c>
      <c r="H12" s="1123"/>
      <c r="I12" s="1123"/>
      <c r="J12" s="1124"/>
      <c r="K12" s="269" t="s">
        <v>483</v>
      </c>
      <c r="L12" s="270" t="s">
        <v>483</v>
      </c>
      <c r="M12" s="271">
        <v>3160</v>
      </c>
      <c r="N12" s="272" t="s">
        <v>483</v>
      </c>
    </row>
    <row r="13" spans="1:16" ht="13.5" customHeight="1">
      <c r="A13" s="250"/>
      <c r="B13" s="246"/>
      <c r="C13" s="246"/>
      <c r="D13" s="246"/>
      <c r="E13" s="246"/>
      <c r="F13" s="246"/>
      <c r="G13" s="1122" t="s">
        <v>484</v>
      </c>
      <c r="H13" s="1123"/>
      <c r="I13" s="1123"/>
      <c r="J13" s="1124"/>
      <c r="K13" s="269" t="s">
        <v>483</v>
      </c>
      <c r="L13" s="270" t="s">
        <v>483</v>
      </c>
      <c r="M13" s="271" t="s">
        <v>483</v>
      </c>
      <c r="N13" s="272" t="s">
        <v>483</v>
      </c>
    </row>
    <row r="14" spans="1:16" ht="13.5" customHeight="1">
      <c r="A14" s="250"/>
      <c r="B14" s="246"/>
      <c r="C14" s="246"/>
      <c r="D14" s="246"/>
      <c r="E14" s="246"/>
      <c r="F14" s="246"/>
      <c r="G14" s="1122" t="s">
        <v>485</v>
      </c>
      <c r="H14" s="1123"/>
      <c r="I14" s="1123"/>
      <c r="J14" s="1124"/>
      <c r="K14" s="269" t="s">
        <v>483</v>
      </c>
      <c r="L14" s="270" t="s">
        <v>483</v>
      </c>
      <c r="M14" s="271">
        <v>9091</v>
      </c>
      <c r="N14" s="272" t="s">
        <v>483</v>
      </c>
    </row>
    <row r="15" spans="1:16" ht="13.5" customHeight="1">
      <c r="A15" s="250"/>
      <c r="B15" s="246"/>
      <c r="C15" s="246"/>
      <c r="D15" s="246"/>
      <c r="E15" s="246"/>
      <c r="F15" s="246"/>
      <c r="G15" s="1122" t="s">
        <v>486</v>
      </c>
      <c r="H15" s="1123"/>
      <c r="I15" s="1123"/>
      <c r="J15" s="1124"/>
      <c r="K15" s="269">
        <v>57379</v>
      </c>
      <c r="L15" s="270">
        <v>49295</v>
      </c>
      <c r="M15" s="271">
        <v>4470</v>
      </c>
      <c r="N15" s="272">
        <v>1002.8</v>
      </c>
    </row>
    <row r="16" spans="1:16">
      <c r="A16" s="250"/>
      <c r="B16" s="246"/>
      <c r="C16" s="246"/>
      <c r="D16" s="246"/>
      <c r="E16" s="246"/>
      <c r="F16" s="246"/>
      <c r="G16" s="1125" t="s">
        <v>487</v>
      </c>
      <c r="H16" s="1126"/>
      <c r="I16" s="1126"/>
      <c r="J16" s="1127"/>
      <c r="K16" s="270">
        <v>-36094</v>
      </c>
      <c r="L16" s="270">
        <v>-31009</v>
      </c>
      <c r="M16" s="271">
        <v>-19414</v>
      </c>
      <c r="N16" s="272">
        <v>59.7</v>
      </c>
    </row>
    <row r="17" spans="1:16">
      <c r="A17" s="250"/>
      <c r="B17" s="246"/>
      <c r="C17" s="246"/>
      <c r="D17" s="246"/>
      <c r="E17" s="246"/>
      <c r="F17" s="246"/>
      <c r="G17" s="1125" t="s">
        <v>171</v>
      </c>
      <c r="H17" s="1126"/>
      <c r="I17" s="1126"/>
      <c r="J17" s="1127"/>
      <c r="K17" s="270">
        <v>503808</v>
      </c>
      <c r="L17" s="270">
        <v>432825</v>
      </c>
      <c r="M17" s="271">
        <v>238376</v>
      </c>
      <c r="N17" s="272">
        <v>81.599999999999994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17" t="s">
        <v>492</v>
      </c>
      <c r="H21" s="1118"/>
      <c r="I21" s="1118"/>
      <c r="J21" s="1119"/>
      <c r="K21" s="282">
        <v>38.659999999999997</v>
      </c>
      <c r="L21" s="283">
        <v>21.75</v>
      </c>
      <c r="M21" s="284">
        <v>16.91</v>
      </c>
      <c r="N21" s="251"/>
      <c r="O21" s="285"/>
      <c r="P21" s="281"/>
    </row>
    <row r="22" spans="1:16" s="286" customFormat="1">
      <c r="A22" s="281"/>
      <c r="B22" s="251"/>
      <c r="C22" s="251"/>
      <c r="D22" s="251"/>
      <c r="E22" s="251"/>
      <c r="F22" s="251"/>
      <c r="G22" s="1117" t="s">
        <v>493</v>
      </c>
      <c r="H22" s="1118"/>
      <c r="I22" s="1118"/>
      <c r="J22" s="1119"/>
      <c r="K22" s="287">
        <v>95.2</v>
      </c>
      <c r="L22" s="288">
        <v>95.2</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20" t="s">
        <v>474</v>
      </c>
      <c r="L30" s="256"/>
      <c r="M30" s="257" t="s">
        <v>475</v>
      </c>
      <c r="N30" s="258"/>
    </row>
    <row r="31" spans="1:16">
      <c r="A31" s="250"/>
      <c r="B31" s="246"/>
      <c r="C31" s="246"/>
      <c r="D31" s="246"/>
      <c r="E31" s="246"/>
      <c r="F31" s="246"/>
      <c r="G31" s="259"/>
      <c r="H31" s="260"/>
      <c r="I31" s="260"/>
      <c r="J31" s="261"/>
      <c r="K31" s="1121"/>
      <c r="L31" s="262" t="s">
        <v>476</v>
      </c>
      <c r="M31" s="263" t="s">
        <v>477</v>
      </c>
      <c r="N31" s="264" t="s">
        <v>478</v>
      </c>
    </row>
    <row r="32" spans="1:16" ht="27" customHeight="1">
      <c r="A32" s="250"/>
      <c r="B32" s="246"/>
      <c r="C32" s="246"/>
      <c r="D32" s="246"/>
      <c r="E32" s="246"/>
      <c r="F32" s="246"/>
      <c r="G32" s="1133" t="s">
        <v>497</v>
      </c>
      <c r="H32" s="1134"/>
      <c r="I32" s="1134"/>
      <c r="J32" s="1135"/>
      <c r="K32" s="296">
        <v>290220</v>
      </c>
      <c r="L32" s="296">
        <v>249330</v>
      </c>
      <c r="M32" s="297">
        <v>139853</v>
      </c>
      <c r="N32" s="298">
        <v>78.3</v>
      </c>
    </row>
    <row r="33" spans="1:16" ht="13.5" customHeight="1">
      <c r="A33" s="250"/>
      <c r="B33" s="246"/>
      <c r="C33" s="246"/>
      <c r="D33" s="246"/>
      <c r="E33" s="246"/>
      <c r="F33" s="246"/>
      <c r="G33" s="1133" t="s">
        <v>498</v>
      </c>
      <c r="H33" s="1134"/>
      <c r="I33" s="1134"/>
      <c r="J33" s="1135"/>
      <c r="K33" s="296" t="s">
        <v>483</v>
      </c>
      <c r="L33" s="296" t="s">
        <v>483</v>
      </c>
      <c r="M33" s="297" t="s">
        <v>483</v>
      </c>
      <c r="N33" s="298" t="s">
        <v>483</v>
      </c>
    </row>
    <row r="34" spans="1:16" ht="27" customHeight="1">
      <c r="A34" s="250"/>
      <c r="B34" s="246"/>
      <c r="C34" s="246"/>
      <c r="D34" s="246"/>
      <c r="E34" s="246"/>
      <c r="F34" s="246"/>
      <c r="G34" s="1133" t="s">
        <v>499</v>
      </c>
      <c r="H34" s="1134"/>
      <c r="I34" s="1134"/>
      <c r="J34" s="1135"/>
      <c r="K34" s="296" t="s">
        <v>483</v>
      </c>
      <c r="L34" s="296" t="s">
        <v>483</v>
      </c>
      <c r="M34" s="297">
        <v>4</v>
      </c>
      <c r="N34" s="298" t="s">
        <v>483</v>
      </c>
    </row>
    <row r="35" spans="1:16" ht="27" customHeight="1">
      <c r="A35" s="250"/>
      <c r="B35" s="246"/>
      <c r="C35" s="246"/>
      <c r="D35" s="246"/>
      <c r="E35" s="246"/>
      <c r="F35" s="246"/>
      <c r="G35" s="1133" t="s">
        <v>500</v>
      </c>
      <c r="H35" s="1134"/>
      <c r="I35" s="1134"/>
      <c r="J35" s="1135"/>
      <c r="K35" s="296">
        <v>6270</v>
      </c>
      <c r="L35" s="296">
        <v>5387</v>
      </c>
      <c r="M35" s="297">
        <v>31890</v>
      </c>
      <c r="N35" s="298">
        <v>-83.1</v>
      </c>
    </row>
    <row r="36" spans="1:16" ht="27" customHeight="1">
      <c r="A36" s="250"/>
      <c r="B36" s="246"/>
      <c r="C36" s="246"/>
      <c r="D36" s="246"/>
      <c r="E36" s="246"/>
      <c r="F36" s="246"/>
      <c r="G36" s="1133" t="s">
        <v>501</v>
      </c>
      <c r="H36" s="1134"/>
      <c r="I36" s="1134"/>
      <c r="J36" s="1135"/>
      <c r="K36" s="296">
        <v>13285</v>
      </c>
      <c r="L36" s="296">
        <v>11413</v>
      </c>
      <c r="M36" s="297">
        <v>5316</v>
      </c>
      <c r="N36" s="298">
        <v>114.7</v>
      </c>
    </row>
    <row r="37" spans="1:16" ht="13.5" customHeight="1">
      <c r="A37" s="250"/>
      <c r="B37" s="246"/>
      <c r="C37" s="246"/>
      <c r="D37" s="246"/>
      <c r="E37" s="246"/>
      <c r="F37" s="246"/>
      <c r="G37" s="1133" t="s">
        <v>502</v>
      </c>
      <c r="H37" s="1134"/>
      <c r="I37" s="1134"/>
      <c r="J37" s="1135"/>
      <c r="K37" s="296">
        <v>1877</v>
      </c>
      <c r="L37" s="296">
        <v>1613</v>
      </c>
      <c r="M37" s="297">
        <v>1757</v>
      </c>
      <c r="N37" s="298">
        <v>-8.1999999999999993</v>
      </c>
    </row>
    <row r="38" spans="1:16" ht="27" customHeight="1">
      <c r="A38" s="250"/>
      <c r="B38" s="246"/>
      <c r="C38" s="246"/>
      <c r="D38" s="246"/>
      <c r="E38" s="246"/>
      <c r="F38" s="246"/>
      <c r="G38" s="1136" t="s">
        <v>503</v>
      </c>
      <c r="H38" s="1137"/>
      <c r="I38" s="1137"/>
      <c r="J38" s="1138"/>
      <c r="K38" s="299">
        <v>19</v>
      </c>
      <c r="L38" s="299">
        <v>16</v>
      </c>
      <c r="M38" s="300">
        <v>42</v>
      </c>
      <c r="N38" s="301">
        <v>-61.9</v>
      </c>
      <c r="O38" s="295"/>
    </row>
    <row r="39" spans="1:16">
      <c r="A39" s="250"/>
      <c r="B39" s="246"/>
      <c r="C39" s="246"/>
      <c r="D39" s="246"/>
      <c r="E39" s="246"/>
      <c r="F39" s="246"/>
      <c r="G39" s="1136" t="s">
        <v>504</v>
      </c>
      <c r="H39" s="1137"/>
      <c r="I39" s="1137"/>
      <c r="J39" s="1138"/>
      <c r="K39" s="302">
        <v>-4412</v>
      </c>
      <c r="L39" s="302">
        <v>-3790</v>
      </c>
      <c r="M39" s="303">
        <v>-8426</v>
      </c>
      <c r="N39" s="304">
        <v>-55</v>
      </c>
      <c r="O39" s="295"/>
    </row>
    <row r="40" spans="1:16" ht="27" customHeight="1">
      <c r="A40" s="250"/>
      <c r="B40" s="246"/>
      <c r="C40" s="246"/>
      <c r="D40" s="246"/>
      <c r="E40" s="246"/>
      <c r="F40" s="246"/>
      <c r="G40" s="1133" t="s">
        <v>505</v>
      </c>
      <c r="H40" s="1134"/>
      <c r="I40" s="1134"/>
      <c r="J40" s="1135"/>
      <c r="K40" s="302">
        <v>-209393</v>
      </c>
      <c r="L40" s="302">
        <v>-179891</v>
      </c>
      <c r="M40" s="303">
        <v>-127711</v>
      </c>
      <c r="N40" s="304">
        <v>40.9</v>
      </c>
      <c r="O40" s="295"/>
    </row>
    <row r="41" spans="1:16">
      <c r="A41" s="250"/>
      <c r="B41" s="246"/>
      <c r="C41" s="246"/>
      <c r="D41" s="246"/>
      <c r="E41" s="246"/>
      <c r="F41" s="246"/>
      <c r="G41" s="1139" t="s">
        <v>283</v>
      </c>
      <c r="H41" s="1140"/>
      <c r="I41" s="1140"/>
      <c r="J41" s="1141"/>
      <c r="K41" s="296">
        <v>97866</v>
      </c>
      <c r="L41" s="302">
        <v>84077</v>
      </c>
      <c r="M41" s="303">
        <v>42725</v>
      </c>
      <c r="N41" s="304">
        <v>96.8</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28" t="s">
        <v>474</v>
      </c>
      <c r="J49" s="1130" t="s">
        <v>509</v>
      </c>
      <c r="K49" s="1131"/>
      <c r="L49" s="1131"/>
      <c r="M49" s="1131"/>
      <c r="N49" s="1132"/>
    </row>
    <row r="50" spans="1:14">
      <c r="A50" s="250"/>
      <c r="B50" s="246"/>
      <c r="C50" s="246"/>
      <c r="D50" s="246"/>
      <c r="E50" s="246"/>
      <c r="F50" s="246"/>
      <c r="G50" s="314"/>
      <c r="H50" s="315"/>
      <c r="I50" s="1129"/>
      <c r="J50" s="316" t="s">
        <v>510</v>
      </c>
      <c r="K50" s="317" t="s">
        <v>511</v>
      </c>
      <c r="L50" s="318" t="s">
        <v>512</v>
      </c>
      <c r="M50" s="319" t="s">
        <v>513</v>
      </c>
      <c r="N50" s="320" t="s">
        <v>514</v>
      </c>
    </row>
    <row r="51" spans="1:14">
      <c r="A51" s="250"/>
      <c r="B51" s="246"/>
      <c r="C51" s="246"/>
      <c r="D51" s="246"/>
      <c r="E51" s="246"/>
      <c r="F51" s="246"/>
      <c r="G51" s="312" t="s">
        <v>515</v>
      </c>
      <c r="H51" s="313"/>
      <c r="I51" s="321">
        <v>1083955</v>
      </c>
      <c r="J51" s="322">
        <v>857559</v>
      </c>
      <c r="K51" s="323">
        <v>57.4</v>
      </c>
      <c r="L51" s="324">
        <v>228305</v>
      </c>
      <c r="M51" s="325">
        <v>5.6</v>
      </c>
      <c r="N51" s="326">
        <v>51.8</v>
      </c>
    </row>
    <row r="52" spans="1:14">
      <c r="A52" s="250"/>
      <c r="B52" s="246"/>
      <c r="C52" s="246"/>
      <c r="D52" s="246"/>
      <c r="E52" s="246"/>
      <c r="F52" s="246"/>
      <c r="G52" s="327"/>
      <c r="H52" s="328" t="s">
        <v>516</v>
      </c>
      <c r="I52" s="329">
        <v>300009</v>
      </c>
      <c r="J52" s="330">
        <v>237349</v>
      </c>
      <c r="K52" s="331">
        <v>14.5</v>
      </c>
      <c r="L52" s="332">
        <v>86611</v>
      </c>
      <c r="M52" s="333">
        <v>-20.399999999999999</v>
      </c>
      <c r="N52" s="334">
        <v>34.9</v>
      </c>
    </row>
    <row r="53" spans="1:14">
      <c r="A53" s="250"/>
      <c r="B53" s="246"/>
      <c r="C53" s="246"/>
      <c r="D53" s="246"/>
      <c r="E53" s="246"/>
      <c r="F53" s="246"/>
      <c r="G53" s="312" t="s">
        <v>517</v>
      </c>
      <c r="H53" s="313"/>
      <c r="I53" s="321">
        <v>1466905</v>
      </c>
      <c r="J53" s="322">
        <v>1173524</v>
      </c>
      <c r="K53" s="323">
        <v>36.799999999999997</v>
      </c>
      <c r="L53" s="324">
        <v>316331</v>
      </c>
      <c r="M53" s="325">
        <v>38.6</v>
      </c>
      <c r="N53" s="326">
        <v>-1.8</v>
      </c>
    </row>
    <row r="54" spans="1:14">
      <c r="A54" s="250"/>
      <c r="B54" s="246"/>
      <c r="C54" s="246"/>
      <c r="D54" s="246"/>
      <c r="E54" s="246"/>
      <c r="F54" s="246"/>
      <c r="G54" s="327"/>
      <c r="H54" s="328" t="s">
        <v>516</v>
      </c>
      <c r="I54" s="329">
        <v>347017</v>
      </c>
      <c r="J54" s="330">
        <v>277614</v>
      </c>
      <c r="K54" s="331">
        <v>17</v>
      </c>
      <c r="L54" s="332">
        <v>106387</v>
      </c>
      <c r="M54" s="333">
        <v>22.8</v>
      </c>
      <c r="N54" s="334">
        <v>-5.8</v>
      </c>
    </row>
    <row r="55" spans="1:14">
      <c r="A55" s="250"/>
      <c r="B55" s="246"/>
      <c r="C55" s="246"/>
      <c r="D55" s="246"/>
      <c r="E55" s="246"/>
      <c r="F55" s="246"/>
      <c r="G55" s="312" t="s">
        <v>518</v>
      </c>
      <c r="H55" s="313"/>
      <c r="I55" s="321">
        <v>1714526</v>
      </c>
      <c r="J55" s="322">
        <v>1398471</v>
      </c>
      <c r="K55" s="323">
        <v>19.2</v>
      </c>
      <c r="L55" s="324">
        <v>333013</v>
      </c>
      <c r="M55" s="325">
        <v>5.3</v>
      </c>
      <c r="N55" s="326">
        <v>13.9</v>
      </c>
    </row>
    <row r="56" spans="1:14">
      <c r="A56" s="250"/>
      <c r="B56" s="246"/>
      <c r="C56" s="246"/>
      <c r="D56" s="246"/>
      <c r="E56" s="246"/>
      <c r="F56" s="246"/>
      <c r="G56" s="327"/>
      <c r="H56" s="328" t="s">
        <v>516</v>
      </c>
      <c r="I56" s="329">
        <v>431343</v>
      </c>
      <c r="J56" s="330">
        <v>351830</v>
      </c>
      <c r="K56" s="331">
        <v>26.7</v>
      </c>
      <c r="L56" s="332">
        <v>126732</v>
      </c>
      <c r="M56" s="333">
        <v>19.100000000000001</v>
      </c>
      <c r="N56" s="334">
        <v>7.6</v>
      </c>
    </row>
    <row r="57" spans="1:14">
      <c r="A57" s="250"/>
      <c r="B57" s="246"/>
      <c r="C57" s="246"/>
      <c r="D57" s="246"/>
      <c r="E57" s="246"/>
      <c r="F57" s="246"/>
      <c r="G57" s="312" t="s">
        <v>519</v>
      </c>
      <c r="H57" s="313"/>
      <c r="I57" s="321">
        <v>933802</v>
      </c>
      <c r="J57" s="322">
        <v>785368</v>
      </c>
      <c r="K57" s="323">
        <v>-43.8</v>
      </c>
      <c r="L57" s="324">
        <v>280458</v>
      </c>
      <c r="M57" s="325">
        <v>-15.8</v>
      </c>
      <c r="N57" s="326">
        <v>-28</v>
      </c>
    </row>
    <row r="58" spans="1:14">
      <c r="A58" s="250"/>
      <c r="B58" s="246"/>
      <c r="C58" s="246"/>
      <c r="D58" s="246"/>
      <c r="E58" s="246"/>
      <c r="F58" s="246"/>
      <c r="G58" s="327"/>
      <c r="H58" s="328" t="s">
        <v>516</v>
      </c>
      <c r="I58" s="329">
        <v>214600</v>
      </c>
      <c r="J58" s="330">
        <v>180488</v>
      </c>
      <c r="K58" s="331">
        <v>-48.7</v>
      </c>
      <c r="L58" s="332">
        <v>127286</v>
      </c>
      <c r="M58" s="333">
        <v>0.4</v>
      </c>
      <c r="N58" s="334">
        <v>-49.1</v>
      </c>
    </row>
    <row r="59" spans="1:14">
      <c r="A59" s="250"/>
      <c r="B59" s="246"/>
      <c r="C59" s="246"/>
      <c r="D59" s="246"/>
      <c r="E59" s="246"/>
      <c r="F59" s="246"/>
      <c r="G59" s="312" t="s">
        <v>520</v>
      </c>
      <c r="H59" s="313"/>
      <c r="I59" s="321">
        <v>1072429</v>
      </c>
      <c r="J59" s="322">
        <v>921331</v>
      </c>
      <c r="K59" s="323">
        <v>17.3</v>
      </c>
      <c r="L59" s="324">
        <v>291945</v>
      </c>
      <c r="M59" s="325">
        <v>4.0999999999999996</v>
      </c>
      <c r="N59" s="326">
        <v>13.2</v>
      </c>
    </row>
    <row r="60" spans="1:14">
      <c r="A60" s="250"/>
      <c r="B60" s="246"/>
      <c r="C60" s="246"/>
      <c r="D60" s="246"/>
      <c r="E60" s="246"/>
      <c r="F60" s="246"/>
      <c r="G60" s="327"/>
      <c r="H60" s="328" t="s">
        <v>516</v>
      </c>
      <c r="I60" s="335">
        <v>161756</v>
      </c>
      <c r="J60" s="330">
        <v>138966</v>
      </c>
      <c r="K60" s="331">
        <v>-23</v>
      </c>
      <c r="L60" s="332">
        <v>127651</v>
      </c>
      <c r="M60" s="333">
        <v>0.3</v>
      </c>
      <c r="N60" s="334">
        <v>-23.3</v>
      </c>
    </row>
    <row r="61" spans="1:14">
      <c r="A61" s="250"/>
      <c r="B61" s="246"/>
      <c r="C61" s="246"/>
      <c r="D61" s="246"/>
      <c r="E61" s="246"/>
      <c r="F61" s="246"/>
      <c r="G61" s="312" t="s">
        <v>521</v>
      </c>
      <c r="H61" s="336"/>
      <c r="I61" s="337">
        <v>1254323</v>
      </c>
      <c r="J61" s="338">
        <v>1027251</v>
      </c>
      <c r="K61" s="339">
        <v>17.399999999999999</v>
      </c>
      <c r="L61" s="340">
        <v>290010</v>
      </c>
      <c r="M61" s="341">
        <v>7.6</v>
      </c>
      <c r="N61" s="326">
        <v>9.8000000000000007</v>
      </c>
    </row>
    <row r="62" spans="1:14">
      <c r="A62" s="250"/>
      <c r="B62" s="246"/>
      <c r="C62" s="246"/>
      <c r="D62" s="246"/>
      <c r="E62" s="246"/>
      <c r="F62" s="246"/>
      <c r="G62" s="327"/>
      <c r="H62" s="328" t="s">
        <v>516</v>
      </c>
      <c r="I62" s="329">
        <v>290945</v>
      </c>
      <c r="J62" s="330">
        <v>237249</v>
      </c>
      <c r="K62" s="331">
        <v>-2.7</v>
      </c>
      <c r="L62" s="332">
        <v>114933</v>
      </c>
      <c r="M62" s="333">
        <v>4.4000000000000004</v>
      </c>
      <c r="N62" s="334">
        <v>-7.1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U71" sqref="AU71:AY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U71" sqref="AU71:AY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AU71" sqref="AU71:AY7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2" t="s">
        <v>3</v>
      </c>
      <c r="D47" s="1142"/>
      <c r="E47" s="1143"/>
      <c r="F47" s="11">
        <v>49.57</v>
      </c>
      <c r="G47" s="12">
        <v>55.25</v>
      </c>
      <c r="H47" s="12">
        <v>68.08</v>
      </c>
      <c r="I47" s="12">
        <v>57.16</v>
      </c>
      <c r="J47" s="13">
        <v>72.569999999999993</v>
      </c>
    </row>
    <row r="48" spans="2:10" ht="57.75" customHeight="1">
      <c r="B48" s="14"/>
      <c r="C48" s="1144" t="s">
        <v>4</v>
      </c>
      <c r="D48" s="1144"/>
      <c r="E48" s="1145"/>
      <c r="F48" s="15">
        <v>5.76</v>
      </c>
      <c r="G48" s="16">
        <v>10.29</v>
      </c>
      <c r="H48" s="16">
        <v>6.82</v>
      </c>
      <c r="I48" s="16">
        <v>21.25</v>
      </c>
      <c r="J48" s="17">
        <v>17.29</v>
      </c>
    </row>
    <row r="49" spans="2:10" ht="57.75" customHeight="1" thickBot="1">
      <c r="B49" s="18"/>
      <c r="C49" s="1146" t="s">
        <v>5</v>
      </c>
      <c r="D49" s="1146"/>
      <c r="E49" s="1147"/>
      <c r="F49" s="19">
        <v>0.47</v>
      </c>
      <c r="G49" s="20">
        <v>4.28</v>
      </c>
      <c r="H49" s="20" t="s">
        <v>528</v>
      </c>
      <c r="I49" s="20">
        <v>6.27</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U71" sqref="AU71:AY7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4" t="s">
        <v>530</v>
      </c>
      <c r="D34" s="1154"/>
      <c r="E34" s="1155"/>
      <c r="F34" s="32">
        <v>5.64</v>
      </c>
      <c r="G34" s="33">
        <v>10.67</v>
      </c>
      <c r="H34" s="33">
        <v>6.81</v>
      </c>
      <c r="I34" s="33">
        <v>21.21</v>
      </c>
      <c r="J34" s="34">
        <v>17.23</v>
      </c>
      <c r="K34" s="22"/>
      <c r="L34" s="22"/>
      <c r="M34" s="22"/>
      <c r="N34" s="22"/>
      <c r="O34" s="22"/>
      <c r="P34" s="22"/>
    </row>
    <row r="35" spans="1:16" ht="39" customHeight="1">
      <c r="A35" s="22"/>
      <c r="B35" s="35"/>
      <c r="C35" s="1148" t="s">
        <v>531</v>
      </c>
      <c r="D35" s="1149"/>
      <c r="E35" s="1150"/>
      <c r="F35" s="36">
        <v>0.66</v>
      </c>
      <c r="G35" s="37">
        <v>0.66</v>
      </c>
      <c r="H35" s="37">
        <v>1.05</v>
      </c>
      <c r="I35" s="37">
        <v>0.57999999999999996</v>
      </c>
      <c r="J35" s="38">
        <v>0.73</v>
      </c>
      <c r="K35" s="22"/>
      <c r="L35" s="22"/>
      <c r="M35" s="22"/>
      <c r="N35" s="22"/>
      <c r="O35" s="22"/>
      <c r="P35" s="22"/>
    </row>
    <row r="36" spans="1:16" ht="39" customHeight="1">
      <c r="A36" s="22"/>
      <c r="B36" s="35"/>
      <c r="C36" s="1148" t="s">
        <v>532</v>
      </c>
      <c r="D36" s="1149"/>
      <c r="E36" s="1150"/>
      <c r="F36" s="36">
        <v>0.3</v>
      </c>
      <c r="G36" s="37">
        <v>0.44</v>
      </c>
      <c r="H36" s="37">
        <v>0.39</v>
      </c>
      <c r="I36" s="37">
        <v>0.5</v>
      </c>
      <c r="J36" s="38">
        <v>0.57999999999999996</v>
      </c>
      <c r="K36" s="22"/>
      <c r="L36" s="22"/>
      <c r="M36" s="22"/>
      <c r="N36" s="22"/>
      <c r="O36" s="22"/>
      <c r="P36" s="22"/>
    </row>
    <row r="37" spans="1:16" ht="39" customHeight="1">
      <c r="A37" s="22"/>
      <c r="B37" s="35"/>
      <c r="C37" s="1148" t="s">
        <v>533</v>
      </c>
      <c r="D37" s="1149"/>
      <c r="E37" s="1150"/>
      <c r="F37" s="36">
        <v>0.03</v>
      </c>
      <c r="G37" s="37">
        <v>0.04</v>
      </c>
      <c r="H37" s="37">
        <v>0.1</v>
      </c>
      <c r="I37" s="37">
        <v>0.13</v>
      </c>
      <c r="J37" s="38">
        <v>0.06</v>
      </c>
      <c r="K37" s="22"/>
      <c r="L37" s="22"/>
      <c r="M37" s="22"/>
      <c r="N37" s="22"/>
      <c r="O37" s="22"/>
      <c r="P37" s="22"/>
    </row>
    <row r="38" spans="1:16" ht="39" customHeight="1">
      <c r="A38" s="22"/>
      <c r="B38" s="35"/>
      <c r="C38" s="1148" t="s">
        <v>534</v>
      </c>
      <c r="D38" s="1149"/>
      <c r="E38" s="1150"/>
      <c r="F38" s="36">
        <v>0.1</v>
      </c>
      <c r="G38" s="37">
        <v>0.03</v>
      </c>
      <c r="H38" s="37">
        <v>0.03</v>
      </c>
      <c r="I38" s="37">
        <v>0.02</v>
      </c>
      <c r="J38" s="38">
        <v>0.03</v>
      </c>
      <c r="K38" s="22"/>
      <c r="L38" s="22"/>
      <c r="M38" s="22"/>
      <c r="N38" s="22"/>
      <c r="O38" s="22"/>
      <c r="P38" s="22"/>
    </row>
    <row r="39" spans="1:16" ht="39" customHeight="1">
      <c r="A39" s="22"/>
      <c r="B39" s="35"/>
      <c r="C39" s="1148" t="s">
        <v>535</v>
      </c>
      <c r="D39" s="1149"/>
      <c r="E39" s="1150"/>
      <c r="F39" s="36">
        <v>0.01</v>
      </c>
      <c r="G39" s="37">
        <v>0.02</v>
      </c>
      <c r="H39" s="37">
        <v>0</v>
      </c>
      <c r="I39" s="37">
        <v>0.01</v>
      </c>
      <c r="J39" s="38">
        <v>0.01</v>
      </c>
      <c r="K39" s="22"/>
      <c r="L39" s="22"/>
      <c r="M39" s="22"/>
      <c r="N39" s="22"/>
      <c r="O39" s="22"/>
      <c r="P39" s="22"/>
    </row>
    <row r="40" spans="1:16" ht="39" customHeight="1">
      <c r="A40" s="22"/>
      <c r="B40" s="35"/>
      <c r="C40" s="1148" t="s">
        <v>536</v>
      </c>
      <c r="D40" s="1149"/>
      <c r="E40" s="1150"/>
      <c r="F40" s="36">
        <v>0.01</v>
      </c>
      <c r="G40" s="37">
        <v>0.02</v>
      </c>
      <c r="H40" s="37">
        <v>0.02</v>
      </c>
      <c r="I40" s="37">
        <v>0</v>
      </c>
      <c r="J40" s="38">
        <v>0.01</v>
      </c>
      <c r="K40" s="22"/>
      <c r="L40" s="22"/>
      <c r="M40" s="22"/>
      <c r="N40" s="22"/>
      <c r="O40" s="22"/>
      <c r="P40" s="22"/>
    </row>
    <row r="41" spans="1:16" ht="39" customHeight="1">
      <c r="A41" s="22"/>
      <c r="B41" s="35"/>
      <c r="C41" s="1148" t="s">
        <v>537</v>
      </c>
      <c r="D41" s="1149"/>
      <c r="E41" s="1150"/>
      <c r="F41" s="36" t="s">
        <v>538</v>
      </c>
      <c r="G41" s="37">
        <v>0.01</v>
      </c>
      <c r="H41" s="37">
        <v>0.01</v>
      </c>
      <c r="I41" s="37">
        <v>0.01</v>
      </c>
      <c r="J41" s="38">
        <v>0</v>
      </c>
      <c r="K41" s="22"/>
      <c r="L41" s="22"/>
      <c r="M41" s="22"/>
      <c r="N41" s="22"/>
      <c r="O41" s="22"/>
      <c r="P41" s="22"/>
    </row>
    <row r="42" spans="1:16" ht="39" customHeight="1">
      <c r="A42" s="22"/>
      <c r="B42" s="39"/>
      <c r="C42" s="1148" t="s">
        <v>539</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540</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AU71" sqref="AU71:AY7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4" t="s">
        <v>11</v>
      </c>
      <c r="C45" s="1165"/>
      <c r="D45" s="58"/>
      <c r="E45" s="1170" t="s">
        <v>12</v>
      </c>
      <c r="F45" s="1170"/>
      <c r="G45" s="1170"/>
      <c r="H45" s="1170"/>
      <c r="I45" s="1170"/>
      <c r="J45" s="1171"/>
      <c r="K45" s="59">
        <v>362</v>
      </c>
      <c r="L45" s="60">
        <v>354</v>
      </c>
      <c r="M45" s="60">
        <v>335</v>
      </c>
      <c r="N45" s="60">
        <v>300</v>
      </c>
      <c r="O45" s="61">
        <v>290</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16</v>
      </c>
      <c r="L48" s="64">
        <v>11</v>
      </c>
      <c r="M48" s="64">
        <v>8</v>
      </c>
      <c r="N48" s="64">
        <v>7</v>
      </c>
      <c r="O48" s="65">
        <v>6</v>
      </c>
      <c r="P48" s="48"/>
      <c r="Q48" s="48"/>
      <c r="R48" s="48"/>
      <c r="S48" s="48"/>
      <c r="T48" s="48"/>
      <c r="U48" s="48"/>
    </row>
    <row r="49" spans="1:21" ht="30.75" customHeight="1">
      <c r="A49" s="48"/>
      <c r="B49" s="1166"/>
      <c r="C49" s="1167"/>
      <c r="D49" s="62"/>
      <c r="E49" s="1158" t="s">
        <v>16</v>
      </c>
      <c r="F49" s="1158"/>
      <c r="G49" s="1158"/>
      <c r="H49" s="1158"/>
      <c r="I49" s="1158"/>
      <c r="J49" s="1159"/>
      <c r="K49" s="63">
        <v>15</v>
      </c>
      <c r="L49" s="64">
        <v>14</v>
      </c>
      <c r="M49" s="64">
        <v>14</v>
      </c>
      <c r="N49" s="64">
        <v>13</v>
      </c>
      <c r="O49" s="65">
        <v>13</v>
      </c>
      <c r="P49" s="48"/>
      <c r="Q49" s="48"/>
      <c r="R49" s="48"/>
      <c r="S49" s="48"/>
      <c r="T49" s="48"/>
      <c r="U49" s="48"/>
    </row>
    <row r="50" spans="1:21" ht="30.75" customHeight="1">
      <c r="A50" s="48"/>
      <c r="B50" s="1166"/>
      <c r="C50" s="1167"/>
      <c r="D50" s="62"/>
      <c r="E50" s="1158" t="s">
        <v>17</v>
      </c>
      <c r="F50" s="1158"/>
      <c r="G50" s="1158"/>
      <c r="H50" s="1158"/>
      <c r="I50" s="1158"/>
      <c r="J50" s="1159"/>
      <c r="K50" s="63">
        <v>4</v>
      </c>
      <c r="L50" s="64">
        <v>3</v>
      </c>
      <c r="M50" s="64">
        <v>3</v>
      </c>
      <c r="N50" s="64">
        <v>2</v>
      </c>
      <c r="O50" s="65">
        <v>2</v>
      </c>
      <c r="P50" s="48"/>
      <c r="Q50" s="48"/>
      <c r="R50" s="48"/>
      <c r="S50" s="48"/>
      <c r="T50" s="48"/>
      <c r="U50" s="48"/>
    </row>
    <row r="51" spans="1:21" ht="30.75" customHeight="1">
      <c r="A51" s="48"/>
      <c r="B51" s="1168"/>
      <c r="C51" s="1169"/>
      <c r="D51" s="66"/>
      <c r="E51" s="1158" t="s">
        <v>18</v>
      </c>
      <c r="F51" s="1158"/>
      <c r="G51" s="1158"/>
      <c r="H51" s="1158"/>
      <c r="I51" s="1158"/>
      <c r="J51" s="1159"/>
      <c r="K51" s="63" t="s">
        <v>483</v>
      </c>
      <c r="L51" s="64" t="s">
        <v>483</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256</v>
      </c>
      <c r="L52" s="64">
        <v>249</v>
      </c>
      <c r="M52" s="64">
        <v>238</v>
      </c>
      <c r="N52" s="64">
        <v>216</v>
      </c>
      <c r="O52" s="65">
        <v>213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141</v>
      </c>
      <c r="L53" s="69">
        <v>133</v>
      </c>
      <c r="M53" s="69">
        <v>122</v>
      </c>
      <c r="N53" s="69">
        <v>106</v>
      </c>
      <c r="O53" s="70">
        <v>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AU71" sqref="AU71:AY7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72" t="s">
        <v>24</v>
      </c>
      <c r="C41" s="1173"/>
      <c r="D41" s="81"/>
      <c r="E41" s="1178" t="s">
        <v>25</v>
      </c>
      <c r="F41" s="1178"/>
      <c r="G41" s="1178"/>
      <c r="H41" s="1179"/>
      <c r="I41" s="82">
        <v>2718</v>
      </c>
      <c r="J41" s="83">
        <v>2516</v>
      </c>
      <c r="K41" s="83">
        <v>2341</v>
      </c>
      <c r="L41" s="83">
        <v>2288</v>
      </c>
      <c r="M41" s="84">
        <v>2353</v>
      </c>
    </row>
    <row r="42" spans="2:13" ht="27.75" customHeight="1">
      <c r="B42" s="1174"/>
      <c r="C42" s="1175"/>
      <c r="D42" s="85"/>
      <c r="E42" s="1180" t="s">
        <v>26</v>
      </c>
      <c r="F42" s="1180"/>
      <c r="G42" s="1180"/>
      <c r="H42" s="1181"/>
      <c r="I42" s="86">
        <v>36</v>
      </c>
      <c r="J42" s="87">
        <v>16</v>
      </c>
      <c r="K42" s="87">
        <v>13</v>
      </c>
      <c r="L42" s="87">
        <v>9</v>
      </c>
      <c r="M42" s="88" t="s">
        <v>483</v>
      </c>
    </row>
    <row r="43" spans="2:13" ht="27.75" customHeight="1">
      <c r="B43" s="1174"/>
      <c r="C43" s="1175"/>
      <c r="D43" s="85"/>
      <c r="E43" s="1180" t="s">
        <v>27</v>
      </c>
      <c r="F43" s="1180"/>
      <c r="G43" s="1180"/>
      <c r="H43" s="1181"/>
      <c r="I43" s="86">
        <v>95</v>
      </c>
      <c r="J43" s="87">
        <v>88</v>
      </c>
      <c r="K43" s="87">
        <v>81</v>
      </c>
      <c r="L43" s="87">
        <v>74</v>
      </c>
      <c r="M43" s="88">
        <v>68</v>
      </c>
    </row>
    <row r="44" spans="2:13" ht="27.75" customHeight="1">
      <c r="B44" s="1174"/>
      <c r="C44" s="1175"/>
      <c r="D44" s="85"/>
      <c r="E44" s="1180" t="s">
        <v>28</v>
      </c>
      <c r="F44" s="1180"/>
      <c r="G44" s="1180"/>
      <c r="H44" s="1181"/>
      <c r="I44" s="86">
        <v>77</v>
      </c>
      <c r="J44" s="87">
        <v>72</v>
      </c>
      <c r="K44" s="87">
        <v>118</v>
      </c>
      <c r="L44" s="87">
        <v>89</v>
      </c>
      <c r="M44" s="88">
        <v>61</v>
      </c>
    </row>
    <row r="45" spans="2:13" ht="27.75" customHeight="1">
      <c r="B45" s="1174"/>
      <c r="C45" s="1175"/>
      <c r="D45" s="85"/>
      <c r="E45" s="1180" t="s">
        <v>29</v>
      </c>
      <c r="F45" s="1180"/>
      <c r="G45" s="1180"/>
      <c r="H45" s="1181"/>
      <c r="I45" s="86">
        <v>604</v>
      </c>
      <c r="J45" s="87">
        <v>578</v>
      </c>
      <c r="K45" s="87">
        <v>527</v>
      </c>
      <c r="L45" s="87">
        <v>546</v>
      </c>
      <c r="M45" s="88">
        <v>494</v>
      </c>
    </row>
    <row r="46" spans="2:13" ht="27.75" customHeight="1">
      <c r="B46" s="1174"/>
      <c r="C46" s="1175"/>
      <c r="D46" s="89"/>
      <c r="E46" s="1180" t="s">
        <v>30</v>
      </c>
      <c r="F46" s="1180"/>
      <c r="G46" s="1180"/>
      <c r="H46" s="1181"/>
      <c r="I46" s="86" t="s">
        <v>483</v>
      </c>
      <c r="J46" s="87" t="s">
        <v>483</v>
      </c>
      <c r="K46" s="87" t="s">
        <v>483</v>
      </c>
      <c r="L46" s="87" t="s">
        <v>483</v>
      </c>
      <c r="M46" s="88" t="s">
        <v>483</v>
      </c>
    </row>
    <row r="47" spans="2:13" ht="27.75" customHeight="1">
      <c r="B47" s="1174"/>
      <c r="C47" s="1175"/>
      <c r="D47" s="90"/>
      <c r="E47" s="1182" t="s">
        <v>31</v>
      </c>
      <c r="F47" s="1183"/>
      <c r="G47" s="1183"/>
      <c r="H47" s="1184"/>
      <c r="I47" s="86" t="s">
        <v>483</v>
      </c>
      <c r="J47" s="87" t="s">
        <v>483</v>
      </c>
      <c r="K47" s="87" t="s">
        <v>483</v>
      </c>
      <c r="L47" s="87" t="s">
        <v>483</v>
      </c>
      <c r="M47" s="88" t="s">
        <v>483</v>
      </c>
    </row>
    <row r="48" spans="2:13" ht="27.75" customHeight="1">
      <c r="B48" s="1174"/>
      <c r="C48" s="1175"/>
      <c r="D48" s="85"/>
      <c r="E48" s="1180" t="s">
        <v>32</v>
      </c>
      <c r="F48" s="1180"/>
      <c r="G48" s="1180"/>
      <c r="H48" s="1181"/>
      <c r="I48" s="86" t="s">
        <v>483</v>
      </c>
      <c r="J48" s="87" t="s">
        <v>483</v>
      </c>
      <c r="K48" s="87" t="s">
        <v>483</v>
      </c>
      <c r="L48" s="87" t="s">
        <v>483</v>
      </c>
      <c r="M48" s="88" t="s">
        <v>483</v>
      </c>
    </row>
    <row r="49" spans="2:13" ht="27.75" customHeight="1">
      <c r="B49" s="1176"/>
      <c r="C49" s="1177"/>
      <c r="D49" s="85"/>
      <c r="E49" s="1180" t="s">
        <v>33</v>
      </c>
      <c r="F49" s="1180"/>
      <c r="G49" s="1180"/>
      <c r="H49" s="1181"/>
      <c r="I49" s="86" t="s">
        <v>483</v>
      </c>
      <c r="J49" s="87" t="s">
        <v>483</v>
      </c>
      <c r="K49" s="87" t="s">
        <v>483</v>
      </c>
      <c r="L49" s="87" t="s">
        <v>483</v>
      </c>
      <c r="M49" s="88" t="s">
        <v>483</v>
      </c>
    </row>
    <row r="50" spans="2:13" ht="27.75" customHeight="1">
      <c r="B50" s="1185" t="s">
        <v>34</v>
      </c>
      <c r="C50" s="1186"/>
      <c r="D50" s="91"/>
      <c r="E50" s="1180" t="s">
        <v>35</v>
      </c>
      <c r="F50" s="1180"/>
      <c r="G50" s="1180"/>
      <c r="H50" s="1181"/>
      <c r="I50" s="86">
        <v>1698</v>
      </c>
      <c r="J50" s="87">
        <v>2063</v>
      </c>
      <c r="K50" s="87">
        <v>2011</v>
      </c>
      <c r="L50" s="87">
        <v>1882</v>
      </c>
      <c r="M50" s="88">
        <v>2175</v>
      </c>
    </row>
    <row r="51" spans="2:13" ht="27.75" customHeight="1">
      <c r="B51" s="1174"/>
      <c r="C51" s="1175"/>
      <c r="D51" s="85"/>
      <c r="E51" s="1180" t="s">
        <v>36</v>
      </c>
      <c r="F51" s="1180"/>
      <c r="G51" s="1180"/>
      <c r="H51" s="1181"/>
      <c r="I51" s="86">
        <v>48</v>
      </c>
      <c r="J51" s="87">
        <v>44</v>
      </c>
      <c r="K51" s="87">
        <v>41</v>
      </c>
      <c r="L51" s="87">
        <v>37</v>
      </c>
      <c r="M51" s="88">
        <v>33</v>
      </c>
    </row>
    <row r="52" spans="2:13" ht="27.75" customHeight="1">
      <c r="B52" s="1176"/>
      <c r="C52" s="1177"/>
      <c r="D52" s="85"/>
      <c r="E52" s="1180" t="s">
        <v>37</v>
      </c>
      <c r="F52" s="1180"/>
      <c r="G52" s="1180"/>
      <c r="H52" s="1181"/>
      <c r="I52" s="86">
        <v>1949</v>
      </c>
      <c r="J52" s="87">
        <v>1820</v>
      </c>
      <c r="K52" s="87">
        <v>1672</v>
      </c>
      <c r="L52" s="87">
        <v>1704</v>
      </c>
      <c r="M52" s="88">
        <v>1760</v>
      </c>
    </row>
    <row r="53" spans="2:13" ht="27.75" customHeight="1" thickBot="1">
      <c r="B53" s="1187" t="s">
        <v>21</v>
      </c>
      <c r="C53" s="1188"/>
      <c r="D53" s="92"/>
      <c r="E53" s="1189" t="s">
        <v>38</v>
      </c>
      <c r="F53" s="1189"/>
      <c r="G53" s="1189"/>
      <c r="H53" s="1190"/>
      <c r="I53" s="93">
        <v>-166</v>
      </c>
      <c r="J53" s="94">
        <v>-657</v>
      </c>
      <c r="K53" s="94">
        <v>-643</v>
      </c>
      <c r="L53" s="94">
        <v>-616</v>
      </c>
      <c r="M53" s="95">
        <v>-992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191"/>
      <c r="B1" s="1192"/>
      <c r="P1" s="246"/>
      <c r="Q1" s="246"/>
    </row>
    <row r="2" spans="1:51" ht="25.5">
      <c r="A2" s="1191"/>
      <c r="C2" s="1193"/>
      <c r="P2" s="246"/>
      <c r="Q2" s="246"/>
    </row>
    <row r="3" spans="1:51" ht="25.5">
      <c r="A3" s="1191"/>
      <c r="C3" s="1193"/>
      <c r="P3" s="246"/>
      <c r="Q3" s="246"/>
    </row>
    <row r="4" spans="1:51" s="1194" customFormat="1">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558</v>
      </c>
    </row>
    <row r="11" spans="1:51" s="1194" customFormat="1">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558</v>
      </c>
    </row>
    <row r="13" spans="1:51" s="1194" customFormat="1">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c r="P19" s="246"/>
      <c r="Q19" s="246"/>
    </row>
    <row r="20" spans="1:259">
      <c r="P20" s="246"/>
      <c r="Q20" s="246"/>
    </row>
    <row r="21" spans="1:259" ht="17.25">
      <c r="B21" s="1195"/>
      <c r="C21" s="248"/>
      <c r="D21" s="248"/>
      <c r="E21" s="248"/>
      <c r="F21" s="248"/>
      <c r="G21" s="248"/>
      <c r="H21" s="248"/>
      <c r="I21" s="248"/>
      <c r="J21" s="248"/>
      <c r="K21" s="248"/>
      <c r="L21" s="248"/>
      <c r="M21" s="248"/>
      <c r="N21" s="1196"/>
      <c r="O21" s="248"/>
      <c r="P21" s="249"/>
      <c r="Q21" s="246"/>
      <c r="IY21" s="1197"/>
    </row>
    <row r="22" spans="1:259" ht="17.25">
      <c r="B22" s="250"/>
      <c r="IY22" s="1198"/>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1199"/>
      <c r="C40" s="246"/>
      <c r="D40" s="246"/>
      <c r="E40" s="246"/>
      <c r="F40" s="246"/>
      <c r="G40" s="246"/>
      <c r="H40" s="246"/>
      <c r="I40" s="246"/>
      <c r="J40" s="246"/>
      <c r="K40" s="246"/>
      <c r="L40" s="246"/>
      <c r="M40" s="246"/>
      <c r="N40" s="246"/>
      <c r="O40" s="246"/>
      <c r="P40" s="1199"/>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1200" t="s">
        <v>560</v>
      </c>
      <c r="I42" s="1201"/>
      <c r="J42" s="1201"/>
      <c r="K42" s="1201"/>
      <c r="L42" s="246"/>
      <c r="M42" s="246"/>
      <c r="N42" s="246"/>
      <c r="O42" s="246"/>
    </row>
    <row r="43" spans="2:17">
      <c r="B43" s="250"/>
      <c r="C43" s="246"/>
      <c r="D43" s="246"/>
      <c r="E43" s="246"/>
      <c r="F43" s="246"/>
      <c r="G43" s="1202" t="s">
        <v>561</v>
      </c>
      <c r="H43" s="1203"/>
      <c r="I43" s="1203"/>
      <c r="J43" s="1203"/>
      <c r="K43" s="1203"/>
      <c r="L43" s="1203"/>
      <c r="M43" s="1203"/>
      <c r="N43" s="1203"/>
      <c r="O43" s="1204"/>
    </row>
    <row r="44" spans="2:17">
      <c r="B44" s="250"/>
      <c r="C44" s="246"/>
      <c r="D44" s="246"/>
      <c r="E44" s="246"/>
      <c r="F44" s="246"/>
      <c r="G44" s="1205"/>
      <c r="H44" s="1206"/>
      <c r="I44" s="1206"/>
      <c r="J44" s="1206"/>
      <c r="K44" s="1206"/>
      <c r="L44" s="1206"/>
      <c r="M44" s="1206"/>
      <c r="N44" s="1206"/>
      <c r="O44" s="1207"/>
    </row>
    <row r="45" spans="2:17">
      <c r="B45" s="250"/>
      <c r="C45" s="246"/>
      <c r="D45" s="246"/>
      <c r="E45" s="246"/>
      <c r="F45" s="246"/>
      <c r="G45" s="1205"/>
      <c r="H45" s="1206"/>
      <c r="I45" s="1206"/>
      <c r="J45" s="1206"/>
      <c r="K45" s="1206"/>
      <c r="L45" s="1206"/>
      <c r="M45" s="1206"/>
      <c r="N45" s="1206"/>
      <c r="O45" s="1207"/>
    </row>
    <row r="46" spans="2:17">
      <c r="B46" s="250"/>
      <c r="C46" s="246"/>
      <c r="D46" s="246"/>
      <c r="E46" s="246"/>
      <c r="F46" s="246"/>
      <c r="G46" s="1205"/>
      <c r="H46" s="1206"/>
      <c r="I46" s="1206"/>
      <c r="J46" s="1206"/>
      <c r="K46" s="1206"/>
      <c r="L46" s="1206"/>
      <c r="M46" s="1206"/>
      <c r="N46" s="1206"/>
      <c r="O46" s="1207"/>
    </row>
    <row r="47" spans="2:17">
      <c r="B47" s="250"/>
      <c r="C47" s="246"/>
      <c r="D47" s="246"/>
      <c r="E47" s="246"/>
      <c r="F47" s="246"/>
      <c r="G47" s="1208"/>
      <c r="H47" s="1209"/>
      <c r="I47" s="1209"/>
      <c r="J47" s="1209"/>
      <c r="K47" s="1209"/>
      <c r="L47" s="1209"/>
      <c r="M47" s="1209"/>
      <c r="N47" s="1209"/>
      <c r="O47" s="1210"/>
    </row>
    <row r="48" spans="2:17">
      <c r="B48" s="250"/>
      <c r="C48" s="246"/>
      <c r="D48" s="246"/>
      <c r="E48" s="246"/>
      <c r="F48" s="246"/>
      <c r="G48" s="246"/>
      <c r="H48" s="1211"/>
      <c r="I48" s="1211"/>
      <c r="J48" s="1211"/>
    </row>
    <row r="49" spans="1:17">
      <c r="B49" s="250"/>
      <c r="C49" s="246"/>
      <c r="D49" s="246"/>
      <c r="E49" s="246"/>
      <c r="F49" s="246"/>
      <c r="G49" s="245" t="s">
        <v>562</v>
      </c>
    </row>
    <row r="50" spans="1:17">
      <c r="B50" s="250"/>
      <c r="C50" s="246"/>
      <c r="D50" s="246"/>
      <c r="E50" s="246"/>
      <c r="F50" s="246"/>
      <c r="G50" s="1212"/>
      <c r="H50" s="1213"/>
      <c r="I50" s="1213"/>
      <c r="J50" s="1214"/>
      <c r="K50" s="1215" t="s">
        <v>523</v>
      </c>
      <c r="L50" s="1215" t="s">
        <v>524</v>
      </c>
      <c r="M50" s="1215" t="s">
        <v>525</v>
      </c>
      <c r="N50" s="1215" t="s">
        <v>526</v>
      </c>
      <c r="O50" s="1215" t="s">
        <v>527</v>
      </c>
    </row>
    <row r="51" spans="1:17">
      <c r="B51" s="250"/>
      <c r="C51" s="246"/>
      <c r="D51" s="246"/>
      <c r="E51" s="246"/>
      <c r="F51" s="246"/>
      <c r="G51" s="1216" t="s">
        <v>563</v>
      </c>
      <c r="H51" s="1217"/>
      <c r="I51" s="1218" t="s">
        <v>564</v>
      </c>
      <c r="J51" s="1218"/>
      <c r="K51" s="1219"/>
      <c r="L51" s="1219"/>
      <c r="M51" s="1219"/>
      <c r="N51" s="1219"/>
      <c r="O51" s="1219"/>
    </row>
    <row r="52" spans="1:17">
      <c r="B52" s="250"/>
      <c r="C52" s="246"/>
      <c r="D52" s="246"/>
      <c r="E52" s="246"/>
      <c r="F52" s="246"/>
      <c r="G52" s="1220"/>
      <c r="H52" s="1221"/>
      <c r="I52" s="1222"/>
      <c r="J52" s="1222"/>
      <c r="K52" s="1223"/>
      <c r="L52" s="1223"/>
      <c r="M52" s="1223"/>
      <c r="N52" s="1223"/>
      <c r="O52" s="1223"/>
    </row>
    <row r="53" spans="1:17">
      <c r="A53" s="1224"/>
      <c r="B53" s="250"/>
      <c r="C53" s="246"/>
      <c r="D53" s="246"/>
      <c r="E53" s="246"/>
      <c r="F53" s="246"/>
      <c r="G53" s="1220"/>
      <c r="H53" s="1221"/>
      <c r="I53" s="1225" t="s">
        <v>565</v>
      </c>
      <c r="J53" s="1225"/>
      <c r="K53" s="1226"/>
      <c r="L53" s="1226"/>
      <c r="M53" s="1226"/>
      <c r="N53" s="1226"/>
      <c r="O53" s="1226"/>
    </row>
    <row r="54" spans="1:17">
      <c r="A54" s="1224"/>
      <c r="B54" s="250"/>
      <c r="C54" s="246"/>
      <c r="D54" s="246"/>
      <c r="E54" s="246"/>
      <c r="F54" s="246"/>
      <c r="G54" s="1227"/>
      <c r="H54" s="1228"/>
      <c r="I54" s="1225"/>
      <c r="J54" s="1225"/>
      <c r="K54" s="1229"/>
      <c r="L54" s="1229"/>
      <c r="M54" s="1229"/>
      <c r="N54" s="1229"/>
      <c r="O54" s="1229"/>
    </row>
    <row r="55" spans="1:17">
      <c r="A55" s="1224"/>
      <c r="B55" s="250"/>
      <c r="C55" s="246"/>
      <c r="D55" s="246"/>
      <c r="E55" s="246"/>
      <c r="F55" s="246"/>
      <c r="G55" s="1230" t="s">
        <v>566</v>
      </c>
      <c r="H55" s="1231"/>
      <c r="I55" s="1225" t="s">
        <v>564</v>
      </c>
      <c r="J55" s="1225"/>
      <c r="K55" s="1219"/>
      <c r="L55" s="1219"/>
      <c r="M55" s="1219"/>
      <c r="N55" s="1219"/>
      <c r="O55" s="1219"/>
    </row>
    <row r="56" spans="1:17">
      <c r="A56" s="1224"/>
      <c r="B56" s="250"/>
      <c r="C56" s="246"/>
      <c r="D56" s="246"/>
      <c r="E56" s="246"/>
      <c r="F56" s="246"/>
      <c r="G56" s="1232"/>
      <c r="H56" s="1233"/>
      <c r="I56" s="1225"/>
      <c r="J56" s="1225"/>
      <c r="K56" s="1223"/>
      <c r="L56" s="1223"/>
      <c r="M56" s="1223"/>
      <c r="N56" s="1223"/>
      <c r="O56" s="1223"/>
    </row>
    <row r="57" spans="1:17" s="1224" customFormat="1">
      <c r="B57" s="1234"/>
      <c r="C57" s="1201"/>
      <c r="D57" s="1201"/>
      <c r="E57" s="1201"/>
      <c r="F57" s="1201"/>
      <c r="G57" s="1232"/>
      <c r="H57" s="1233"/>
      <c r="I57" s="1235" t="s">
        <v>565</v>
      </c>
      <c r="J57" s="1235"/>
      <c r="K57" s="1226"/>
      <c r="L57" s="1226"/>
      <c r="M57" s="1226"/>
      <c r="N57" s="1226"/>
      <c r="O57" s="1226"/>
      <c r="P57" s="1236"/>
      <c r="Q57" s="1234"/>
    </row>
    <row r="58" spans="1:17" s="1224" customFormat="1">
      <c r="A58" s="245"/>
      <c r="B58" s="1234"/>
      <c r="C58" s="1201"/>
      <c r="D58" s="1201"/>
      <c r="E58" s="1201"/>
      <c r="F58" s="1201"/>
      <c r="G58" s="1237"/>
      <c r="H58" s="1238"/>
      <c r="I58" s="1235"/>
      <c r="J58" s="1235"/>
      <c r="K58" s="1229"/>
      <c r="L58" s="1229"/>
      <c r="M58" s="1229"/>
      <c r="N58" s="1229"/>
      <c r="O58" s="1229"/>
      <c r="P58" s="1236"/>
      <c r="Q58" s="1234"/>
    </row>
    <row r="59" spans="1:17" s="1224" customFormat="1">
      <c r="A59" s="245"/>
      <c r="B59" s="1234"/>
      <c r="C59" s="1201"/>
      <c r="D59" s="1201"/>
      <c r="E59" s="1201"/>
      <c r="F59" s="1201"/>
      <c r="G59" s="1201"/>
      <c r="H59" s="1201"/>
      <c r="I59" s="1201"/>
      <c r="J59" s="1201"/>
      <c r="K59" s="1239"/>
      <c r="L59" s="1239"/>
      <c r="M59" s="1239"/>
      <c r="N59" s="1239"/>
      <c r="O59" s="1239"/>
      <c r="P59" s="1236"/>
      <c r="Q59" s="1234"/>
    </row>
    <row r="60" spans="1:17" s="1224" customFormat="1">
      <c r="A60" s="245"/>
      <c r="B60" s="1234"/>
      <c r="C60" s="1201"/>
      <c r="D60" s="1201"/>
      <c r="E60" s="1201"/>
      <c r="F60" s="1201"/>
      <c r="G60" s="1201"/>
      <c r="H60" s="1201"/>
      <c r="I60" s="1201"/>
      <c r="J60" s="1201"/>
      <c r="K60" s="1239"/>
      <c r="L60" s="1239"/>
      <c r="M60" s="1239"/>
      <c r="N60" s="1239"/>
      <c r="O60" s="1239"/>
      <c r="P60" s="1236"/>
      <c r="Q60" s="1234"/>
    </row>
    <row r="61" spans="1:17" s="1224" customFormat="1">
      <c r="A61" s="245"/>
      <c r="B61" s="1240"/>
      <c r="C61" s="1241"/>
      <c r="D61" s="1241"/>
      <c r="E61" s="1241"/>
      <c r="F61" s="1241"/>
      <c r="G61" s="1241"/>
      <c r="H61" s="1241"/>
      <c r="I61" s="1241"/>
      <c r="J61" s="1241"/>
      <c r="K61" s="1241"/>
      <c r="L61" s="1241"/>
      <c r="M61" s="1242"/>
      <c r="N61" s="1242"/>
      <c r="O61" s="1242"/>
      <c r="P61" s="1243"/>
      <c r="Q61" s="1234"/>
    </row>
    <row r="62" spans="1:17">
      <c r="B62" s="1199"/>
      <c r="C62" s="1199"/>
      <c r="D62" s="1199"/>
      <c r="E62" s="1199"/>
      <c r="F62" s="1199"/>
      <c r="G62" s="1199"/>
      <c r="H62" s="1199"/>
      <c r="I62" s="1199"/>
      <c r="J62" s="1199"/>
      <c r="K62" s="1199"/>
      <c r="L62" s="1199"/>
      <c r="M62" s="1199"/>
      <c r="N62" s="1199"/>
      <c r="O62" s="1199"/>
      <c r="P62" s="1199"/>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1200" t="s">
        <v>560</v>
      </c>
      <c r="I64" s="1201"/>
      <c r="J64" s="1201"/>
      <c r="K64" s="1201"/>
      <c r="L64" s="246"/>
      <c r="M64" s="246"/>
      <c r="N64" s="246"/>
      <c r="O64" s="246"/>
    </row>
    <row r="65" spans="2:30">
      <c r="B65" s="250"/>
      <c r="C65" s="246"/>
      <c r="D65" s="246"/>
      <c r="E65" s="246"/>
      <c r="F65" s="246"/>
      <c r="G65" s="1202" t="s">
        <v>568</v>
      </c>
      <c r="H65" s="1203"/>
      <c r="I65" s="1203"/>
      <c r="J65" s="1203"/>
      <c r="K65" s="1203"/>
      <c r="L65" s="1203"/>
      <c r="M65" s="1203"/>
      <c r="N65" s="1203"/>
      <c r="O65" s="1204"/>
    </row>
    <row r="66" spans="2:30">
      <c r="B66" s="250"/>
      <c r="C66" s="246"/>
      <c r="D66" s="246"/>
      <c r="E66" s="246"/>
      <c r="F66" s="246"/>
      <c r="G66" s="1205"/>
      <c r="H66" s="1206"/>
      <c r="I66" s="1206"/>
      <c r="J66" s="1206"/>
      <c r="K66" s="1206"/>
      <c r="L66" s="1206"/>
      <c r="M66" s="1206"/>
      <c r="N66" s="1206"/>
      <c r="O66" s="1207"/>
    </row>
    <row r="67" spans="2:30">
      <c r="B67" s="250"/>
      <c r="C67" s="246"/>
      <c r="D67" s="246"/>
      <c r="E67" s="246"/>
      <c r="F67" s="246"/>
      <c r="G67" s="1205"/>
      <c r="H67" s="1206"/>
      <c r="I67" s="1206"/>
      <c r="J67" s="1206"/>
      <c r="K67" s="1206"/>
      <c r="L67" s="1206"/>
      <c r="M67" s="1206"/>
      <c r="N67" s="1206"/>
      <c r="O67" s="1207"/>
    </row>
    <row r="68" spans="2:30">
      <c r="B68" s="250"/>
      <c r="C68" s="246"/>
      <c r="D68" s="246"/>
      <c r="E68" s="246"/>
      <c r="F68" s="246"/>
      <c r="G68" s="1205"/>
      <c r="H68" s="1206"/>
      <c r="I68" s="1206"/>
      <c r="J68" s="1206"/>
      <c r="K68" s="1206"/>
      <c r="L68" s="1206"/>
      <c r="M68" s="1206"/>
      <c r="N68" s="1206"/>
      <c r="O68" s="1207"/>
    </row>
    <row r="69" spans="2:30">
      <c r="B69" s="250"/>
      <c r="C69" s="246"/>
      <c r="D69" s="246"/>
      <c r="E69" s="246"/>
      <c r="F69" s="246"/>
      <c r="G69" s="1208"/>
      <c r="H69" s="1209"/>
      <c r="I69" s="1209"/>
      <c r="J69" s="1209"/>
      <c r="K69" s="1209"/>
      <c r="L69" s="1209"/>
      <c r="M69" s="1209"/>
      <c r="N69" s="1209"/>
      <c r="O69" s="1210"/>
    </row>
    <row r="70" spans="2:30">
      <c r="B70" s="250"/>
      <c r="C70" s="246"/>
      <c r="D70" s="246"/>
      <c r="E70" s="246"/>
      <c r="F70" s="246"/>
      <c r="G70" s="246"/>
      <c r="H70" s="1244"/>
      <c r="I70" s="1244"/>
      <c r="J70" s="1245"/>
      <c r="K70" s="1245"/>
      <c r="L70" s="1246"/>
      <c r="M70" s="1245"/>
      <c r="N70" s="1246"/>
      <c r="O70" s="1247"/>
    </row>
    <row r="71" spans="2:30">
      <c r="B71" s="250"/>
      <c r="C71" s="246"/>
      <c r="D71" s="246"/>
      <c r="E71" s="246"/>
      <c r="F71" s="246"/>
      <c r="G71" s="1248" t="s">
        <v>569</v>
      </c>
      <c r="I71" s="1249"/>
      <c r="J71" s="1245"/>
      <c r="K71" s="1245"/>
      <c r="L71" s="1246"/>
      <c r="M71" s="1245"/>
      <c r="N71" s="1246"/>
      <c r="O71" s="1247"/>
    </row>
    <row r="72" spans="2:30">
      <c r="B72" s="250"/>
      <c r="C72" s="246"/>
      <c r="D72" s="246"/>
      <c r="E72" s="246"/>
      <c r="F72" s="246"/>
      <c r="G72" s="1212"/>
      <c r="H72" s="1213"/>
      <c r="I72" s="1213"/>
      <c r="J72" s="1214"/>
      <c r="K72" s="1215" t="s">
        <v>523</v>
      </c>
      <c r="L72" s="1215" t="s">
        <v>524</v>
      </c>
      <c r="M72" s="1215" t="s">
        <v>525</v>
      </c>
      <c r="N72" s="1215" t="s">
        <v>526</v>
      </c>
      <c r="O72" s="1215" t="s">
        <v>527</v>
      </c>
    </row>
    <row r="73" spans="2:30">
      <c r="B73" s="250"/>
      <c r="C73" s="246"/>
      <c r="D73" s="246"/>
      <c r="E73" s="246"/>
      <c r="F73" s="246"/>
      <c r="G73" s="1216" t="s">
        <v>563</v>
      </c>
      <c r="H73" s="1217"/>
      <c r="I73" s="1218" t="s">
        <v>564</v>
      </c>
      <c r="J73" s="1218"/>
      <c r="K73" s="1250"/>
      <c r="L73" s="1250"/>
      <c r="M73" s="1223"/>
      <c r="N73" s="1223"/>
      <c r="O73" s="1223"/>
      <c r="S73" s="245">
        <v>9.9</v>
      </c>
    </row>
    <row r="74" spans="2:30">
      <c r="B74" s="250"/>
      <c r="C74" s="246"/>
      <c r="D74" s="246"/>
      <c r="E74" s="246"/>
      <c r="F74" s="246"/>
      <c r="G74" s="1220"/>
      <c r="H74" s="1221"/>
      <c r="I74" s="1222"/>
      <c r="J74" s="1222"/>
      <c r="K74" s="1250"/>
      <c r="L74" s="1250"/>
      <c r="M74" s="1223"/>
      <c r="N74" s="1223"/>
      <c r="O74" s="1223"/>
    </row>
    <row r="75" spans="2:30">
      <c r="B75" s="250"/>
      <c r="C75" s="246"/>
      <c r="D75" s="246"/>
      <c r="E75" s="246"/>
      <c r="F75" s="246"/>
      <c r="G75" s="1220"/>
      <c r="H75" s="1221"/>
      <c r="I75" s="1225" t="s">
        <v>570</v>
      </c>
      <c r="J75" s="1225"/>
      <c r="K75" s="1251">
        <v>12</v>
      </c>
      <c r="L75" s="1251">
        <v>10.8</v>
      </c>
      <c r="M75" s="1251">
        <v>9.6</v>
      </c>
      <c r="N75" s="1251">
        <v>9.1999999999999993</v>
      </c>
      <c r="O75" s="1251">
        <v>8.6</v>
      </c>
      <c r="U75" s="245">
        <v>81.2</v>
      </c>
      <c r="W75" s="245">
        <v>87.2</v>
      </c>
      <c r="Y75" s="245">
        <v>99.8</v>
      </c>
      <c r="AA75" s="245">
        <v>109.5</v>
      </c>
      <c r="AC75" s="245">
        <v>115.2</v>
      </c>
    </row>
    <row r="76" spans="2:30">
      <c r="B76" s="250"/>
      <c r="C76" s="246"/>
      <c r="D76" s="246"/>
      <c r="E76" s="246"/>
      <c r="F76" s="246"/>
      <c r="G76" s="1227"/>
      <c r="H76" s="1228"/>
      <c r="I76" s="1225"/>
      <c r="J76" s="1225"/>
      <c r="K76" s="1229"/>
      <c r="L76" s="1229"/>
      <c r="M76" s="1229"/>
      <c r="N76" s="1229"/>
      <c r="O76" s="1229"/>
    </row>
    <row r="77" spans="2:30">
      <c r="B77" s="250"/>
      <c r="C77" s="246"/>
      <c r="D77" s="246"/>
      <c r="E77" s="246"/>
      <c r="F77" s="246"/>
      <c r="G77" s="1230" t="s">
        <v>566</v>
      </c>
      <c r="H77" s="1231"/>
      <c r="I77" s="1225" t="s">
        <v>564</v>
      </c>
      <c r="J77" s="1225"/>
      <c r="K77" s="1250">
        <v>0</v>
      </c>
      <c r="L77" s="1250">
        <v>0</v>
      </c>
      <c r="M77" s="1223">
        <v>0</v>
      </c>
      <c r="N77" s="1223">
        <v>0</v>
      </c>
      <c r="O77" s="1223">
        <v>0</v>
      </c>
      <c r="R77" s="245">
        <v>12.3</v>
      </c>
      <c r="T77" s="245">
        <v>11.1</v>
      </c>
    </row>
    <row r="78" spans="2:30">
      <c r="B78" s="250"/>
      <c r="C78" s="246"/>
      <c r="D78" s="246"/>
      <c r="E78" s="246"/>
      <c r="F78" s="246"/>
      <c r="G78" s="1232"/>
      <c r="H78" s="1233"/>
      <c r="I78" s="1225"/>
      <c r="J78" s="1225"/>
      <c r="K78" s="1250"/>
      <c r="L78" s="1250"/>
      <c r="M78" s="1223"/>
      <c r="N78" s="1223"/>
      <c r="O78" s="1223"/>
    </row>
    <row r="79" spans="2:30">
      <c r="B79" s="250"/>
      <c r="C79" s="246"/>
      <c r="D79" s="246"/>
      <c r="E79" s="246"/>
      <c r="F79" s="246"/>
      <c r="G79" s="1232"/>
      <c r="H79" s="1233"/>
      <c r="I79" s="1252" t="s">
        <v>570</v>
      </c>
      <c r="J79" s="1235"/>
      <c r="K79" s="1253">
        <v>10.1</v>
      </c>
      <c r="L79" s="1253">
        <v>9.1999999999999993</v>
      </c>
      <c r="M79" s="1253">
        <v>8.1999999999999993</v>
      </c>
      <c r="N79" s="1253">
        <v>7.8</v>
      </c>
      <c r="O79" s="1253">
        <v>7.4</v>
      </c>
      <c r="V79" s="245">
        <v>53.5</v>
      </c>
      <c r="X79" s="245">
        <v>48.2</v>
      </c>
      <c r="Z79" s="245">
        <v>34.200000000000003</v>
      </c>
      <c r="AB79" s="245">
        <v>30.3</v>
      </c>
      <c r="AD79" s="245">
        <v>28.9</v>
      </c>
    </row>
    <row r="80" spans="2:30">
      <c r="B80" s="250"/>
      <c r="C80" s="246"/>
      <c r="D80" s="246"/>
      <c r="E80" s="246"/>
      <c r="F80" s="246"/>
      <c r="G80" s="1237"/>
      <c r="H80" s="1238"/>
      <c r="I80" s="1235"/>
      <c r="J80" s="1235"/>
      <c r="K80" s="1253"/>
      <c r="L80" s="1253"/>
      <c r="M80" s="1253"/>
      <c r="N80" s="1253"/>
      <c r="O80" s="1253"/>
    </row>
    <row r="81" spans="2:17">
      <c r="B81" s="250"/>
      <c r="C81" s="246"/>
      <c r="D81" s="246"/>
      <c r="E81" s="246"/>
      <c r="F81" s="246"/>
      <c r="G81" s="246"/>
      <c r="H81" s="246"/>
      <c r="I81" s="246"/>
      <c r="J81" s="246"/>
      <c r="K81" s="1254"/>
      <c r="L81" s="246"/>
      <c r="M81" s="246"/>
      <c r="N81" s="246"/>
      <c r="O81" s="246"/>
    </row>
    <row r="82" spans="2:17" ht="17.25">
      <c r="B82" s="250"/>
      <c r="C82" s="246"/>
      <c r="D82" s="246"/>
      <c r="E82" s="246"/>
      <c r="F82" s="246"/>
      <c r="G82" s="246"/>
      <c r="H82" s="246"/>
      <c r="I82" s="246"/>
      <c r="J82" s="246"/>
      <c r="K82" s="1255"/>
      <c r="L82" s="1255"/>
      <c r="M82" s="1255"/>
      <c r="N82" s="1255"/>
      <c r="O82" s="125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1256"/>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857559</v>
      </c>
      <c r="E3" s="118"/>
      <c r="F3" s="119">
        <v>228305</v>
      </c>
      <c r="G3" s="120"/>
      <c r="H3" s="121"/>
    </row>
    <row r="4" spans="1:8">
      <c r="A4" s="122"/>
      <c r="B4" s="123"/>
      <c r="C4" s="124"/>
      <c r="D4" s="125">
        <v>237349</v>
      </c>
      <c r="E4" s="126"/>
      <c r="F4" s="127">
        <v>86611</v>
      </c>
      <c r="G4" s="128"/>
      <c r="H4" s="129"/>
    </row>
    <row r="5" spans="1:8">
      <c r="A5" s="110" t="s">
        <v>517</v>
      </c>
      <c r="B5" s="115"/>
      <c r="C5" s="116"/>
      <c r="D5" s="117">
        <v>1173524</v>
      </c>
      <c r="E5" s="118"/>
      <c r="F5" s="119">
        <v>316331</v>
      </c>
      <c r="G5" s="120"/>
      <c r="H5" s="121"/>
    </row>
    <row r="6" spans="1:8">
      <c r="A6" s="122"/>
      <c r="B6" s="123"/>
      <c r="C6" s="124"/>
      <c r="D6" s="125">
        <v>277614</v>
      </c>
      <c r="E6" s="126"/>
      <c r="F6" s="127">
        <v>106387</v>
      </c>
      <c r="G6" s="128"/>
      <c r="H6" s="129"/>
    </row>
    <row r="7" spans="1:8">
      <c r="A7" s="110" t="s">
        <v>518</v>
      </c>
      <c r="B7" s="115"/>
      <c r="C7" s="116"/>
      <c r="D7" s="117">
        <v>1398471</v>
      </c>
      <c r="E7" s="118"/>
      <c r="F7" s="119">
        <v>333013</v>
      </c>
      <c r="G7" s="120"/>
      <c r="H7" s="121"/>
    </row>
    <row r="8" spans="1:8">
      <c r="A8" s="122"/>
      <c r="B8" s="123"/>
      <c r="C8" s="124"/>
      <c r="D8" s="125">
        <v>351830</v>
      </c>
      <c r="E8" s="126"/>
      <c r="F8" s="127">
        <v>126732</v>
      </c>
      <c r="G8" s="128"/>
      <c r="H8" s="129"/>
    </row>
    <row r="9" spans="1:8">
      <c r="A9" s="110" t="s">
        <v>519</v>
      </c>
      <c r="B9" s="115"/>
      <c r="C9" s="116"/>
      <c r="D9" s="117">
        <v>785368</v>
      </c>
      <c r="E9" s="118"/>
      <c r="F9" s="119">
        <v>280458</v>
      </c>
      <c r="G9" s="120"/>
      <c r="H9" s="121"/>
    </row>
    <row r="10" spans="1:8">
      <c r="A10" s="122"/>
      <c r="B10" s="123"/>
      <c r="C10" s="124"/>
      <c r="D10" s="125">
        <v>180488</v>
      </c>
      <c r="E10" s="126"/>
      <c r="F10" s="127">
        <v>127286</v>
      </c>
      <c r="G10" s="128"/>
      <c r="H10" s="129"/>
    </row>
    <row r="11" spans="1:8">
      <c r="A11" s="110" t="s">
        <v>520</v>
      </c>
      <c r="B11" s="115"/>
      <c r="C11" s="116"/>
      <c r="D11" s="117">
        <v>921331</v>
      </c>
      <c r="E11" s="118"/>
      <c r="F11" s="119">
        <v>291945</v>
      </c>
      <c r="G11" s="120"/>
      <c r="H11" s="121"/>
    </row>
    <row r="12" spans="1:8">
      <c r="A12" s="122"/>
      <c r="B12" s="123"/>
      <c r="C12" s="130"/>
      <c r="D12" s="125">
        <v>138966</v>
      </c>
      <c r="E12" s="126"/>
      <c r="F12" s="127">
        <v>127651</v>
      </c>
      <c r="G12" s="128"/>
      <c r="H12" s="129"/>
    </row>
    <row r="13" spans="1:8">
      <c r="A13" s="110"/>
      <c r="B13" s="115"/>
      <c r="C13" s="131"/>
      <c r="D13" s="132">
        <v>1027251</v>
      </c>
      <c r="E13" s="133"/>
      <c r="F13" s="134">
        <v>290010</v>
      </c>
      <c r="G13" s="135"/>
      <c r="H13" s="121"/>
    </row>
    <row r="14" spans="1:8">
      <c r="A14" s="122"/>
      <c r="B14" s="123"/>
      <c r="C14" s="124"/>
      <c r="D14" s="125">
        <v>237249</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5.76</v>
      </c>
      <c r="C19" s="136">
        <f>ROUND(VALUE(SUBSTITUTE(実質収支比率等に係る経年分析!G$48,"▲","-")),2)</f>
        <v>10.29</v>
      </c>
      <c r="D19" s="136">
        <f>ROUND(VALUE(SUBSTITUTE(実質収支比率等に係る経年分析!H$48,"▲","-")),2)</f>
        <v>6.82</v>
      </c>
      <c r="E19" s="136">
        <f>ROUND(VALUE(SUBSTITUTE(実質収支比率等に係る経年分析!I$48,"▲","-")),2)</f>
        <v>21.25</v>
      </c>
      <c r="F19" s="136">
        <f>ROUND(VALUE(SUBSTITUTE(実質収支比率等に係る経年分析!J$48,"▲","-")),2)</f>
        <v>17.29</v>
      </c>
    </row>
    <row r="20" spans="1:11">
      <c r="A20" s="136" t="s">
        <v>43</v>
      </c>
      <c r="B20" s="136">
        <f>ROUND(VALUE(SUBSTITUTE(実質収支比率等に係る経年分析!F$47,"▲","-")),2)</f>
        <v>49.57</v>
      </c>
      <c r="C20" s="136">
        <f>ROUND(VALUE(SUBSTITUTE(実質収支比率等に係る経年分析!G$47,"▲","-")),2)</f>
        <v>55.25</v>
      </c>
      <c r="D20" s="136">
        <f>ROUND(VALUE(SUBSTITUTE(実質収支比率等に係る経年分析!H$47,"▲","-")),2)</f>
        <v>68.08</v>
      </c>
      <c r="E20" s="136">
        <f>ROUND(VALUE(SUBSTITUTE(実質収支比率等に係る経年分析!I$47,"▲","-")),2)</f>
        <v>57.16</v>
      </c>
      <c r="F20" s="136">
        <f>ROUND(VALUE(SUBSTITUTE(実質収支比率等に係る経年分析!J$47,"▲","-")),2)</f>
        <v>72.569999999999993</v>
      </c>
    </row>
    <row r="21" spans="1:11">
      <c r="A21" s="136" t="s">
        <v>44</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4.28</v>
      </c>
      <c r="D21" s="136">
        <f>IF(ISNUMBER(VALUE(SUBSTITUTE(実質収支比率等に係る経年分析!H$49,"▲","-"))),ROUND(VALUE(SUBSTITUTE(実質収支比率等に係る経年分析!H$49,"▲","-")),2),NA())</f>
        <v>-4.6500000000000004</v>
      </c>
      <c r="E21" s="136">
        <f>IF(ISNUMBER(VALUE(SUBSTITUTE(実質収支比率等に係る経年分析!I$49,"▲","-"))),ROUND(VALUE(SUBSTITUTE(実質収支比率等に係る経年分析!I$49,"▲","-")),2),NA())</f>
        <v>6.27</v>
      </c>
      <c r="F21" s="136">
        <f>IF(ISNUMBER(VALUE(SUBSTITUTE(実質収支比率等に係る経年分析!J$49,"▲","-"))),ROUND(VALUE(SUBSTITUTE(実質収支比率等に係る経年分析!J$49,"▲","-")),2),NA())</f>
        <v>-2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f>IF(ROUND(VALUE(SUBSTITUTE(連結実質赤字比率に係る赤字・黒字の構成分析!F$41,"▲", "-")), 2) &lt; 0, ABS(ROUND(VALUE(SUBSTITUTE(連結実質赤字比率に係る赤字・黒字の構成分析!F$41,"▲", "-")), 2)), NA())</f>
        <v>0.01</v>
      </c>
      <c r="C29" s="137" t="e">
        <f>IF(ROUND(VALUE(SUBSTITUTE(連結実質赤字比率に係る赤字・黒字の構成分析!F$41,"▲", "-")), 2) &gt;= 0, ABS(ROUND(VALUE(SUBSTITUTE(連結実質赤字比率に係る赤字・黒字の構成分析!F$41,"▲", "-")), 2)), NA())</f>
        <v>#N/A</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墓地公園特別会計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代替地上下水道事業特別会計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0.57999999999999996</v>
      </c>
    </row>
    <row r="35" spans="1:16">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0.57999999999999996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0.73</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21.21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17.23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256</v>
      </c>
      <c r="E42" s="138"/>
      <c r="F42" s="138"/>
      <c r="G42" s="138">
        <f>'実質公債費比率（分子）の構造'!L$52</f>
        <v>249</v>
      </c>
      <c r="H42" s="138"/>
      <c r="I42" s="138"/>
      <c r="J42" s="138">
        <f>'実質公債費比率（分子）の構造'!M$52</f>
        <v>238</v>
      </c>
      <c r="K42" s="138"/>
      <c r="L42" s="138"/>
      <c r="M42" s="138">
        <f>'実質公債費比率（分子）の構造'!N$52</f>
        <v>216</v>
      </c>
      <c r="N42" s="138"/>
      <c r="O42" s="138"/>
      <c r="P42" s="138">
        <f>'実質公債費比率（分子）の構造'!O$52</f>
        <v>213</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v>
      </c>
      <c r="C44" s="138"/>
      <c r="D44" s="138"/>
      <c r="E44" s="138">
        <f>'実質公債費比率（分子）の構造'!L$50</f>
        <v>3</v>
      </c>
      <c r="F44" s="138"/>
      <c r="G44" s="138"/>
      <c r="H44" s="138">
        <f>'実質公債費比率（分子）の構造'!M$50</f>
        <v>3</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15</v>
      </c>
      <c r="C45" s="138"/>
      <c r="D45" s="138"/>
      <c r="E45" s="138">
        <f>'実質公債費比率（分子）の構造'!L$49</f>
        <v>14</v>
      </c>
      <c r="F45" s="138"/>
      <c r="G45" s="138"/>
      <c r="H45" s="138">
        <f>'実質公債費比率（分子）の構造'!M$49</f>
        <v>14</v>
      </c>
      <c r="I45" s="138"/>
      <c r="J45" s="138"/>
      <c r="K45" s="138">
        <f>'実質公債費比率（分子）の構造'!N$49</f>
        <v>13</v>
      </c>
      <c r="L45" s="138"/>
      <c r="M45" s="138"/>
      <c r="N45" s="138">
        <f>'実質公債費比率（分子）の構造'!O$49</f>
        <v>13</v>
      </c>
      <c r="O45" s="138"/>
      <c r="P45" s="138"/>
    </row>
    <row r="46" spans="1:16">
      <c r="A46" s="138" t="s">
        <v>55</v>
      </c>
      <c r="B46" s="138">
        <f>'実質公債費比率（分子）の構造'!K$48</f>
        <v>16</v>
      </c>
      <c r="C46" s="138"/>
      <c r="D46" s="138"/>
      <c r="E46" s="138">
        <f>'実質公債費比率（分子）の構造'!L$48</f>
        <v>11</v>
      </c>
      <c r="F46" s="138"/>
      <c r="G46" s="138"/>
      <c r="H46" s="138">
        <f>'実質公債費比率（分子）の構造'!M$48</f>
        <v>8</v>
      </c>
      <c r="I46" s="138"/>
      <c r="J46" s="138"/>
      <c r="K46" s="138">
        <f>'実質公債費比率（分子）の構造'!N$48</f>
        <v>7</v>
      </c>
      <c r="L46" s="138"/>
      <c r="M46" s="138"/>
      <c r="N46" s="138">
        <f>'実質公債費比率（分子）の構造'!O$48</f>
        <v>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362</v>
      </c>
      <c r="C49" s="138"/>
      <c r="D49" s="138"/>
      <c r="E49" s="138">
        <f>'実質公債費比率（分子）の構造'!L$45</f>
        <v>354</v>
      </c>
      <c r="F49" s="138"/>
      <c r="G49" s="138"/>
      <c r="H49" s="138">
        <f>'実質公債費比率（分子）の構造'!M$45</f>
        <v>335</v>
      </c>
      <c r="I49" s="138"/>
      <c r="J49" s="138"/>
      <c r="K49" s="138">
        <f>'実質公債費比率（分子）の構造'!N$45</f>
        <v>300</v>
      </c>
      <c r="L49" s="138"/>
      <c r="M49" s="138"/>
      <c r="N49" s="138">
        <f>'実質公債費比率（分子）の構造'!O$45</f>
        <v>290</v>
      </c>
      <c r="O49" s="138"/>
      <c r="P49" s="138"/>
    </row>
    <row r="50" spans="1:16">
      <c r="A50" s="138" t="s">
        <v>59</v>
      </c>
      <c r="B50" s="138" t="e">
        <f>NA()</f>
        <v>#N/A</v>
      </c>
      <c r="C50" s="138">
        <f>IF(ISNUMBER('実質公債費比率（分子）の構造'!K$53),'実質公債費比率（分子）の構造'!K$53,NA())</f>
        <v>141</v>
      </c>
      <c r="D50" s="138" t="e">
        <f>NA()</f>
        <v>#N/A</v>
      </c>
      <c r="E50" s="138" t="e">
        <f>NA()</f>
        <v>#N/A</v>
      </c>
      <c r="F50" s="138">
        <f>IF(ISNUMBER('実質公債費比率（分子）の構造'!L$53),'実質公債費比率（分子）の構造'!L$53,NA())</f>
        <v>133</v>
      </c>
      <c r="G50" s="138" t="e">
        <f>NA()</f>
        <v>#N/A</v>
      </c>
      <c r="H50" s="138" t="e">
        <f>NA()</f>
        <v>#N/A</v>
      </c>
      <c r="I50" s="138">
        <f>IF(ISNUMBER('実質公債費比率（分子）の構造'!M$53),'実質公債費比率（分子）の構造'!M$53,NA())</f>
        <v>122</v>
      </c>
      <c r="J50" s="138" t="e">
        <f>NA()</f>
        <v>#N/A</v>
      </c>
      <c r="K50" s="138" t="e">
        <f>NA()</f>
        <v>#N/A</v>
      </c>
      <c r="L50" s="138">
        <f>IF(ISNUMBER('実質公債費比率（分子）の構造'!N$53),'実質公債費比率（分子）の構造'!N$53,NA())</f>
        <v>106</v>
      </c>
      <c r="M50" s="138" t="e">
        <f>NA()</f>
        <v>#N/A</v>
      </c>
      <c r="N50" s="138" t="e">
        <f>NA()</f>
        <v>#N/A</v>
      </c>
      <c r="O50" s="138">
        <f>IF(ISNUMBER('実質公債費比率（分子）の構造'!O$53),'実質公債費比率（分子）の構造'!O$53,NA())</f>
        <v>98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1949</v>
      </c>
      <c r="E56" s="137"/>
      <c r="F56" s="137"/>
      <c r="G56" s="137">
        <f>'将来負担比率（分子）の構造'!J$52</f>
        <v>1820</v>
      </c>
      <c r="H56" s="137"/>
      <c r="I56" s="137"/>
      <c r="J56" s="137">
        <f>'将来負担比率（分子）の構造'!K$52</f>
        <v>1672</v>
      </c>
      <c r="K56" s="137"/>
      <c r="L56" s="137"/>
      <c r="M56" s="137">
        <f>'将来負担比率（分子）の構造'!L$52</f>
        <v>1704</v>
      </c>
      <c r="N56" s="137"/>
      <c r="O56" s="137"/>
      <c r="P56" s="137">
        <f>'将来負担比率（分子）の構造'!M$52</f>
        <v>1760</v>
      </c>
    </row>
    <row r="57" spans="1:16">
      <c r="A57" s="137" t="s">
        <v>36</v>
      </c>
      <c r="B57" s="137"/>
      <c r="C57" s="137"/>
      <c r="D57" s="137">
        <f>'将来負担比率（分子）の構造'!I$51</f>
        <v>48</v>
      </c>
      <c r="E57" s="137"/>
      <c r="F57" s="137"/>
      <c r="G57" s="137">
        <f>'将来負担比率（分子）の構造'!J$51</f>
        <v>44</v>
      </c>
      <c r="H57" s="137"/>
      <c r="I57" s="137"/>
      <c r="J57" s="137">
        <f>'将来負担比率（分子）の構造'!K$51</f>
        <v>41</v>
      </c>
      <c r="K57" s="137"/>
      <c r="L57" s="137"/>
      <c r="M57" s="137">
        <f>'将来負担比率（分子）の構造'!L$51</f>
        <v>37</v>
      </c>
      <c r="N57" s="137"/>
      <c r="O57" s="137"/>
      <c r="P57" s="137">
        <f>'将来負担比率（分子）の構造'!M$51</f>
        <v>33</v>
      </c>
    </row>
    <row r="58" spans="1:16">
      <c r="A58" s="137" t="s">
        <v>35</v>
      </c>
      <c r="B58" s="137"/>
      <c r="C58" s="137"/>
      <c r="D58" s="137">
        <f>'将来負担比率（分子）の構造'!I$50</f>
        <v>1698</v>
      </c>
      <c r="E58" s="137"/>
      <c r="F58" s="137"/>
      <c r="G58" s="137">
        <f>'将来負担比率（分子）の構造'!J$50</f>
        <v>2063</v>
      </c>
      <c r="H58" s="137"/>
      <c r="I58" s="137"/>
      <c r="J58" s="137">
        <f>'将来負担比率（分子）の構造'!K$50</f>
        <v>2011</v>
      </c>
      <c r="K58" s="137"/>
      <c r="L58" s="137"/>
      <c r="M58" s="137">
        <f>'将来負担比率（分子）の構造'!L$50</f>
        <v>1882</v>
      </c>
      <c r="N58" s="137"/>
      <c r="O58" s="137"/>
      <c r="P58" s="137">
        <f>'将来負担比率（分子）の構造'!M$50</f>
        <v>2175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604</v>
      </c>
      <c r="C62" s="137"/>
      <c r="D62" s="137"/>
      <c r="E62" s="137">
        <f>'将来負担比率（分子）の構造'!J$45</f>
        <v>578</v>
      </c>
      <c r="F62" s="137"/>
      <c r="G62" s="137"/>
      <c r="H62" s="137">
        <f>'将来負担比率（分子）の構造'!K$45</f>
        <v>527</v>
      </c>
      <c r="I62" s="137"/>
      <c r="J62" s="137"/>
      <c r="K62" s="137">
        <f>'将来負担比率（分子）の構造'!L$45</f>
        <v>546</v>
      </c>
      <c r="L62" s="137"/>
      <c r="M62" s="137"/>
      <c r="N62" s="137">
        <f>'将来負担比率（分子）の構造'!M$45</f>
        <v>494</v>
      </c>
      <c r="O62" s="137"/>
      <c r="P62" s="137"/>
    </row>
    <row r="63" spans="1:16">
      <c r="A63" s="137" t="s">
        <v>28</v>
      </c>
      <c r="B63" s="137">
        <f>'将来負担比率（分子）の構造'!I$44</f>
        <v>77</v>
      </c>
      <c r="C63" s="137"/>
      <c r="D63" s="137"/>
      <c r="E63" s="137">
        <f>'将来負担比率（分子）の構造'!J$44</f>
        <v>72</v>
      </c>
      <c r="F63" s="137"/>
      <c r="G63" s="137"/>
      <c r="H63" s="137">
        <f>'将来負担比率（分子）の構造'!K$44</f>
        <v>118</v>
      </c>
      <c r="I63" s="137"/>
      <c r="J63" s="137"/>
      <c r="K63" s="137">
        <f>'将来負担比率（分子）の構造'!L$44</f>
        <v>89</v>
      </c>
      <c r="L63" s="137"/>
      <c r="M63" s="137"/>
      <c r="N63" s="137">
        <f>'将来負担比率（分子）の構造'!M$44</f>
        <v>61</v>
      </c>
      <c r="O63" s="137"/>
      <c r="P63" s="137"/>
    </row>
    <row r="64" spans="1:16">
      <c r="A64" s="137" t="s">
        <v>27</v>
      </c>
      <c r="B64" s="137">
        <f>'将来負担比率（分子）の構造'!I$43</f>
        <v>95</v>
      </c>
      <c r="C64" s="137"/>
      <c r="D64" s="137"/>
      <c r="E64" s="137">
        <f>'将来負担比率（分子）の構造'!J$43</f>
        <v>88</v>
      </c>
      <c r="F64" s="137"/>
      <c r="G64" s="137"/>
      <c r="H64" s="137">
        <f>'将来負担比率（分子）の構造'!K$43</f>
        <v>81</v>
      </c>
      <c r="I64" s="137"/>
      <c r="J64" s="137"/>
      <c r="K64" s="137">
        <f>'将来負担比率（分子）の構造'!L$43</f>
        <v>74</v>
      </c>
      <c r="L64" s="137"/>
      <c r="M64" s="137"/>
      <c r="N64" s="137">
        <f>'将来負担比率（分子）の構造'!M$43</f>
        <v>68</v>
      </c>
      <c r="O64" s="137"/>
      <c r="P64" s="137"/>
    </row>
    <row r="65" spans="1:16">
      <c r="A65" s="137" t="s">
        <v>26</v>
      </c>
      <c r="B65" s="137">
        <f>'将来負担比率（分子）の構造'!I$42</f>
        <v>36</v>
      </c>
      <c r="C65" s="137"/>
      <c r="D65" s="137"/>
      <c r="E65" s="137">
        <f>'将来負担比率（分子）の構造'!J$42</f>
        <v>16</v>
      </c>
      <c r="F65" s="137"/>
      <c r="G65" s="137"/>
      <c r="H65" s="137">
        <f>'将来負担比率（分子）の構造'!K$42</f>
        <v>13</v>
      </c>
      <c r="I65" s="137"/>
      <c r="J65" s="137"/>
      <c r="K65" s="137">
        <f>'将来負担比率（分子）の構造'!L$42</f>
        <v>9</v>
      </c>
      <c r="L65" s="137"/>
      <c r="M65" s="137"/>
      <c r="N65" s="137" t="str">
        <f>'将来負担比率（分子）の構造'!M$42</f>
        <v>-</v>
      </c>
      <c r="O65" s="137"/>
      <c r="P65" s="137"/>
    </row>
    <row r="66" spans="1:16">
      <c r="A66" s="137" t="s">
        <v>25</v>
      </c>
      <c r="B66" s="137">
        <f>'将来負担比率（分子）の構造'!I$41</f>
        <v>2718</v>
      </c>
      <c r="C66" s="137"/>
      <c r="D66" s="137"/>
      <c r="E66" s="137">
        <f>'将来負担比率（分子）の構造'!J$41</f>
        <v>2516</v>
      </c>
      <c r="F66" s="137"/>
      <c r="G66" s="137"/>
      <c r="H66" s="137">
        <f>'将来負担比率（分子）の構造'!K$41</f>
        <v>2341</v>
      </c>
      <c r="I66" s="137"/>
      <c r="J66" s="137"/>
      <c r="K66" s="137">
        <f>'将来負担比率（分子）の構造'!L$41</f>
        <v>2288</v>
      </c>
      <c r="L66" s="137"/>
      <c r="M66" s="137"/>
      <c r="N66" s="137">
        <f>'将来負担比率（分子）の構造'!M$41</f>
        <v>2353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2018-03-16T01:55:03Z</cp:lastPrinted>
  <dcterms:created xsi:type="dcterms:W3CDTF">2018-01-24T06:33:05Z</dcterms:created>
  <dcterms:modified xsi:type="dcterms:W3CDTF">2018-10-30T09:56:37Z</dcterms:modified>
</cp:coreProperties>
</file>