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<sst xmlns="http://schemas.openxmlformats.org/spreadsheetml/2006/main" count="1076" uniqueCount="562">
  <si>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</si>
  <si>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</si>
  <si>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</si>
  <si>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</si>
  <si>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</si>
  <si>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</si>
  <si>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</si>
  <si>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</si>
  <si>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</si>
  <si>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</si>
  <si>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</si>
  <si>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</si>
  <si>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</si>
  <si>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</si>
  <si>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</si>
  <si>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</si>
  <si>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</si>
  <si>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</si>
  <si>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</si>
  <si>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</si>
  <si>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</si>
  <si>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</si>
  <si>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</si>
  <si>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</si>
  <si>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</si>
  <si>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</si>
  <si>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</si>
  <si>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</si>
  <si>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</si>
  <si>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</si>
  <si>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</si>
  <si>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</si>
  <si>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</si>
  <si>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</si>
  <si>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</si>
  <si>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</si>
  <si>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</si>
  <si>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</si>
  <si>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</si>
  <si>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</si>
  <si>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</si>
  <si>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</si>
  <si>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</si>
  <si>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</si>
  <si>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</si>
  <si>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</si>
  <si>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</si>
  <si>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</si>
  <si>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</si>
  <si>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</si>
  <si>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</si>
  <si>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</si>
  <si>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</si>
  <si>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</si>
  <si>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</si>
  <si>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</si>
  <si>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</si>
  <si>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</si>
  <si>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</si>
  <si>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</si>
  <si>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</si>
  <si>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</si>
  <si>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</si>
  <si>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</si>
  <si>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</si>
  <si>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</si>
  <si>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</si>
  <si>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</si>
  <si>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</si>
  <si>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</si>
  <si>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</si>
  <si>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</si>
  <si>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</si>
  <si>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</si>
  <si>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</si>
  <si>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</si>
  <si>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</si>
  <si>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</si>
  <si>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</si>
  <si>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</si>
  <si>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</si>
  <si>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</si>
  <si>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</si>
  <si>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</si>
  <si>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</si>
  <si>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</si>
  <si>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</si>
  <si>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</si>
  <si>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</si>
  <si>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</si>
  <si>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</si>
  <si>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</si>
  <si>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</si>
  <si>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</si>
  <si>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</si>
  <si>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</si>
  <si>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</si>
  <si>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</si>
  <si>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</si>
  <si>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</si>
  <si>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</si>
  <si>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</si>
  <si>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</si>
  <si>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</si>
  <si>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</si>
  <si>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</si>
  <si>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</si>
  <si>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</si>
  <si>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</si>
  <si>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</si>
  <si>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</si>
  <si>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</si>
  <si>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</si>
  <si>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</si>
  <si>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</si>
  <si>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</si>
  <si>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</si>
  <si>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</si>
  <si>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</si>
  <si>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</si>
  <si>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</si>
  <si>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</si>
  <si>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</si>
  <si>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</si>
  <si>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</si>
  <si>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</si>
  <si>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</si>
  <si>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</si>
  <si>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</si>
  <si>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</si>
  <si>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</si>
  <si>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</si>
  <si>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</si>
  <si>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</si>
  <si>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</si>
  <si>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</si>
  <si>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</si>
  <si>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</si>
  <si>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</si>
  <si>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</si>
  <si>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</si>
  <si>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</si>
  <si>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</si>
  <si>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</si>
  <si>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</si>
  <si>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</si>
  <si>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</si>
  <si>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</si>
  <si>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</si>
  <si>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</si>
  <si>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</si>
  <si>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</si>
  <si>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</si>
  <si>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</si>
  <si>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</si>
  <si>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</si>
  <si>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</si>
  <si>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</si>
  <si>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</si>
  <si>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</si>
  <si>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</si>
  <si>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</si>
  <si>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</si>
  <si>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</si>
  <si>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</si>
  <si>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</si>
  <si>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</si>
  <si>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</si>
  <si>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</si>
  <si>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</si>
  <si>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</si>
  <si>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</si>
  <si>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</si>
  <si>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</si>
  <si>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</si>
  <si>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</si>
  <si>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</si>
  <si>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</si>
  <si>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</si>
  <si>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</si>
  <si>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</si>
  <si>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</si>
  <si>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</si>
  <si>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</si>
  <si>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</si>
  <si>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</si>
  <si>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</si>
  <si>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</si>
  <si>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</si>
  <si>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</si>
  <si>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</si>
  <si>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</si>
  <si>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</si>
  <si>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</si>
  <si>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</si>
  <si>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</si>
  <si>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</si>
  <si>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熊本県菊陽町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</si>
  <si>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</si>
  <si>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</si>
  <si>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</si>
  <si>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</si>
  <si>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</si>
  <si>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</si>
  <si>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</si>
  <si>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</si>
  <si>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</si>
  <si>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</si>
  <si>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</si>
  <si>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</si>
  <si>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</si>
  <si>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</si>
  <si>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</si>
  <si>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</si>
  <si>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</si>
  <si>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</si>
  <si>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</si>
  <si>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</si>
  <si>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</si>
  <si>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</si>
  <si>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</si>
  <si>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</si>
  <si>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</si>
  <si>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</si>
  <si>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</si>
  <si>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</si>
  <si>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</si>
  <si>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</si>
  <si>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</si>
  <si>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</si>
  <si>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</si>
  <si>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</si>
  <si>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</si>
  <si>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</si>
  <si>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</si>
  <si>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</si>
  <si>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</si>
  <si>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</si>
  <si>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</si>
  <si>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</si>
  <si>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</si>
  <si>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</si>
  <si>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</si>
  <si>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</si>
  <si>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</si>
  <si>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</si>
  <si>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</si>
  <si>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</si>
  <si>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</si>
  <si>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</si>
  <si>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</si>
  <si>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</si>
  <si>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</si>
  <si>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</si>
  <si>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</si>
  <si>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</si>
  <si>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</si>
  <si>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</si>
  <si>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</si>
  <si>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</si>
  <si>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</si>
  <si>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</si>
  <si>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</si>
  <si>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</si>
  <si>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</si>
  <si>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</si>
  <si>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</si>
  <si>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</si>
  <si>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</si>
  <si>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</si>
  <si>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</si>
  <si>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</si>
  <si>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</si>
  <si>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</si>
  <si>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</si>
  <si>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</si>
  <si>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</si>
  <si>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</si>
  <si>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</si>
  <si>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</si>
  <si>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</si>
  <si>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</si>
  <si>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</si>
  <si>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</si>
  <si>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</si>
  <si>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</si>
  <si>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</si>
  <si>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</si>
  <si>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</si>
  <si>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</si>
  <si>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</si>
  <si>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</si>
  <si>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</si>
  <si>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</si>
  <si>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</si>
  <si>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</si>
  <si>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</si>
  <si>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</si>
  <si>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</si>
  <si>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</si>
  <si>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</si>
  <si>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</si>
  <si>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</si>
  <si>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</si>
  <si>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</si>
  <si>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</si>
  <si>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</si>
  <si>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</si>
  <si>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</si>
  <si>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</si>
  <si>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</si>
  <si>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</si>
  <si>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</si>
  <si>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</si>
  <si>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</si>
  <si>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</si>
  <si>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</si>
  <si>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</si>
  <si>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</si>
  <si>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</si>
  <si>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</si>
  <si>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</si>
  <si>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</si>
  <si>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</si>
  <si>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</si>
  <si>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</si>
  <si>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</si>
  <si>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</si>
  <si>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</si>
  <si>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</si>
  <si>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</si>
  <si>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</si>
  <si>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</si>
  <si>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</si>
  <si>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</si>
  <si>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</si>
  <si>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</si>
  <si>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</si>
  <si>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</si>
  <si>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</si>
  <si>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</si>
  <si>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</si>
  <si>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</si>
  <si>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</si>
  <si>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</si>
  <si>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</si>
  <si>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熊本県菊陽町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</si>
  <si>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</si>
  <si>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</si>
  <si>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</si>
  <si>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</si>
  <si>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</si>
  <si>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</si>
  <si>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</si>
  <si>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</si>
  <si>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</si>
  <si>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</si>
  <si>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</si>
  <si>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</si>
  <si>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</si>
  <si>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</si>
  <si>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</si>
  <si>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</si>
  <si>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</si>
  <si>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</si>
  <si>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</si>
  <si>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</si>
  <si>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</si>
  <si>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</si>
  <si>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</si>
  <si>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</si>
  <si>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</si>
  <si>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</si>
  <si>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</si>
  <si>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</si>
  <si>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</si>
  <si>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</si>
  <si>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</si>
  <si>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</si>
  <si>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</si>
  <si>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</si>
  <si>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</si>
  <si>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</si>
  <si>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</si>
  <si>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</si>
  <si>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</si>
  <si>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</si>
  <si>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</si>
  <si>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</si>
  <si>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</si>
  <si>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</si>
  <si>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</si>
  <si>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</si>
  <si>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</si>
  <si>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</si>
  <si>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</si>
  <si>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</si>
  <si>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</si>
  <si>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</si>
  <si>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</si>
  <si>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</si>
  <si>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</si>
  <si>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</si>
  <si>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</si>
  <si>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</si>
  <si>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</si>
  <si>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</si>
  <si>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</si>
  <si>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</si>
  <si>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</si>
  <si>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</si>
  <si>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</si>
  <si>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</si>
  <si>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</si>
  <si>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</si>
  <si>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</si>
  <si>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</si>
  <si>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</si>
  <si>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</si>
  <si>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</si>
  <si>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</si>
  <si>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</si>
  <si>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</si>
  <si>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</si>
  <si>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</si>
  <si>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</si>
  <si>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</si>
  <si>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</si>
  <si>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</si>
  <si>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</si>
  <si>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</si>
  <si>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</si>
  <si>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</si>
  <si>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</si>
  <si>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</si>
  <si>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</si>
  <si>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</si>
  <si>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</si>
  <si>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</si>
  <si>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</si>
  <si>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</si>
  <si>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</si>
  <si>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</si>
  <si>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</si>
  <si>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</si>
  <si>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</si>
  <si>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</si>
  <si>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</si>
  <si>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</si>
  <si>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</si>
  <si>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</si>
  <si>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</si>
  <si>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</si>
  <si>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</si>
  <si>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</si>
  <si>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</si>
  <si>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</si>
  <si>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</si>
  <si>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</si>
  <si>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</si>
  <si>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</si>
  <si>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</si>
  <si>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</si>
  <si>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</si>
  <si>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</si>
  <si>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</si>
  <si>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</si>
  <si>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</si>
  <si>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</si>
  <si>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</si>
  <si>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</si>
  <si>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</si>
  <si>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</si>
  <si>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</si>
  <si>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</si>
  <si>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</si>
  <si>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</si>
  <si>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</si>
  <si>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</si>
  <si>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</si>
  <si>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</si>
  <si>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</si>
  <si>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</si>
  <si>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</si>
  <si>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</si>
  <si>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</si>
  <si>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</si>
  <si>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</si>
  <si>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</si>
  <si>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</si>
  <si>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</si>
  <si>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</si>
  <si>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</si>
  <si>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</si>
  <si>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</si>
  <si>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</si>
  <si>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</si>
  <si>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</si>
  <si>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</si>
  <si>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</si>
  <si>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</si>
  <si>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</si>
  <si>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</si>
  <si>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</si>
  <si>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</si>
  <si>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</si>
  <si>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</si>
  <si>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</si>
  <si>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</si>
  <si>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</si>
  <si>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</si>
  <si>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</si>
  <si>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</si>
  <si>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</si>
  <si>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</si>
  <si>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</si>
  <si>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</si>
  <si>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</si>
  <si>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</si>
  <si>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</si>
  <si>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</si>
  <si>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</si>
  <si>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</si>
  <si>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</si>
  <si>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</si>
  <si>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3.32</t>
  </si>
  <si>
    <t>一般会計</t>
  </si>
  <si>
    <t>国民健康保険特別会計</t>
  </si>
  <si>
    <t>介護保険特別会計</t>
  </si>
  <si>
    <t>下水道事業会計</t>
  </si>
  <si>
    <t>後期高齢者医療特別会計</t>
  </si>
  <si>
    <t>土地取得特別会計</t>
  </si>
  <si>
    <t>その他会計（赤字）</t>
  </si>
  <si>
    <t>その他会計（黒字）</t>
  </si>
  <si>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</si>
  <si>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</si>
  <si>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</si>
  <si>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</si>
  <si>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</si>
  <si>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</si>
  <si>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</si>
  <si>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</si>
  <si>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</si>
  <si>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</si>
  <si>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</si>
  <si>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</si>
  <si>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(有)さんふれあ</t>
    <rPh sb="0" eb="3">
      <t>ユウゲンガイシャ</t>
    </rPh>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</si>
  <si>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</si>
  <si>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</si>
  <si>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</si>
  <si>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</si>
  <si>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</si>
  <si>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</si>
  <si>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</si>
  <si>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</si>
  <si>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</si>
  <si>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</si>
  <si>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</si>
  <si>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</si>
  <si>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</si>
  <si>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</si>
  <si>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を昨年度と比較すると、将来負担額は平成28年熊本地震による災害復旧事業債の借入により増加したが、公営企業等に係る地方債の償還が進んだこと等により前年度から4ポイント低下している。しかし、小中学校の改修・増築など公共施設に係る大型事業を基金を取り崩して捻出しているため、今後は充当可能基金が減少し、将来負担比率は上昇する見込みである。
実質公債費比率は9.2％と前年度よりも0.5ポイント増加しているが、平成24年度借入分の小学校改築事業の元金償還が開始したためである。今後は、近年実施している小・中学校の増築・改修事業、公園や町民センターの整備事業、交付税算入率は高いものの、平成28年熊本地震災害復旧事業の元金償還が加わるため、更に比率が上昇すること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</si>
</sst>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114763</c:v>
                </c:pt>
                <c:pt idx="1">
                  <c:v>105628</c:v>
                </c:pt>
                <c:pt idx="2">
                  <c:v>92623</c:v>
                </c:pt>
                <c:pt idx="3">
                  <c:v>48919</c:v>
                </c:pt>
                <c:pt idx="4">
                  <c:v>32254</c:v>
                </c:pt>
              </c:numCache>
            </c:numRef>
          </c:val>
          <c:smooth val="0"/>
        </c:ser>
        <c:dLbls>
          <c:showLegendKey val="0"/>
          <c:showVal val="0"/>
          <c:showCatName val="0"/>
          <c:showSerName val="0"/>
          <c:showPercent val="0"/>
          <c:showBubbleSize val="0"/>
        </c:dLbls>
        <c:marker val="1"/>
        <c:smooth val="0"/>
        <c:axId val="74521600"/>
        <c:axId val="142906496"/>
      </c:lineChart>
      <c:catAx>
        <c:axId val="74521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06496"/>
        <c:crosses val="autoZero"/>
        <c:auto val="1"/>
        <c:lblAlgn val="ctr"/>
        <c:lblOffset val="100"/>
        <c:tickLblSkip val="1"/>
        <c:tickMarkSkip val="1"/>
        <c:noMultiLvlLbl val="0"/>
      </c:catAx>
      <c:valAx>
        <c:axId val="142906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52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7.17</c:v>
                </c:pt>
                <c:pt idx="1">
                  <c:v>9.16</c:v>
                </c:pt>
                <c:pt idx="2">
                  <c:v>8.52</c:v>
                </c:pt>
                <c:pt idx="3">
                  <c:v>7.5</c:v>
                </c:pt>
                <c:pt idx="4">
                  <c:v>7.52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23.62</c:v>
                </c:pt>
                <c:pt idx="1">
                  <c:v>24</c:v>
                </c:pt>
                <c:pt idx="2">
                  <c:v>26.58</c:v>
                </c:pt>
                <c:pt idx="3">
                  <c:v>29.31</c:v>
                </c:pt>
                <c:pt idx="4">
                  <c:v>25.43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824704"/>
        <c:axId val="13883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3.53</c:v>
                </c:pt>
                <c:pt idx="1">
                  <c:v>2.69</c:v>
                </c:pt>
                <c:pt idx="2">
                  <c:v>1.77</c:v>
                </c:pt>
                <c:pt idx="3">
                  <c:v>5.55</c:v>
                </c:pt>
                <c:pt idx="4">
                  <c:v>-3.32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824704"/>
        <c:axId val="138830976"/>
      </c:lineChart>
      <c:catAx>
        <c:axId val="1388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30976"/>
        <c:crosses val="autoZero"/>
        <c:auto val="1"/>
        <c:lblAlgn val="ctr"/>
        <c:lblOffset val="100"/>
        <c:tickLblSkip val="1"/>
        <c:tickMarkSkip val="1"/>
        <c:noMultiLvlLbl val="0"/>
      </c:catAx>
      <c:valAx>
        <c:axId val="13883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2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0.11</c:v>
                </c:pt>
                <c:pt idx="4">
                  <c:v>#N/A</c:v>
                </c:pt>
                <c:pt idx="5">
                  <c:v>0.12</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1.07</c:v>
                </c:pt>
                <c:pt idx="4">
                  <c:v>#N/A</c:v>
                </c:pt>
                <c:pt idx="5">
                  <c:v>0.99</c:v>
                </c:pt>
                <c:pt idx="6">
                  <c:v>#N/A</c:v>
                </c:pt>
                <c:pt idx="7">
                  <c:v>1.22</c:v>
                </c:pt>
                <c:pt idx="8">
                  <c:v>#N/A</c:v>
                </c:pt>
                <c:pt idx="9">
                  <c:v>1.19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0.44</c:v>
                </c:pt>
                <c:pt idx="2">
                  <c:v>#N/A</c:v>
                </c:pt>
                <c:pt idx="3">
                  <c:v>0.85</c:v>
                </c:pt>
                <c:pt idx="4">
                  <c:v>#N/A</c:v>
                </c:pt>
                <c:pt idx="5">
                  <c:v>1.22</c:v>
                </c:pt>
                <c:pt idx="6">
                  <c:v>#N/A</c:v>
                </c:pt>
                <c:pt idx="7">
                  <c:v>1.06</c:v>
                </c:pt>
                <c:pt idx="8">
                  <c:v>#N/A</c:v>
                </c:pt>
                <c:pt idx="9">
                  <c:v>1.89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2.17</c:v>
                </c:pt>
                <c:pt idx="2">
                  <c:v>#N/A</c:v>
                </c:pt>
                <c:pt idx="3">
                  <c:v>1.92</c:v>
                </c:pt>
                <c:pt idx="4">
                  <c:v>#N/A</c:v>
                </c:pt>
                <c:pt idx="5">
                  <c:v>1.49</c:v>
                </c:pt>
                <c:pt idx="6">
                  <c:v>#N/A</c:v>
                </c:pt>
                <c:pt idx="7">
                  <c:v>1.32</c:v>
                </c:pt>
                <c:pt idx="8">
                  <c:v>#N/A</c:v>
                </c:pt>
                <c:pt idx="9">
                  <c:v>2.38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7.17</c:v>
                </c:pt>
                <c:pt idx="2">
                  <c:v>#N/A</c:v>
                </c:pt>
                <c:pt idx="3">
                  <c:v>9.16</c:v>
                </c:pt>
                <c:pt idx="4">
                  <c:v>#N/A</c:v>
                </c:pt>
                <c:pt idx="5">
                  <c:v>8.52</c:v>
                </c:pt>
                <c:pt idx="6">
                  <c:v>#N/A</c:v>
                </c:pt>
                <c:pt idx="7">
                  <c:v>7.5</c:v>
                </c:pt>
                <c:pt idx="8">
                  <c:v>#N/A</c:v>
                </c:pt>
                <c:pt idx="9">
                  <c:v>7.52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083328"/>
        <c:axId val="156084864"/>
      </c:barChart>
      <c:catAx>
        <c:axId val="1560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084864"/>
        <c:crosses val="autoZero"/>
        <c:auto val="1"/>
        <c:lblAlgn val="ctr"/>
        <c:lblOffset val="100"/>
        <c:tickLblSkip val="1"/>
        <c:tickMarkSkip val="1"/>
        <c:noMultiLvlLbl val="0"/>
      </c:catAx>
      <c:valAx>
        <c:axId val="1560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8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1022</c:v>
                </c:pt>
                <c:pt idx="5">
                  <c:v>1026</c:v>
                </c:pt>
                <c:pt idx="8">
                  <c:v>1100</c:v>
                </c:pt>
                <c:pt idx="11">
                  <c:v>1066</c:v>
                </c:pt>
                <c:pt idx="14">
                  <c:v>1088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30</c:v>
                </c:pt>
                <c:pt idx="6">
                  <c:v>32</c:v>
                </c:pt>
                <c:pt idx="9">
                  <c:v>27</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355</c:v>
                </c:pt>
                <c:pt idx="3">
                  <c:v>335</c:v>
                </c:pt>
                <c:pt idx="6">
                  <c:v>351</c:v>
                </c:pt>
                <c:pt idx="9">
                  <c:v>338</c:v>
                </c:pt>
                <c:pt idx="12">
                  <c:v>331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1376</c:v>
                </c:pt>
                <c:pt idx="3">
                  <c:v>1249</c:v>
                </c:pt>
                <c:pt idx="6">
                  <c:v>1355</c:v>
                </c:pt>
                <c:pt idx="9">
                  <c:v>1358</c:v>
                </c:pt>
                <c:pt idx="12">
                  <c:v>1417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591616"/>
        <c:axId val="13859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773</c:v>
                </c:pt>
                <c:pt idx="2">
                  <c:v>#N/A</c:v>
                </c:pt>
                <c:pt idx="3">
                  <c:v>#N/A</c:v>
                </c:pt>
                <c:pt idx="4">
                  <c:v>589</c:v>
                </c:pt>
                <c:pt idx="5">
                  <c:v>#N/A</c:v>
                </c:pt>
                <c:pt idx="6">
                  <c:v>#N/A</c:v>
                </c:pt>
                <c:pt idx="7">
                  <c:v>639</c:v>
                </c:pt>
                <c:pt idx="8">
                  <c:v>#N/A</c:v>
                </c:pt>
                <c:pt idx="9">
                  <c:v>#N/A</c:v>
                </c:pt>
                <c:pt idx="10">
                  <c:v>658</c:v>
                </c:pt>
                <c:pt idx="11">
                  <c:v>#N/A</c:v>
                </c:pt>
                <c:pt idx="12">
                  <c:v>#N/A</c:v>
                </c:pt>
                <c:pt idx="13">
                  <c:v>721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591616"/>
        <c:axId val="138593792"/>
      </c:lineChart>
      <c:catAx>
        <c:axId val="1385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93792"/>
        <c:crosses val="autoZero"/>
        <c:auto val="1"/>
        <c:lblAlgn val="ctr"/>
        <c:lblOffset val="100"/>
        <c:tickLblSkip val="1"/>
        <c:tickMarkSkip val="1"/>
        <c:noMultiLvlLbl val="0"/>
      </c:catAx>
      <c:valAx>
        <c:axId val="13859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12008</c:v>
                </c:pt>
                <c:pt idx="5">
                  <c:v>12451</c:v>
                </c:pt>
                <c:pt idx="8">
                  <c:v>12694</c:v>
                </c:pt>
                <c:pt idx="11">
                  <c:v>12895</c:v>
                </c:pt>
                <c:pt idx="14">
                  <c:v>13579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720</c:v>
                </c:pt>
                <c:pt idx="5">
                  <c:v>877</c:v>
                </c:pt>
                <c:pt idx="8">
                  <c:v>872</c:v>
                </c:pt>
                <c:pt idx="11">
                  <c:v>833</c:v>
                </c:pt>
                <c:pt idx="14">
                  <c:v>815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3935</c:v>
                </c:pt>
                <c:pt idx="5">
                  <c:v>4380</c:v>
                </c:pt>
                <c:pt idx="8">
                  <c:v>4925</c:v>
                </c:pt>
                <c:pt idx="11">
                  <c:v>5203</c:v>
                </c:pt>
                <c:pt idx="14">
                  <c:v>4845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234</c:v>
                </c:pt>
                <c:pt idx="3">
                  <c:v>206</c:v>
                </c:pt>
                <c:pt idx="6">
                  <c:v>284</c:v>
                </c:pt>
                <c:pt idx="9">
                  <c:v>362</c:v>
                </c:pt>
                <c:pt idx="12">
                  <c:v>350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4964</c:v>
                </c:pt>
                <c:pt idx="3">
                  <c:v>4458</c:v>
                </c:pt>
                <c:pt idx="6">
                  <c:v>3885</c:v>
                </c:pt>
                <c:pt idx="9">
                  <c:v>3606</c:v>
                </c:pt>
                <c:pt idx="12">
                  <c:v>3465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12747</c:v>
                </c:pt>
                <c:pt idx="3">
                  <c:v>14752</c:v>
                </c:pt>
                <c:pt idx="6">
                  <c:v>16044</c:v>
                </c:pt>
                <c:pt idx="9">
                  <c:v>15993</c:v>
                </c:pt>
                <c:pt idx="12">
                  <c:v>16178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3109120"/>
        <c:axId val="16314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1281</c:v>
                </c:pt>
                <c:pt idx="2">
                  <c:v>#N/A</c:v>
                </c:pt>
                <c:pt idx="3">
                  <c:v>#N/A</c:v>
                </c:pt>
                <c:pt idx="4">
                  <c:v>1706</c:v>
                </c:pt>
                <c:pt idx="5">
                  <c:v>#N/A</c:v>
                </c:pt>
                <c:pt idx="6">
                  <c:v>#N/A</c:v>
                </c:pt>
                <c:pt idx="7">
                  <c:v>1722</c:v>
                </c:pt>
                <c:pt idx="8">
                  <c:v>#N/A</c:v>
                </c:pt>
                <c:pt idx="9">
                  <c:v>#N/A</c:v>
                </c:pt>
                <c:pt idx="10">
                  <c:v>1030</c:v>
                </c:pt>
                <c:pt idx="11">
                  <c:v>#N/A</c:v>
                </c:pt>
                <c:pt idx="12">
                  <c:v>#N/A</c:v>
                </c:pt>
                <c:pt idx="13">
                  <c:v>753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3109120"/>
        <c:axId val="163148160"/>
      </c:lineChart>
      <c:catAx>
        <c:axId val="1631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148160"/>
        <c:crosses val="autoZero"/>
        <c:auto val="1"/>
        <c:lblAlgn val="ctr"/>
        <c:lblOffset val="100"/>
        <c:tickLblSkip val="1"/>
        <c:tickMarkSkip val="1"/>
        <c:noMultiLvlLbl val="0"/>
      </c:catAx>
      <c:valAx>
        <c:axId val="16314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numCache>
            </c:numRef>
          </c:xVal>
          <c:yVal>
            <c:numRef>
              <c:f>'公会計指標分析・財政指標組合せ分析表 (2)'!$K$55:$O$55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2925184"/>
        <c:axId val="162943744"/>
      </c:scatterChart>
      <c:valAx>
        <c:axId val="162925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943744"/>
        <c:crosses val="autoZero"/>
        <c:crossBetween val="midCat"/>
      </c:valAx>
      <c:valAx>
        <c:axId val="162943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925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12.2</c:v>
                </c:pt>
                <c:pt idx="1">
                  <c:v>10.4</c:v>
                </c:pt>
                <c:pt idx="2">
                  <c:v>9.3000000000000007</c:v>
                </c:pt>
                <c:pt idx="3">
                  <c:v>8.6999999999999993</c:v>
                </c:pt>
                <c:pt idx="4">
                  <c:v>9.1999999999999993</c:v>
                </c:pt>
              </c:numCache>
            </c:numRef>
          </c:xVal>
          <c:yVal>
            <c:numRef>
              <c:f>'公会計指標分析・財政指標組合せ分析表 (2)'!$K$73:$O$73</c:f>
              <c:numCache>
                <c:formatCode>#,##0.0;"▲ "#,##0.0</c:formatCode>
                <c:ptCount val="5"/>
                <c:pt idx="0">
                  <c:v>17.899999999999999</c:v>
                </c:pt>
                <c:pt idx="1">
                  <c:v>23.6</c:v>
                </c:pt>
                <c:pt idx="2">
                  <c:v>24.2</c:v>
                </c:pt>
                <c:pt idx="3">
                  <c:v>14.2</c:v>
                </c:pt>
                <c:pt idx="4">
                  <c:v>10.199999999999999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9.1999999999999993</c:v>
                </c:pt>
                <c:pt idx="1">
                  <c:v>8.5</c:v>
                </c:pt>
                <c:pt idx="2">
                  <c:v>7.7</c:v>
                </c:pt>
                <c:pt idx="3">
                  <c:v>6.8</c:v>
                </c:pt>
                <c:pt idx="4">
                  <c:v>6.8</c:v>
                </c:pt>
              </c:numCache>
            </c:numRef>
          </c:xVal>
          <c:yVal>
            <c:numRef>
              <c:f>'公会計指標分析・財政指標組合せ分析表 (2)'!$K$77:$O$77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4186752"/>
        <c:axId val="164209408"/>
      </c:scatterChart>
      <c:valAx>
        <c:axId val="164186752"/>
        <c:scaling>
          <c:orientation val="minMax"/>
          <c:max val="12.7"/>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209408"/>
        <c:crosses val="autoZero"/>
        <c:crossBetween val="midCat"/>
      </c:valAx>
      <c:valAx>
        <c:axId val="164209408"/>
        <c:scaling>
          <c:orientation val="minMax"/>
          <c:max val="3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186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地方公共団体の財政力を示す指標である財政力指数は、自主財源で円滑に行政運営を遂行できるとされる</a:t>
          </a:r>
          <a:r>
            <a:rPr kumimoji="1" lang="en-US" altLang="ja-JP" sz="1200">
              <a:latin typeface="ＭＳ Ｐゴシック"/>
            </a:rPr>
            <a:t>1.0</a:t>
          </a:r>
          <a:r>
            <a:rPr kumimoji="1" lang="ja-JP" altLang="en-US" sz="1200">
              <a:latin typeface="ＭＳ Ｐゴシック"/>
            </a:rPr>
            <a:t>の水準に近い</a:t>
          </a:r>
          <a:r>
            <a:rPr kumimoji="1" lang="en-US" altLang="ja-JP" sz="1200">
              <a:latin typeface="ＭＳ Ｐゴシック"/>
            </a:rPr>
            <a:t>0.9</a:t>
          </a:r>
          <a:r>
            <a:rPr kumimoji="1" lang="ja-JP" altLang="en-US" sz="1200">
              <a:latin typeface="ＭＳ Ｐゴシック"/>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kumimoji="1" lang="en-US" altLang="ja-JP" sz="1200">
              <a:latin typeface="ＭＳ Ｐゴシック"/>
            </a:rPr>
            <a:t>18</a:t>
          </a:r>
          <a:r>
            <a:rPr kumimoji="1" lang="ja-JP" altLang="en-US" sz="1200">
              <a:latin typeface="ＭＳ Ｐゴシック"/>
            </a:rPr>
            <a:t>％と大きいため、不況下での税収の落ち込みに備える必要がある。</a:t>
          </a:r>
        </a:p>
        <a:p>
          <a:r>
            <a:rPr kumimoji="1" lang="ja-JP" altLang="en-US" sz="1200">
              <a:latin typeface="ＭＳ Ｐゴシック"/>
            </a:rPr>
            <a:t>　また、行政運営に必要な経費も人口等の伸びに応じて増加しているため、今後も積極的に自主財源の確保に取り組む必要がある。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100189</xdr:rowOff>
    </xdr:to>
    <xdr:cxnSp macro="">
      <xdr:nvCxnSpPr>
        <xdr:cNvPr id="68" name="直線コネクタ 67"/>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100189</xdr:rowOff>
    </xdr:to>
    <xdr:cxnSp macro="">
      <xdr:nvCxnSpPr>
        <xdr:cNvPr id="71" name="直線コネクタ 70"/>
        <xdr:cNvCxnSpPr/>
      </xdr:nvCxnSpPr>
      <xdr:spPr>
        <a:xfrm>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113595</xdr:rowOff>
    </xdr:to>
    <xdr:cxnSp macro="">
      <xdr:nvCxnSpPr>
        <xdr:cNvPr id="77" name="直線コネクタ 76"/>
        <xdr:cNvCxnSpPr/>
      </xdr:nvCxnSpPr>
      <xdr:spPr>
        <a:xfrm flipV="1">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9" name="円/楕円 88"/>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90" name="テキスト ボックス 89"/>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経常収支比率は、分母である「経常一般財源等」で臨時財政対策債が大きく減少</a:t>
          </a:r>
          <a:r>
            <a:rPr lang="ja-JP" altLang="en-US" sz="1300">
              <a:solidFill>
                <a:schemeClr val="dk1"/>
              </a:solidFill>
              <a:effectLst/>
              <a:latin typeface="+mn-lt"/>
              <a:ea typeface="+mn-ea"/>
              <a:cs typeface="+mn-cs"/>
            </a:rPr>
            <a:t>（</a:t>
          </a:r>
          <a:r>
            <a:rPr lang="en-US" altLang="ja-JP" sz="1300">
              <a:solidFill>
                <a:schemeClr val="dk1"/>
              </a:solidFill>
              <a:effectLst/>
              <a:latin typeface="+mn-lt"/>
              <a:ea typeface="+mn-ea"/>
              <a:cs typeface="+mn-cs"/>
            </a:rPr>
            <a:t>245</a:t>
          </a:r>
          <a:r>
            <a:rPr lang="ja-JP" altLang="en-US" sz="1300">
              <a:solidFill>
                <a:schemeClr val="dk1"/>
              </a:solidFill>
              <a:effectLst/>
              <a:latin typeface="+mn-lt"/>
              <a:ea typeface="+mn-ea"/>
              <a:cs typeface="+mn-cs"/>
            </a:rPr>
            <a:t>百万円減）</a:t>
          </a:r>
          <a:r>
            <a:rPr lang="ja-JP" altLang="ja-JP" sz="1300">
              <a:solidFill>
                <a:schemeClr val="dk1"/>
              </a:solidFill>
              <a:effectLst/>
              <a:latin typeface="+mn-lt"/>
              <a:ea typeface="+mn-ea"/>
              <a:cs typeface="+mn-cs"/>
            </a:rPr>
            <a:t>し、分子である「経常経費充当一般財源」が</a:t>
          </a:r>
          <a:r>
            <a:rPr lang="ja-JP" altLang="en-US" sz="1300">
              <a:solidFill>
                <a:schemeClr val="dk1"/>
              </a:solidFill>
              <a:effectLst/>
              <a:latin typeface="+mn-lt"/>
              <a:ea typeface="+mn-ea"/>
              <a:cs typeface="+mn-cs"/>
            </a:rPr>
            <a:t>私立保育所等の増加による扶助費の増（</a:t>
          </a:r>
          <a:r>
            <a:rPr lang="en-US" altLang="ja-JP" sz="1300">
              <a:solidFill>
                <a:schemeClr val="dk1"/>
              </a:solidFill>
              <a:effectLst/>
              <a:latin typeface="+mn-lt"/>
              <a:ea typeface="+mn-ea"/>
              <a:cs typeface="+mn-cs"/>
            </a:rPr>
            <a:t>97</a:t>
          </a:r>
          <a:r>
            <a:rPr lang="ja-JP" altLang="en-US" sz="1300">
              <a:solidFill>
                <a:schemeClr val="dk1"/>
              </a:solidFill>
              <a:effectLst/>
              <a:latin typeface="+mn-lt"/>
              <a:ea typeface="+mn-ea"/>
              <a:cs typeface="+mn-cs"/>
            </a:rPr>
            <a:t>百万円）により</a:t>
          </a:r>
          <a:r>
            <a:rPr lang="ja-JP" altLang="ja-JP" sz="1300">
              <a:solidFill>
                <a:schemeClr val="dk1"/>
              </a:solidFill>
              <a:effectLst/>
              <a:latin typeface="+mn-lt"/>
              <a:ea typeface="+mn-ea"/>
              <a:cs typeface="+mn-cs"/>
            </a:rPr>
            <a:t>増加したため、比率は前年度よりも増加している。</a:t>
          </a:r>
          <a:endParaRPr lang="ja-JP" altLang="ja-JP" sz="1300">
            <a:effectLst/>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類似団体と比較すると、平均よりも低い水準を維持できているが、</a:t>
          </a:r>
          <a:r>
            <a:rPr lang="ja-JP" altLang="en-US" sz="1300">
              <a:solidFill>
                <a:schemeClr val="dk1"/>
              </a:solidFill>
              <a:effectLst/>
              <a:latin typeface="+mn-lt"/>
              <a:ea typeface="+mn-ea"/>
              <a:cs typeface="+mn-cs"/>
            </a:rPr>
            <a:t>現状を維持する</a:t>
          </a:r>
          <a:r>
            <a:rPr lang="ja-JP" altLang="ja-JP" sz="1300">
              <a:solidFill>
                <a:schemeClr val="dk1"/>
              </a:solidFill>
              <a:effectLst/>
              <a:latin typeface="+mn-lt"/>
              <a:ea typeface="+mn-ea"/>
              <a:cs typeface="+mn-cs"/>
            </a:rPr>
            <a:t>ため、今後も物件費や人件費の抑制を行うなど、行政改革を通じて適正水準の維持をしていけるように努める必要がある。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63</xdr:row>
      <xdr:rowOff>12954</xdr:rowOff>
    </xdr:to>
    <xdr:cxnSp macro="">
      <xdr:nvCxnSpPr>
        <xdr:cNvPr id="129" name="直線コネクタ 128"/>
        <xdr:cNvCxnSpPr/>
      </xdr:nvCxnSpPr>
      <xdr:spPr>
        <a:xfrm>
          <a:off x="4114800" y="1070330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73406</xdr:rowOff>
    </xdr:to>
    <xdr:cxnSp macro="">
      <xdr:nvCxnSpPr>
        <xdr:cNvPr id="132" name="直線コネクタ 131"/>
        <xdr:cNvCxnSpPr/>
      </xdr:nvCxnSpPr>
      <xdr:spPr>
        <a:xfrm>
          <a:off x="3225800" y="106357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150622</xdr:rowOff>
    </xdr:to>
    <xdr:cxnSp macro="">
      <xdr:nvCxnSpPr>
        <xdr:cNvPr id="135" name="直線コネクタ 134"/>
        <xdr:cNvCxnSpPr/>
      </xdr:nvCxnSpPr>
      <xdr:spPr>
        <a:xfrm flipV="1">
          <a:off x="2336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150622</xdr:rowOff>
    </xdr:to>
    <xdr:cxnSp macro="">
      <xdr:nvCxnSpPr>
        <xdr:cNvPr id="138" name="直線コネクタ 137"/>
        <xdr:cNvCxnSpPr/>
      </xdr:nvCxnSpPr>
      <xdr:spPr>
        <a:xfrm>
          <a:off x="1447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8" name="円/楕円 147"/>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49"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0" name="円/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2" name="円/楕円 151"/>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66819</xdr:rowOff>
    </xdr:from>
    <xdr:ext cx="762000" cy="259045"/>
    <xdr:sp macro="" textlink="">
      <xdr:nvSpPr>
        <xdr:cNvPr id="153" name="テキスト ボックス 152"/>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5" name="テキスト ボックス 154"/>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6" name="円/楕円 155"/>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124731</xdr:rowOff>
    </xdr:from>
    <xdr:ext cx="762000" cy="259045"/>
    <xdr:sp macro="" textlink="">
      <xdr:nvSpPr>
        <xdr:cNvPr id="157" name="テキスト ボックス 156"/>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年熊本地震に係る損壊家屋解体撤去委託料（</a:t>
          </a:r>
          <a:r>
            <a:rPr kumimoji="1" lang="en-US" altLang="ja-JP" sz="1300">
              <a:latin typeface="ＭＳ Ｐゴシック"/>
            </a:rPr>
            <a:t>837</a:t>
          </a:r>
          <a:r>
            <a:rPr kumimoji="1" lang="ja-JP" altLang="en-US" sz="1300">
              <a:latin typeface="ＭＳ Ｐゴシック"/>
            </a:rPr>
            <a:t>百万円）により物件費が増加したため、前年度よりも増加している。平成</a:t>
          </a:r>
          <a:r>
            <a:rPr kumimoji="1" lang="en-US" altLang="ja-JP" sz="1300">
              <a:latin typeface="ＭＳ Ｐゴシック"/>
            </a:rPr>
            <a:t>29</a:t>
          </a:r>
          <a:r>
            <a:rPr kumimoji="1" lang="ja-JP" altLang="en-US" sz="1300">
              <a:latin typeface="ＭＳ Ｐゴシック"/>
            </a:rPr>
            <a:t>年度の事業終了に伴い物件費は減少する見込みであるが、今後も適正水準を維持していけるように経費節減に努めていく。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119219</xdr:rowOff>
    </xdr:from>
    <xdr:to>
      <xdr:col>7</xdr:col>
      <xdr:colOff>152400</xdr:colOff>
      <xdr:row>81</xdr:row>
      <xdr:rowOff>44005</xdr:rowOff>
    </xdr:to>
    <xdr:cxnSp macro="">
      <xdr:nvCxnSpPr>
        <xdr:cNvPr id="190" name="直線コネクタ 189"/>
        <xdr:cNvCxnSpPr/>
      </xdr:nvCxnSpPr>
      <xdr:spPr>
        <a:xfrm>
          <a:off x="4114800" y="13835219"/>
          <a:ext cx="838200" cy="9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113312</xdr:rowOff>
    </xdr:from>
    <xdr:to>
      <xdr:col>6</xdr:col>
      <xdr:colOff>0</xdr:colOff>
      <xdr:row>80</xdr:row>
      <xdr:rowOff>119219</xdr:rowOff>
    </xdr:to>
    <xdr:cxnSp macro="">
      <xdr:nvCxnSpPr>
        <xdr:cNvPr id="193" name="直線コネクタ 192"/>
        <xdr:cNvCxnSpPr/>
      </xdr:nvCxnSpPr>
      <xdr:spPr>
        <a:xfrm>
          <a:off x="3225800" y="13829312"/>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90089</xdr:rowOff>
    </xdr:from>
    <xdr:to>
      <xdr:col>4</xdr:col>
      <xdr:colOff>482600</xdr:colOff>
      <xdr:row>80</xdr:row>
      <xdr:rowOff>113312</xdr:rowOff>
    </xdr:to>
    <xdr:cxnSp macro="">
      <xdr:nvCxnSpPr>
        <xdr:cNvPr id="196" name="直線コネクタ 195"/>
        <xdr:cNvCxnSpPr/>
      </xdr:nvCxnSpPr>
      <xdr:spPr>
        <a:xfrm>
          <a:off x="2336800" y="13806089"/>
          <a:ext cx="889000"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90089</xdr:rowOff>
    </xdr:from>
    <xdr:to>
      <xdr:col>3</xdr:col>
      <xdr:colOff>279400</xdr:colOff>
      <xdr:row>80</xdr:row>
      <xdr:rowOff>99675</xdr:rowOff>
    </xdr:to>
    <xdr:cxnSp macro="">
      <xdr:nvCxnSpPr>
        <xdr:cNvPr id="199" name="直線コネクタ 198"/>
        <xdr:cNvCxnSpPr/>
      </xdr:nvCxnSpPr>
      <xdr:spPr>
        <a:xfrm flipV="1">
          <a:off x="1447800" y="13806089"/>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164655</xdr:rowOff>
    </xdr:from>
    <xdr:to>
      <xdr:col>7</xdr:col>
      <xdr:colOff>203200</xdr:colOff>
      <xdr:row>81</xdr:row>
      <xdr:rowOff>94805</xdr:rowOff>
    </xdr:to>
    <xdr:sp macro="" textlink="">
      <xdr:nvSpPr>
        <xdr:cNvPr id="209" name="円/楕円 208"/>
        <xdr:cNvSpPr/>
      </xdr:nvSpPr>
      <xdr:spPr>
        <a:xfrm>
          <a:off x="4902200" y="138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9732</xdr:rowOff>
    </xdr:from>
    <xdr:ext cx="762000" cy="259045"/>
    <xdr:sp macro="" textlink="">
      <xdr:nvSpPr>
        <xdr:cNvPr id="210" name="人件費・物件費等の状況該当値テキスト"/>
        <xdr:cNvSpPr txBox="1"/>
      </xdr:nvSpPr>
      <xdr:spPr>
        <a:xfrm>
          <a:off x="5041900" y="137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68419</xdr:rowOff>
    </xdr:from>
    <xdr:to>
      <xdr:col>6</xdr:col>
      <xdr:colOff>50800</xdr:colOff>
      <xdr:row>80</xdr:row>
      <xdr:rowOff>170019</xdr:rowOff>
    </xdr:to>
    <xdr:sp macro="" textlink="">
      <xdr:nvSpPr>
        <xdr:cNvPr id="211" name="円/楕円 210"/>
        <xdr:cNvSpPr/>
      </xdr:nvSpPr>
      <xdr:spPr>
        <a:xfrm>
          <a:off x="4064000" y="137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8746</xdr:rowOff>
    </xdr:from>
    <xdr:ext cx="736600" cy="259045"/>
    <xdr:sp macro="" textlink="">
      <xdr:nvSpPr>
        <xdr:cNvPr id="212" name="テキスト ボックス 211"/>
        <xdr:cNvSpPr txBox="1"/>
      </xdr:nvSpPr>
      <xdr:spPr>
        <a:xfrm>
          <a:off x="3733800" y="1355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62512</xdr:rowOff>
    </xdr:from>
    <xdr:to>
      <xdr:col>4</xdr:col>
      <xdr:colOff>533400</xdr:colOff>
      <xdr:row>80</xdr:row>
      <xdr:rowOff>164112</xdr:rowOff>
    </xdr:to>
    <xdr:sp macro="" textlink="">
      <xdr:nvSpPr>
        <xdr:cNvPr id="213" name="円/楕円 212"/>
        <xdr:cNvSpPr/>
      </xdr:nvSpPr>
      <xdr:spPr>
        <a:xfrm>
          <a:off x="3175000" y="13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2839</xdr:rowOff>
    </xdr:from>
    <xdr:ext cx="762000" cy="259045"/>
    <xdr:sp macro="" textlink="">
      <xdr:nvSpPr>
        <xdr:cNvPr id="214" name="テキスト ボックス 213"/>
        <xdr:cNvSpPr txBox="1"/>
      </xdr:nvSpPr>
      <xdr:spPr>
        <a:xfrm>
          <a:off x="2844800" y="1354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39289</xdr:rowOff>
    </xdr:from>
    <xdr:to>
      <xdr:col>3</xdr:col>
      <xdr:colOff>330200</xdr:colOff>
      <xdr:row>80</xdr:row>
      <xdr:rowOff>140889</xdr:rowOff>
    </xdr:to>
    <xdr:sp macro="" textlink="">
      <xdr:nvSpPr>
        <xdr:cNvPr id="215" name="円/楕円 214"/>
        <xdr:cNvSpPr/>
      </xdr:nvSpPr>
      <xdr:spPr>
        <a:xfrm>
          <a:off x="2286000" y="13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151066</xdr:rowOff>
    </xdr:from>
    <xdr:ext cx="762000" cy="259045"/>
    <xdr:sp macro="" textlink="">
      <xdr:nvSpPr>
        <xdr:cNvPr id="216" name="テキスト ボックス 215"/>
        <xdr:cNvSpPr txBox="1"/>
      </xdr:nvSpPr>
      <xdr:spPr>
        <a:xfrm>
          <a:off x="1955800" y="1352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48875</xdr:rowOff>
    </xdr:from>
    <xdr:to>
      <xdr:col>2</xdr:col>
      <xdr:colOff>127000</xdr:colOff>
      <xdr:row>80</xdr:row>
      <xdr:rowOff>150475</xdr:rowOff>
    </xdr:to>
    <xdr:sp macro="" textlink="">
      <xdr:nvSpPr>
        <xdr:cNvPr id="217" name="円/楕円 216"/>
        <xdr:cNvSpPr/>
      </xdr:nvSpPr>
      <xdr:spPr>
        <a:xfrm>
          <a:off x="1397000" y="137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160652</xdr:rowOff>
    </xdr:from>
    <xdr:ext cx="762000" cy="259045"/>
    <xdr:sp macro="" textlink="">
      <xdr:nvSpPr>
        <xdr:cNvPr id="218" name="テキスト ボックス 217"/>
        <xdr:cNvSpPr txBox="1"/>
      </xdr:nvSpPr>
      <xdr:spPr>
        <a:xfrm>
          <a:off x="1066800" y="1353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給料表引上げの未実施や、新規採用により昨年度より減少しているが、全国平均より高い水準となっている。今後は、高水準となっている要因を分析し、給与水準の適正化に努めていく。</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91948</xdr:rowOff>
    </xdr:to>
    <xdr:cxnSp macro="">
      <xdr:nvCxnSpPr>
        <xdr:cNvPr id="250" name="直線コネクタ 249"/>
        <xdr:cNvCxnSpPr/>
      </xdr:nvCxnSpPr>
      <xdr:spPr>
        <a:xfrm flipV="1">
          <a:off x="16179800" y="14778737"/>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91948</xdr:rowOff>
    </xdr:to>
    <xdr:cxnSp macro="">
      <xdr:nvCxnSpPr>
        <xdr:cNvPr id="253" name="直線コネクタ 252"/>
        <xdr:cNvCxnSpPr/>
      </xdr:nvCxnSpPr>
      <xdr:spPr>
        <a:xfrm>
          <a:off x="15290800" y="147111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85</xdr:row>
      <xdr:rowOff>137922</xdr:rowOff>
    </xdr:to>
    <xdr:cxnSp macro="">
      <xdr:nvCxnSpPr>
        <xdr:cNvPr id="256" name="直線コネクタ 255"/>
        <xdr:cNvCxnSpPr/>
      </xdr:nvCxnSpPr>
      <xdr:spPr>
        <a:xfrm>
          <a:off x="14401800" y="1459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147065</xdr:rowOff>
    </xdr:to>
    <xdr:cxnSp macro="">
      <xdr:nvCxnSpPr>
        <xdr:cNvPr id="259" name="直線コネクタ 258"/>
        <xdr:cNvCxnSpPr/>
      </xdr:nvCxnSpPr>
      <xdr:spPr>
        <a:xfrm flipV="1">
          <a:off x="13512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69" name="円/楕円 268"/>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0"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41148</xdr:rowOff>
    </xdr:from>
    <xdr:to>
      <xdr:col>23</xdr:col>
      <xdr:colOff>457200</xdr:colOff>
      <xdr:row>86</xdr:row>
      <xdr:rowOff>142748</xdr:rowOff>
    </xdr:to>
    <xdr:sp macro="" textlink="">
      <xdr:nvSpPr>
        <xdr:cNvPr id="271" name="円/楕円 270"/>
        <xdr:cNvSpPr/>
      </xdr:nvSpPr>
      <xdr:spPr>
        <a:xfrm>
          <a:off x="16129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72" name="テキスト ボックス 271"/>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3" name="円/楕円 272"/>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4" name="テキスト ボックス 273"/>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75" name="円/楕円 274"/>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76" name="テキスト ボックス 275"/>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7" name="円/楕円 276"/>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78" name="テキスト ボックス 277"/>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人口が増加している中で、職員数の増員を抑制しているため、類似団体平均よりも低い水準を維持している。今後も事務の効率化を図りながら、職員数の増員の抑制に努めていく。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142512</xdr:rowOff>
    </xdr:from>
    <xdr:to>
      <xdr:col>24</xdr:col>
      <xdr:colOff>558800</xdr:colOff>
      <xdr:row>58</xdr:row>
      <xdr:rowOff>161472</xdr:rowOff>
    </xdr:to>
    <xdr:cxnSp macro="">
      <xdr:nvCxnSpPr>
        <xdr:cNvPr id="315" name="直線コネクタ 314"/>
        <xdr:cNvCxnSpPr/>
      </xdr:nvCxnSpPr>
      <xdr:spPr>
        <a:xfrm>
          <a:off x="16179800" y="10086612"/>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142512</xdr:rowOff>
    </xdr:from>
    <xdr:to>
      <xdr:col>23</xdr:col>
      <xdr:colOff>406400</xdr:colOff>
      <xdr:row>58</xdr:row>
      <xdr:rowOff>159748</xdr:rowOff>
    </xdr:to>
    <xdr:cxnSp macro="">
      <xdr:nvCxnSpPr>
        <xdr:cNvPr id="318" name="直線コネクタ 317"/>
        <xdr:cNvCxnSpPr/>
      </xdr:nvCxnSpPr>
      <xdr:spPr>
        <a:xfrm flipV="1">
          <a:off x="15290800" y="100866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159748</xdr:rowOff>
    </xdr:from>
    <xdr:to>
      <xdr:col>22</xdr:col>
      <xdr:colOff>203200</xdr:colOff>
      <xdr:row>59</xdr:row>
      <xdr:rowOff>2087</xdr:rowOff>
    </xdr:to>
    <xdr:cxnSp macro="">
      <xdr:nvCxnSpPr>
        <xdr:cNvPr id="321" name="直線コネクタ 320"/>
        <xdr:cNvCxnSpPr/>
      </xdr:nvCxnSpPr>
      <xdr:spPr>
        <a:xfrm flipV="1">
          <a:off x="14401800" y="1010384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2087</xdr:rowOff>
    </xdr:from>
    <xdr:to>
      <xdr:col>21</xdr:col>
      <xdr:colOff>0</xdr:colOff>
      <xdr:row>59</xdr:row>
      <xdr:rowOff>7257</xdr:rowOff>
    </xdr:to>
    <xdr:cxnSp macro="">
      <xdr:nvCxnSpPr>
        <xdr:cNvPr id="324" name="直線コネクタ 323"/>
        <xdr:cNvCxnSpPr/>
      </xdr:nvCxnSpPr>
      <xdr:spPr>
        <a:xfrm flipV="1">
          <a:off x="13512800" y="101176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4" name="円/楕円 333"/>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127199</xdr:rowOff>
    </xdr:from>
    <xdr:ext cx="762000" cy="259045"/>
    <xdr:sp macro="" textlink="">
      <xdr:nvSpPr>
        <xdr:cNvPr id="335" name="定員管理の状況該当値テキスト"/>
        <xdr:cNvSpPr txBox="1"/>
      </xdr:nvSpPr>
      <xdr:spPr>
        <a:xfrm>
          <a:off x="171069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91712</xdr:rowOff>
    </xdr:from>
    <xdr:to>
      <xdr:col>23</xdr:col>
      <xdr:colOff>457200</xdr:colOff>
      <xdr:row>59</xdr:row>
      <xdr:rowOff>21862</xdr:rowOff>
    </xdr:to>
    <xdr:sp macro="" textlink="">
      <xdr:nvSpPr>
        <xdr:cNvPr id="336" name="円/楕円 335"/>
        <xdr:cNvSpPr/>
      </xdr:nvSpPr>
      <xdr:spPr>
        <a:xfrm>
          <a:off x="16129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32039</xdr:rowOff>
    </xdr:from>
    <xdr:ext cx="736600" cy="259045"/>
    <xdr:sp macro="" textlink="">
      <xdr:nvSpPr>
        <xdr:cNvPr id="337" name="テキスト ボックス 336"/>
        <xdr:cNvSpPr txBox="1"/>
      </xdr:nvSpPr>
      <xdr:spPr>
        <a:xfrm>
          <a:off x="15798800" y="980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108948</xdr:rowOff>
    </xdr:from>
    <xdr:to>
      <xdr:col>22</xdr:col>
      <xdr:colOff>254000</xdr:colOff>
      <xdr:row>59</xdr:row>
      <xdr:rowOff>39098</xdr:rowOff>
    </xdr:to>
    <xdr:sp macro="" textlink="">
      <xdr:nvSpPr>
        <xdr:cNvPr id="338" name="円/楕円 337"/>
        <xdr:cNvSpPr/>
      </xdr:nvSpPr>
      <xdr:spPr>
        <a:xfrm>
          <a:off x="15240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49275</xdr:rowOff>
    </xdr:from>
    <xdr:ext cx="762000" cy="259045"/>
    <xdr:sp macro="" textlink="">
      <xdr:nvSpPr>
        <xdr:cNvPr id="339" name="テキスト ボックス 338"/>
        <xdr:cNvSpPr txBox="1"/>
      </xdr:nvSpPr>
      <xdr:spPr>
        <a:xfrm>
          <a:off x="14909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122737</xdr:rowOff>
    </xdr:from>
    <xdr:to>
      <xdr:col>21</xdr:col>
      <xdr:colOff>50800</xdr:colOff>
      <xdr:row>59</xdr:row>
      <xdr:rowOff>52887</xdr:rowOff>
    </xdr:to>
    <xdr:sp macro="" textlink="">
      <xdr:nvSpPr>
        <xdr:cNvPr id="340" name="円/楕円 339"/>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63064</xdr:rowOff>
    </xdr:from>
    <xdr:ext cx="762000" cy="259045"/>
    <xdr:sp macro="" textlink="">
      <xdr:nvSpPr>
        <xdr:cNvPr id="341" name="テキスト ボックス 340"/>
        <xdr:cNvSpPr txBox="1"/>
      </xdr:nvSpPr>
      <xdr:spPr>
        <a:xfrm>
          <a:off x="14020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127907</xdr:rowOff>
    </xdr:from>
    <xdr:to>
      <xdr:col>19</xdr:col>
      <xdr:colOff>533400</xdr:colOff>
      <xdr:row>59</xdr:row>
      <xdr:rowOff>58057</xdr:rowOff>
    </xdr:to>
    <xdr:sp macro="" textlink="">
      <xdr:nvSpPr>
        <xdr:cNvPr id="342" name="円/楕円 341"/>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68234</xdr:rowOff>
    </xdr:from>
    <xdr:ext cx="762000" cy="259045"/>
    <xdr:sp macro="" textlink="">
      <xdr:nvSpPr>
        <xdr:cNvPr id="343" name="テキスト ボックス 342"/>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実質公債費比率は、類似団体と比べると高い水準にあり、昨年度よりも</a:t>
          </a:r>
          <a:r>
            <a:rPr kumimoji="1" lang="en-US" altLang="ja-JP" sz="1100">
              <a:latin typeface="ＭＳ Ｐゴシック"/>
            </a:rPr>
            <a:t>0.5</a:t>
          </a:r>
          <a:r>
            <a:rPr kumimoji="1" lang="ja-JP" altLang="en-US" sz="1100">
              <a:latin typeface="ＭＳ Ｐゴシック"/>
            </a:rPr>
            <a:t>ポイント増加した。近年実施している大型事業に係る地方債の償還が始まったため、一般会計における公債費は増加傾向にある。</a:t>
          </a:r>
        </a:p>
        <a:p>
          <a:r>
            <a:rPr kumimoji="1" lang="ja-JP" altLang="en-US" sz="1100">
              <a:latin typeface="ＭＳ Ｐゴシック"/>
            </a:rPr>
            <a:t>　今後も交付税算入率が有利な地方債を中心に財源を確保することにより、後年度の負担の抑制を図り、公債費管理の適正化に努める。</a:t>
          </a:r>
        </a:p>
        <a:p>
          <a:r>
            <a:rPr kumimoji="1" lang="ja-JP" altLang="en-US" sz="1100">
              <a:latin typeface="ＭＳ Ｐゴシック"/>
            </a:rPr>
            <a:t>　（参考）平成２５年度　</a:t>
          </a:r>
          <a:r>
            <a:rPr kumimoji="1" lang="en-US" altLang="ja-JP" sz="1100">
              <a:latin typeface="ＭＳ Ｐゴシック"/>
            </a:rPr>
            <a:t>8.1.</a:t>
          </a:r>
          <a:r>
            <a:rPr kumimoji="1" lang="ja-JP" altLang="en-US" sz="1100">
              <a:latin typeface="ＭＳ Ｐゴシック"/>
            </a:rPr>
            <a:t>％</a:t>
          </a:r>
        </a:p>
        <a:p>
          <a:r>
            <a:rPr kumimoji="1" lang="ja-JP" altLang="en-US" sz="1100">
              <a:latin typeface="ＭＳ Ｐゴシック"/>
            </a:rPr>
            <a:t>　平成２６年度　  </a:t>
          </a:r>
          <a:r>
            <a:rPr kumimoji="1" lang="en-US" altLang="ja-JP" sz="1100">
              <a:latin typeface="ＭＳ Ｐゴシック"/>
            </a:rPr>
            <a:t>8.9</a:t>
          </a:r>
          <a:r>
            <a:rPr kumimoji="1" lang="ja-JP" altLang="en-US" sz="1100">
              <a:latin typeface="ＭＳ Ｐゴシック"/>
            </a:rPr>
            <a:t>％</a:t>
          </a:r>
        </a:p>
        <a:p>
          <a:r>
            <a:rPr kumimoji="1" lang="ja-JP" altLang="en-US" sz="1100">
              <a:latin typeface="ＭＳ Ｐゴシック"/>
            </a:rPr>
            <a:t>　平成２７年度　  </a:t>
          </a:r>
          <a:r>
            <a:rPr kumimoji="1" lang="en-US" altLang="ja-JP" sz="1100">
              <a:latin typeface="ＭＳ Ｐゴシック"/>
            </a:rPr>
            <a:t>9.0</a:t>
          </a:r>
          <a:r>
            <a:rPr kumimoji="1" lang="ja-JP" altLang="en-US" sz="1100">
              <a:latin typeface="ＭＳ Ｐゴシック"/>
            </a:rPr>
            <a:t>％</a:t>
          </a:r>
        </a:p>
        <a:p>
          <a:r>
            <a:rPr kumimoji="1" lang="ja-JP" altLang="en-US" sz="1100">
              <a:latin typeface="ＭＳ Ｐゴシック"/>
            </a:rPr>
            <a:t>　平成２８年度　  </a:t>
          </a:r>
          <a:r>
            <a:rPr kumimoji="1" lang="en-US" altLang="ja-JP" sz="1100">
              <a:latin typeface="ＭＳ Ｐゴシック"/>
            </a:rPr>
            <a:t>9.8</a:t>
          </a:r>
          <a:r>
            <a:rPr kumimoji="1" lang="ja-JP" altLang="en-US" sz="1100">
              <a:latin typeface="ＭＳ Ｐゴシック"/>
            </a:rPr>
            <a:t>％　　３ヵ年平均　</a:t>
          </a:r>
          <a:r>
            <a:rPr kumimoji="1" lang="en-US" altLang="ja-JP" sz="1100">
              <a:latin typeface="ＭＳ Ｐゴシック"/>
            </a:rPr>
            <a:t>9.2</a:t>
          </a:r>
          <a:r>
            <a:rPr kumimoji="1" lang="ja-JP" altLang="en-US" sz="11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119634</xdr:rowOff>
    </xdr:to>
    <xdr:cxnSp macro="">
      <xdr:nvCxnSpPr>
        <xdr:cNvPr id="375" name="直線コネクタ 374"/>
        <xdr:cNvCxnSpPr/>
      </xdr:nvCxnSpPr>
      <xdr:spPr>
        <a:xfrm>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129286</xdr:rowOff>
    </xdr:to>
    <xdr:cxnSp macro="">
      <xdr:nvCxnSpPr>
        <xdr:cNvPr id="378" name="直線コネクタ 377"/>
        <xdr:cNvCxnSpPr/>
      </xdr:nvCxnSpPr>
      <xdr:spPr>
        <a:xfrm flipV="1">
          <a:off x="15290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64008</xdr:rowOff>
    </xdr:to>
    <xdr:cxnSp macro="">
      <xdr:nvCxnSpPr>
        <xdr:cNvPr id="381" name="直線コネクタ 380"/>
        <xdr:cNvCxnSpPr/>
      </xdr:nvCxnSpPr>
      <xdr:spPr>
        <a:xfrm flipV="1">
          <a:off x="14401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43</xdr:row>
      <xdr:rowOff>66294</xdr:rowOff>
    </xdr:to>
    <xdr:cxnSp macro="">
      <xdr:nvCxnSpPr>
        <xdr:cNvPr id="384" name="直線コネクタ 383"/>
        <xdr:cNvCxnSpPr/>
      </xdr:nvCxnSpPr>
      <xdr:spPr>
        <a:xfrm flipV="1">
          <a:off x="13512800" y="72649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6" name="円/楕円 395"/>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7" name="テキスト ボックス 396"/>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8" name="円/楕円 397"/>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99" name="テキスト ボックス 398"/>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0" name="円/楕円 399"/>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1" name="テキスト ボックス 400"/>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2" name="円/楕円 401"/>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3" name="テキスト ボックス 402"/>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将来負担比率を昨年度と比較すると、将来負担額は平成</a:t>
          </a:r>
          <a:r>
            <a:rPr kumimoji="1" lang="en-US" altLang="ja-JP" sz="1100">
              <a:latin typeface="ＭＳ Ｐゴシック"/>
            </a:rPr>
            <a:t>28</a:t>
          </a:r>
          <a:r>
            <a:rPr kumimoji="1" lang="ja-JP" altLang="en-US" sz="1100">
              <a:latin typeface="ＭＳ Ｐゴシック"/>
            </a:rPr>
            <a:t>年熊本地震による災害復旧</a:t>
          </a:r>
          <a:r>
            <a:rPr kumimoji="1" lang="ja-JP" altLang="en-US" sz="1100">
              <a:solidFill>
                <a:sysClr val="windowText" lastClr="000000"/>
              </a:solidFill>
              <a:latin typeface="ＭＳ Ｐゴシック"/>
            </a:rPr>
            <a:t>事業</a:t>
          </a:r>
          <a:r>
            <a:rPr kumimoji="1" lang="ja-JP" altLang="en-US" sz="1100">
              <a:latin typeface="ＭＳ Ｐゴシック"/>
            </a:rPr>
            <a:t>債の借入により増加したが、公営企業等に係る地方債の償還が進んだこと等により前年度から</a:t>
          </a:r>
          <a:r>
            <a:rPr kumimoji="1" lang="en-US" altLang="ja-JP" sz="1100">
              <a:latin typeface="ＭＳ Ｐゴシック"/>
            </a:rPr>
            <a:t>4</a:t>
          </a:r>
          <a:r>
            <a:rPr kumimoji="1" lang="ja-JP" altLang="en-US" sz="1100">
              <a:latin typeface="ＭＳ Ｐゴシック"/>
            </a:rPr>
            <a:t>ポイント低下している。しかし、小中学校の改修・増築など公共施設に係る大型事業を基金を取り崩して捻出しているため、今後は充当可能基金が減少し、将来負担比率は上昇する見込みである。</a:t>
          </a:r>
        </a:p>
        <a:p>
          <a:r>
            <a:rPr kumimoji="1" lang="ja-JP" altLang="en-US" sz="1100">
              <a:latin typeface="ＭＳ Ｐゴシック"/>
            </a:rPr>
            <a:t>　町の事業内容の適正管理、地方債残高や基金残高の適正運営を行うなどして過度な将来負担を増やさないように努めていく。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149250</xdr:rowOff>
    </xdr:from>
    <xdr:to>
      <xdr:col>24</xdr:col>
      <xdr:colOff>558800</xdr:colOff>
      <xdr:row>15</xdr:row>
      <xdr:rowOff>16408</xdr:rowOff>
    </xdr:to>
    <xdr:cxnSp macro="">
      <xdr:nvCxnSpPr>
        <xdr:cNvPr id="435" name="直線コネクタ 434"/>
        <xdr:cNvCxnSpPr/>
      </xdr:nvCxnSpPr>
      <xdr:spPr>
        <a:xfrm flipV="1">
          <a:off x="16179800" y="25495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6"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7" name="フローチャート : 判断 436"/>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16408</xdr:rowOff>
    </xdr:from>
    <xdr:to>
      <xdr:col>23</xdr:col>
      <xdr:colOff>406400</xdr:colOff>
      <xdr:row>15</xdr:row>
      <xdr:rowOff>112928</xdr:rowOff>
    </xdr:to>
    <xdr:cxnSp macro="">
      <xdr:nvCxnSpPr>
        <xdr:cNvPr id="438" name="直線コネクタ 437"/>
        <xdr:cNvCxnSpPr/>
      </xdr:nvCxnSpPr>
      <xdr:spPr>
        <a:xfrm flipV="1">
          <a:off x="15290800" y="2588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107137</xdr:rowOff>
    </xdr:from>
    <xdr:to>
      <xdr:col>22</xdr:col>
      <xdr:colOff>203200</xdr:colOff>
      <xdr:row>15</xdr:row>
      <xdr:rowOff>112928</xdr:rowOff>
    </xdr:to>
    <xdr:cxnSp macro="">
      <xdr:nvCxnSpPr>
        <xdr:cNvPr id="441" name="直線コネクタ 440"/>
        <xdr:cNvCxnSpPr/>
      </xdr:nvCxnSpPr>
      <xdr:spPr>
        <a:xfrm>
          <a:off x="14401800" y="26788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52121</xdr:rowOff>
    </xdr:from>
    <xdr:to>
      <xdr:col>21</xdr:col>
      <xdr:colOff>0</xdr:colOff>
      <xdr:row>15</xdr:row>
      <xdr:rowOff>107137</xdr:rowOff>
    </xdr:to>
    <xdr:cxnSp macro="">
      <xdr:nvCxnSpPr>
        <xdr:cNvPr id="444" name="直線コネクタ 443"/>
        <xdr:cNvCxnSpPr/>
      </xdr:nvCxnSpPr>
      <xdr:spPr>
        <a:xfrm>
          <a:off x="13512800" y="262387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8" name="テキスト ボックス 447"/>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98450</xdr:rowOff>
    </xdr:from>
    <xdr:to>
      <xdr:col>24</xdr:col>
      <xdr:colOff>609600</xdr:colOff>
      <xdr:row>15</xdr:row>
      <xdr:rowOff>28600</xdr:rowOff>
    </xdr:to>
    <xdr:sp macro="" textlink="">
      <xdr:nvSpPr>
        <xdr:cNvPr id="454" name="円/楕円 453"/>
        <xdr:cNvSpPr/>
      </xdr:nvSpPr>
      <xdr:spPr>
        <a:xfrm>
          <a:off x="169672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19727</xdr:rowOff>
    </xdr:from>
    <xdr:ext cx="762000" cy="259045"/>
    <xdr:sp macro="" textlink="">
      <xdr:nvSpPr>
        <xdr:cNvPr id="455" name="将来負担の状況該当値テキスト"/>
        <xdr:cNvSpPr txBox="1"/>
      </xdr:nvSpPr>
      <xdr:spPr>
        <a:xfrm>
          <a:off x="17106900" y="24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137058</xdr:rowOff>
    </xdr:from>
    <xdr:to>
      <xdr:col>23</xdr:col>
      <xdr:colOff>457200</xdr:colOff>
      <xdr:row>15</xdr:row>
      <xdr:rowOff>67208</xdr:rowOff>
    </xdr:to>
    <xdr:sp macro="" textlink="">
      <xdr:nvSpPr>
        <xdr:cNvPr id="456" name="円/楕円 455"/>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51985</xdr:rowOff>
    </xdr:from>
    <xdr:ext cx="736600" cy="259045"/>
    <xdr:sp macro="" textlink="">
      <xdr:nvSpPr>
        <xdr:cNvPr id="457" name="テキスト ボックス 456"/>
        <xdr:cNvSpPr txBox="1"/>
      </xdr:nvSpPr>
      <xdr:spPr>
        <a:xfrm>
          <a:off x="15798800" y="262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62128</xdr:rowOff>
    </xdr:from>
    <xdr:to>
      <xdr:col>22</xdr:col>
      <xdr:colOff>254000</xdr:colOff>
      <xdr:row>15</xdr:row>
      <xdr:rowOff>163728</xdr:rowOff>
    </xdr:to>
    <xdr:sp macro="" textlink="">
      <xdr:nvSpPr>
        <xdr:cNvPr id="458" name="円/楕円 457"/>
        <xdr:cNvSpPr/>
      </xdr:nvSpPr>
      <xdr:spPr>
        <a:xfrm>
          <a:off x="15240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148505</xdr:rowOff>
    </xdr:from>
    <xdr:ext cx="762000" cy="259045"/>
    <xdr:sp macro="" textlink="">
      <xdr:nvSpPr>
        <xdr:cNvPr id="459" name="テキスト ボックス 458"/>
        <xdr:cNvSpPr txBox="1"/>
      </xdr:nvSpPr>
      <xdr:spPr>
        <a:xfrm>
          <a:off x="14909800" y="27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56337</xdr:rowOff>
    </xdr:from>
    <xdr:to>
      <xdr:col>21</xdr:col>
      <xdr:colOff>50800</xdr:colOff>
      <xdr:row>15</xdr:row>
      <xdr:rowOff>157937</xdr:rowOff>
    </xdr:to>
    <xdr:sp macro="" textlink="">
      <xdr:nvSpPr>
        <xdr:cNvPr id="460" name="円/楕円 459"/>
        <xdr:cNvSpPr/>
      </xdr:nvSpPr>
      <xdr:spPr>
        <a:xfrm>
          <a:off x="14351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142714</xdr:rowOff>
    </xdr:from>
    <xdr:ext cx="762000" cy="259045"/>
    <xdr:sp macro="" textlink="">
      <xdr:nvSpPr>
        <xdr:cNvPr id="461" name="テキスト ボックス 460"/>
        <xdr:cNvSpPr txBox="1"/>
      </xdr:nvSpPr>
      <xdr:spPr>
        <a:xfrm>
          <a:off x="14020800" y="271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1321</xdr:rowOff>
    </xdr:from>
    <xdr:to>
      <xdr:col>19</xdr:col>
      <xdr:colOff>533400</xdr:colOff>
      <xdr:row>15</xdr:row>
      <xdr:rowOff>102921</xdr:rowOff>
    </xdr:to>
    <xdr:sp macro="" textlink="">
      <xdr:nvSpPr>
        <xdr:cNvPr id="462" name="円/楕円 461"/>
        <xdr:cNvSpPr/>
      </xdr:nvSpPr>
      <xdr:spPr>
        <a:xfrm>
          <a:off x="13462000" y="25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113098</xdr:rowOff>
    </xdr:from>
    <xdr:ext cx="762000" cy="259045"/>
    <xdr:sp macro="" textlink="">
      <xdr:nvSpPr>
        <xdr:cNvPr id="463" name="テキスト ボックス 462"/>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類似団体と比較すると依然として、低い水準を維持できている。これは給与構造改革への取り組みや職員数増の抑制により人件費の抑制</a:t>
          </a:r>
          <a:r>
            <a:rPr kumimoji="1" lang="ja-JP" altLang="en-US" sz="1300">
              <a:solidFill>
                <a:sysClr val="windowText" lastClr="000000"/>
              </a:solidFill>
              <a:latin typeface="ＭＳ Ｐゴシック"/>
            </a:rPr>
            <a:t>に</a:t>
          </a:r>
          <a:r>
            <a:rPr kumimoji="1" lang="ja-JP" altLang="en-US" sz="1300">
              <a:latin typeface="ＭＳ Ｐゴシック"/>
            </a:rPr>
            <a:t>努めたことによる。今後も人口増加に適切に対応しながら人件費の抑制に努めていく。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115570</xdr:rowOff>
    </xdr:to>
    <xdr:cxnSp macro="">
      <xdr:nvCxnSpPr>
        <xdr:cNvPr id="64" name="直線コネクタ 63"/>
        <xdr:cNvCxnSpPr/>
      </xdr:nvCxnSpPr>
      <xdr:spPr>
        <a:xfrm flipV="1">
          <a:off x="3987800" y="6098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129286</xdr:rowOff>
    </xdr:to>
    <xdr:cxnSp macro="">
      <xdr:nvCxnSpPr>
        <xdr:cNvPr id="67" name="直線コネクタ 66"/>
        <xdr:cNvCxnSpPr/>
      </xdr:nvCxnSpPr>
      <xdr:spPr>
        <a:xfrm flipV="1">
          <a:off x="3098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165862</xdr:rowOff>
    </xdr:to>
    <xdr:cxnSp macro="">
      <xdr:nvCxnSpPr>
        <xdr:cNvPr id="70" name="直線コネクタ 69"/>
        <xdr:cNvCxnSpPr/>
      </xdr:nvCxnSpPr>
      <xdr:spPr>
        <a:xfrm flipV="1">
          <a:off x="2209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21844</xdr:rowOff>
    </xdr:to>
    <xdr:cxnSp macro="">
      <xdr:nvCxnSpPr>
        <xdr:cNvPr id="73" name="直線コネクタ 72"/>
        <xdr:cNvCxnSpPr/>
      </xdr:nvCxnSpPr>
      <xdr:spPr>
        <a:xfrm flipV="1">
          <a:off x="1320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3" name="円/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126509</xdr:rowOff>
    </xdr:from>
    <xdr:ext cx="762000" cy="259045"/>
    <xdr:sp macro="" textlink="">
      <xdr:nvSpPr>
        <xdr:cNvPr id="84" name="人件費該当値テキスト"/>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7" name="円/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依然として類似団体よりも高い水準にある要因としては、町立保育所</a:t>
          </a:r>
          <a:r>
            <a:rPr kumimoji="1" lang="en-US" altLang="ja-JP" sz="1100">
              <a:latin typeface="ＭＳ Ｐゴシック"/>
            </a:rPr>
            <a:t>7</a:t>
          </a:r>
          <a:r>
            <a:rPr kumimoji="1" lang="ja-JP" altLang="en-US" sz="1100">
              <a:latin typeface="ＭＳ Ｐゴシック"/>
            </a:rPr>
            <a:t>園、小学校</a:t>
          </a:r>
          <a:r>
            <a:rPr kumimoji="1" lang="en-US" altLang="ja-JP" sz="1100">
              <a:latin typeface="ＭＳ Ｐゴシック"/>
            </a:rPr>
            <a:t>6</a:t>
          </a:r>
          <a:r>
            <a:rPr kumimoji="1" lang="ja-JP" altLang="en-US" sz="1100">
              <a:latin typeface="ＭＳ Ｐゴシック"/>
            </a:rPr>
            <a:t>校・中学校</a:t>
          </a:r>
          <a:r>
            <a:rPr kumimoji="1" lang="en-US" altLang="ja-JP" sz="1100">
              <a:latin typeface="ＭＳ Ｐゴシック"/>
            </a:rPr>
            <a:t>2</a:t>
          </a:r>
          <a:r>
            <a:rPr kumimoji="1" lang="ja-JP" altLang="en-US" sz="1100">
              <a:latin typeface="ＭＳ Ｐゴシック"/>
            </a:rPr>
            <a:t>校に臨時職員を多く配置しているためである。町立保育所臨時職員賃金については、昨年度と比べ減少したが、平成</a:t>
          </a:r>
          <a:r>
            <a:rPr kumimoji="1" lang="en-US" altLang="ja-JP" sz="1100">
              <a:latin typeface="ＭＳ Ｐゴシック"/>
            </a:rPr>
            <a:t>28</a:t>
          </a:r>
          <a:r>
            <a:rPr kumimoji="1" lang="ja-JP" altLang="en-US" sz="1100">
              <a:latin typeface="ＭＳ Ｐゴシック"/>
            </a:rPr>
            <a:t>年熊本地震による損壊家屋解体撤去委託料の増加により、昨年度と同水準となった。</a:t>
          </a:r>
          <a:endParaRPr kumimoji="1" lang="en-US" altLang="ja-JP" sz="1100">
            <a:latin typeface="ＭＳ Ｐゴシック"/>
          </a:endParaRPr>
        </a:p>
        <a:p>
          <a:r>
            <a:rPr kumimoji="1" lang="ja-JP" altLang="en-US" sz="1100">
              <a:latin typeface="ＭＳ Ｐゴシック"/>
            </a:rPr>
            <a:t>　今後は平成</a:t>
          </a:r>
          <a:r>
            <a:rPr kumimoji="1" lang="en-US" altLang="ja-JP" sz="1100">
              <a:latin typeface="ＭＳ Ｐゴシック"/>
            </a:rPr>
            <a:t>29</a:t>
          </a:r>
          <a:r>
            <a:rPr kumimoji="1" lang="ja-JP" altLang="en-US" sz="1100">
              <a:latin typeface="ＭＳ Ｐゴシック"/>
            </a:rPr>
            <a:t>年度に同事業が終了することや、町立保育所民営化に伴い、物件費は減少する見込みであるが、住民サービスの充実と経費のバランスを保ちながら、適正な財政運営を行うための経費見直し等を図り、平均水準に近づけていけるように努め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43180</xdr:rowOff>
    </xdr:to>
    <xdr:cxnSp macro="">
      <xdr:nvCxnSpPr>
        <xdr:cNvPr id="125" name="直線コネクタ 124"/>
        <xdr:cNvCxnSpPr/>
      </xdr:nvCxnSpPr>
      <xdr:spPr>
        <a:xfrm>
          <a:off x="15671800" y="278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43180</xdr:rowOff>
    </xdr:to>
    <xdr:cxnSp macro="">
      <xdr:nvCxnSpPr>
        <xdr:cNvPr id="128" name="直線コネクタ 127"/>
        <xdr:cNvCxnSpPr/>
      </xdr:nvCxnSpPr>
      <xdr:spPr>
        <a:xfrm>
          <a:off x="14782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50800</xdr:rowOff>
    </xdr:to>
    <xdr:cxnSp macro="">
      <xdr:nvCxnSpPr>
        <xdr:cNvPr id="131" name="直線コネクタ 130"/>
        <xdr:cNvCxnSpPr/>
      </xdr:nvCxnSpPr>
      <xdr:spPr>
        <a:xfrm flipV="1">
          <a:off x="13893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16</xdr:row>
      <xdr:rowOff>50800</xdr:rowOff>
    </xdr:to>
    <xdr:cxnSp macro="">
      <xdr:nvCxnSpPr>
        <xdr:cNvPr id="134" name="直線コネクタ 133"/>
        <xdr:cNvCxnSpPr/>
      </xdr:nvCxnSpPr>
      <xdr:spPr>
        <a:xfrm>
          <a:off x="13004800" y="261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33037</xdr:rowOff>
    </xdr:from>
    <xdr:ext cx="762000" cy="259045"/>
    <xdr:sp macro="" textlink="">
      <xdr:nvSpPr>
        <xdr:cNvPr id="149" name="テキスト ボックス 148"/>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74947</xdr:rowOff>
    </xdr:from>
    <xdr:ext cx="762000" cy="259045"/>
    <xdr:sp macro="" textlink="">
      <xdr:nvSpPr>
        <xdr:cNvPr id="153" name="テキスト ボックス 152"/>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や制度拡充により扶助費は増加傾向にあり、前年度に引き続き児童手当が大きな割合を占めている。また、待機児童解消のための私立保育所新設に係る経費や障害者自立支援法に基づく事業費も増加している。</a:t>
          </a:r>
        </a:p>
        <a:p>
          <a:r>
            <a:rPr kumimoji="1" lang="ja-JP" altLang="en-US" sz="1300">
              <a:latin typeface="ＭＳ Ｐゴシック"/>
            </a:rPr>
            <a:t>　今後は、住民サービスの充実と経費のバランスを図りながら、財政を圧迫する上昇傾向に歯止めをかけていけるように努める。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58</xdr:row>
      <xdr:rowOff>63500</xdr:rowOff>
    </xdr:to>
    <xdr:cxnSp macro="">
      <xdr:nvCxnSpPr>
        <xdr:cNvPr id="186" name="直線コネクタ 185"/>
        <xdr:cNvCxnSpPr/>
      </xdr:nvCxnSpPr>
      <xdr:spPr>
        <a:xfrm>
          <a:off x="3987800" y="95758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9" name="直線コネクタ 188"/>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120650</xdr:rowOff>
    </xdr:to>
    <xdr:cxnSp macro="">
      <xdr:nvCxnSpPr>
        <xdr:cNvPr id="192" name="直線コネクタ 191"/>
        <xdr:cNvCxnSpPr/>
      </xdr:nvCxnSpPr>
      <xdr:spPr>
        <a:xfrm flipV="1">
          <a:off x="2209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120650</xdr:rowOff>
    </xdr:to>
    <xdr:cxnSp macro="">
      <xdr:nvCxnSpPr>
        <xdr:cNvPr id="195" name="直線コネクタ 194"/>
        <xdr:cNvCxnSpPr/>
      </xdr:nvCxnSpPr>
      <xdr:spPr>
        <a:xfrm>
          <a:off x="1320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12700</xdr:rowOff>
    </xdr:from>
    <xdr:to>
      <xdr:col>7</xdr:col>
      <xdr:colOff>66675</xdr:colOff>
      <xdr:row>58</xdr:row>
      <xdr:rowOff>114300</xdr:rowOff>
    </xdr:to>
    <xdr:sp macro="" textlink="">
      <xdr:nvSpPr>
        <xdr:cNvPr id="205" name="円/楕円 204"/>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156227</xdr:rowOff>
    </xdr:from>
    <xdr:ext cx="762000" cy="259045"/>
    <xdr:sp macro="" textlink="">
      <xdr:nvSpPr>
        <xdr:cNvPr id="206"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1" name="円/楕円 210"/>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2" name="テキスト ボックス 211"/>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3" name="円/楕円 212"/>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4" name="テキスト ボックス 213"/>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その他に係る経常収支比率については、近年経費削減等を図ることにより平均水準を下回ることができている。</a:t>
          </a:r>
        </a:p>
        <a:p>
          <a:r>
            <a:rPr kumimoji="1" lang="ja-JP" altLang="en-US" sz="1300">
              <a:latin typeface="ＭＳ Ｐゴシック"/>
            </a:rPr>
            <a:t>　今後も適正な財政運営の維持に努める必要がある。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24130</xdr:rowOff>
    </xdr:to>
    <xdr:cxnSp macro="">
      <xdr:nvCxnSpPr>
        <xdr:cNvPr id="247" name="直線コネクタ 246"/>
        <xdr:cNvCxnSpPr/>
      </xdr:nvCxnSpPr>
      <xdr:spPr>
        <a:xfrm>
          <a:off x="15671800" y="9423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54</xdr:row>
      <xdr:rowOff>165100</xdr:rowOff>
    </xdr:to>
    <xdr:cxnSp macro="">
      <xdr:nvCxnSpPr>
        <xdr:cNvPr id="250" name="直線コネクタ 249"/>
        <xdr:cNvCxnSpPr/>
      </xdr:nvCxnSpPr>
      <xdr:spPr>
        <a:xfrm>
          <a:off x="14782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54</xdr:row>
      <xdr:rowOff>165100</xdr:rowOff>
    </xdr:to>
    <xdr:cxnSp macro="">
      <xdr:nvCxnSpPr>
        <xdr:cNvPr id="253" name="直線コネクタ 252"/>
        <xdr:cNvCxnSpPr/>
      </xdr:nvCxnSpPr>
      <xdr:spPr>
        <a:xfrm flipV="1">
          <a:off x="13893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165100</xdr:rowOff>
    </xdr:to>
    <xdr:cxnSp macro="">
      <xdr:nvCxnSpPr>
        <xdr:cNvPr id="256" name="直線コネクタ 255"/>
        <xdr:cNvCxnSpPr/>
      </xdr:nvCxnSpPr>
      <xdr:spPr>
        <a:xfrm>
          <a:off x="13004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66" name="円/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67"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8" name="円/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0" name="円/楕円 269"/>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1" name="テキスト ボックス 270"/>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2" name="円/楕円 27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3" name="テキスト ボックス 27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4" name="円/楕円 273"/>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5" name="テキスト ボックス 274"/>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昨年度と比較すると、支出額は減少しているが、経常一般財源等の減少により、指標の大幅な改善には至っていない。</a:t>
          </a:r>
        </a:p>
        <a:p>
          <a:r>
            <a:rPr kumimoji="1" lang="ja-JP" altLang="en-US" sz="1300">
              <a:latin typeface="ＭＳ Ｐゴシック"/>
            </a:rPr>
            <a:t>　経常的な補助費等の削減に努める必要がある。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88138</xdr:rowOff>
    </xdr:to>
    <xdr:cxnSp macro="">
      <xdr:nvCxnSpPr>
        <xdr:cNvPr id="305" name="直線コネクタ 304"/>
        <xdr:cNvCxnSpPr/>
      </xdr:nvCxnSpPr>
      <xdr:spPr>
        <a:xfrm flipV="1">
          <a:off x="15671800" y="6344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88138</xdr:rowOff>
    </xdr:to>
    <xdr:cxnSp macro="">
      <xdr:nvCxnSpPr>
        <xdr:cNvPr id="308" name="直線コネクタ 307"/>
        <xdr:cNvCxnSpPr/>
      </xdr:nvCxnSpPr>
      <xdr:spPr>
        <a:xfrm>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120142</xdr:rowOff>
    </xdr:to>
    <xdr:cxnSp macro="">
      <xdr:nvCxnSpPr>
        <xdr:cNvPr id="311" name="直線コネクタ 310"/>
        <xdr:cNvCxnSpPr/>
      </xdr:nvCxnSpPr>
      <xdr:spPr>
        <a:xfrm flipV="1">
          <a:off x="13893800" y="6395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120142</xdr:rowOff>
    </xdr:to>
    <xdr:cxnSp macro="">
      <xdr:nvCxnSpPr>
        <xdr:cNvPr id="314" name="直線コネクタ 313"/>
        <xdr:cNvCxnSpPr/>
      </xdr:nvCxnSpPr>
      <xdr:spPr>
        <a:xfrm>
          <a:off x="13004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4" name="円/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6" name="円/楕円 325"/>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7" name="テキスト ボックス 326"/>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8" name="円/楕円 327"/>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9" name="テキスト ボックス 328"/>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0" name="円/楕円 329"/>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1" name="テキスト ボックス 330"/>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2" name="円/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公債費の比率は改善傾向にあったが、小学校改築事業の元金償還が開始したことにより前年よりも増加した。</a:t>
          </a:r>
        </a:p>
        <a:p>
          <a:r>
            <a:rPr kumimoji="1" lang="ja-JP" altLang="en-US" sz="1300">
              <a:solidFill>
                <a:sysClr val="windowText" lastClr="000000"/>
              </a:solidFill>
              <a:latin typeface="ＭＳ Ｐゴシック"/>
            </a:rPr>
            <a:t>　今後は、近年実施している大型事業に伴う元金償還を控えているため、公債費に係る経費は増加することが見込まれる。　　　　　　　</a:t>
          </a:r>
        </a:p>
        <a:p>
          <a:r>
            <a:rPr kumimoji="1" lang="ja-JP" altLang="en-US" sz="1300">
              <a:solidFill>
                <a:sysClr val="windowText" lastClr="000000"/>
              </a:solidFill>
              <a:latin typeface="ＭＳ Ｐゴシック"/>
            </a:rPr>
            <a:t>適正な事業執行を行いながら計画的な償還額の平準化に努める必要がある。</a:t>
          </a:r>
        </a:p>
        <a:p>
          <a:endParaRPr kumimoji="1" lang="ja-JP" altLang="en-US" sz="1300">
            <a:solidFill>
              <a:sysClr val="windowText" lastClr="000000"/>
            </a:solidFill>
            <a:latin typeface="ＭＳ Ｐゴシック"/>
          </a:endParaRPr>
        </a:p>
        <a:p>
          <a:r>
            <a:rPr kumimoji="1" lang="ja-JP" altLang="en-US" sz="1300">
              <a:solidFill>
                <a:srgbClr val="FF0000"/>
              </a:solidFill>
              <a:latin typeface="ＭＳ Ｐゴシック"/>
            </a:rPr>
            <a:t>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77</xdr:row>
      <xdr:rowOff>161289</xdr:rowOff>
    </xdr:to>
    <xdr:cxnSp macro="">
      <xdr:nvCxnSpPr>
        <xdr:cNvPr id="366" name="直線コネクタ 365"/>
        <xdr:cNvCxnSpPr/>
      </xdr:nvCxnSpPr>
      <xdr:spPr>
        <a:xfrm>
          <a:off x="3987800" y="133019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77</xdr:row>
      <xdr:rowOff>107950</xdr:rowOff>
    </xdr:to>
    <xdr:cxnSp macro="">
      <xdr:nvCxnSpPr>
        <xdr:cNvPr id="369" name="直線コネクタ 368"/>
        <xdr:cNvCxnSpPr/>
      </xdr:nvCxnSpPr>
      <xdr:spPr>
        <a:xfrm flipV="1">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107950</xdr:rowOff>
    </xdr:to>
    <xdr:cxnSp macro="">
      <xdr:nvCxnSpPr>
        <xdr:cNvPr id="372" name="直線コネクタ 371"/>
        <xdr:cNvCxnSpPr/>
      </xdr:nvCxnSpPr>
      <xdr:spPr>
        <a:xfrm>
          <a:off x="2209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35561</xdr:rowOff>
    </xdr:to>
    <xdr:cxnSp macro="">
      <xdr:nvCxnSpPr>
        <xdr:cNvPr id="375" name="直線コネクタ 374"/>
        <xdr:cNvCxnSpPr/>
      </xdr:nvCxnSpPr>
      <xdr:spPr>
        <a:xfrm flipV="1">
          <a:off x="1320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5" name="円/楕円 384"/>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6"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49530</xdr:rowOff>
    </xdr:from>
    <xdr:to>
      <xdr:col>5</xdr:col>
      <xdr:colOff>600075</xdr:colOff>
      <xdr:row>77</xdr:row>
      <xdr:rowOff>151130</xdr:rowOff>
    </xdr:to>
    <xdr:sp macro="" textlink="">
      <xdr:nvSpPr>
        <xdr:cNvPr id="387" name="円/楕円 386"/>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135907</xdr:rowOff>
    </xdr:from>
    <xdr:ext cx="736600" cy="259045"/>
    <xdr:sp macro="" textlink="">
      <xdr:nvSpPr>
        <xdr:cNvPr id="388" name="テキスト ボックス 387"/>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9" name="円/楕円 388"/>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90" name="テキスト ボックス 389"/>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1" name="円/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3" name="円/楕円 39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4" name="テキスト ボックス 39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公債費以外の経常収支比率は平均よりも低い水準となっている。主な要因としては、分母となる経常一般財源における地方税等が依然として高い水準を維持できているためである。</a:t>
          </a:r>
        </a:p>
        <a:p>
          <a:r>
            <a:rPr kumimoji="1" lang="ja-JP" altLang="en-US" sz="1300">
              <a:latin typeface="ＭＳ Ｐゴシック"/>
            </a:rPr>
            <a:t>　しかしながら、経常経費充当一般財源等は増加傾向にあるため今後も経費の見直しや改善を図りながら適正な財政運営に努める必要がある。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78994</xdr:rowOff>
    </xdr:from>
    <xdr:to>
      <xdr:col>24</xdr:col>
      <xdr:colOff>31750</xdr:colOff>
      <xdr:row>75</xdr:row>
      <xdr:rowOff>147574</xdr:rowOff>
    </xdr:to>
    <xdr:cxnSp macro="">
      <xdr:nvCxnSpPr>
        <xdr:cNvPr id="425" name="直線コネクタ 424"/>
        <xdr:cNvCxnSpPr/>
      </xdr:nvCxnSpPr>
      <xdr:spPr>
        <a:xfrm>
          <a:off x="15671800" y="129377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78994</xdr:rowOff>
    </xdr:to>
    <xdr:cxnSp macro="">
      <xdr:nvCxnSpPr>
        <xdr:cNvPr id="428" name="直線コネクタ 427"/>
        <xdr:cNvCxnSpPr/>
      </xdr:nvCxnSpPr>
      <xdr:spPr>
        <a:xfrm>
          <a:off x="14782800" y="12869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156718</xdr:rowOff>
    </xdr:to>
    <xdr:cxnSp macro="">
      <xdr:nvCxnSpPr>
        <xdr:cNvPr id="431" name="直線コネクタ 430"/>
        <xdr:cNvCxnSpPr/>
      </xdr:nvCxnSpPr>
      <xdr:spPr>
        <a:xfrm flipV="1">
          <a:off x="13893800" y="128691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xdr:rowOff>
    </xdr:from>
    <xdr:to>
      <xdr:col>20</xdr:col>
      <xdr:colOff>158750</xdr:colOff>
      <xdr:row>75</xdr:row>
      <xdr:rowOff>156718</xdr:rowOff>
    </xdr:to>
    <xdr:cxnSp macro="">
      <xdr:nvCxnSpPr>
        <xdr:cNvPr id="434" name="直線コネクタ 433"/>
        <xdr:cNvCxnSpPr/>
      </xdr:nvCxnSpPr>
      <xdr:spPr>
        <a:xfrm>
          <a:off x="13004800" y="128645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44" name="円/楕円 443"/>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45"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28194</xdr:rowOff>
    </xdr:from>
    <xdr:to>
      <xdr:col>22</xdr:col>
      <xdr:colOff>615950</xdr:colOff>
      <xdr:row>75</xdr:row>
      <xdr:rowOff>129794</xdr:rowOff>
    </xdr:to>
    <xdr:sp macro="" textlink="">
      <xdr:nvSpPr>
        <xdr:cNvPr id="446" name="円/楕円 445"/>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139971</xdr:rowOff>
    </xdr:from>
    <xdr:ext cx="736600" cy="259045"/>
    <xdr:sp macro="" textlink="">
      <xdr:nvSpPr>
        <xdr:cNvPr id="447" name="テキスト ボックス 446"/>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48" name="円/楕円 447"/>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49" name="テキスト ボックス 448"/>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50" name="円/楕円 449"/>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51" name="テキスト ボックス 45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2" name="円/楕円 451"/>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3" name="テキスト ボックス 452"/>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1918</xdr:rowOff>
    </xdr:from>
    <xdr:to>
      <xdr:col>4</xdr:col>
      <xdr:colOff>1117600</xdr:colOff>
      <xdr:row>19</xdr:row>
      <xdr:rowOff>27880</xdr:rowOff>
    </xdr:to>
    <xdr:cxnSp macro="">
      <xdr:nvCxnSpPr>
        <xdr:cNvPr id="52" name="直線コネクタ 51"/>
        <xdr:cNvCxnSpPr/>
      </xdr:nvCxnSpPr>
      <xdr:spPr bwMode="auto">
        <a:xfrm>
          <a:off x="5003800" y="3307093"/>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1918</xdr:rowOff>
    </xdr:from>
    <xdr:to>
      <xdr:col>4</xdr:col>
      <xdr:colOff>469900</xdr:colOff>
      <xdr:row>19</xdr:row>
      <xdr:rowOff>2718</xdr:rowOff>
    </xdr:to>
    <xdr:cxnSp macro="">
      <xdr:nvCxnSpPr>
        <xdr:cNvPr id="55" name="直線コネクタ 54"/>
        <xdr:cNvCxnSpPr/>
      </xdr:nvCxnSpPr>
      <xdr:spPr bwMode="auto">
        <a:xfrm flipV="1">
          <a:off x="4305300" y="3307093"/>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2718</xdr:rowOff>
    </xdr:from>
    <xdr:to>
      <xdr:col>3</xdr:col>
      <xdr:colOff>904875</xdr:colOff>
      <xdr:row>19</xdr:row>
      <xdr:rowOff>5690</xdr:rowOff>
    </xdr:to>
    <xdr:cxnSp macro="">
      <xdr:nvCxnSpPr>
        <xdr:cNvPr id="58" name="直線コネクタ 57"/>
        <xdr:cNvCxnSpPr/>
      </xdr:nvCxnSpPr>
      <xdr:spPr bwMode="auto">
        <a:xfrm flipV="1">
          <a:off x="3606800" y="3307893"/>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150263</xdr:rowOff>
    </xdr:from>
    <xdr:to>
      <xdr:col>3</xdr:col>
      <xdr:colOff>206375</xdr:colOff>
      <xdr:row>19</xdr:row>
      <xdr:rowOff>5690</xdr:rowOff>
    </xdr:to>
    <xdr:cxnSp macro="">
      <xdr:nvCxnSpPr>
        <xdr:cNvPr id="61" name="直線コネクタ 60"/>
        <xdr:cNvCxnSpPr/>
      </xdr:nvCxnSpPr>
      <xdr:spPr bwMode="auto">
        <a:xfrm>
          <a:off x="2908300" y="3283988"/>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148530</xdr:rowOff>
    </xdr:from>
    <xdr:to>
      <xdr:col>5</xdr:col>
      <xdr:colOff>34925</xdr:colOff>
      <xdr:row>19</xdr:row>
      <xdr:rowOff>78680</xdr:rowOff>
    </xdr:to>
    <xdr:sp macro="" textlink="">
      <xdr:nvSpPr>
        <xdr:cNvPr id="71" name="円/楕円 70"/>
        <xdr:cNvSpPr/>
      </xdr:nvSpPr>
      <xdr:spPr bwMode="auto">
        <a:xfrm>
          <a:off x="56007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120607</xdr:rowOff>
    </xdr:from>
    <xdr:ext cx="762000" cy="259045"/>
    <xdr:sp macro="" textlink="">
      <xdr:nvSpPr>
        <xdr:cNvPr id="72" name="人口1人当たり決算額の推移該当値テキスト130"/>
        <xdr:cNvSpPr txBox="1"/>
      </xdr:nvSpPr>
      <xdr:spPr>
        <a:xfrm>
          <a:off x="5740400" y="325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122568</xdr:rowOff>
    </xdr:from>
    <xdr:to>
      <xdr:col>4</xdr:col>
      <xdr:colOff>520700</xdr:colOff>
      <xdr:row>19</xdr:row>
      <xdr:rowOff>52718</xdr:rowOff>
    </xdr:to>
    <xdr:sp macro="" textlink="">
      <xdr:nvSpPr>
        <xdr:cNvPr id="73" name="円/楕円 72"/>
        <xdr:cNvSpPr/>
      </xdr:nvSpPr>
      <xdr:spPr bwMode="auto">
        <a:xfrm>
          <a:off x="4953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37495</xdr:rowOff>
    </xdr:from>
    <xdr:ext cx="736600" cy="259045"/>
    <xdr:sp macro="" textlink="">
      <xdr:nvSpPr>
        <xdr:cNvPr id="74" name="テキスト ボックス 73"/>
        <xdr:cNvSpPr txBox="1"/>
      </xdr:nvSpPr>
      <xdr:spPr>
        <a:xfrm>
          <a:off x="4622800" y="334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123368</xdr:rowOff>
    </xdr:from>
    <xdr:to>
      <xdr:col>3</xdr:col>
      <xdr:colOff>955675</xdr:colOff>
      <xdr:row>19</xdr:row>
      <xdr:rowOff>53518</xdr:rowOff>
    </xdr:to>
    <xdr:sp macro="" textlink="">
      <xdr:nvSpPr>
        <xdr:cNvPr id="75" name="円/楕円 74"/>
        <xdr:cNvSpPr/>
      </xdr:nvSpPr>
      <xdr:spPr bwMode="auto">
        <a:xfrm>
          <a:off x="4254500" y="325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38295</xdr:rowOff>
    </xdr:from>
    <xdr:ext cx="762000" cy="259045"/>
    <xdr:sp macro="" textlink="">
      <xdr:nvSpPr>
        <xdr:cNvPr id="76" name="テキスト ボックス 75"/>
        <xdr:cNvSpPr txBox="1"/>
      </xdr:nvSpPr>
      <xdr:spPr>
        <a:xfrm>
          <a:off x="3924300" y="33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126340</xdr:rowOff>
    </xdr:from>
    <xdr:to>
      <xdr:col>3</xdr:col>
      <xdr:colOff>257175</xdr:colOff>
      <xdr:row>19</xdr:row>
      <xdr:rowOff>56490</xdr:rowOff>
    </xdr:to>
    <xdr:sp macro="" textlink="">
      <xdr:nvSpPr>
        <xdr:cNvPr id="77" name="円/楕円 76"/>
        <xdr:cNvSpPr/>
      </xdr:nvSpPr>
      <xdr:spPr bwMode="auto">
        <a:xfrm>
          <a:off x="3556000" y="32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41267</xdr:rowOff>
    </xdr:from>
    <xdr:ext cx="762000" cy="259045"/>
    <xdr:sp macro="" textlink="">
      <xdr:nvSpPr>
        <xdr:cNvPr id="78" name="テキスト ボックス 77"/>
        <xdr:cNvSpPr txBox="1"/>
      </xdr:nvSpPr>
      <xdr:spPr>
        <a:xfrm>
          <a:off x="3225800" y="334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99463</xdr:rowOff>
    </xdr:from>
    <xdr:to>
      <xdr:col>2</xdr:col>
      <xdr:colOff>692150</xdr:colOff>
      <xdr:row>19</xdr:row>
      <xdr:rowOff>29613</xdr:rowOff>
    </xdr:to>
    <xdr:sp macro="" textlink="">
      <xdr:nvSpPr>
        <xdr:cNvPr id="79" name="円/楕円 78"/>
        <xdr:cNvSpPr/>
      </xdr:nvSpPr>
      <xdr:spPr bwMode="auto">
        <a:xfrm>
          <a:off x="2857500" y="323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14390</xdr:rowOff>
    </xdr:from>
    <xdr:ext cx="762000" cy="259045"/>
    <xdr:sp macro="" textlink="">
      <xdr:nvSpPr>
        <xdr:cNvPr id="80" name="テキスト ボックス 79"/>
        <xdr:cNvSpPr txBox="1"/>
      </xdr:nvSpPr>
      <xdr:spPr>
        <a:xfrm>
          <a:off x="2527300" y="33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276428</xdr:rowOff>
    </xdr:from>
    <xdr:to>
      <xdr:col>4</xdr:col>
      <xdr:colOff>1117600</xdr:colOff>
      <xdr:row>35</xdr:row>
      <xdr:rowOff>328092</xdr:rowOff>
    </xdr:to>
    <xdr:cxnSp macro="">
      <xdr:nvCxnSpPr>
        <xdr:cNvPr id="114" name="直線コネクタ 113"/>
        <xdr:cNvCxnSpPr/>
      </xdr:nvCxnSpPr>
      <xdr:spPr bwMode="auto">
        <a:xfrm flipV="1">
          <a:off x="5003800" y="6886778"/>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328092</xdr:rowOff>
    </xdr:from>
    <xdr:to>
      <xdr:col>4</xdr:col>
      <xdr:colOff>469900</xdr:colOff>
      <xdr:row>35</xdr:row>
      <xdr:rowOff>335331</xdr:rowOff>
    </xdr:to>
    <xdr:cxnSp macro="">
      <xdr:nvCxnSpPr>
        <xdr:cNvPr id="117" name="直線コネクタ 116"/>
        <xdr:cNvCxnSpPr/>
      </xdr:nvCxnSpPr>
      <xdr:spPr bwMode="auto">
        <a:xfrm flipV="1">
          <a:off x="4305300" y="693844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335331</xdr:rowOff>
    </xdr:from>
    <xdr:to>
      <xdr:col>3</xdr:col>
      <xdr:colOff>904875</xdr:colOff>
      <xdr:row>36</xdr:row>
      <xdr:rowOff>30150</xdr:rowOff>
    </xdr:to>
    <xdr:cxnSp macro="">
      <xdr:nvCxnSpPr>
        <xdr:cNvPr id="120" name="直線コネクタ 119"/>
        <xdr:cNvCxnSpPr/>
      </xdr:nvCxnSpPr>
      <xdr:spPr bwMode="auto">
        <a:xfrm flipV="1">
          <a:off x="3606800" y="6945681"/>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187313</xdr:rowOff>
    </xdr:from>
    <xdr:to>
      <xdr:col>3</xdr:col>
      <xdr:colOff>206375</xdr:colOff>
      <xdr:row>36</xdr:row>
      <xdr:rowOff>30150</xdr:rowOff>
    </xdr:to>
    <xdr:cxnSp macro="">
      <xdr:nvCxnSpPr>
        <xdr:cNvPr id="123" name="直線コネクタ 122"/>
        <xdr:cNvCxnSpPr/>
      </xdr:nvCxnSpPr>
      <xdr:spPr bwMode="auto">
        <a:xfrm>
          <a:off x="2908300" y="6797663"/>
          <a:ext cx="698500" cy="18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225628</xdr:rowOff>
    </xdr:from>
    <xdr:to>
      <xdr:col>5</xdr:col>
      <xdr:colOff>34925</xdr:colOff>
      <xdr:row>35</xdr:row>
      <xdr:rowOff>327228</xdr:rowOff>
    </xdr:to>
    <xdr:sp macro="" textlink="">
      <xdr:nvSpPr>
        <xdr:cNvPr id="133" name="円/楕円 132"/>
        <xdr:cNvSpPr/>
      </xdr:nvSpPr>
      <xdr:spPr bwMode="auto">
        <a:xfrm>
          <a:off x="5600700" y="683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70705</xdr:rowOff>
    </xdr:from>
    <xdr:ext cx="762000" cy="259045"/>
    <xdr:sp macro="" textlink="">
      <xdr:nvSpPr>
        <xdr:cNvPr id="134" name="人口1人当たり決算額の推移該当値テキスト445"/>
        <xdr:cNvSpPr txBox="1"/>
      </xdr:nvSpPr>
      <xdr:spPr>
        <a:xfrm>
          <a:off x="5740400" y="66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277292</xdr:rowOff>
    </xdr:from>
    <xdr:to>
      <xdr:col>4</xdr:col>
      <xdr:colOff>520700</xdr:colOff>
      <xdr:row>36</xdr:row>
      <xdr:rowOff>35992</xdr:rowOff>
    </xdr:to>
    <xdr:sp macro="" textlink="">
      <xdr:nvSpPr>
        <xdr:cNvPr id="135" name="円/楕円 134"/>
        <xdr:cNvSpPr/>
      </xdr:nvSpPr>
      <xdr:spPr bwMode="auto">
        <a:xfrm>
          <a:off x="4953000" y="688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46169</xdr:rowOff>
    </xdr:from>
    <xdr:ext cx="736600" cy="259045"/>
    <xdr:sp macro="" textlink="">
      <xdr:nvSpPr>
        <xdr:cNvPr id="136" name="テキスト ボックス 135"/>
        <xdr:cNvSpPr txBox="1"/>
      </xdr:nvSpPr>
      <xdr:spPr>
        <a:xfrm>
          <a:off x="4622800" y="665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284531</xdr:rowOff>
    </xdr:from>
    <xdr:to>
      <xdr:col>3</xdr:col>
      <xdr:colOff>955675</xdr:colOff>
      <xdr:row>36</xdr:row>
      <xdr:rowOff>43231</xdr:rowOff>
    </xdr:to>
    <xdr:sp macro="" textlink="">
      <xdr:nvSpPr>
        <xdr:cNvPr id="137" name="円/楕円 136"/>
        <xdr:cNvSpPr/>
      </xdr:nvSpPr>
      <xdr:spPr bwMode="auto">
        <a:xfrm>
          <a:off x="4254500" y="689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53408</xdr:rowOff>
    </xdr:from>
    <xdr:ext cx="762000" cy="259045"/>
    <xdr:sp macro="" textlink="">
      <xdr:nvSpPr>
        <xdr:cNvPr id="138" name="テキスト ボックス 137"/>
        <xdr:cNvSpPr txBox="1"/>
      </xdr:nvSpPr>
      <xdr:spPr>
        <a:xfrm>
          <a:off x="3924300" y="666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322250</xdr:rowOff>
    </xdr:from>
    <xdr:to>
      <xdr:col>3</xdr:col>
      <xdr:colOff>257175</xdr:colOff>
      <xdr:row>36</xdr:row>
      <xdr:rowOff>80950</xdr:rowOff>
    </xdr:to>
    <xdr:sp macro="" textlink="">
      <xdr:nvSpPr>
        <xdr:cNvPr id="139" name="円/楕円 138"/>
        <xdr:cNvSpPr/>
      </xdr:nvSpPr>
      <xdr:spPr bwMode="auto">
        <a:xfrm>
          <a:off x="35560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91127</xdr:rowOff>
    </xdr:from>
    <xdr:ext cx="762000" cy="259045"/>
    <xdr:sp macro="" textlink="">
      <xdr:nvSpPr>
        <xdr:cNvPr id="140" name="テキスト ボックス 139"/>
        <xdr:cNvSpPr txBox="1"/>
      </xdr:nvSpPr>
      <xdr:spPr>
        <a:xfrm>
          <a:off x="3225800" y="67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136513</xdr:rowOff>
    </xdr:from>
    <xdr:to>
      <xdr:col>2</xdr:col>
      <xdr:colOff>692150</xdr:colOff>
      <xdr:row>35</xdr:row>
      <xdr:rowOff>238113</xdr:rowOff>
    </xdr:to>
    <xdr:sp macro="" textlink="">
      <xdr:nvSpPr>
        <xdr:cNvPr id="141" name="円/楕円 140"/>
        <xdr:cNvSpPr/>
      </xdr:nvSpPr>
      <xdr:spPr bwMode="auto">
        <a:xfrm>
          <a:off x="2857500" y="67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248290</xdr:rowOff>
    </xdr:from>
    <xdr:ext cx="762000" cy="259045"/>
    <xdr:sp macro="" textlink="">
      <xdr:nvSpPr>
        <xdr:cNvPr id="142" name="テキスト ボックス 141"/>
        <xdr:cNvSpPr txBox="1"/>
      </xdr:nvSpPr>
      <xdr:spPr>
        <a:xfrm>
          <a:off x="2527300" y="651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104781</xdr:rowOff>
    </xdr:from>
    <xdr:to>
      <xdr:col>6</xdr:col>
      <xdr:colOff>511175</xdr:colOff>
      <xdr:row>38</xdr:row>
      <xdr:rowOff>120993</xdr:rowOff>
    </xdr:to>
    <xdr:cxnSp macro="">
      <xdr:nvCxnSpPr>
        <xdr:cNvPr id="61" name="直線コネクタ 60"/>
        <xdr:cNvCxnSpPr/>
      </xdr:nvCxnSpPr>
      <xdr:spPr>
        <a:xfrm>
          <a:off x="3797300" y="6619881"/>
          <a:ext cx="8382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104781</xdr:rowOff>
    </xdr:from>
    <xdr:to>
      <xdr:col>5</xdr:col>
      <xdr:colOff>358775</xdr:colOff>
      <xdr:row>38</xdr:row>
      <xdr:rowOff>113430</xdr:rowOff>
    </xdr:to>
    <xdr:cxnSp macro="">
      <xdr:nvCxnSpPr>
        <xdr:cNvPr id="64" name="直線コネクタ 63"/>
        <xdr:cNvCxnSpPr/>
      </xdr:nvCxnSpPr>
      <xdr:spPr>
        <a:xfrm flipV="1">
          <a:off x="2908300" y="6619881"/>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113430</xdr:rowOff>
    </xdr:from>
    <xdr:to>
      <xdr:col>4</xdr:col>
      <xdr:colOff>155575</xdr:colOff>
      <xdr:row>38</xdr:row>
      <xdr:rowOff>135852</xdr:rowOff>
    </xdr:to>
    <xdr:cxnSp macro="">
      <xdr:nvCxnSpPr>
        <xdr:cNvPr id="67" name="直線コネクタ 66"/>
        <xdr:cNvCxnSpPr/>
      </xdr:nvCxnSpPr>
      <xdr:spPr>
        <a:xfrm flipV="1">
          <a:off x="2019300" y="662853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123622</xdr:rowOff>
    </xdr:from>
    <xdr:to>
      <xdr:col>2</xdr:col>
      <xdr:colOff>638175</xdr:colOff>
      <xdr:row>38</xdr:row>
      <xdr:rowOff>135852</xdr:rowOff>
    </xdr:to>
    <xdr:cxnSp macro="">
      <xdr:nvCxnSpPr>
        <xdr:cNvPr id="70" name="直線コネクタ 69"/>
        <xdr:cNvCxnSpPr/>
      </xdr:nvCxnSpPr>
      <xdr:spPr>
        <a:xfrm>
          <a:off x="1130300" y="663872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70193</xdr:rowOff>
    </xdr:from>
    <xdr:to>
      <xdr:col>6</xdr:col>
      <xdr:colOff>561975</xdr:colOff>
      <xdr:row>39</xdr:row>
      <xdr:rowOff>343</xdr:rowOff>
    </xdr:to>
    <xdr:sp macro="" textlink="">
      <xdr:nvSpPr>
        <xdr:cNvPr id="80" name="円/楕円 79"/>
        <xdr:cNvSpPr/>
      </xdr:nvSpPr>
      <xdr:spPr>
        <a:xfrm>
          <a:off x="4584700" y="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48620</xdr:rowOff>
    </xdr:from>
    <xdr:ext cx="534377" cy="259045"/>
    <xdr:sp macro="" textlink="">
      <xdr:nvSpPr>
        <xdr:cNvPr id="81" name="人件費該当値テキスト"/>
        <xdr:cNvSpPr txBox="1"/>
      </xdr:nvSpPr>
      <xdr:spPr>
        <a:xfrm>
          <a:off x="4686300" y="65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53981</xdr:rowOff>
    </xdr:from>
    <xdr:to>
      <xdr:col>5</xdr:col>
      <xdr:colOff>409575</xdr:colOff>
      <xdr:row>38</xdr:row>
      <xdr:rowOff>155581</xdr:rowOff>
    </xdr:to>
    <xdr:sp macro="" textlink="">
      <xdr:nvSpPr>
        <xdr:cNvPr id="82" name="円/楕円 81"/>
        <xdr:cNvSpPr/>
      </xdr:nvSpPr>
      <xdr:spPr>
        <a:xfrm>
          <a:off x="3746500" y="65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146708</xdr:rowOff>
    </xdr:from>
    <xdr:ext cx="534377" cy="259045"/>
    <xdr:sp macro="" textlink="">
      <xdr:nvSpPr>
        <xdr:cNvPr id="83" name="テキスト ボックス 82"/>
        <xdr:cNvSpPr txBox="1"/>
      </xdr:nvSpPr>
      <xdr:spPr>
        <a:xfrm>
          <a:off x="3530111" y="6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62630</xdr:rowOff>
    </xdr:from>
    <xdr:to>
      <xdr:col>4</xdr:col>
      <xdr:colOff>206375</xdr:colOff>
      <xdr:row>38</xdr:row>
      <xdr:rowOff>164230</xdr:rowOff>
    </xdr:to>
    <xdr:sp macro="" textlink="">
      <xdr:nvSpPr>
        <xdr:cNvPr id="84" name="円/楕円 83"/>
        <xdr:cNvSpPr/>
      </xdr:nvSpPr>
      <xdr:spPr>
        <a:xfrm>
          <a:off x="2857500" y="65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155357</xdr:rowOff>
    </xdr:from>
    <xdr:ext cx="534377" cy="259045"/>
    <xdr:sp macro="" textlink="">
      <xdr:nvSpPr>
        <xdr:cNvPr id="85" name="テキスト ボックス 84"/>
        <xdr:cNvSpPr txBox="1"/>
      </xdr:nvSpPr>
      <xdr:spPr>
        <a:xfrm>
          <a:off x="2641111" y="66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85052</xdr:rowOff>
    </xdr:from>
    <xdr:to>
      <xdr:col>3</xdr:col>
      <xdr:colOff>3175</xdr:colOff>
      <xdr:row>39</xdr:row>
      <xdr:rowOff>15202</xdr:rowOff>
    </xdr:to>
    <xdr:sp macro="" textlink="">
      <xdr:nvSpPr>
        <xdr:cNvPr id="86" name="円/楕円 85"/>
        <xdr:cNvSpPr/>
      </xdr:nvSpPr>
      <xdr:spPr>
        <a:xfrm>
          <a:off x="1968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6329</xdr:rowOff>
    </xdr:from>
    <xdr:ext cx="534377" cy="259045"/>
    <xdr:sp macro="" textlink="">
      <xdr:nvSpPr>
        <xdr:cNvPr id="87" name="テキスト ボックス 86"/>
        <xdr:cNvSpPr txBox="1"/>
      </xdr:nvSpPr>
      <xdr:spPr>
        <a:xfrm>
          <a:off x="1752111" y="66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72822</xdr:rowOff>
    </xdr:from>
    <xdr:to>
      <xdr:col>1</xdr:col>
      <xdr:colOff>485775</xdr:colOff>
      <xdr:row>39</xdr:row>
      <xdr:rowOff>2972</xdr:rowOff>
    </xdr:to>
    <xdr:sp macro="" textlink="">
      <xdr:nvSpPr>
        <xdr:cNvPr id="88" name="円/楕円 87"/>
        <xdr:cNvSpPr/>
      </xdr:nvSpPr>
      <xdr:spPr>
        <a:xfrm>
          <a:off x="1079500" y="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165549</xdr:rowOff>
    </xdr:from>
    <xdr:ext cx="534377" cy="259045"/>
    <xdr:sp macro="" textlink="">
      <xdr:nvSpPr>
        <xdr:cNvPr id="89" name="テキスト ボックス 88"/>
        <xdr:cNvSpPr txBox="1"/>
      </xdr:nvSpPr>
      <xdr:spPr>
        <a:xfrm>
          <a:off x="863111" y="66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4168</xdr:rowOff>
    </xdr:from>
    <xdr:to>
      <xdr:col>6</xdr:col>
      <xdr:colOff>511175</xdr:colOff>
      <xdr:row>57</xdr:row>
      <xdr:rowOff>98762</xdr:rowOff>
    </xdr:to>
    <xdr:cxnSp macro="">
      <xdr:nvCxnSpPr>
        <xdr:cNvPr id="116" name="直線コネクタ 115"/>
        <xdr:cNvCxnSpPr/>
      </xdr:nvCxnSpPr>
      <xdr:spPr>
        <a:xfrm flipV="1">
          <a:off x="3797300" y="9776818"/>
          <a:ext cx="8382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98762</xdr:rowOff>
    </xdr:from>
    <xdr:to>
      <xdr:col>5</xdr:col>
      <xdr:colOff>358775</xdr:colOff>
      <xdr:row>57</xdr:row>
      <xdr:rowOff>101167</xdr:rowOff>
    </xdr:to>
    <xdr:cxnSp macro="">
      <xdr:nvCxnSpPr>
        <xdr:cNvPr id="119" name="直線コネクタ 118"/>
        <xdr:cNvCxnSpPr/>
      </xdr:nvCxnSpPr>
      <xdr:spPr>
        <a:xfrm flipV="1">
          <a:off x="2908300" y="9871412"/>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101167</xdr:rowOff>
    </xdr:from>
    <xdr:to>
      <xdr:col>4</xdr:col>
      <xdr:colOff>155575</xdr:colOff>
      <xdr:row>57</xdr:row>
      <xdr:rowOff>117224</xdr:rowOff>
    </xdr:to>
    <xdr:cxnSp macro="">
      <xdr:nvCxnSpPr>
        <xdr:cNvPr id="122" name="直線コネクタ 121"/>
        <xdr:cNvCxnSpPr/>
      </xdr:nvCxnSpPr>
      <xdr:spPr>
        <a:xfrm flipV="1">
          <a:off x="2019300" y="9873817"/>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117055</xdr:rowOff>
    </xdr:from>
    <xdr:to>
      <xdr:col>2</xdr:col>
      <xdr:colOff>638175</xdr:colOff>
      <xdr:row>57</xdr:row>
      <xdr:rowOff>117224</xdr:rowOff>
    </xdr:to>
    <xdr:cxnSp macro="">
      <xdr:nvCxnSpPr>
        <xdr:cNvPr id="125" name="直線コネクタ 124"/>
        <xdr:cNvCxnSpPr/>
      </xdr:nvCxnSpPr>
      <xdr:spPr>
        <a:xfrm>
          <a:off x="1130300" y="988970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124818</xdr:rowOff>
    </xdr:from>
    <xdr:to>
      <xdr:col>6</xdr:col>
      <xdr:colOff>561975</xdr:colOff>
      <xdr:row>57</xdr:row>
      <xdr:rowOff>54968</xdr:rowOff>
    </xdr:to>
    <xdr:sp macro="" textlink="">
      <xdr:nvSpPr>
        <xdr:cNvPr id="135" name="円/楕円 134"/>
        <xdr:cNvSpPr/>
      </xdr:nvSpPr>
      <xdr:spPr>
        <a:xfrm>
          <a:off x="4584700" y="97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147695</xdr:rowOff>
    </xdr:from>
    <xdr:ext cx="534377" cy="259045"/>
    <xdr:sp macro="" textlink="">
      <xdr:nvSpPr>
        <xdr:cNvPr id="136" name="物件費該当値テキスト"/>
        <xdr:cNvSpPr txBox="1"/>
      </xdr:nvSpPr>
      <xdr:spPr>
        <a:xfrm>
          <a:off x="4686300" y="95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47962</xdr:rowOff>
    </xdr:from>
    <xdr:to>
      <xdr:col>5</xdr:col>
      <xdr:colOff>409575</xdr:colOff>
      <xdr:row>57</xdr:row>
      <xdr:rowOff>149562</xdr:rowOff>
    </xdr:to>
    <xdr:sp macro="" textlink="">
      <xdr:nvSpPr>
        <xdr:cNvPr id="137" name="円/楕円 136"/>
        <xdr:cNvSpPr/>
      </xdr:nvSpPr>
      <xdr:spPr>
        <a:xfrm>
          <a:off x="3746500" y="9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140689</xdr:rowOff>
    </xdr:from>
    <xdr:ext cx="534377" cy="259045"/>
    <xdr:sp macro="" textlink="">
      <xdr:nvSpPr>
        <xdr:cNvPr id="138" name="テキスト ボックス 137"/>
        <xdr:cNvSpPr txBox="1"/>
      </xdr:nvSpPr>
      <xdr:spPr>
        <a:xfrm>
          <a:off x="3530111" y="99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50367</xdr:rowOff>
    </xdr:from>
    <xdr:to>
      <xdr:col>4</xdr:col>
      <xdr:colOff>206375</xdr:colOff>
      <xdr:row>57</xdr:row>
      <xdr:rowOff>151967</xdr:rowOff>
    </xdr:to>
    <xdr:sp macro="" textlink="">
      <xdr:nvSpPr>
        <xdr:cNvPr id="139" name="円/楕円 138"/>
        <xdr:cNvSpPr/>
      </xdr:nvSpPr>
      <xdr:spPr>
        <a:xfrm>
          <a:off x="2857500" y="98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143094</xdr:rowOff>
    </xdr:from>
    <xdr:ext cx="534377" cy="259045"/>
    <xdr:sp macro="" textlink="">
      <xdr:nvSpPr>
        <xdr:cNvPr id="140" name="テキスト ボックス 139"/>
        <xdr:cNvSpPr txBox="1"/>
      </xdr:nvSpPr>
      <xdr:spPr>
        <a:xfrm>
          <a:off x="2641111" y="991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66424</xdr:rowOff>
    </xdr:from>
    <xdr:to>
      <xdr:col>3</xdr:col>
      <xdr:colOff>3175</xdr:colOff>
      <xdr:row>57</xdr:row>
      <xdr:rowOff>168024</xdr:rowOff>
    </xdr:to>
    <xdr:sp macro="" textlink="">
      <xdr:nvSpPr>
        <xdr:cNvPr id="141" name="円/楕円 140"/>
        <xdr:cNvSpPr/>
      </xdr:nvSpPr>
      <xdr:spPr>
        <a:xfrm>
          <a:off x="1968500" y="98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159151</xdr:rowOff>
    </xdr:from>
    <xdr:ext cx="534377" cy="259045"/>
    <xdr:sp macro="" textlink="">
      <xdr:nvSpPr>
        <xdr:cNvPr id="142" name="テキスト ボックス 141"/>
        <xdr:cNvSpPr txBox="1"/>
      </xdr:nvSpPr>
      <xdr:spPr>
        <a:xfrm>
          <a:off x="1752111" y="99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66255</xdr:rowOff>
    </xdr:from>
    <xdr:to>
      <xdr:col>1</xdr:col>
      <xdr:colOff>485775</xdr:colOff>
      <xdr:row>57</xdr:row>
      <xdr:rowOff>167855</xdr:rowOff>
    </xdr:to>
    <xdr:sp macro="" textlink="">
      <xdr:nvSpPr>
        <xdr:cNvPr id="143" name="円/楕円 142"/>
        <xdr:cNvSpPr/>
      </xdr:nvSpPr>
      <xdr:spPr>
        <a:xfrm>
          <a:off x="1079500" y="98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158982</xdr:rowOff>
    </xdr:from>
    <xdr:ext cx="534377" cy="259045"/>
    <xdr:sp macro="" textlink="">
      <xdr:nvSpPr>
        <xdr:cNvPr id="144" name="テキスト ボックス 143"/>
        <xdr:cNvSpPr txBox="1"/>
      </xdr:nvSpPr>
      <xdr:spPr>
        <a:xfrm>
          <a:off x="863111" y="99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63424</xdr:rowOff>
    </xdr:from>
    <xdr:to>
      <xdr:col>6</xdr:col>
      <xdr:colOff>511175</xdr:colOff>
      <xdr:row>78</xdr:row>
      <xdr:rowOff>117373</xdr:rowOff>
    </xdr:to>
    <xdr:cxnSp macro="">
      <xdr:nvCxnSpPr>
        <xdr:cNvPr id="173" name="直線コネクタ 172"/>
        <xdr:cNvCxnSpPr/>
      </xdr:nvCxnSpPr>
      <xdr:spPr>
        <a:xfrm>
          <a:off x="3797300" y="13436524"/>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63424</xdr:rowOff>
    </xdr:from>
    <xdr:to>
      <xdr:col>5</xdr:col>
      <xdr:colOff>358775</xdr:colOff>
      <xdr:row>78</xdr:row>
      <xdr:rowOff>122174</xdr:rowOff>
    </xdr:to>
    <xdr:cxnSp macro="">
      <xdr:nvCxnSpPr>
        <xdr:cNvPr id="176" name="直線コネクタ 175"/>
        <xdr:cNvCxnSpPr/>
      </xdr:nvCxnSpPr>
      <xdr:spPr>
        <a:xfrm flipV="1">
          <a:off x="2908300" y="1343652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122174</xdr:rowOff>
    </xdr:from>
    <xdr:to>
      <xdr:col>4</xdr:col>
      <xdr:colOff>155575</xdr:colOff>
      <xdr:row>78</xdr:row>
      <xdr:rowOff>133375</xdr:rowOff>
    </xdr:to>
    <xdr:cxnSp macro="">
      <xdr:nvCxnSpPr>
        <xdr:cNvPr id="179" name="直線コネクタ 178"/>
        <xdr:cNvCxnSpPr/>
      </xdr:nvCxnSpPr>
      <xdr:spPr>
        <a:xfrm flipV="1">
          <a:off x="2019300" y="1349527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112421</xdr:rowOff>
    </xdr:from>
    <xdr:to>
      <xdr:col>2</xdr:col>
      <xdr:colOff>638175</xdr:colOff>
      <xdr:row>78</xdr:row>
      <xdr:rowOff>133375</xdr:rowOff>
    </xdr:to>
    <xdr:cxnSp macro="">
      <xdr:nvCxnSpPr>
        <xdr:cNvPr id="182" name="直線コネクタ 181"/>
        <xdr:cNvCxnSpPr/>
      </xdr:nvCxnSpPr>
      <xdr:spPr>
        <a:xfrm>
          <a:off x="1130300" y="13485521"/>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66573</xdr:rowOff>
    </xdr:from>
    <xdr:to>
      <xdr:col>6</xdr:col>
      <xdr:colOff>561975</xdr:colOff>
      <xdr:row>78</xdr:row>
      <xdr:rowOff>168173</xdr:rowOff>
    </xdr:to>
    <xdr:sp macro="" textlink="">
      <xdr:nvSpPr>
        <xdr:cNvPr id="192" name="円/楕円 191"/>
        <xdr:cNvSpPr/>
      </xdr:nvSpPr>
      <xdr:spPr>
        <a:xfrm>
          <a:off x="45847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152950</xdr:rowOff>
    </xdr:from>
    <xdr:ext cx="469744" cy="259045"/>
    <xdr:sp macro="" textlink="">
      <xdr:nvSpPr>
        <xdr:cNvPr id="193" name="維持補修費該当値テキスト"/>
        <xdr:cNvSpPr txBox="1"/>
      </xdr:nvSpPr>
      <xdr:spPr>
        <a:xfrm>
          <a:off x="4686300" y="133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12624</xdr:rowOff>
    </xdr:from>
    <xdr:to>
      <xdr:col>5</xdr:col>
      <xdr:colOff>409575</xdr:colOff>
      <xdr:row>78</xdr:row>
      <xdr:rowOff>114224</xdr:rowOff>
    </xdr:to>
    <xdr:sp macro="" textlink="">
      <xdr:nvSpPr>
        <xdr:cNvPr id="194" name="円/楕円 193"/>
        <xdr:cNvSpPr/>
      </xdr:nvSpPr>
      <xdr:spPr>
        <a:xfrm>
          <a:off x="3746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105351</xdr:rowOff>
    </xdr:from>
    <xdr:ext cx="469744" cy="259045"/>
    <xdr:sp macro="" textlink="">
      <xdr:nvSpPr>
        <xdr:cNvPr id="195" name="テキスト ボックス 194"/>
        <xdr:cNvSpPr txBox="1"/>
      </xdr:nvSpPr>
      <xdr:spPr>
        <a:xfrm>
          <a:off x="3562427"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71374</xdr:rowOff>
    </xdr:from>
    <xdr:to>
      <xdr:col>4</xdr:col>
      <xdr:colOff>206375</xdr:colOff>
      <xdr:row>79</xdr:row>
      <xdr:rowOff>1524</xdr:rowOff>
    </xdr:to>
    <xdr:sp macro="" textlink="">
      <xdr:nvSpPr>
        <xdr:cNvPr id="196" name="円/楕円 195"/>
        <xdr:cNvSpPr/>
      </xdr:nvSpPr>
      <xdr:spPr>
        <a:xfrm>
          <a:off x="2857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164101</xdr:rowOff>
    </xdr:from>
    <xdr:ext cx="469744" cy="259045"/>
    <xdr:sp macro="" textlink="">
      <xdr:nvSpPr>
        <xdr:cNvPr id="197" name="テキスト ボックス 196"/>
        <xdr:cNvSpPr txBox="1"/>
      </xdr:nvSpPr>
      <xdr:spPr>
        <a:xfrm>
          <a:off x="2673427"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82575</xdr:rowOff>
    </xdr:from>
    <xdr:to>
      <xdr:col>3</xdr:col>
      <xdr:colOff>3175</xdr:colOff>
      <xdr:row>79</xdr:row>
      <xdr:rowOff>12725</xdr:rowOff>
    </xdr:to>
    <xdr:sp macro="" textlink="">
      <xdr:nvSpPr>
        <xdr:cNvPr id="198" name="円/楕円 197"/>
        <xdr:cNvSpPr/>
      </xdr:nvSpPr>
      <xdr:spPr>
        <a:xfrm>
          <a:off x="1968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3852</xdr:rowOff>
    </xdr:from>
    <xdr:ext cx="469744" cy="259045"/>
    <xdr:sp macro="" textlink="">
      <xdr:nvSpPr>
        <xdr:cNvPr id="199" name="テキスト ボックス 198"/>
        <xdr:cNvSpPr txBox="1"/>
      </xdr:nvSpPr>
      <xdr:spPr>
        <a:xfrm>
          <a:off x="1784427"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61621</xdr:rowOff>
    </xdr:from>
    <xdr:to>
      <xdr:col>1</xdr:col>
      <xdr:colOff>485775</xdr:colOff>
      <xdr:row>78</xdr:row>
      <xdr:rowOff>163221</xdr:rowOff>
    </xdr:to>
    <xdr:sp macro="" textlink="">
      <xdr:nvSpPr>
        <xdr:cNvPr id="200" name="円/楕円 199"/>
        <xdr:cNvSpPr/>
      </xdr:nvSpPr>
      <xdr:spPr>
        <a:xfrm>
          <a:off x="1079500" y="134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154348</xdr:rowOff>
    </xdr:from>
    <xdr:ext cx="469744" cy="259045"/>
    <xdr:sp macro="" textlink="">
      <xdr:nvSpPr>
        <xdr:cNvPr id="201" name="テキスト ボックス 200"/>
        <xdr:cNvSpPr txBox="1"/>
      </xdr:nvSpPr>
      <xdr:spPr>
        <a:xfrm>
          <a:off x="895427" y="135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53156</xdr:rowOff>
    </xdr:from>
    <xdr:to>
      <xdr:col>6</xdr:col>
      <xdr:colOff>511175</xdr:colOff>
      <xdr:row>98</xdr:row>
      <xdr:rowOff>64872</xdr:rowOff>
    </xdr:to>
    <xdr:cxnSp macro="">
      <xdr:nvCxnSpPr>
        <xdr:cNvPr id="231" name="直線コネクタ 230"/>
        <xdr:cNvCxnSpPr/>
      </xdr:nvCxnSpPr>
      <xdr:spPr>
        <a:xfrm flipV="1">
          <a:off x="3797300" y="16340906"/>
          <a:ext cx="838200" cy="5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42526</xdr:rowOff>
    </xdr:from>
    <xdr:to>
      <xdr:col>5</xdr:col>
      <xdr:colOff>358775</xdr:colOff>
      <xdr:row>98</xdr:row>
      <xdr:rowOff>64872</xdr:rowOff>
    </xdr:to>
    <xdr:cxnSp macro="">
      <xdr:nvCxnSpPr>
        <xdr:cNvPr id="234" name="直線コネクタ 233"/>
        <xdr:cNvCxnSpPr/>
      </xdr:nvCxnSpPr>
      <xdr:spPr>
        <a:xfrm>
          <a:off x="2908300" y="1684462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42526</xdr:rowOff>
    </xdr:from>
    <xdr:to>
      <xdr:col>4</xdr:col>
      <xdr:colOff>155575</xdr:colOff>
      <xdr:row>98</xdr:row>
      <xdr:rowOff>148216</xdr:rowOff>
    </xdr:to>
    <xdr:cxnSp macro="">
      <xdr:nvCxnSpPr>
        <xdr:cNvPr id="237" name="直線コネクタ 236"/>
        <xdr:cNvCxnSpPr/>
      </xdr:nvCxnSpPr>
      <xdr:spPr>
        <a:xfrm flipV="1">
          <a:off x="2019300" y="16844626"/>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148216</xdr:rowOff>
    </xdr:from>
    <xdr:to>
      <xdr:col>2</xdr:col>
      <xdr:colOff>638175</xdr:colOff>
      <xdr:row>99</xdr:row>
      <xdr:rowOff>3911</xdr:rowOff>
    </xdr:to>
    <xdr:cxnSp macro="">
      <xdr:nvCxnSpPr>
        <xdr:cNvPr id="240" name="直線コネクタ 239"/>
        <xdr:cNvCxnSpPr/>
      </xdr:nvCxnSpPr>
      <xdr:spPr>
        <a:xfrm flipV="1">
          <a:off x="1130300" y="16950316"/>
          <a:ext cx="8890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2356</xdr:rowOff>
    </xdr:from>
    <xdr:to>
      <xdr:col>6</xdr:col>
      <xdr:colOff>561975</xdr:colOff>
      <xdr:row>95</xdr:row>
      <xdr:rowOff>103956</xdr:rowOff>
    </xdr:to>
    <xdr:sp macro="" textlink="">
      <xdr:nvSpPr>
        <xdr:cNvPr id="250" name="円/楕円 249"/>
        <xdr:cNvSpPr/>
      </xdr:nvSpPr>
      <xdr:spPr>
        <a:xfrm>
          <a:off x="4584700" y="16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25233</xdr:rowOff>
    </xdr:from>
    <xdr:ext cx="534377" cy="259045"/>
    <xdr:sp macro="" textlink="">
      <xdr:nvSpPr>
        <xdr:cNvPr id="251" name="扶助費該当値テキスト"/>
        <xdr:cNvSpPr txBox="1"/>
      </xdr:nvSpPr>
      <xdr:spPr>
        <a:xfrm>
          <a:off x="4686300" y="161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14072</xdr:rowOff>
    </xdr:from>
    <xdr:to>
      <xdr:col>5</xdr:col>
      <xdr:colOff>409575</xdr:colOff>
      <xdr:row>98</xdr:row>
      <xdr:rowOff>115672</xdr:rowOff>
    </xdr:to>
    <xdr:sp macro="" textlink="">
      <xdr:nvSpPr>
        <xdr:cNvPr id="252" name="円/楕円 251"/>
        <xdr:cNvSpPr/>
      </xdr:nvSpPr>
      <xdr:spPr>
        <a:xfrm>
          <a:off x="3746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106799</xdr:rowOff>
    </xdr:from>
    <xdr:ext cx="534377" cy="259045"/>
    <xdr:sp macro="" textlink="">
      <xdr:nvSpPr>
        <xdr:cNvPr id="253" name="テキスト ボックス 252"/>
        <xdr:cNvSpPr txBox="1"/>
      </xdr:nvSpPr>
      <xdr:spPr>
        <a:xfrm>
          <a:off x="3530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163176</xdr:rowOff>
    </xdr:from>
    <xdr:to>
      <xdr:col>4</xdr:col>
      <xdr:colOff>206375</xdr:colOff>
      <xdr:row>98</xdr:row>
      <xdr:rowOff>93326</xdr:rowOff>
    </xdr:to>
    <xdr:sp macro="" textlink="">
      <xdr:nvSpPr>
        <xdr:cNvPr id="254" name="円/楕円 253"/>
        <xdr:cNvSpPr/>
      </xdr:nvSpPr>
      <xdr:spPr>
        <a:xfrm>
          <a:off x="2857500" y="167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84453</xdr:rowOff>
    </xdr:from>
    <xdr:ext cx="534377" cy="259045"/>
    <xdr:sp macro="" textlink="">
      <xdr:nvSpPr>
        <xdr:cNvPr id="255" name="テキスト ボックス 254"/>
        <xdr:cNvSpPr txBox="1"/>
      </xdr:nvSpPr>
      <xdr:spPr>
        <a:xfrm>
          <a:off x="2641111" y="168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97416</xdr:rowOff>
    </xdr:from>
    <xdr:to>
      <xdr:col>3</xdr:col>
      <xdr:colOff>3175</xdr:colOff>
      <xdr:row>99</xdr:row>
      <xdr:rowOff>27566</xdr:rowOff>
    </xdr:to>
    <xdr:sp macro="" textlink="">
      <xdr:nvSpPr>
        <xdr:cNvPr id="256" name="円/楕円 255"/>
        <xdr:cNvSpPr/>
      </xdr:nvSpPr>
      <xdr:spPr>
        <a:xfrm>
          <a:off x="1968500" y="168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18693</xdr:rowOff>
    </xdr:from>
    <xdr:ext cx="534377" cy="259045"/>
    <xdr:sp macro="" textlink="">
      <xdr:nvSpPr>
        <xdr:cNvPr id="257" name="テキスト ボックス 256"/>
        <xdr:cNvSpPr txBox="1"/>
      </xdr:nvSpPr>
      <xdr:spPr>
        <a:xfrm>
          <a:off x="1752111" y="1699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124561</xdr:rowOff>
    </xdr:from>
    <xdr:to>
      <xdr:col>1</xdr:col>
      <xdr:colOff>485775</xdr:colOff>
      <xdr:row>99</xdr:row>
      <xdr:rowOff>54711</xdr:rowOff>
    </xdr:to>
    <xdr:sp macro="" textlink="">
      <xdr:nvSpPr>
        <xdr:cNvPr id="258" name="円/楕円 257"/>
        <xdr:cNvSpPr/>
      </xdr:nvSpPr>
      <xdr:spPr>
        <a:xfrm>
          <a:off x="1079500" y="169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45838</xdr:rowOff>
    </xdr:from>
    <xdr:ext cx="534377" cy="259045"/>
    <xdr:sp macro="" textlink="">
      <xdr:nvSpPr>
        <xdr:cNvPr id="259" name="テキスト ボックス 258"/>
        <xdr:cNvSpPr txBox="1"/>
      </xdr:nvSpPr>
      <xdr:spPr>
        <a:xfrm>
          <a:off x="863111" y="170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18217</xdr:rowOff>
    </xdr:from>
    <xdr:to>
      <xdr:col>15</xdr:col>
      <xdr:colOff>180975</xdr:colOff>
      <xdr:row>37</xdr:row>
      <xdr:rowOff>57326</xdr:rowOff>
    </xdr:to>
    <xdr:cxnSp macro="">
      <xdr:nvCxnSpPr>
        <xdr:cNvPr id="286" name="直線コネクタ 285"/>
        <xdr:cNvCxnSpPr/>
      </xdr:nvCxnSpPr>
      <xdr:spPr>
        <a:xfrm>
          <a:off x="9639300" y="6361867"/>
          <a:ext cx="8382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18217</xdr:rowOff>
    </xdr:from>
    <xdr:to>
      <xdr:col>14</xdr:col>
      <xdr:colOff>28575</xdr:colOff>
      <xdr:row>37</xdr:row>
      <xdr:rowOff>43080</xdr:rowOff>
    </xdr:to>
    <xdr:cxnSp macro="">
      <xdr:nvCxnSpPr>
        <xdr:cNvPr id="289" name="直線コネクタ 288"/>
        <xdr:cNvCxnSpPr/>
      </xdr:nvCxnSpPr>
      <xdr:spPr>
        <a:xfrm flipV="1">
          <a:off x="8750300" y="6361867"/>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112268</xdr:rowOff>
    </xdr:from>
    <xdr:to>
      <xdr:col>12</xdr:col>
      <xdr:colOff>511175</xdr:colOff>
      <xdr:row>37</xdr:row>
      <xdr:rowOff>43080</xdr:rowOff>
    </xdr:to>
    <xdr:cxnSp macro="">
      <xdr:nvCxnSpPr>
        <xdr:cNvPr id="292" name="直線コネクタ 291"/>
        <xdr:cNvCxnSpPr/>
      </xdr:nvCxnSpPr>
      <xdr:spPr>
        <a:xfrm>
          <a:off x="7861300" y="6284468"/>
          <a:ext cx="889000" cy="10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112268</xdr:rowOff>
    </xdr:from>
    <xdr:to>
      <xdr:col>11</xdr:col>
      <xdr:colOff>307975</xdr:colOff>
      <xdr:row>37</xdr:row>
      <xdr:rowOff>64989</xdr:rowOff>
    </xdr:to>
    <xdr:cxnSp macro="">
      <xdr:nvCxnSpPr>
        <xdr:cNvPr id="295" name="直線コネクタ 294"/>
        <xdr:cNvCxnSpPr/>
      </xdr:nvCxnSpPr>
      <xdr:spPr>
        <a:xfrm flipV="1">
          <a:off x="6972300" y="6284468"/>
          <a:ext cx="889000" cy="1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6526</xdr:rowOff>
    </xdr:from>
    <xdr:to>
      <xdr:col>15</xdr:col>
      <xdr:colOff>231775</xdr:colOff>
      <xdr:row>37</xdr:row>
      <xdr:rowOff>108126</xdr:rowOff>
    </xdr:to>
    <xdr:sp macro="" textlink="">
      <xdr:nvSpPr>
        <xdr:cNvPr id="305" name="円/楕円 304"/>
        <xdr:cNvSpPr/>
      </xdr:nvSpPr>
      <xdr:spPr>
        <a:xfrm>
          <a:off x="10426700" y="6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29403</xdr:rowOff>
    </xdr:from>
    <xdr:ext cx="534377" cy="259045"/>
    <xdr:sp macro="" textlink="">
      <xdr:nvSpPr>
        <xdr:cNvPr id="306" name="補助費等該当値テキスト"/>
        <xdr:cNvSpPr txBox="1"/>
      </xdr:nvSpPr>
      <xdr:spPr>
        <a:xfrm>
          <a:off x="10528300" y="62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138867</xdr:rowOff>
    </xdr:from>
    <xdr:to>
      <xdr:col>14</xdr:col>
      <xdr:colOff>79375</xdr:colOff>
      <xdr:row>37</xdr:row>
      <xdr:rowOff>69017</xdr:rowOff>
    </xdr:to>
    <xdr:sp macro="" textlink="">
      <xdr:nvSpPr>
        <xdr:cNvPr id="307" name="円/楕円 306"/>
        <xdr:cNvSpPr/>
      </xdr:nvSpPr>
      <xdr:spPr>
        <a:xfrm>
          <a:off x="9588500" y="6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85544</xdr:rowOff>
    </xdr:from>
    <xdr:ext cx="534377" cy="259045"/>
    <xdr:sp macro="" textlink="">
      <xdr:nvSpPr>
        <xdr:cNvPr id="308" name="テキスト ボックス 307"/>
        <xdr:cNvSpPr txBox="1"/>
      </xdr:nvSpPr>
      <xdr:spPr>
        <a:xfrm>
          <a:off x="9372111" y="60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163730</xdr:rowOff>
    </xdr:from>
    <xdr:to>
      <xdr:col>12</xdr:col>
      <xdr:colOff>561975</xdr:colOff>
      <xdr:row>37</xdr:row>
      <xdr:rowOff>93880</xdr:rowOff>
    </xdr:to>
    <xdr:sp macro="" textlink="">
      <xdr:nvSpPr>
        <xdr:cNvPr id="309" name="円/楕円 308"/>
        <xdr:cNvSpPr/>
      </xdr:nvSpPr>
      <xdr:spPr>
        <a:xfrm>
          <a:off x="8699500" y="63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110407</xdr:rowOff>
    </xdr:from>
    <xdr:ext cx="534377" cy="259045"/>
    <xdr:sp macro="" textlink="">
      <xdr:nvSpPr>
        <xdr:cNvPr id="310" name="テキスト ボックス 309"/>
        <xdr:cNvSpPr txBox="1"/>
      </xdr:nvSpPr>
      <xdr:spPr>
        <a:xfrm>
          <a:off x="8483111" y="61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61468</xdr:rowOff>
    </xdr:from>
    <xdr:to>
      <xdr:col>11</xdr:col>
      <xdr:colOff>358775</xdr:colOff>
      <xdr:row>36</xdr:row>
      <xdr:rowOff>163068</xdr:rowOff>
    </xdr:to>
    <xdr:sp macro="" textlink="">
      <xdr:nvSpPr>
        <xdr:cNvPr id="311" name="円/楕円 310"/>
        <xdr:cNvSpPr/>
      </xdr:nvSpPr>
      <xdr:spPr>
        <a:xfrm>
          <a:off x="7810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8145</xdr:rowOff>
    </xdr:from>
    <xdr:ext cx="534377" cy="259045"/>
    <xdr:sp macro="" textlink="">
      <xdr:nvSpPr>
        <xdr:cNvPr id="312" name="テキスト ボックス 311"/>
        <xdr:cNvSpPr txBox="1"/>
      </xdr:nvSpPr>
      <xdr:spPr>
        <a:xfrm>
          <a:off x="7594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14189</xdr:rowOff>
    </xdr:from>
    <xdr:to>
      <xdr:col>10</xdr:col>
      <xdr:colOff>155575</xdr:colOff>
      <xdr:row>37</xdr:row>
      <xdr:rowOff>115789</xdr:rowOff>
    </xdr:to>
    <xdr:sp macro="" textlink="">
      <xdr:nvSpPr>
        <xdr:cNvPr id="313" name="円/楕円 312"/>
        <xdr:cNvSpPr/>
      </xdr:nvSpPr>
      <xdr:spPr>
        <a:xfrm>
          <a:off x="6921500" y="63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132316</xdr:rowOff>
    </xdr:from>
    <xdr:ext cx="534377" cy="259045"/>
    <xdr:sp macro="" textlink="">
      <xdr:nvSpPr>
        <xdr:cNvPr id="314" name="テキスト ボックス 313"/>
        <xdr:cNvSpPr txBox="1"/>
      </xdr:nvSpPr>
      <xdr:spPr>
        <a:xfrm>
          <a:off x="6705111" y="61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14587</xdr:rowOff>
    </xdr:from>
    <xdr:to>
      <xdr:col>15</xdr:col>
      <xdr:colOff>180975</xdr:colOff>
      <xdr:row>57</xdr:row>
      <xdr:rowOff>141574</xdr:rowOff>
    </xdr:to>
    <xdr:cxnSp macro="">
      <xdr:nvCxnSpPr>
        <xdr:cNvPr id="343" name="直線コネクタ 342"/>
        <xdr:cNvCxnSpPr/>
      </xdr:nvCxnSpPr>
      <xdr:spPr>
        <a:xfrm>
          <a:off x="9639300" y="9787237"/>
          <a:ext cx="838200" cy="1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24463</xdr:rowOff>
    </xdr:from>
    <xdr:to>
      <xdr:col>14</xdr:col>
      <xdr:colOff>28575</xdr:colOff>
      <xdr:row>57</xdr:row>
      <xdr:rowOff>14587</xdr:rowOff>
    </xdr:to>
    <xdr:cxnSp macro="">
      <xdr:nvCxnSpPr>
        <xdr:cNvPr id="346" name="直線コネクタ 345"/>
        <xdr:cNvCxnSpPr/>
      </xdr:nvCxnSpPr>
      <xdr:spPr>
        <a:xfrm>
          <a:off x="8750300" y="9454213"/>
          <a:ext cx="889000" cy="3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96815</xdr:rowOff>
    </xdr:from>
    <xdr:to>
      <xdr:col>12</xdr:col>
      <xdr:colOff>511175</xdr:colOff>
      <xdr:row>55</xdr:row>
      <xdr:rowOff>24463</xdr:rowOff>
    </xdr:to>
    <xdr:cxnSp macro="">
      <xdr:nvCxnSpPr>
        <xdr:cNvPr id="349" name="直線コネクタ 348"/>
        <xdr:cNvCxnSpPr/>
      </xdr:nvCxnSpPr>
      <xdr:spPr>
        <a:xfrm>
          <a:off x="7861300" y="9355115"/>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27206</xdr:rowOff>
    </xdr:from>
    <xdr:to>
      <xdr:col>11</xdr:col>
      <xdr:colOff>307975</xdr:colOff>
      <xdr:row>54</xdr:row>
      <xdr:rowOff>96815</xdr:rowOff>
    </xdr:to>
    <xdr:cxnSp macro="">
      <xdr:nvCxnSpPr>
        <xdr:cNvPr id="352" name="直線コネクタ 351"/>
        <xdr:cNvCxnSpPr/>
      </xdr:nvCxnSpPr>
      <xdr:spPr>
        <a:xfrm>
          <a:off x="6972300" y="928550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90774</xdr:rowOff>
    </xdr:from>
    <xdr:to>
      <xdr:col>15</xdr:col>
      <xdr:colOff>231775</xdr:colOff>
      <xdr:row>58</xdr:row>
      <xdr:rowOff>20924</xdr:rowOff>
    </xdr:to>
    <xdr:sp macro="" textlink="">
      <xdr:nvSpPr>
        <xdr:cNvPr id="362" name="円/楕円 361"/>
        <xdr:cNvSpPr/>
      </xdr:nvSpPr>
      <xdr:spPr>
        <a:xfrm>
          <a:off x="10426700" y="98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69201</xdr:rowOff>
    </xdr:from>
    <xdr:ext cx="534377" cy="259045"/>
    <xdr:sp macro="" textlink="">
      <xdr:nvSpPr>
        <xdr:cNvPr id="363" name="普通建設事業費該当値テキスト"/>
        <xdr:cNvSpPr txBox="1"/>
      </xdr:nvSpPr>
      <xdr:spPr>
        <a:xfrm>
          <a:off x="10528300" y="98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135237</xdr:rowOff>
    </xdr:from>
    <xdr:to>
      <xdr:col>14</xdr:col>
      <xdr:colOff>79375</xdr:colOff>
      <xdr:row>57</xdr:row>
      <xdr:rowOff>65387</xdr:rowOff>
    </xdr:to>
    <xdr:sp macro="" textlink="">
      <xdr:nvSpPr>
        <xdr:cNvPr id="364" name="円/楕円 363"/>
        <xdr:cNvSpPr/>
      </xdr:nvSpPr>
      <xdr:spPr>
        <a:xfrm>
          <a:off x="95885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56514</xdr:rowOff>
    </xdr:from>
    <xdr:ext cx="534377" cy="259045"/>
    <xdr:sp macro="" textlink="">
      <xdr:nvSpPr>
        <xdr:cNvPr id="365" name="テキスト ボックス 364"/>
        <xdr:cNvSpPr txBox="1"/>
      </xdr:nvSpPr>
      <xdr:spPr>
        <a:xfrm>
          <a:off x="9372111" y="9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145113</xdr:rowOff>
    </xdr:from>
    <xdr:to>
      <xdr:col>12</xdr:col>
      <xdr:colOff>561975</xdr:colOff>
      <xdr:row>55</xdr:row>
      <xdr:rowOff>75263</xdr:rowOff>
    </xdr:to>
    <xdr:sp macro="" textlink="">
      <xdr:nvSpPr>
        <xdr:cNvPr id="366" name="円/楕円 365"/>
        <xdr:cNvSpPr/>
      </xdr:nvSpPr>
      <xdr:spPr>
        <a:xfrm>
          <a:off x="8699500" y="94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91790</xdr:rowOff>
    </xdr:from>
    <xdr:ext cx="534377" cy="259045"/>
    <xdr:sp macro="" textlink="">
      <xdr:nvSpPr>
        <xdr:cNvPr id="367" name="テキスト ボックス 366"/>
        <xdr:cNvSpPr txBox="1"/>
      </xdr:nvSpPr>
      <xdr:spPr>
        <a:xfrm>
          <a:off x="8483111" y="91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46015</xdr:rowOff>
    </xdr:from>
    <xdr:to>
      <xdr:col>11</xdr:col>
      <xdr:colOff>358775</xdr:colOff>
      <xdr:row>54</xdr:row>
      <xdr:rowOff>147615</xdr:rowOff>
    </xdr:to>
    <xdr:sp macro="" textlink="">
      <xdr:nvSpPr>
        <xdr:cNvPr id="368" name="円/楕円 367"/>
        <xdr:cNvSpPr/>
      </xdr:nvSpPr>
      <xdr:spPr>
        <a:xfrm>
          <a:off x="7810500" y="9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164142</xdr:rowOff>
    </xdr:from>
    <xdr:ext cx="599010" cy="259045"/>
    <xdr:sp macro="" textlink="">
      <xdr:nvSpPr>
        <xdr:cNvPr id="369" name="テキスト ボックス 368"/>
        <xdr:cNvSpPr txBox="1"/>
      </xdr:nvSpPr>
      <xdr:spPr>
        <a:xfrm>
          <a:off x="7561794" y="90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147856</xdr:rowOff>
    </xdr:from>
    <xdr:to>
      <xdr:col>10</xdr:col>
      <xdr:colOff>155575</xdr:colOff>
      <xdr:row>54</xdr:row>
      <xdr:rowOff>78006</xdr:rowOff>
    </xdr:to>
    <xdr:sp macro="" textlink="">
      <xdr:nvSpPr>
        <xdr:cNvPr id="370" name="円/楕円 369"/>
        <xdr:cNvSpPr/>
      </xdr:nvSpPr>
      <xdr:spPr>
        <a:xfrm>
          <a:off x="6921500" y="92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94533</xdr:rowOff>
    </xdr:from>
    <xdr:ext cx="599010" cy="259045"/>
    <xdr:sp macro="" textlink="">
      <xdr:nvSpPr>
        <xdr:cNvPr id="371" name="テキスト ボックス 370"/>
        <xdr:cNvSpPr txBox="1"/>
      </xdr:nvSpPr>
      <xdr:spPr>
        <a:xfrm>
          <a:off x="6672794" y="900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78015</xdr:rowOff>
    </xdr:from>
    <xdr:to>
      <xdr:col>15</xdr:col>
      <xdr:colOff>180975</xdr:colOff>
      <xdr:row>78</xdr:row>
      <xdr:rowOff>24219</xdr:rowOff>
    </xdr:to>
    <xdr:cxnSp macro="">
      <xdr:nvCxnSpPr>
        <xdr:cNvPr id="400" name="直線コネクタ 399"/>
        <xdr:cNvCxnSpPr/>
      </xdr:nvCxnSpPr>
      <xdr:spPr>
        <a:xfrm>
          <a:off x="9639300" y="13279665"/>
          <a:ext cx="838200" cy="1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109995</xdr:rowOff>
    </xdr:from>
    <xdr:to>
      <xdr:col>14</xdr:col>
      <xdr:colOff>28575</xdr:colOff>
      <xdr:row>77</xdr:row>
      <xdr:rowOff>78015</xdr:rowOff>
    </xdr:to>
    <xdr:cxnSp macro="">
      <xdr:nvCxnSpPr>
        <xdr:cNvPr id="403" name="直線コネクタ 402"/>
        <xdr:cNvCxnSpPr/>
      </xdr:nvCxnSpPr>
      <xdr:spPr>
        <a:xfrm>
          <a:off x="8750300" y="13140195"/>
          <a:ext cx="889000" cy="1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144869</xdr:rowOff>
    </xdr:from>
    <xdr:to>
      <xdr:col>15</xdr:col>
      <xdr:colOff>231775</xdr:colOff>
      <xdr:row>78</xdr:row>
      <xdr:rowOff>75019</xdr:rowOff>
    </xdr:to>
    <xdr:sp macro="" textlink="">
      <xdr:nvSpPr>
        <xdr:cNvPr id="413" name="円/楕円 412"/>
        <xdr:cNvSpPr/>
      </xdr:nvSpPr>
      <xdr:spPr>
        <a:xfrm>
          <a:off x="10426700" y="133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123296</xdr:rowOff>
    </xdr:from>
    <xdr:ext cx="534377" cy="259045"/>
    <xdr:sp macro="" textlink="">
      <xdr:nvSpPr>
        <xdr:cNvPr id="414" name="普通建設事業費 （ うち新規整備　）該当値テキスト"/>
        <xdr:cNvSpPr txBox="1"/>
      </xdr:nvSpPr>
      <xdr:spPr>
        <a:xfrm>
          <a:off x="10528300" y="133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27215</xdr:rowOff>
    </xdr:from>
    <xdr:to>
      <xdr:col>14</xdr:col>
      <xdr:colOff>79375</xdr:colOff>
      <xdr:row>77</xdr:row>
      <xdr:rowOff>128815</xdr:rowOff>
    </xdr:to>
    <xdr:sp macro="" textlink="">
      <xdr:nvSpPr>
        <xdr:cNvPr id="415" name="円/楕円 414"/>
        <xdr:cNvSpPr/>
      </xdr:nvSpPr>
      <xdr:spPr>
        <a:xfrm>
          <a:off x="9588500" y="132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145342</xdr:rowOff>
    </xdr:from>
    <xdr:ext cx="534377" cy="259045"/>
    <xdr:sp macro="" textlink="">
      <xdr:nvSpPr>
        <xdr:cNvPr id="416" name="テキスト ボックス 415"/>
        <xdr:cNvSpPr txBox="1"/>
      </xdr:nvSpPr>
      <xdr:spPr>
        <a:xfrm>
          <a:off x="9372111" y="130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59195</xdr:rowOff>
    </xdr:from>
    <xdr:to>
      <xdr:col>12</xdr:col>
      <xdr:colOff>561975</xdr:colOff>
      <xdr:row>76</xdr:row>
      <xdr:rowOff>160795</xdr:rowOff>
    </xdr:to>
    <xdr:sp macro="" textlink="">
      <xdr:nvSpPr>
        <xdr:cNvPr id="417" name="円/楕円 416"/>
        <xdr:cNvSpPr/>
      </xdr:nvSpPr>
      <xdr:spPr>
        <a:xfrm>
          <a:off x="8699500" y="130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5872</xdr:rowOff>
    </xdr:from>
    <xdr:ext cx="534377" cy="259045"/>
    <xdr:sp macro="" textlink="">
      <xdr:nvSpPr>
        <xdr:cNvPr id="418" name="テキスト ボックス 417"/>
        <xdr:cNvSpPr txBox="1"/>
      </xdr:nvSpPr>
      <xdr:spPr>
        <a:xfrm>
          <a:off x="8483111" y="128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104699</xdr:rowOff>
    </xdr:from>
    <xdr:to>
      <xdr:col>15</xdr:col>
      <xdr:colOff>180975</xdr:colOff>
      <xdr:row>98</xdr:row>
      <xdr:rowOff>109004</xdr:rowOff>
    </xdr:to>
    <xdr:cxnSp macro="">
      <xdr:nvCxnSpPr>
        <xdr:cNvPr id="447" name="直線コネクタ 446"/>
        <xdr:cNvCxnSpPr/>
      </xdr:nvCxnSpPr>
      <xdr:spPr>
        <a:xfrm>
          <a:off x="9639300" y="16735349"/>
          <a:ext cx="8382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130569</xdr:rowOff>
    </xdr:from>
    <xdr:to>
      <xdr:col>14</xdr:col>
      <xdr:colOff>28575</xdr:colOff>
      <xdr:row>97</xdr:row>
      <xdr:rowOff>104699</xdr:rowOff>
    </xdr:to>
    <xdr:cxnSp macro="">
      <xdr:nvCxnSpPr>
        <xdr:cNvPr id="450" name="直線コネクタ 449"/>
        <xdr:cNvCxnSpPr/>
      </xdr:nvCxnSpPr>
      <xdr:spPr>
        <a:xfrm>
          <a:off x="8750300" y="16418319"/>
          <a:ext cx="889000" cy="3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58204</xdr:rowOff>
    </xdr:from>
    <xdr:to>
      <xdr:col>15</xdr:col>
      <xdr:colOff>231775</xdr:colOff>
      <xdr:row>98</xdr:row>
      <xdr:rowOff>159804</xdr:rowOff>
    </xdr:to>
    <xdr:sp macro="" textlink="">
      <xdr:nvSpPr>
        <xdr:cNvPr id="460" name="円/楕円 459"/>
        <xdr:cNvSpPr/>
      </xdr:nvSpPr>
      <xdr:spPr>
        <a:xfrm>
          <a:off x="104267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144581</xdr:rowOff>
    </xdr:from>
    <xdr:ext cx="469744" cy="259045"/>
    <xdr:sp macro="" textlink="">
      <xdr:nvSpPr>
        <xdr:cNvPr id="461" name="普通建設事業費 （ うち更新整備　）該当値テキスト"/>
        <xdr:cNvSpPr txBox="1"/>
      </xdr:nvSpPr>
      <xdr:spPr>
        <a:xfrm>
          <a:off x="10528300" y="167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53899</xdr:rowOff>
    </xdr:from>
    <xdr:to>
      <xdr:col>14</xdr:col>
      <xdr:colOff>79375</xdr:colOff>
      <xdr:row>97</xdr:row>
      <xdr:rowOff>155499</xdr:rowOff>
    </xdr:to>
    <xdr:sp macro="" textlink="">
      <xdr:nvSpPr>
        <xdr:cNvPr id="462" name="円/楕円 461"/>
        <xdr:cNvSpPr/>
      </xdr:nvSpPr>
      <xdr:spPr>
        <a:xfrm>
          <a:off x="9588500" y="166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576</xdr:rowOff>
    </xdr:from>
    <xdr:ext cx="534377" cy="259045"/>
    <xdr:sp macro="" textlink="">
      <xdr:nvSpPr>
        <xdr:cNvPr id="463" name="テキスト ボックス 462"/>
        <xdr:cNvSpPr txBox="1"/>
      </xdr:nvSpPr>
      <xdr:spPr>
        <a:xfrm>
          <a:off x="9372111" y="164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79769</xdr:rowOff>
    </xdr:from>
    <xdr:to>
      <xdr:col>12</xdr:col>
      <xdr:colOff>561975</xdr:colOff>
      <xdr:row>96</xdr:row>
      <xdr:rowOff>9919</xdr:rowOff>
    </xdr:to>
    <xdr:sp macro="" textlink="">
      <xdr:nvSpPr>
        <xdr:cNvPr id="464" name="円/楕円 463"/>
        <xdr:cNvSpPr/>
      </xdr:nvSpPr>
      <xdr:spPr>
        <a:xfrm>
          <a:off x="8699500" y="16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26446</xdr:rowOff>
    </xdr:from>
    <xdr:ext cx="534377" cy="259045"/>
    <xdr:sp macro="" textlink="">
      <xdr:nvSpPr>
        <xdr:cNvPr id="465" name="テキスト ボックス 464"/>
        <xdr:cNvSpPr txBox="1"/>
      </xdr:nvSpPr>
      <xdr:spPr>
        <a:xfrm>
          <a:off x="8483111" y="161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47670</xdr:rowOff>
    </xdr:from>
    <xdr:to>
      <xdr:col>23</xdr:col>
      <xdr:colOff>517525</xdr:colOff>
      <xdr:row>39</xdr:row>
      <xdr:rowOff>32048</xdr:rowOff>
    </xdr:to>
    <xdr:cxnSp macro="">
      <xdr:nvCxnSpPr>
        <xdr:cNvPr id="494" name="直線コネクタ 493"/>
        <xdr:cNvCxnSpPr/>
      </xdr:nvCxnSpPr>
      <xdr:spPr>
        <a:xfrm flipV="1">
          <a:off x="15481300" y="6391320"/>
          <a:ext cx="838200" cy="3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32048</xdr:rowOff>
    </xdr:from>
    <xdr:to>
      <xdr:col>22</xdr:col>
      <xdr:colOff>365125</xdr:colOff>
      <xdr:row>39</xdr:row>
      <xdr:rowOff>38011</xdr:rowOff>
    </xdr:to>
    <xdr:cxnSp macro="">
      <xdr:nvCxnSpPr>
        <xdr:cNvPr id="497" name="直線コネクタ 496"/>
        <xdr:cNvCxnSpPr/>
      </xdr:nvCxnSpPr>
      <xdr:spPr>
        <a:xfrm flipV="1">
          <a:off x="14592300" y="671859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38011</xdr:rowOff>
    </xdr:from>
    <xdr:to>
      <xdr:col>21</xdr:col>
      <xdr:colOff>161925</xdr:colOff>
      <xdr:row>39</xdr:row>
      <xdr:rowOff>44450</xdr:rowOff>
    </xdr:to>
    <xdr:cxnSp macro="">
      <xdr:nvCxnSpPr>
        <xdr:cNvPr id="500" name="直線コネクタ 499"/>
        <xdr:cNvCxnSpPr/>
      </xdr:nvCxnSpPr>
      <xdr:spPr>
        <a:xfrm flipV="1">
          <a:off x="13703300" y="6724561"/>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110268</xdr:rowOff>
    </xdr:from>
    <xdr:to>
      <xdr:col>19</xdr:col>
      <xdr:colOff>644525</xdr:colOff>
      <xdr:row>39</xdr:row>
      <xdr:rowOff>44450</xdr:rowOff>
    </xdr:to>
    <xdr:cxnSp macro="">
      <xdr:nvCxnSpPr>
        <xdr:cNvPr id="503" name="直線コネクタ 502"/>
        <xdr:cNvCxnSpPr/>
      </xdr:nvCxnSpPr>
      <xdr:spPr>
        <a:xfrm>
          <a:off x="12814300" y="6625368"/>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168320</xdr:rowOff>
    </xdr:from>
    <xdr:to>
      <xdr:col>23</xdr:col>
      <xdr:colOff>568325</xdr:colOff>
      <xdr:row>37</xdr:row>
      <xdr:rowOff>98470</xdr:rowOff>
    </xdr:to>
    <xdr:sp macro="" textlink="">
      <xdr:nvSpPr>
        <xdr:cNvPr id="513" name="円/楕円 512"/>
        <xdr:cNvSpPr/>
      </xdr:nvSpPr>
      <xdr:spPr>
        <a:xfrm>
          <a:off x="16268700" y="63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19747</xdr:rowOff>
    </xdr:from>
    <xdr:ext cx="534377" cy="259045"/>
    <xdr:sp macro="" textlink="">
      <xdr:nvSpPr>
        <xdr:cNvPr id="514" name="災害復旧事業費該当値テキスト"/>
        <xdr:cNvSpPr txBox="1"/>
      </xdr:nvSpPr>
      <xdr:spPr>
        <a:xfrm>
          <a:off x="16370300" y="61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152698</xdr:rowOff>
    </xdr:from>
    <xdr:to>
      <xdr:col>22</xdr:col>
      <xdr:colOff>415925</xdr:colOff>
      <xdr:row>39</xdr:row>
      <xdr:rowOff>82848</xdr:rowOff>
    </xdr:to>
    <xdr:sp macro="" textlink="">
      <xdr:nvSpPr>
        <xdr:cNvPr id="515" name="円/楕円 514"/>
        <xdr:cNvSpPr/>
      </xdr:nvSpPr>
      <xdr:spPr>
        <a:xfrm>
          <a:off x="15430500" y="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73975</xdr:rowOff>
    </xdr:from>
    <xdr:ext cx="378565" cy="259045"/>
    <xdr:sp macro="" textlink="">
      <xdr:nvSpPr>
        <xdr:cNvPr id="516" name="テキスト ボックス 515"/>
        <xdr:cNvSpPr txBox="1"/>
      </xdr:nvSpPr>
      <xdr:spPr>
        <a:xfrm>
          <a:off x="15292017" y="676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158661</xdr:rowOff>
    </xdr:from>
    <xdr:to>
      <xdr:col>21</xdr:col>
      <xdr:colOff>212725</xdr:colOff>
      <xdr:row>39</xdr:row>
      <xdr:rowOff>88811</xdr:rowOff>
    </xdr:to>
    <xdr:sp macro="" textlink="">
      <xdr:nvSpPr>
        <xdr:cNvPr id="517" name="円/楕円 516"/>
        <xdr:cNvSpPr/>
      </xdr:nvSpPr>
      <xdr:spPr>
        <a:xfrm>
          <a:off x="14541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79938</xdr:rowOff>
    </xdr:from>
    <xdr:ext cx="378565" cy="259045"/>
    <xdr:sp macro="" textlink="">
      <xdr:nvSpPr>
        <xdr:cNvPr id="518" name="テキスト ボックス 517"/>
        <xdr:cNvSpPr txBox="1"/>
      </xdr:nvSpPr>
      <xdr:spPr>
        <a:xfrm>
          <a:off x="14403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59468</xdr:rowOff>
    </xdr:from>
    <xdr:to>
      <xdr:col>18</xdr:col>
      <xdr:colOff>492125</xdr:colOff>
      <xdr:row>38</xdr:row>
      <xdr:rowOff>161068</xdr:rowOff>
    </xdr:to>
    <xdr:sp macro="" textlink="">
      <xdr:nvSpPr>
        <xdr:cNvPr id="521" name="円/楕円 520"/>
        <xdr:cNvSpPr/>
      </xdr:nvSpPr>
      <xdr:spPr>
        <a:xfrm>
          <a:off x="12763500" y="65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6145</xdr:rowOff>
    </xdr:from>
    <xdr:ext cx="469744" cy="259045"/>
    <xdr:sp macro="" textlink="">
      <xdr:nvSpPr>
        <xdr:cNvPr id="522" name="テキスト ボックス 521"/>
        <xdr:cNvSpPr txBox="1"/>
      </xdr:nvSpPr>
      <xdr:spPr>
        <a:xfrm>
          <a:off x="12579427" y="63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864</xdr:rowOff>
    </xdr:from>
    <xdr:to>
      <xdr:col>23</xdr:col>
      <xdr:colOff>517525</xdr:colOff>
      <xdr:row>77</xdr:row>
      <xdr:rowOff>65841</xdr:rowOff>
    </xdr:to>
    <xdr:cxnSp macro="">
      <xdr:nvCxnSpPr>
        <xdr:cNvPr id="602" name="直線コネクタ 601"/>
        <xdr:cNvCxnSpPr/>
      </xdr:nvCxnSpPr>
      <xdr:spPr>
        <a:xfrm>
          <a:off x="15481300" y="13202514"/>
          <a:ext cx="838200" cy="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864</xdr:rowOff>
    </xdr:from>
    <xdr:to>
      <xdr:col>22</xdr:col>
      <xdr:colOff>365125</xdr:colOff>
      <xdr:row>77</xdr:row>
      <xdr:rowOff>71577</xdr:rowOff>
    </xdr:to>
    <xdr:cxnSp macro="">
      <xdr:nvCxnSpPr>
        <xdr:cNvPr id="605" name="直線コネクタ 604"/>
        <xdr:cNvCxnSpPr/>
      </xdr:nvCxnSpPr>
      <xdr:spPr>
        <a:xfrm flipV="1">
          <a:off x="14592300" y="13202514"/>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71577</xdr:rowOff>
    </xdr:from>
    <xdr:to>
      <xdr:col>21</xdr:col>
      <xdr:colOff>161925</xdr:colOff>
      <xdr:row>77</xdr:row>
      <xdr:rowOff>95341</xdr:rowOff>
    </xdr:to>
    <xdr:cxnSp macro="">
      <xdr:nvCxnSpPr>
        <xdr:cNvPr id="608" name="直線コネクタ 607"/>
        <xdr:cNvCxnSpPr/>
      </xdr:nvCxnSpPr>
      <xdr:spPr>
        <a:xfrm flipV="1">
          <a:off x="13703300" y="13273227"/>
          <a:ext cx="889000" cy="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3215</xdr:rowOff>
    </xdr:from>
    <xdr:to>
      <xdr:col>19</xdr:col>
      <xdr:colOff>644525</xdr:colOff>
      <xdr:row>77</xdr:row>
      <xdr:rowOff>95341</xdr:rowOff>
    </xdr:to>
    <xdr:cxnSp macro="">
      <xdr:nvCxnSpPr>
        <xdr:cNvPr id="611" name="直線コネクタ 610"/>
        <xdr:cNvCxnSpPr/>
      </xdr:nvCxnSpPr>
      <xdr:spPr>
        <a:xfrm>
          <a:off x="12814300" y="1320486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15041</xdr:rowOff>
    </xdr:from>
    <xdr:to>
      <xdr:col>23</xdr:col>
      <xdr:colOff>568325</xdr:colOff>
      <xdr:row>77</xdr:row>
      <xdr:rowOff>116641</xdr:rowOff>
    </xdr:to>
    <xdr:sp macro="" textlink="">
      <xdr:nvSpPr>
        <xdr:cNvPr id="621" name="円/楕円 620"/>
        <xdr:cNvSpPr/>
      </xdr:nvSpPr>
      <xdr:spPr>
        <a:xfrm>
          <a:off x="16268700" y="132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37918</xdr:rowOff>
    </xdr:from>
    <xdr:ext cx="534377" cy="259045"/>
    <xdr:sp macro="" textlink="">
      <xdr:nvSpPr>
        <xdr:cNvPr id="622" name="公債費該当値テキスト"/>
        <xdr:cNvSpPr txBox="1"/>
      </xdr:nvSpPr>
      <xdr:spPr>
        <a:xfrm>
          <a:off x="16370300" y="130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121514</xdr:rowOff>
    </xdr:from>
    <xdr:to>
      <xdr:col>22</xdr:col>
      <xdr:colOff>415925</xdr:colOff>
      <xdr:row>77</xdr:row>
      <xdr:rowOff>51664</xdr:rowOff>
    </xdr:to>
    <xdr:sp macro="" textlink="">
      <xdr:nvSpPr>
        <xdr:cNvPr id="623" name="円/楕円 622"/>
        <xdr:cNvSpPr/>
      </xdr:nvSpPr>
      <xdr:spPr>
        <a:xfrm>
          <a:off x="15430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68191</xdr:rowOff>
    </xdr:from>
    <xdr:ext cx="534377" cy="259045"/>
    <xdr:sp macro="" textlink="">
      <xdr:nvSpPr>
        <xdr:cNvPr id="624" name="テキスト ボックス 623"/>
        <xdr:cNvSpPr txBox="1"/>
      </xdr:nvSpPr>
      <xdr:spPr>
        <a:xfrm>
          <a:off x="15214111" y="12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20777</xdr:rowOff>
    </xdr:from>
    <xdr:to>
      <xdr:col>21</xdr:col>
      <xdr:colOff>212725</xdr:colOff>
      <xdr:row>77</xdr:row>
      <xdr:rowOff>122377</xdr:rowOff>
    </xdr:to>
    <xdr:sp macro="" textlink="">
      <xdr:nvSpPr>
        <xdr:cNvPr id="625" name="円/楕円 624"/>
        <xdr:cNvSpPr/>
      </xdr:nvSpPr>
      <xdr:spPr>
        <a:xfrm>
          <a:off x="14541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113504</xdr:rowOff>
    </xdr:from>
    <xdr:ext cx="534377" cy="259045"/>
    <xdr:sp macro="" textlink="">
      <xdr:nvSpPr>
        <xdr:cNvPr id="626" name="テキスト ボックス 625"/>
        <xdr:cNvSpPr txBox="1"/>
      </xdr:nvSpPr>
      <xdr:spPr>
        <a:xfrm>
          <a:off x="14325111" y="133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44541</xdr:rowOff>
    </xdr:from>
    <xdr:to>
      <xdr:col>20</xdr:col>
      <xdr:colOff>9525</xdr:colOff>
      <xdr:row>77</xdr:row>
      <xdr:rowOff>146141</xdr:rowOff>
    </xdr:to>
    <xdr:sp macro="" textlink="">
      <xdr:nvSpPr>
        <xdr:cNvPr id="627" name="円/楕円 626"/>
        <xdr:cNvSpPr/>
      </xdr:nvSpPr>
      <xdr:spPr>
        <a:xfrm>
          <a:off x="13652500" y="13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137268</xdr:rowOff>
    </xdr:from>
    <xdr:ext cx="534377" cy="259045"/>
    <xdr:sp macro="" textlink="">
      <xdr:nvSpPr>
        <xdr:cNvPr id="628" name="テキスト ボックス 627"/>
        <xdr:cNvSpPr txBox="1"/>
      </xdr:nvSpPr>
      <xdr:spPr>
        <a:xfrm>
          <a:off x="13436111" y="133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123865</xdr:rowOff>
    </xdr:from>
    <xdr:to>
      <xdr:col>18</xdr:col>
      <xdr:colOff>492125</xdr:colOff>
      <xdr:row>77</xdr:row>
      <xdr:rowOff>54015</xdr:rowOff>
    </xdr:to>
    <xdr:sp macro="" textlink="">
      <xdr:nvSpPr>
        <xdr:cNvPr id="629" name="円/楕円 628"/>
        <xdr:cNvSpPr/>
      </xdr:nvSpPr>
      <xdr:spPr>
        <a:xfrm>
          <a:off x="12763500" y="131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70542</xdr:rowOff>
    </xdr:from>
    <xdr:ext cx="534377" cy="259045"/>
    <xdr:sp macro="" textlink="">
      <xdr:nvSpPr>
        <xdr:cNvPr id="630" name="テキスト ボックス 629"/>
        <xdr:cNvSpPr txBox="1"/>
      </xdr:nvSpPr>
      <xdr:spPr>
        <a:xfrm>
          <a:off x="12547111" y="129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51042</xdr:rowOff>
    </xdr:from>
    <xdr:to>
      <xdr:col>23</xdr:col>
      <xdr:colOff>517525</xdr:colOff>
      <xdr:row>98</xdr:row>
      <xdr:rowOff>74180</xdr:rowOff>
    </xdr:to>
    <xdr:cxnSp macro="">
      <xdr:nvCxnSpPr>
        <xdr:cNvPr id="659" name="直線コネクタ 658"/>
        <xdr:cNvCxnSpPr/>
      </xdr:nvCxnSpPr>
      <xdr:spPr>
        <a:xfrm flipV="1">
          <a:off x="15481300" y="16853142"/>
          <a:ext cx="8382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10630</xdr:rowOff>
    </xdr:from>
    <xdr:to>
      <xdr:col>22</xdr:col>
      <xdr:colOff>365125</xdr:colOff>
      <xdr:row>98</xdr:row>
      <xdr:rowOff>74180</xdr:rowOff>
    </xdr:to>
    <xdr:cxnSp macro="">
      <xdr:nvCxnSpPr>
        <xdr:cNvPr id="662" name="直線コネクタ 661"/>
        <xdr:cNvCxnSpPr/>
      </xdr:nvCxnSpPr>
      <xdr:spPr>
        <a:xfrm>
          <a:off x="14592300" y="16812730"/>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10630</xdr:rowOff>
    </xdr:from>
    <xdr:to>
      <xdr:col>21</xdr:col>
      <xdr:colOff>161925</xdr:colOff>
      <xdr:row>98</xdr:row>
      <xdr:rowOff>39815</xdr:rowOff>
    </xdr:to>
    <xdr:cxnSp macro="">
      <xdr:nvCxnSpPr>
        <xdr:cNvPr id="665" name="直線コネクタ 664"/>
        <xdr:cNvCxnSpPr/>
      </xdr:nvCxnSpPr>
      <xdr:spPr>
        <a:xfrm flipV="1">
          <a:off x="13703300" y="16812730"/>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39815</xdr:rowOff>
    </xdr:from>
    <xdr:to>
      <xdr:col>19</xdr:col>
      <xdr:colOff>644525</xdr:colOff>
      <xdr:row>98</xdr:row>
      <xdr:rowOff>116866</xdr:rowOff>
    </xdr:to>
    <xdr:cxnSp macro="">
      <xdr:nvCxnSpPr>
        <xdr:cNvPr id="668" name="直線コネクタ 667"/>
        <xdr:cNvCxnSpPr/>
      </xdr:nvCxnSpPr>
      <xdr:spPr>
        <a:xfrm flipV="1">
          <a:off x="12814300" y="16841915"/>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242</xdr:rowOff>
    </xdr:from>
    <xdr:to>
      <xdr:col>23</xdr:col>
      <xdr:colOff>568325</xdr:colOff>
      <xdr:row>98</xdr:row>
      <xdr:rowOff>101842</xdr:rowOff>
    </xdr:to>
    <xdr:sp macro="" textlink="">
      <xdr:nvSpPr>
        <xdr:cNvPr id="678" name="円/楕円 677"/>
        <xdr:cNvSpPr/>
      </xdr:nvSpPr>
      <xdr:spPr>
        <a:xfrm>
          <a:off x="16268700" y="168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150119</xdr:rowOff>
    </xdr:from>
    <xdr:ext cx="534377" cy="259045"/>
    <xdr:sp macro="" textlink="">
      <xdr:nvSpPr>
        <xdr:cNvPr id="679" name="積立金該当値テキスト"/>
        <xdr:cNvSpPr txBox="1"/>
      </xdr:nvSpPr>
      <xdr:spPr>
        <a:xfrm>
          <a:off x="16370300" y="167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23380</xdr:rowOff>
    </xdr:from>
    <xdr:to>
      <xdr:col>22</xdr:col>
      <xdr:colOff>415925</xdr:colOff>
      <xdr:row>98</xdr:row>
      <xdr:rowOff>124980</xdr:rowOff>
    </xdr:to>
    <xdr:sp macro="" textlink="">
      <xdr:nvSpPr>
        <xdr:cNvPr id="680" name="円/楕円 679"/>
        <xdr:cNvSpPr/>
      </xdr:nvSpPr>
      <xdr:spPr>
        <a:xfrm>
          <a:off x="15430500" y="16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116107</xdr:rowOff>
    </xdr:from>
    <xdr:ext cx="534377" cy="259045"/>
    <xdr:sp macro="" textlink="">
      <xdr:nvSpPr>
        <xdr:cNvPr id="681" name="テキスト ボックス 680"/>
        <xdr:cNvSpPr txBox="1"/>
      </xdr:nvSpPr>
      <xdr:spPr>
        <a:xfrm>
          <a:off x="15214111" y="169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131280</xdr:rowOff>
    </xdr:from>
    <xdr:to>
      <xdr:col>21</xdr:col>
      <xdr:colOff>212725</xdr:colOff>
      <xdr:row>98</xdr:row>
      <xdr:rowOff>61430</xdr:rowOff>
    </xdr:to>
    <xdr:sp macro="" textlink="">
      <xdr:nvSpPr>
        <xdr:cNvPr id="682" name="円/楕円 681"/>
        <xdr:cNvSpPr/>
      </xdr:nvSpPr>
      <xdr:spPr>
        <a:xfrm>
          <a:off x="14541500" y="167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77957</xdr:rowOff>
    </xdr:from>
    <xdr:ext cx="534377" cy="259045"/>
    <xdr:sp macro="" textlink="">
      <xdr:nvSpPr>
        <xdr:cNvPr id="683" name="テキスト ボックス 682"/>
        <xdr:cNvSpPr txBox="1"/>
      </xdr:nvSpPr>
      <xdr:spPr>
        <a:xfrm>
          <a:off x="14325111" y="165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160465</xdr:rowOff>
    </xdr:from>
    <xdr:to>
      <xdr:col>20</xdr:col>
      <xdr:colOff>9525</xdr:colOff>
      <xdr:row>98</xdr:row>
      <xdr:rowOff>90615</xdr:rowOff>
    </xdr:to>
    <xdr:sp macro="" textlink="">
      <xdr:nvSpPr>
        <xdr:cNvPr id="684" name="円/楕円 683"/>
        <xdr:cNvSpPr/>
      </xdr:nvSpPr>
      <xdr:spPr>
        <a:xfrm>
          <a:off x="136525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81742</xdr:rowOff>
    </xdr:from>
    <xdr:ext cx="534377" cy="259045"/>
    <xdr:sp macro="" textlink="">
      <xdr:nvSpPr>
        <xdr:cNvPr id="685" name="テキスト ボックス 684"/>
        <xdr:cNvSpPr txBox="1"/>
      </xdr:nvSpPr>
      <xdr:spPr>
        <a:xfrm>
          <a:off x="13436111" y="168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66066</xdr:rowOff>
    </xdr:from>
    <xdr:to>
      <xdr:col>18</xdr:col>
      <xdr:colOff>492125</xdr:colOff>
      <xdr:row>98</xdr:row>
      <xdr:rowOff>167666</xdr:rowOff>
    </xdr:to>
    <xdr:sp macro="" textlink="">
      <xdr:nvSpPr>
        <xdr:cNvPr id="686" name="円/楕円 685"/>
        <xdr:cNvSpPr/>
      </xdr:nvSpPr>
      <xdr:spPr>
        <a:xfrm>
          <a:off x="12763500" y="168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158793</xdr:rowOff>
    </xdr:from>
    <xdr:ext cx="469744" cy="259045"/>
    <xdr:sp macro="" textlink="">
      <xdr:nvSpPr>
        <xdr:cNvPr id="687" name="テキスト ボックス 686"/>
        <xdr:cNvSpPr txBox="1"/>
      </xdr:nvSpPr>
      <xdr:spPr>
        <a:xfrm>
          <a:off x="12579427" y="1696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134854</xdr:rowOff>
    </xdr:from>
    <xdr:to>
      <xdr:col>32</xdr:col>
      <xdr:colOff>187325</xdr:colOff>
      <xdr:row>58</xdr:row>
      <xdr:rowOff>139380</xdr:rowOff>
    </xdr:to>
    <xdr:cxnSp macro="">
      <xdr:nvCxnSpPr>
        <xdr:cNvPr id="773" name="直線コネクタ 772"/>
        <xdr:cNvCxnSpPr/>
      </xdr:nvCxnSpPr>
      <xdr:spPr>
        <a:xfrm flipV="1">
          <a:off x="21323300" y="10078954"/>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138968</xdr:rowOff>
    </xdr:from>
    <xdr:to>
      <xdr:col>31</xdr:col>
      <xdr:colOff>34925</xdr:colOff>
      <xdr:row>58</xdr:row>
      <xdr:rowOff>139380</xdr:rowOff>
    </xdr:to>
    <xdr:cxnSp macro="">
      <xdr:nvCxnSpPr>
        <xdr:cNvPr id="776" name="直線コネクタ 775"/>
        <xdr:cNvCxnSpPr/>
      </xdr:nvCxnSpPr>
      <xdr:spPr>
        <a:xfrm>
          <a:off x="20434300" y="1008306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138740</xdr:rowOff>
    </xdr:from>
    <xdr:to>
      <xdr:col>29</xdr:col>
      <xdr:colOff>517525</xdr:colOff>
      <xdr:row>58</xdr:row>
      <xdr:rowOff>138968</xdr:rowOff>
    </xdr:to>
    <xdr:cxnSp macro="">
      <xdr:nvCxnSpPr>
        <xdr:cNvPr id="779" name="直線コネクタ 778"/>
        <xdr:cNvCxnSpPr/>
      </xdr:nvCxnSpPr>
      <xdr:spPr>
        <a:xfrm>
          <a:off x="19545300" y="100828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136865</xdr:rowOff>
    </xdr:from>
    <xdr:to>
      <xdr:col>28</xdr:col>
      <xdr:colOff>314325</xdr:colOff>
      <xdr:row>58</xdr:row>
      <xdr:rowOff>138740</xdr:rowOff>
    </xdr:to>
    <xdr:cxnSp macro="">
      <xdr:nvCxnSpPr>
        <xdr:cNvPr id="782" name="直線コネクタ 781"/>
        <xdr:cNvCxnSpPr/>
      </xdr:nvCxnSpPr>
      <xdr:spPr>
        <a:xfrm>
          <a:off x="18656300" y="1008096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84054</xdr:rowOff>
    </xdr:from>
    <xdr:to>
      <xdr:col>32</xdr:col>
      <xdr:colOff>238125</xdr:colOff>
      <xdr:row>59</xdr:row>
      <xdr:rowOff>14204</xdr:rowOff>
    </xdr:to>
    <xdr:sp macro="" textlink="">
      <xdr:nvSpPr>
        <xdr:cNvPr id="792" name="円/楕円 791"/>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170431</xdr:rowOff>
    </xdr:from>
    <xdr:ext cx="378565" cy="259045"/>
    <xdr:sp macro="" textlink="">
      <xdr:nvSpPr>
        <xdr:cNvPr id="793" name="貸付金該当値テキスト"/>
        <xdr:cNvSpPr txBox="1"/>
      </xdr:nvSpPr>
      <xdr:spPr>
        <a:xfrm>
          <a:off x="22212300" y="994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88580</xdr:rowOff>
    </xdr:from>
    <xdr:to>
      <xdr:col>31</xdr:col>
      <xdr:colOff>85725</xdr:colOff>
      <xdr:row>59</xdr:row>
      <xdr:rowOff>18730</xdr:rowOff>
    </xdr:to>
    <xdr:sp macro="" textlink="">
      <xdr:nvSpPr>
        <xdr:cNvPr id="794" name="円/楕円 793"/>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9857</xdr:rowOff>
    </xdr:from>
    <xdr:ext cx="249299" cy="259045"/>
    <xdr:sp macro="" textlink="">
      <xdr:nvSpPr>
        <xdr:cNvPr id="795" name="テキスト ボックス 794"/>
        <xdr:cNvSpPr txBox="1"/>
      </xdr:nvSpPr>
      <xdr:spPr>
        <a:xfrm>
          <a:off x="21198649"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88168</xdr:rowOff>
    </xdr:from>
    <xdr:to>
      <xdr:col>29</xdr:col>
      <xdr:colOff>568325</xdr:colOff>
      <xdr:row>59</xdr:row>
      <xdr:rowOff>18318</xdr:rowOff>
    </xdr:to>
    <xdr:sp macro="" textlink="">
      <xdr:nvSpPr>
        <xdr:cNvPr id="796" name="円/楕円 795"/>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9445</xdr:rowOff>
    </xdr:from>
    <xdr:ext cx="313932" cy="259045"/>
    <xdr:sp macro="" textlink="">
      <xdr:nvSpPr>
        <xdr:cNvPr id="797" name="テキスト ボックス 796"/>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87940</xdr:rowOff>
    </xdr:from>
    <xdr:to>
      <xdr:col>28</xdr:col>
      <xdr:colOff>365125</xdr:colOff>
      <xdr:row>59</xdr:row>
      <xdr:rowOff>18090</xdr:rowOff>
    </xdr:to>
    <xdr:sp macro="" textlink="">
      <xdr:nvSpPr>
        <xdr:cNvPr id="798" name="円/楕円 797"/>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9217</xdr:rowOff>
    </xdr:from>
    <xdr:ext cx="313932" cy="259045"/>
    <xdr:sp macro="" textlink="">
      <xdr:nvSpPr>
        <xdr:cNvPr id="799" name="テキスト ボックス 798"/>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86065</xdr:rowOff>
    </xdr:from>
    <xdr:to>
      <xdr:col>27</xdr:col>
      <xdr:colOff>161925</xdr:colOff>
      <xdr:row>59</xdr:row>
      <xdr:rowOff>16215</xdr:rowOff>
    </xdr:to>
    <xdr:sp macro="" textlink="">
      <xdr:nvSpPr>
        <xdr:cNvPr id="800" name="円/楕円 799"/>
        <xdr:cNvSpPr/>
      </xdr:nvSpPr>
      <xdr:spPr>
        <a:xfrm>
          <a:off x="18605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7342</xdr:rowOff>
    </xdr:from>
    <xdr:ext cx="313932" cy="259045"/>
    <xdr:sp macro="" textlink="">
      <xdr:nvSpPr>
        <xdr:cNvPr id="801" name="テキスト ボックス 800"/>
        <xdr:cNvSpPr txBox="1"/>
      </xdr:nvSpPr>
      <xdr:spPr>
        <a:xfrm>
          <a:off x="18499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138626</xdr:rowOff>
    </xdr:from>
    <xdr:to>
      <xdr:col>32</xdr:col>
      <xdr:colOff>187325</xdr:colOff>
      <xdr:row>78</xdr:row>
      <xdr:rowOff>9558</xdr:rowOff>
    </xdr:to>
    <xdr:cxnSp macro="">
      <xdr:nvCxnSpPr>
        <xdr:cNvPr id="829" name="直線コネクタ 828"/>
        <xdr:cNvCxnSpPr/>
      </xdr:nvCxnSpPr>
      <xdr:spPr>
        <a:xfrm flipV="1">
          <a:off x="21323300" y="13340276"/>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153828</xdr:rowOff>
    </xdr:from>
    <xdr:to>
      <xdr:col>31</xdr:col>
      <xdr:colOff>34925</xdr:colOff>
      <xdr:row>78</xdr:row>
      <xdr:rowOff>9558</xdr:rowOff>
    </xdr:to>
    <xdr:cxnSp macro="">
      <xdr:nvCxnSpPr>
        <xdr:cNvPr id="832" name="直線コネクタ 831"/>
        <xdr:cNvCxnSpPr/>
      </xdr:nvCxnSpPr>
      <xdr:spPr>
        <a:xfrm>
          <a:off x="20434300" y="13355478"/>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153828</xdr:rowOff>
    </xdr:from>
    <xdr:to>
      <xdr:col>29</xdr:col>
      <xdr:colOff>517525</xdr:colOff>
      <xdr:row>77</xdr:row>
      <xdr:rowOff>159863</xdr:rowOff>
    </xdr:to>
    <xdr:cxnSp macro="">
      <xdr:nvCxnSpPr>
        <xdr:cNvPr id="835" name="直線コネクタ 834"/>
        <xdr:cNvCxnSpPr/>
      </xdr:nvCxnSpPr>
      <xdr:spPr>
        <a:xfrm flipV="1">
          <a:off x="19545300" y="1335547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159863</xdr:rowOff>
    </xdr:from>
    <xdr:to>
      <xdr:col>28</xdr:col>
      <xdr:colOff>314325</xdr:colOff>
      <xdr:row>78</xdr:row>
      <xdr:rowOff>16690</xdr:rowOff>
    </xdr:to>
    <xdr:cxnSp macro="">
      <xdr:nvCxnSpPr>
        <xdr:cNvPr id="838" name="直線コネクタ 837"/>
        <xdr:cNvCxnSpPr/>
      </xdr:nvCxnSpPr>
      <xdr:spPr>
        <a:xfrm flipV="1">
          <a:off x="18656300" y="13361513"/>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87826</xdr:rowOff>
    </xdr:from>
    <xdr:to>
      <xdr:col>32</xdr:col>
      <xdr:colOff>238125</xdr:colOff>
      <xdr:row>78</xdr:row>
      <xdr:rowOff>17976</xdr:rowOff>
    </xdr:to>
    <xdr:sp macro="" textlink="">
      <xdr:nvSpPr>
        <xdr:cNvPr id="848" name="円/楕円 847"/>
        <xdr:cNvSpPr/>
      </xdr:nvSpPr>
      <xdr:spPr>
        <a:xfrm>
          <a:off x="22110700" y="132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66253</xdr:rowOff>
    </xdr:from>
    <xdr:ext cx="534377" cy="259045"/>
    <xdr:sp macro="" textlink="">
      <xdr:nvSpPr>
        <xdr:cNvPr id="849" name="繰出金該当値テキスト"/>
        <xdr:cNvSpPr txBox="1"/>
      </xdr:nvSpPr>
      <xdr:spPr>
        <a:xfrm>
          <a:off x="22212300" y="132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130208</xdr:rowOff>
    </xdr:from>
    <xdr:to>
      <xdr:col>31</xdr:col>
      <xdr:colOff>85725</xdr:colOff>
      <xdr:row>78</xdr:row>
      <xdr:rowOff>60358</xdr:rowOff>
    </xdr:to>
    <xdr:sp macro="" textlink="">
      <xdr:nvSpPr>
        <xdr:cNvPr id="850" name="円/楕円 849"/>
        <xdr:cNvSpPr/>
      </xdr:nvSpPr>
      <xdr:spPr>
        <a:xfrm>
          <a:off x="21272500" y="13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51485</xdr:rowOff>
    </xdr:from>
    <xdr:ext cx="534377" cy="259045"/>
    <xdr:sp macro="" textlink="">
      <xdr:nvSpPr>
        <xdr:cNvPr id="851" name="テキスト ボックス 850"/>
        <xdr:cNvSpPr txBox="1"/>
      </xdr:nvSpPr>
      <xdr:spPr>
        <a:xfrm>
          <a:off x="21056111" y="13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103028</xdr:rowOff>
    </xdr:from>
    <xdr:to>
      <xdr:col>29</xdr:col>
      <xdr:colOff>568325</xdr:colOff>
      <xdr:row>78</xdr:row>
      <xdr:rowOff>33178</xdr:rowOff>
    </xdr:to>
    <xdr:sp macro="" textlink="">
      <xdr:nvSpPr>
        <xdr:cNvPr id="852" name="円/楕円 851"/>
        <xdr:cNvSpPr/>
      </xdr:nvSpPr>
      <xdr:spPr>
        <a:xfrm>
          <a:off x="20383500" y="13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24305</xdr:rowOff>
    </xdr:from>
    <xdr:ext cx="534377" cy="259045"/>
    <xdr:sp macro="" textlink="">
      <xdr:nvSpPr>
        <xdr:cNvPr id="853" name="テキスト ボックス 852"/>
        <xdr:cNvSpPr txBox="1"/>
      </xdr:nvSpPr>
      <xdr:spPr>
        <a:xfrm>
          <a:off x="20167111" y="13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109063</xdr:rowOff>
    </xdr:from>
    <xdr:to>
      <xdr:col>28</xdr:col>
      <xdr:colOff>365125</xdr:colOff>
      <xdr:row>78</xdr:row>
      <xdr:rowOff>39213</xdr:rowOff>
    </xdr:to>
    <xdr:sp macro="" textlink="">
      <xdr:nvSpPr>
        <xdr:cNvPr id="854" name="円/楕円 853"/>
        <xdr:cNvSpPr/>
      </xdr:nvSpPr>
      <xdr:spPr>
        <a:xfrm>
          <a:off x="19494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30340</xdr:rowOff>
    </xdr:from>
    <xdr:ext cx="534377" cy="259045"/>
    <xdr:sp macro="" textlink="">
      <xdr:nvSpPr>
        <xdr:cNvPr id="855" name="テキスト ボックス 854"/>
        <xdr:cNvSpPr txBox="1"/>
      </xdr:nvSpPr>
      <xdr:spPr>
        <a:xfrm>
          <a:off x="19278111" y="134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137340</xdr:rowOff>
    </xdr:from>
    <xdr:to>
      <xdr:col>27</xdr:col>
      <xdr:colOff>161925</xdr:colOff>
      <xdr:row>78</xdr:row>
      <xdr:rowOff>67490</xdr:rowOff>
    </xdr:to>
    <xdr:sp macro="" textlink="">
      <xdr:nvSpPr>
        <xdr:cNvPr id="856" name="円/楕円 855"/>
        <xdr:cNvSpPr/>
      </xdr:nvSpPr>
      <xdr:spPr>
        <a:xfrm>
          <a:off x="18605500" y="133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58617</xdr:rowOff>
    </xdr:from>
    <xdr:ext cx="534377" cy="259045"/>
    <xdr:sp macro="" textlink="">
      <xdr:nvSpPr>
        <xdr:cNvPr id="857" name="テキスト ボックス 856"/>
        <xdr:cNvSpPr txBox="1"/>
      </xdr:nvSpPr>
      <xdr:spPr>
        <a:xfrm>
          <a:off x="18389111" y="134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370</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類似団体内平均と比較して、物件費、扶助費、補助費等、災害復旧</a:t>
          </a:r>
          <a:r>
            <a:rPr kumimoji="1" lang="ja-JP" altLang="en-US" sz="1300">
              <a:solidFill>
                <a:sysClr val="windowText" lastClr="000000"/>
              </a:solidFill>
              <a:latin typeface="ＭＳ Ｐゴシック"/>
            </a:rPr>
            <a:t>事業</a:t>
          </a:r>
          <a:r>
            <a:rPr kumimoji="1" lang="ja-JP" altLang="en-US" sz="1300">
              <a:latin typeface="ＭＳ Ｐゴシック"/>
            </a:rPr>
            <a:t>費、公債費が平均値を上回っているが、中でも災害復旧</a:t>
          </a:r>
          <a:r>
            <a:rPr kumimoji="1" lang="ja-JP" altLang="en-US" sz="1300">
              <a:solidFill>
                <a:sysClr val="windowText" lastClr="000000"/>
              </a:solidFill>
              <a:latin typeface="ＭＳ Ｐゴシック"/>
            </a:rPr>
            <a:t>事業</a:t>
          </a:r>
          <a:r>
            <a:rPr kumimoji="1" lang="ja-JP" altLang="en-US" sz="1300">
              <a:latin typeface="ＭＳ Ｐゴシック"/>
            </a:rPr>
            <a:t>費と扶助費が前年度から大きく増加している。</a:t>
          </a:r>
        </a:p>
        <a:p>
          <a:r>
            <a:rPr kumimoji="1" lang="ja-JP" altLang="en-US" sz="1300">
              <a:latin typeface="ＭＳ Ｐゴシック"/>
            </a:rPr>
            <a:t>災害復旧</a:t>
          </a:r>
          <a:r>
            <a:rPr kumimoji="1" lang="ja-JP" altLang="en-US" sz="1300">
              <a:solidFill>
                <a:sysClr val="windowText" lastClr="000000"/>
              </a:solidFill>
              <a:latin typeface="ＭＳ Ｐゴシック"/>
            </a:rPr>
            <a:t>事業</a:t>
          </a:r>
          <a:r>
            <a:rPr kumimoji="1" lang="ja-JP" altLang="en-US" sz="1300">
              <a:latin typeface="ＭＳ Ｐゴシック"/>
            </a:rPr>
            <a:t>費においては、平成</a:t>
          </a:r>
          <a:r>
            <a:rPr kumimoji="1" lang="en-US" altLang="ja-JP" sz="1300">
              <a:latin typeface="ＭＳ Ｐゴシック"/>
            </a:rPr>
            <a:t>28</a:t>
          </a:r>
          <a:r>
            <a:rPr kumimoji="1" lang="ja-JP" altLang="en-US" sz="1300">
              <a:latin typeface="ＭＳ Ｐゴシック"/>
            </a:rPr>
            <a:t>年熊本地震による災害復旧事業の実施によるものである。</a:t>
          </a:r>
        </a:p>
        <a:p>
          <a:r>
            <a:rPr kumimoji="1" lang="ja-JP" altLang="en-US" sz="1300">
              <a:latin typeface="ＭＳ Ｐゴシック"/>
            </a:rPr>
            <a:t>扶助費は、待機児童解消のため私立保育所を１園開園したことによる運営費負担金の増や障害福祉サービスの利用者の増が主な要因である。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43688</xdr:rowOff>
    </xdr:from>
    <xdr:to>
      <xdr:col>6</xdr:col>
      <xdr:colOff>511175</xdr:colOff>
      <xdr:row>37</xdr:row>
      <xdr:rowOff>254</xdr:rowOff>
    </xdr:to>
    <xdr:cxnSp macro="">
      <xdr:nvCxnSpPr>
        <xdr:cNvPr id="61" name="直線コネクタ 60"/>
        <xdr:cNvCxnSpPr/>
      </xdr:nvCxnSpPr>
      <xdr:spPr>
        <a:xfrm>
          <a:off x="3797300" y="621588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43688</xdr:rowOff>
    </xdr:from>
    <xdr:to>
      <xdr:col>5</xdr:col>
      <xdr:colOff>358775</xdr:colOff>
      <xdr:row>36</xdr:row>
      <xdr:rowOff>105029</xdr:rowOff>
    </xdr:to>
    <xdr:cxnSp macro="">
      <xdr:nvCxnSpPr>
        <xdr:cNvPr id="64" name="直線コネクタ 63"/>
        <xdr:cNvCxnSpPr/>
      </xdr:nvCxnSpPr>
      <xdr:spPr>
        <a:xfrm flipV="1">
          <a:off x="2908300" y="621588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76835</xdr:rowOff>
    </xdr:from>
    <xdr:to>
      <xdr:col>4</xdr:col>
      <xdr:colOff>155575</xdr:colOff>
      <xdr:row>36</xdr:row>
      <xdr:rowOff>105029</xdr:rowOff>
    </xdr:to>
    <xdr:cxnSp macro="">
      <xdr:nvCxnSpPr>
        <xdr:cNvPr id="67" name="直線コネクタ 66"/>
        <xdr:cNvCxnSpPr/>
      </xdr:nvCxnSpPr>
      <xdr:spPr>
        <a:xfrm>
          <a:off x="2019300" y="624903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55880</xdr:rowOff>
    </xdr:from>
    <xdr:to>
      <xdr:col>2</xdr:col>
      <xdr:colOff>638175</xdr:colOff>
      <xdr:row>36</xdr:row>
      <xdr:rowOff>76835</xdr:rowOff>
    </xdr:to>
    <xdr:cxnSp macro="">
      <xdr:nvCxnSpPr>
        <xdr:cNvPr id="70" name="直線コネクタ 69"/>
        <xdr:cNvCxnSpPr/>
      </xdr:nvCxnSpPr>
      <xdr:spPr>
        <a:xfrm>
          <a:off x="1130300" y="62280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120904</xdr:rowOff>
    </xdr:from>
    <xdr:to>
      <xdr:col>6</xdr:col>
      <xdr:colOff>561975</xdr:colOff>
      <xdr:row>37</xdr:row>
      <xdr:rowOff>51054</xdr:rowOff>
    </xdr:to>
    <xdr:sp macro="" textlink="">
      <xdr:nvSpPr>
        <xdr:cNvPr id="80" name="円/楕円 79"/>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99331</xdr:rowOff>
    </xdr:from>
    <xdr:ext cx="469744" cy="259045"/>
    <xdr:sp macro="" textlink="">
      <xdr:nvSpPr>
        <xdr:cNvPr id="81" name="議会費該当値テキスト"/>
        <xdr:cNvSpPr txBox="1"/>
      </xdr:nvSpPr>
      <xdr:spPr>
        <a:xfrm>
          <a:off x="468630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164338</xdr:rowOff>
    </xdr:from>
    <xdr:to>
      <xdr:col>5</xdr:col>
      <xdr:colOff>409575</xdr:colOff>
      <xdr:row>36</xdr:row>
      <xdr:rowOff>94488</xdr:rowOff>
    </xdr:to>
    <xdr:sp macro="" textlink="">
      <xdr:nvSpPr>
        <xdr:cNvPr id="82" name="円/楕円 81"/>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85615</xdr:rowOff>
    </xdr:from>
    <xdr:ext cx="469744" cy="259045"/>
    <xdr:sp macro="" textlink="">
      <xdr:nvSpPr>
        <xdr:cNvPr id="83" name="テキスト ボックス 82"/>
        <xdr:cNvSpPr txBox="1"/>
      </xdr:nvSpPr>
      <xdr:spPr>
        <a:xfrm>
          <a:off x="3562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54229</xdr:rowOff>
    </xdr:from>
    <xdr:to>
      <xdr:col>4</xdr:col>
      <xdr:colOff>206375</xdr:colOff>
      <xdr:row>36</xdr:row>
      <xdr:rowOff>155829</xdr:rowOff>
    </xdr:to>
    <xdr:sp macro="" textlink="">
      <xdr:nvSpPr>
        <xdr:cNvPr id="84" name="円/楕円 83"/>
        <xdr:cNvSpPr/>
      </xdr:nvSpPr>
      <xdr:spPr>
        <a:xfrm>
          <a:off x="2857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146956</xdr:rowOff>
    </xdr:from>
    <xdr:ext cx="469744" cy="259045"/>
    <xdr:sp macro="" textlink="">
      <xdr:nvSpPr>
        <xdr:cNvPr id="85" name="テキスト ボックス 84"/>
        <xdr:cNvSpPr txBox="1"/>
      </xdr:nvSpPr>
      <xdr:spPr>
        <a:xfrm>
          <a:off x="267342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26035</xdr:rowOff>
    </xdr:from>
    <xdr:to>
      <xdr:col>3</xdr:col>
      <xdr:colOff>3175</xdr:colOff>
      <xdr:row>36</xdr:row>
      <xdr:rowOff>127635</xdr:rowOff>
    </xdr:to>
    <xdr:sp macro="" textlink="">
      <xdr:nvSpPr>
        <xdr:cNvPr id="86" name="円/楕円 85"/>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118762</xdr:rowOff>
    </xdr:from>
    <xdr:ext cx="469744" cy="259045"/>
    <xdr:sp macro="" textlink="">
      <xdr:nvSpPr>
        <xdr:cNvPr id="87" name="テキスト ボックス 86"/>
        <xdr:cNvSpPr txBox="1"/>
      </xdr:nvSpPr>
      <xdr:spPr>
        <a:xfrm>
          <a:off x="1784427"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5080</xdr:rowOff>
    </xdr:from>
    <xdr:to>
      <xdr:col>1</xdr:col>
      <xdr:colOff>485775</xdr:colOff>
      <xdr:row>36</xdr:row>
      <xdr:rowOff>106680</xdr:rowOff>
    </xdr:to>
    <xdr:sp macro="" textlink="">
      <xdr:nvSpPr>
        <xdr:cNvPr id="88" name="円/楕円 87"/>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97807</xdr:rowOff>
    </xdr:from>
    <xdr:ext cx="469744" cy="259045"/>
    <xdr:sp macro="" textlink="">
      <xdr:nvSpPr>
        <xdr:cNvPr id="89" name="テキスト ボックス 88"/>
        <xdr:cNvSpPr txBox="1"/>
      </xdr:nvSpPr>
      <xdr:spPr>
        <a:xfrm>
          <a:off x="89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85072</xdr:rowOff>
    </xdr:from>
    <xdr:to>
      <xdr:col>6</xdr:col>
      <xdr:colOff>511175</xdr:colOff>
      <xdr:row>57</xdr:row>
      <xdr:rowOff>105517</xdr:rowOff>
    </xdr:to>
    <xdr:cxnSp macro="">
      <xdr:nvCxnSpPr>
        <xdr:cNvPr id="118" name="直線コネクタ 117"/>
        <xdr:cNvCxnSpPr/>
      </xdr:nvCxnSpPr>
      <xdr:spPr>
        <a:xfrm>
          <a:off x="3797300" y="9857722"/>
          <a:ext cx="8382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86634</xdr:rowOff>
    </xdr:from>
    <xdr:to>
      <xdr:col>5</xdr:col>
      <xdr:colOff>358775</xdr:colOff>
      <xdr:row>57</xdr:row>
      <xdr:rowOff>85072</xdr:rowOff>
    </xdr:to>
    <xdr:cxnSp macro="">
      <xdr:nvCxnSpPr>
        <xdr:cNvPr id="121" name="直線コネクタ 120"/>
        <xdr:cNvCxnSpPr/>
      </xdr:nvCxnSpPr>
      <xdr:spPr>
        <a:xfrm>
          <a:off x="2908300" y="9687834"/>
          <a:ext cx="889000" cy="1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86634</xdr:rowOff>
    </xdr:from>
    <xdr:to>
      <xdr:col>4</xdr:col>
      <xdr:colOff>155575</xdr:colOff>
      <xdr:row>57</xdr:row>
      <xdr:rowOff>53625</xdr:rowOff>
    </xdr:to>
    <xdr:cxnSp macro="">
      <xdr:nvCxnSpPr>
        <xdr:cNvPr id="124" name="直線コネクタ 123"/>
        <xdr:cNvCxnSpPr/>
      </xdr:nvCxnSpPr>
      <xdr:spPr>
        <a:xfrm flipV="1">
          <a:off x="2019300" y="9687834"/>
          <a:ext cx="889000" cy="1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53625</xdr:rowOff>
    </xdr:from>
    <xdr:to>
      <xdr:col>2</xdr:col>
      <xdr:colOff>638175</xdr:colOff>
      <xdr:row>57</xdr:row>
      <xdr:rowOff>89964</xdr:rowOff>
    </xdr:to>
    <xdr:cxnSp macro="">
      <xdr:nvCxnSpPr>
        <xdr:cNvPr id="127" name="直線コネクタ 126"/>
        <xdr:cNvCxnSpPr/>
      </xdr:nvCxnSpPr>
      <xdr:spPr>
        <a:xfrm flipV="1">
          <a:off x="1130300" y="9826275"/>
          <a:ext cx="889000" cy="3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54717</xdr:rowOff>
    </xdr:from>
    <xdr:to>
      <xdr:col>6</xdr:col>
      <xdr:colOff>561975</xdr:colOff>
      <xdr:row>57</xdr:row>
      <xdr:rowOff>156317</xdr:rowOff>
    </xdr:to>
    <xdr:sp macro="" textlink="">
      <xdr:nvSpPr>
        <xdr:cNvPr id="137" name="円/楕円 136"/>
        <xdr:cNvSpPr/>
      </xdr:nvSpPr>
      <xdr:spPr>
        <a:xfrm>
          <a:off x="4584700" y="98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141094</xdr:rowOff>
    </xdr:from>
    <xdr:ext cx="534377" cy="259045"/>
    <xdr:sp macro="" textlink="">
      <xdr:nvSpPr>
        <xdr:cNvPr id="138" name="総務費該当値テキスト"/>
        <xdr:cNvSpPr txBox="1"/>
      </xdr:nvSpPr>
      <xdr:spPr>
        <a:xfrm>
          <a:off x="4686300" y="97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34272</xdr:rowOff>
    </xdr:from>
    <xdr:to>
      <xdr:col>5</xdr:col>
      <xdr:colOff>409575</xdr:colOff>
      <xdr:row>57</xdr:row>
      <xdr:rowOff>135872</xdr:rowOff>
    </xdr:to>
    <xdr:sp macro="" textlink="">
      <xdr:nvSpPr>
        <xdr:cNvPr id="139" name="円/楕円 138"/>
        <xdr:cNvSpPr/>
      </xdr:nvSpPr>
      <xdr:spPr>
        <a:xfrm>
          <a:off x="3746500" y="98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126999</xdr:rowOff>
    </xdr:from>
    <xdr:ext cx="534377" cy="259045"/>
    <xdr:sp macro="" textlink="">
      <xdr:nvSpPr>
        <xdr:cNvPr id="140" name="テキスト ボックス 139"/>
        <xdr:cNvSpPr txBox="1"/>
      </xdr:nvSpPr>
      <xdr:spPr>
        <a:xfrm>
          <a:off x="3530111" y="98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35834</xdr:rowOff>
    </xdr:from>
    <xdr:to>
      <xdr:col>4</xdr:col>
      <xdr:colOff>206375</xdr:colOff>
      <xdr:row>56</xdr:row>
      <xdr:rowOff>137434</xdr:rowOff>
    </xdr:to>
    <xdr:sp macro="" textlink="">
      <xdr:nvSpPr>
        <xdr:cNvPr id="141" name="円/楕円 140"/>
        <xdr:cNvSpPr/>
      </xdr:nvSpPr>
      <xdr:spPr>
        <a:xfrm>
          <a:off x="2857500" y="96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153961</xdr:rowOff>
    </xdr:from>
    <xdr:ext cx="534377" cy="259045"/>
    <xdr:sp macro="" textlink="">
      <xdr:nvSpPr>
        <xdr:cNvPr id="142" name="テキスト ボックス 141"/>
        <xdr:cNvSpPr txBox="1"/>
      </xdr:nvSpPr>
      <xdr:spPr>
        <a:xfrm>
          <a:off x="2641111" y="94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2825</xdr:rowOff>
    </xdr:from>
    <xdr:to>
      <xdr:col>3</xdr:col>
      <xdr:colOff>3175</xdr:colOff>
      <xdr:row>57</xdr:row>
      <xdr:rowOff>104425</xdr:rowOff>
    </xdr:to>
    <xdr:sp macro="" textlink="">
      <xdr:nvSpPr>
        <xdr:cNvPr id="143" name="円/楕円 142"/>
        <xdr:cNvSpPr/>
      </xdr:nvSpPr>
      <xdr:spPr>
        <a:xfrm>
          <a:off x="19685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95552</xdr:rowOff>
    </xdr:from>
    <xdr:ext cx="534377" cy="259045"/>
    <xdr:sp macro="" textlink="">
      <xdr:nvSpPr>
        <xdr:cNvPr id="144" name="テキスト ボックス 143"/>
        <xdr:cNvSpPr txBox="1"/>
      </xdr:nvSpPr>
      <xdr:spPr>
        <a:xfrm>
          <a:off x="1752111" y="98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39164</xdr:rowOff>
    </xdr:from>
    <xdr:to>
      <xdr:col>1</xdr:col>
      <xdr:colOff>485775</xdr:colOff>
      <xdr:row>57</xdr:row>
      <xdr:rowOff>140764</xdr:rowOff>
    </xdr:to>
    <xdr:sp macro="" textlink="">
      <xdr:nvSpPr>
        <xdr:cNvPr id="145" name="円/楕円 144"/>
        <xdr:cNvSpPr/>
      </xdr:nvSpPr>
      <xdr:spPr>
        <a:xfrm>
          <a:off x="1079500" y="9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131891</xdr:rowOff>
    </xdr:from>
    <xdr:ext cx="534377" cy="259045"/>
    <xdr:sp macro="" textlink="">
      <xdr:nvSpPr>
        <xdr:cNvPr id="146" name="テキスト ボックス 145"/>
        <xdr:cNvSpPr txBox="1"/>
      </xdr:nvSpPr>
      <xdr:spPr>
        <a:xfrm>
          <a:off x="863111" y="99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120323</xdr:rowOff>
    </xdr:from>
    <xdr:to>
      <xdr:col>6</xdr:col>
      <xdr:colOff>511175</xdr:colOff>
      <xdr:row>77</xdr:row>
      <xdr:rowOff>170441</xdr:rowOff>
    </xdr:to>
    <xdr:cxnSp macro="">
      <xdr:nvCxnSpPr>
        <xdr:cNvPr id="178" name="直線コネクタ 177"/>
        <xdr:cNvCxnSpPr/>
      </xdr:nvCxnSpPr>
      <xdr:spPr>
        <a:xfrm flipV="1">
          <a:off x="3797300" y="13150523"/>
          <a:ext cx="838200" cy="2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130392</xdr:rowOff>
    </xdr:from>
    <xdr:to>
      <xdr:col>5</xdr:col>
      <xdr:colOff>358775</xdr:colOff>
      <xdr:row>77</xdr:row>
      <xdr:rowOff>170441</xdr:rowOff>
    </xdr:to>
    <xdr:cxnSp macro="">
      <xdr:nvCxnSpPr>
        <xdr:cNvPr id="181" name="直線コネクタ 180"/>
        <xdr:cNvCxnSpPr/>
      </xdr:nvCxnSpPr>
      <xdr:spPr>
        <a:xfrm>
          <a:off x="2908300" y="13332042"/>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130392</xdr:rowOff>
    </xdr:from>
    <xdr:to>
      <xdr:col>4</xdr:col>
      <xdr:colOff>155575</xdr:colOff>
      <xdr:row>78</xdr:row>
      <xdr:rowOff>128967</xdr:rowOff>
    </xdr:to>
    <xdr:cxnSp macro="">
      <xdr:nvCxnSpPr>
        <xdr:cNvPr id="184" name="直線コネクタ 183"/>
        <xdr:cNvCxnSpPr/>
      </xdr:nvCxnSpPr>
      <xdr:spPr>
        <a:xfrm flipV="1">
          <a:off x="2019300" y="13332042"/>
          <a:ext cx="8890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128967</xdr:rowOff>
    </xdr:from>
    <xdr:to>
      <xdr:col>2</xdr:col>
      <xdr:colOff>638175</xdr:colOff>
      <xdr:row>78</xdr:row>
      <xdr:rowOff>146351</xdr:rowOff>
    </xdr:to>
    <xdr:cxnSp macro="">
      <xdr:nvCxnSpPr>
        <xdr:cNvPr id="187" name="直線コネクタ 186"/>
        <xdr:cNvCxnSpPr/>
      </xdr:nvCxnSpPr>
      <xdr:spPr>
        <a:xfrm flipV="1">
          <a:off x="1130300" y="13502067"/>
          <a:ext cx="8890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69523</xdr:rowOff>
    </xdr:from>
    <xdr:to>
      <xdr:col>6</xdr:col>
      <xdr:colOff>561975</xdr:colOff>
      <xdr:row>76</xdr:row>
      <xdr:rowOff>171123</xdr:rowOff>
    </xdr:to>
    <xdr:sp macro="" textlink="">
      <xdr:nvSpPr>
        <xdr:cNvPr id="197" name="円/楕円 196"/>
        <xdr:cNvSpPr/>
      </xdr:nvSpPr>
      <xdr:spPr>
        <a:xfrm>
          <a:off x="45847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92401</xdr:rowOff>
    </xdr:from>
    <xdr:ext cx="599010" cy="259045"/>
    <xdr:sp macro="" textlink="">
      <xdr:nvSpPr>
        <xdr:cNvPr id="198" name="民生費該当値テキスト"/>
        <xdr:cNvSpPr txBox="1"/>
      </xdr:nvSpPr>
      <xdr:spPr>
        <a:xfrm>
          <a:off x="4686300" y="129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119641</xdr:rowOff>
    </xdr:from>
    <xdr:to>
      <xdr:col>5</xdr:col>
      <xdr:colOff>409575</xdr:colOff>
      <xdr:row>78</xdr:row>
      <xdr:rowOff>49791</xdr:rowOff>
    </xdr:to>
    <xdr:sp macro="" textlink="">
      <xdr:nvSpPr>
        <xdr:cNvPr id="199" name="円/楕円 198"/>
        <xdr:cNvSpPr/>
      </xdr:nvSpPr>
      <xdr:spPr>
        <a:xfrm>
          <a:off x="3746500" y="13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66318</xdr:rowOff>
    </xdr:from>
    <xdr:ext cx="599010" cy="259045"/>
    <xdr:sp macro="" textlink="">
      <xdr:nvSpPr>
        <xdr:cNvPr id="200" name="テキスト ボックス 199"/>
        <xdr:cNvSpPr txBox="1"/>
      </xdr:nvSpPr>
      <xdr:spPr>
        <a:xfrm>
          <a:off x="3497794" y="130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79592</xdr:rowOff>
    </xdr:from>
    <xdr:to>
      <xdr:col>4</xdr:col>
      <xdr:colOff>206375</xdr:colOff>
      <xdr:row>78</xdr:row>
      <xdr:rowOff>9742</xdr:rowOff>
    </xdr:to>
    <xdr:sp macro="" textlink="">
      <xdr:nvSpPr>
        <xdr:cNvPr id="201" name="円/楕円 200"/>
        <xdr:cNvSpPr/>
      </xdr:nvSpPr>
      <xdr:spPr>
        <a:xfrm>
          <a:off x="28575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26269</xdr:rowOff>
    </xdr:from>
    <xdr:ext cx="599010" cy="259045"/>
    <xdr:sp macro="" textlink="">
      <xdr:nvSpPr>
        <xdr:cNvPr id="202" name="テキスト ボックス 201"/>
        <xdr:cNvSpPr txBox="1"/>
      </xdr:nvSpPr>
      <xdr:spPr>
        <a:xfrm>
          <a:off x="2608794" y="130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78167</xdr:rowOff>
    </xdr:from>
    <xdr:to>
      <xdr:col>3</xdr:col>
      <xdr:colOff>3175</xdr:colOff>
      <xdr:row>79</xdr:row>
      <xdr:rowOff>8317</xdr:rowOff>
    </xdr:to>
    <xdr:sp macro="" textlink="">
      <xdr:nvSpPr>
        <xdr:cNvPr id="203" name="円/楕円 202"/>
        <xdr:cNvSpPr/>
      </xdr:nvSpPr>
      <xdr:spPr>
        <a:xfrm>
          <a:off x="1968500" y="134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170894</xdr:rowOff>
    </xdr:from>
    <xdr:ext cx="599010" cy="259045"/>
    <xdr:sp macro="" textlink="">
      <xdr:nvSpPr>
        <xdr:cNvPr id="204" name="テキスト ボックス 203"/>
        <xdr:cNvSpPr txBox="1"/>
      </xdr:nvSpPr>
      <xdr:spPr>
        <a:xfrm>
          <a:off x="1719794" y="135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95551</xdr:rowOff>
    </xdr:from>
    <xdr:to>
      <xdr:col>1</xdr:col>
      <xdr:colOff>485775</xdr:colOff>
      <xdr:row>79</xdr:row>
      <xdr:rowOff>25701</xdr:rowOff>
    </xdr:to>
    <xdr:sp macro="" textlink="">
      <xdr:nvSpPr>
        <xdr:cNvPr id="205" name="円/楕円 204"/>
        <xdr:cNvSpPr/>
      </xdr:nvSpPr>
      <xdr:spPr>
        <a:xfrm>
          <a:off x="1079500" y="134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16828</xdr:rowOff>
    </xdr:from>
    <xdr:ext cx="599010" cy="259045"/>
    <xdr:sp macro="" textlink="">
      <xdr:nvSpPr>
        <xdr:cNvPr id="206" name="テキスト ボックス 205"/>
        <xdr:cNvSpPr txBox="1"/>
      </xdr:nvSpPr>
      <xdr:spPr>
        <a:xfrm>
          <a:off x="830794" y="135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36609</xdr:rowOff>
    </xdr:from>
    <xdr:to>
      <xdr:col>6</xdr:col>
      <xdr:colOff>511175</xdr:colOff>
      <xdr:row>98</xdr:row>
      <xdr:rowOff>123983</xdr:rowOff>
    </xdr:to>
    <xdr:cxnSp macro="">
      <xdr:nvCxnSpPr>
        <xdr:cNvPr id="235" name="直線コネクタ 234"/>
        <xdr:cNvCxnSpPr/>
      </xdr:nvCxnSpPr>
      <xdr:spPr>
        <a:xfrm flipV="1">
          <a:off x="3797300" y="16838709"/>
          <a:ext cx="838200" cy="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123983</xdr:rowOff>
    </xdr:from>
    <xdr:to>
      <xdr:col>5</xdr:col>
      <xdr:colOff>358775</xdr:colOff>
      <xdr:row>98</xdr:row>
      <xdr:rowOff>124171</xdr:rowOff>
    </xdr:to>
    <xdr:cxnSp macro="">
      <xdr:nvCxnSpPr>
        <xdr:cNvPr id="238" name="直線コネクタ 237"/>
        <xdr:cNvCxnSpPr/>
      </xdr:nvCxnSpPr>
      <xdr:spPr>
        <a:xfrm flipV="1">
          <a:off x="2908300" y="16926083"/>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124171</xdr:rowOff>
    </xdr:from>
    <xdr:to>
      <xdr:col>4</xdr:col>
      <xdr:colOff>155575</xdr:colOff>
      <xdr:row>98</xdr:row>
      <xdr:rowOff>124623</xdr:rowOff>
    </xdr:to>
    <xdr:cxnSp macro="">
      <xdr:nvCxnSpPr>
        <xdr:cNvPr id="241" name="直線コネクタ 240"/>
        <xdr:cNvCxnSpPr/>
      </xdr:nvCxnSpPr>
      <xdr:spPr>
        <a:xfrm flipV="1">
          <a:off x="2019300" y="16926271"/>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123317</xdr:rowOff>
    </xdr:from>
    <xdr:to>
      <xdr:col>2</xdr:col>
      <xdr:colOff>638175</xdr:colOff>
      <xdr:row>98</xdr:row>
      <xdr:rowOff>124623</xdr:rowOff>
    </xdr:to>
    <xdr:cxnSp macro="">
      <xdr:nvCxnSpPr>
        <xdr:cNvPr id="244" name="直線コネクタ 243"/>
        <xdr:cNvCxnSpPr/>
      </xdr:nvCxnSpPr>
      <xdr:spPr>
        <a:xfrm>
          <a:off x="1130300" y="1692541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157259</xdr:rowOff>
    </xdr:from>
    <xdr:to>
      <xdr:col>6</xdr:col>
      <xdr:colOff>561975</xdr:colOff>
      <xdr:row>98</xdr:row>
      <xdr:rowOff>87409</xdr:rowOff>
    </xdr:to>
    <xdr:sp macro="" textlink="">
      <xdr:nvSpPr>
        <xdr:cNvPr id="254" name="円/楕円 253"/>
        <xdr:cNvSpPr/>
      </xdr:nvSpPr>
      <xdr:spPr>
        <a:xfrm>
          <a:off x="4584700" y="167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116636</xdr:rowOff>
    </xdr:from>
    <xdr:ext cx="534377" cy="259045"/>
    <xdr:sp macro="" textlink="">
      <xdr:nvSpPr>
        <xdr:cNvPr id="255" name="衛生費該当値テキスト"/>
        <xdr:cNvSpPr txBox="1"/>
      </xdr:nvSpPr>
      <xdr:spPr>
        <a:xfrm>
          <a:off x="4686300"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73183</xdr:rowOff>
    </xdr:from>
    <xdr:to>
      <xdr:col>5</xdr:col>
      <xdr:colOff>409575</xdr:colOff>
      <xdr:row>99</xdr:row>
      <xdr:rowOff>3333</xdr:rowOff>
    </xdr:to>
    <xdr:sp macro="" textlink="">
      <xdr:nvSpPr>
        <xdr:cNvPr id="256" name="円/楕円 255"/>
        <xdr:cNvSpPr/>
      </xdr:nvSpPr>
      <xdr:spPr>
        <a:xfrm>
          <a:off x="3746500" y="16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165910</xdr:rowOff>
    </xdr:from>
    <xdr:ext cx="534377" cy="259045"/>
    <xdr:sp macro="" textlink="">
      <xdr:nvSpPr>
        <xdr:cNvPr id="257" name="テキスト ボックス 256"/>
        <xdr:cNvSpPr txBox="1"/>
      </xdr:nvSpPr>
      <xdr:spPr>
        <a:xfrm>
          <a:off x="3530111" y="169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73371</xdr:rowOff>
    </xdr:from>
    <xdr:to>
      <xdr:col>4</xdr:col>
      <xdr:colOff>206375</xdr:colOff>
      <xdr:row>99</xdr:row>
      <xdr:rowOff>3521</xdr:rowOff>
    </xdr:to>
    <xdr:sp macro="" textlink="">
      <xdr:nvSpPr>
        <xdr:cNvPr id="258" name="円/楕円 257"/>
        <xdr:cNvSpPr/>
      </xdr:nvSpPr>
      <xdr:spPr>
        <a:xfrm>
          <a:off x="2857500" y="168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166098</xdr:rowOff>
    </xdr:from>
    <xdr:ext cx="534377" cy="259045"/>
    <xdr:sp macro="" textlink="">
      <xdr:nvSpPr>
        <xdr:cNvPr id="259" name="テキスト ボックス 258"/>
        <xdr:cNvSpPr txBox="1"/>
      </xdr:nvSpPr>
      <xdr:spPr>
        <a:xfrm>
          <a:off x="2641111" y="16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73823</xdr:rowOff>
    </xdr:from>
    <xdr:to>
      <xdr:col>3</xdr:col>
      <xdr:colOff>3175</xdr:colOff>
      <xdr:row>99</xdr:row>
      <xdr:rowOff>3973</xdr:rowOff>
    </xdr:to>
    <xdr:sp macro="" textlink="">
      <xdr:nvSpPr>
        <xdr:cNvPr id="260" name="円/楕円 259"/>
        <xdr:cNvSpPr/>
      </xdr:nvSpPr>
      <xdr:spPr>
        <a:xfrm>
          <a:off x="1968500" y="168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166550</xdr:rowOff>
    </xdr:from>
    <xdr:ext cx="534377" cy="259045"/>
    <xdr:sp macro="" textlink="">
      <xdr:nvSpPr>
        <xdr:cNvPr id="261" name="テキスト ボックス 260"/>
        <xdr:cNvSpPr txBox="1"/>
      </xdr:nvSpPr>
      <xdr:spPr>
        <a:xfrm>
          <a:off x="1752111" y="169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72517</xdr:rowOff>
    </xdr:from>
    <xdr:to>
      <xdr:col>1</xdr:col>
      <xdr:colOff>485775</xdr:colOff>
      <xdr:row>99</xdr:row>
      <xdr:rowOff>2667</xdr:rowOff>
    </xdr:to>
    <xdr:sp macro="" textlink="">
      <xdr:nvSpPr>
        <xdr:cNvPr id="262" name="円/楕円 261"/>
        <xdr:cNvSpPr/>
      </xdr:nvSpPr>
      <xdr:spPr>
        <a:xfrm>
          <a:off x="1079500" y="168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165244</xdr:rowOff>
    </xdr:from>
    <xdr:ext cx="534377" cy="259045"/>
    <xdr:sp macro="" textlink="">
      <xdr:nvSpPr>
        <xdr:cNvPr id="263" name="テキスト ボックス 262"/>
        <xdr:cNvSpPr txBox="1"/>
      </xdr:nvSpPr>
      <xdr:spPr>
        <a:xfrm>
          <a:off x="863111" y="169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46355</xdr:rowOff>
    </xdr:from>
    <xdr:to>
      <xdr:col>15</xdr:col>
      <xdr:colOff>180975</xdr:colOff>
      <xdr:row>38</xdr:row>
      <xdr:rowOff>73025</xdr:rowOff>
    </xdr:to>
    <xdr:cxnSp macro="">
      <xdr:nvCxnSpPr>
        <xdr:cNvPr id="292" name="直線コネクタ 291"/>
        <xdr:cNvCxnSpPr/>
      </xdr:nvCxnSpPr>
      <xdr:spPr>
        <a:xfrm>
          <a:off x="9639300" y="65614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46355</xdr:rowOff>
    </xdr:from>
    <xdr:to>
      <xdr:col>14</xdr:col>
      <xdr:colOff>28575</xdr:colOff>
      <xdr:row>38</xdr:row>
      <xdr:rowOff>60452</xdr:rowOff>
    </xdr:to>
    <xdr:cxnSp macro="">
      <xdr:nvCxnSpPr>
        <xdr:cNvPr id="295" name="直線コネクタ 294"/>
        <xdr:cNvCxnSpPr/>
      </xdr:nvCxnSpPr>
      <xdr:spPr>
        <a:xfrm flipV="1">
          <a:off x="8750300" y="65614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49403</xdr:rowOff>
    </xdr:from>
    <xdr:to>
      <xdr:col>12</xdr:col>
      <xdr:colOff>511175</xdr:colOff>
      <xdr:row>38</xdr:row>
      <xdr:rowOff>60452</xdr:rowOff>
    </xdr:to>
    <xdr:cxnSp macro="">
      <xdr:nvCxnSpPr>
        <xdr:cNvPr id="298" name="直線コネクタ 297"/>
        <xdr:cNvCxnSpPr/>
      </xdr:nvCxnSpPr>
      <xdr:spPr>
        <a:xfrm>
          <a:off x="7861300" y="65645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49403</xdr:rowOff>
    </xdr:from>
    <xdr:to>
      <xdr:col>11</xdr:col>
      <xdr:colOff>307975</xdr:colOff>
      <xdr:row>38</xdr:row>
      <xdr:rowOff>92456</xdr:rowOff>
    </xdr:to>
    <xdr:cxnSp macro="">
      <xdr:nvCxnSpPr>
        <xdr:cNvPr id="301" name="直線コネクタ 300"/>
        <xdr:cNvCxnSpPr/>
      </xdr:nvCxnSpPr>
      <xdr:spPr>
        <a:xfrm flipV="1">
          <a:off x="6972300" y="656450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22225</xdr:rowOff>
    </xdr:from>
    <xdr:to>
      <xdr:col>15</xdr:col>
      <xdr:colOff>231775</xdr:colOff>
      <xdr:row>38</xdr:row>
      <xdr:rowOff>123825</xdr:rowOff>
    </xdr:to>
    <xdr:sp macro="" textlink="">
      <xdr:nvSpPr>
        <xdr:cNvPr id="311" name="円/楕円 310"/>
        <xdr:cNvSpPr/>
      </xdr:nvSpPr>
      <xdr:spPr>
        <a:xfrm>
          <a:off x="10426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652</xdr:rowOff>
    </xdr:from>
    <xdr:ext cx="378565" cy="259045"/>
    <xdr:sp macro="" textlink="">
      <xdr:nvSpPr>
        <xdr:cNvPr id="312" name="労働費該当値テキスト"/>
        <xdr:cNvSpPr txBox="1"/>
      </xdr:nvSpPr>
      <xdr:spPr>
        <a:xfrm>
          <a:off x="10528300"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167005</xdr:rowOff>
    </xdr:from>
    <xdr:to>
      <xdr:col>14</xdr:col>
      <xdr:colOff>79375</xdr:colOff>
      <xdr:row>38</xdr:row>
      <xdr:rowOff>97155</xdr:rowOff>
    </xdr:to>
    <xdr:sp macro="" textlink="">
      <xdr:nvSpPr>
        <xdr:cNvPr id="313" name="円/楕円 312"/>
        <xdr:cNvSpPr/>
      </xdr:nvSpPr>
      <xdr:spPr>
        <a:xfrm>
          <a:off x="958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88282</xdr:rowOff>
    </xdr:from>
    <xdr:ext cx="378565" cy="259045"/>
    <xdr:sp macro="" textlink="">
      <xdr:nvSpPr>
        <xdr:cNvPr id="314" name="テキスト ボックス 313"/>
        <xdr:cNvSpPr txBox="1"/>
      </xdr:nvSpPr>
      <xdr:spPr>
        <a:xfrm>
          <a:off x="9450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9652</xdr:rowOff>
    </xdr:from>
    <xdr:to>
      <xdr:col>12</xdr:col>
      <xdr:colOff>561975</xdr:colOff>
      <xdr:row>38</xdr:row>
      <xdr:rowOff>111252</xdr:rowOff>
    </xdr:to>
    <xdr:sp macro="" textlink="">
      <xdr:nvSpPr>
        <xdr:cNvPr id="315" name="円/楕円 314"/>
        <xdr:cNvSpPr/>
      </xdr:nvSpPr>
      <xdr:spPr>
        <a:xfrm>
          <a:off x="8699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102379</xdr:rowOff>
    </xdr:from>
    <xdr:ext cx="378565" cy="259045"/>
    <xdr:sp macro="" textlink="">
      <xdr:nvSpPr>
        <xdr:cNvPr id="316" name="テキスト ボックス 315"/>
        <xdr:cNvSpPr txBox="1"/>
      </xdr:nvSpPr>
      <xdr:spPr>
        <a:xfrm>
          <a:off x="8561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170053</xdr:rowOff>
    </xdr:from>
    <xdr:to>
      <xdr:col>11</xdr:col>
      <xdr:colOff>358775</xdr:colOff>
      <xdr:row>38</xdr:row>
      <xdr:rowOff>100203</xdr:rowOff>
    </xdr:to>
    <xdr:sp macro="" textlink="">
      <xdr:nvSpPr>
        <xdr:cNvPr id="317" name="円/楕円 316"/>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91330</xdr:rowOff>
    </xdr:from>
    <xdr:ext cx="378565" cy="259045"/>
    <xdr:sp macro="" textlink="">
      <xdr:nvSpPr>
        <xdr:cNvPr id="318" name="テキスト ボックス 317"/>
        <xdr:cNvSpPr txBox="1"/>
      </xdr:nvSpPr>
      <xdr:spPr>
        <a:xfrm>
          <a:off x="7672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41656</xdr:rowOff>
    </xdr:from>
    <xdr:to>
      <xdr:col>10</xdr:col>
      <xdr:colOff>155575</xdr:colOff>
      <xdr:row>38</xdr:row>
      <xdr:rowOff>143256</xdr:rowOff>
    </xdr:to>
    <xdr:sp macro="" textlink="">
      <xdr:nvSpPr>
        <xdr:cNvPr id="319" name="円/楕円 318"/>
        <xdr:cNvSpPr/>
      </xdr:nvSpPr>
      <xdr:spPr>
        <a:xfrm>
          <a:off x="6921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134383</xdr:rowOff>
    </xdr:from>
    <xdr:ext cx="378565" cy="259045"/>
    <xdr:sp macro="" textlink="">
      <xdr:nvSpPr>
        <xdr:cNvPr id="320" name="テキスト ボックス 319"/>
        <xdr:cNvSpPr txBox="1"/>
      </xdr:nvSpPr>
      <xdr:spPr>
        <a:xfrm>
          <a:off x="6783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157093</xdr:rowOff>
    </xdr:from>
    <xdr:to>
      <xdr:col>15</xdr:col>
      <xdr:colOff>180975</xdr:colOff>
      <xdr:row>58</xdr:row>
      <xdr:rowOff>43974</xdr:rowOff>
    </xdr:to>
    <xdr:cxnSp macro="">
      <xdr:nvCxnSpPr>
        <xdr:cNvPr id="349" name="直線コネクタ 348"/>
        <xdr:cNvCxnSpPr/>
      </xdr:nvCxnSpPr>
      <xdr:spPr>
        <a:xfrm flipV="1">
          <a:off x="9639300" y="9929743"/>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43974</xdr:rowOff>
    </xdr:from>
    <xdr:to>
      <xdr:col>14</xdr:col>
      <xdr:colOff>28575</xdr:colOff>
      <xdr:row>58</xdr:row>
      <xdr:rowOff>104381</xdr:rowOff>
    </xdr:to>
    <xdr:cxnSp macro="">
      <xdr:nvCxnSpPr>
        <xdr:cNvPr id="352" name="直線コネクタ 351"/>
        <xdr:cNvCxnSpPr/>
      </xdr:nvCxnSpPr>
      <xdr:spPr>
        <a:xfrm flipV="1">
          <a:off x="8750300" y="998807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99733</xdr:rowOff>
    </xdr:from>
    <xdr:to>
      <xdr:col>12</xdr:col>
      <xdr:colOff>511175</xdr:colOff>
      <xdr:row>58</xdr:row>
      <xdr:rowOff>104381</xdr:rowOff>
    </xdr:to>
    <xdr:cxnSp macro="">
      <xdr:nvCxnSpPr>
        <xdr:cNvPr id="355" name="直線コネクタ 354"/>
        <xdr:cNvCxnSpPr/>
      </xdr:nvCxnSpPr>
      <xdr:spPr>
        <a:xfrm>
          <a:off x="7861300" y="9872383"/>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99733</xdr:rowOff>
    </xdr:from>
    <xdr:to>
      <xdr:col>11</xdr:col>
      <xdr:colOff>307975</xdr:colOff>
      <xdr:row>58</xdr:row>
      <xdr:rowOff>67101</xdr:rowOff>
    </xdr:to>
    <xdr:cxnSp macro="">
      <xdr:nvCxnSpPr>
        <xdr:cNvPr id="358" name="直線コネクタ 357"/>
        <xdr:cNvCxnSpPr/>
      </xdr:nvCxnSpPr>
      <xdr:spPr>
        <a:xfrm flipV="1">
          <a:off x="6972300" y="9872383"/>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106293</xdr:rowOff>
    </xdr:from>
    <xdr:to>
      <xdr:col>15</xdr:col>
      <xdr:colOff>231775</xdr:colOff>
      <xdr:row>58</xdr:row>
      <xdr:rowOff>36443</xdr:rowOff>
    </xdr:to>
    <xdr:sp macro="" textlink="">
      <xdr:nvSpPr>
        <xdr:cNvPr id="368" name="円/楕円 367"/>
        <xdr:cNvSpPr/>
      </xdr:nvSpPr>
      <xdr:spPr>
        <a:xfrm>
          <a:off x="10426700" y="9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129170</xdr:rowOff>
    </xdr:from>
    <xdr:ext cx="534377" cy="259045"/>
    <xdr:sp macro="" textlink="">
      <xdr:nvSpPr>
        <xdr:cNvPr id="369" name="農林水産業費該当値テキスト"/>
        <xdr:cNvSpPr txBox="1"/>
      </xdr:nvSpPr>
      <xdr:spPr>
        <a:xfrm>
          <a:off x="10528300" y="97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164624</xdr:rowOff>
    </xdr:from>
    <xdr:to>
      <xdr:col>14</xdr:col>
      <xdr:colOff>79375</xdr:colOff>
      <xdr:row>58</xdr:row>
      <xdr:rowOff>94774</xdr:rowOff>
    </xdr:to>
    <xdr:sp macro="" textlink="">
      <xdr:nvSpPr>
        <xdr:cNvPr id="370" name="円/楕円 369"/>
        <xdr:cNvSpPr/>
      </xdr:nvSpPr>
      <xdr:spPr>
        <a:xfrm>
          <a:off x="9588500" y="99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85901</xdr:rowOff>
    </xdr:from>
    <xdr:ext cx="469744" cy="259045"/>
    <xdr:sp macro="" textlink="">
      <xdr:nvSpPr>
        <xdr:cNvPr id="371" name="テキスト ボックス 370"/>
        <xdr:cNvSpPr txBox="1"/>
      </xdr:nvSpPr>
      <xdr:spPr>
        <a:xfrm>
          <a:off x="9404427" y="100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53581</xdr:rowOff>
    </xdr:from>
    <xdr:to>
      <xdr:col>12</xdr:col>
      <xdr:colOff>561975</xdr:colOff>
      <xdr:row>58</xdr:row>
      <xdr:rowOff>155181</xdr:rowOff>
    </xdr:to>
    <xdr:sp macro="" textlink="">
      <xdr:nvSpPr>
        <xdr:cNvPr id="372" name="円/楕円 371"/>
        <xdr:cNvSpPr/>
      </xdr:nvSpPr>
      <xdr:spPr>
        <a:xfrm>
          <a:off x="8699500" y="99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146308</xdr:rowOff>
    </xdr:from>
    <xdr:ext cx="469744" cy="259045"/>
    <xdr:sp macro="" textlink="">
      <xdr:nvSpPr>
        <xdr:cNvPr id="373" name="テキスト ボックス 372"/>
        <xdr:cNvSpPr txBox="1"/>
      </xdr:nvSpPr>
      <xdr:spPr>
        <a:xfrm>
          <a:off x="8515427"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48933</xdr:rowOff>
    </xdr:from>
    <xdr:to>
      <xdr:col>11</xdr:col>
      <xdr:colOff>358775</xdr:colOff>
      <xdr:row>57</xdr:row>
      <xdr:rowOff>150533</xdr:rowOff>
    </xdr:to>
    <xdr:sp macro="" textlink="">
      <xdr:nvSpPr>
        <xdr:cNvPr id="374" name="円/楕円 373"/>
        <xdr:cNvSpPr/>
      </xdr:nvSpPr>
      <xdr:spPr>
        <a:xfrm>
          <a:off x="7810500" y="9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167060</xdr:rowOff>
    </xdr:from>
    <xdr:ext cx="534377" cy="259045"/>
    <xdr:sp macro="" textlink="">
      <xdr:nvSpPr>
        <xdr:cNvPr id="375" name="テキスト ボックス 374"/>
        <xdr:cNvSpPr txBox="1"/>
      </xdr:nvSpPr>
      <xdr:spPr>
        <a:xfrm>
          <a:off x="7594111" y="9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16301</xdr:rowOff>
    </xdr:from>
    <xdr:to>
      <xdr:col>10</xdr:col>
      <xdr:colOff>155575</xdr:colOff>
      <xdr:row>58</xdr:row>
      <xdr:rowOff>117901</xdr:rowOff>
    </xdr:to>
    <xdr:sp macro="" textlink="">
      <xdr:nvSpPr>
        <xdr:cNvPr id="376" name="円/楕円 375"/>
        <xdr:cNvSpPr/>
      </xdr:nvSpPr>
      <xdr:spPr>
        <a:xfrm>
          <a:off x="6921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109028</xdr:rowOff>
    </xdr:from>
    <xdr:ext cx="469744" cy="259045"/>
    <xdr:sp macro="" textlink="">
      <xdr:nvSpPr>
        <xdr:cNvPr id="377" name="テキスト ボックス 376"/>
        <xdr:cNvSpPr txBox="1"/>
      </xdr:nvSpPr>
      <xdr:spPr>
        <a:xfrm>
          <a:off x="6737427" y="1005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110706</xdr:rowOff>
    </xdr:from>
    <xdr:to>
      <xdr:col>15</xdr:col>
      <xdr:colOff>180975</xdr:colOff>
      <xdr:row>78</xdr:row>
      <xdr:rowOff>19304</xdr:rowOff>
    </xdr:to>
    <xdr:cxnSp macro="">
      <xdr:nvCxnSpPr>
        <xdr:cNvPr id="406" name="直線コネクタ 405"/>
        <xdr:cNvCxnSpPr/>
      </xdr:nvCxnSpPr>
      <xdr:spPr>
        <a:xfrm>
          <a:off x="9639300" y="13312356"/>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110706</xdr:rowOff>
    </xdr:from>
    <xdr:to>
      <xdr:col>14</xdr:col>
      <xdr:colOff>28575</xdr:colOff>
      <xdr:row>77</xdr:row>
      <xdr:rowOff>152921</xdr:rowOff>
    </xdr:to>
    <xdr:cxnSp macro="">
      <xdr:nvCxnSpPr>
        <xdr:cNvPr id="409" name="直線コネクタ 408"/>
        <xdr:cNvCxnSpPr/>
      </xdr:nvCxnSpPr>
      <xdr:spPr>
        <a:xfrm flipV="1">
          <a:off x="8750300" y="1331235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119774</xdr:rowOff>
    </xdr:from>
    <xdr:to>
      <xdr:col>12</xdr:col>
      <xdr:colOff>511175</xdr:colOff>
      <xdr:row>77</xdr:row>
      <xdr:rowOff>152921</xdr:rowOff>
    </xdr:to>
    <xdr:cxnSp macro="">
      <xdr:nvCxnSpPr>
        <xdr:cNvPr id="412" name="直線コネクタ 411"/>
        <xdr:cNvCxnSpPr/>
      </xdr:nvCxnSpPr>
      <xdr:spPr>
        <a:xfrm>
          <a:off x="7861300" y="1332142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119774</xdr:rowOff>
    </xdr:from>
    <xdr:to>
      <xdr:col>11</xdr:col>
      <xdr:colOff>307975</xdr:colOff>
      <xdr:row>78</xdr:row>
      <xdr:rowOff>69253</xdr:rowOff>
    </xdr:to>
    <xdr:cxnSp macro="">
      <xdr:nvCxnSpPr>
        <xdr:cNvPr id="415" name="直線コネクタ 414"/>
        <xdr:cNvCxnSpPr/>
      </xdr:nvCxnSpPr>
      <xdr:spPr>
        <a:xfrm flipV="1">
          <a:off x="6972300" y="13321424"/>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139954</xdr:rowOff>
    </xdr:from>
    <xdr:to>
      <xdr:col>15</xdr:col>
      <xdr:colOff>231775</xdr:colOff>
      <xdr:row>78</xdr:row>
      <xdr:rowOff>70104</xdr:rowOff>
    </xdr:to>
    <xdr:sp macro="" textlink="">
      <xdr:nvSpPr>
        <xdr:cNvPr id="425" name="円/楕円 424"/>
        <xdr:cNvSpPr/>
      </xdr:nvSpPr>
      <xdr:spPr>
        <a:xfrm>
          <a:off x="104267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118381</xdr:rowOff>
    </xdr:from>
    <xdr:ext cx="469744" cy="259045"/>
    <xdr:sp macro="" textlink="">
      <xdr:nvSpPr>
        <xdr:cNvPr id="426" name="商工費該当値テキスト"/>
        <xdr:cNvSpPr txBox="1"/>
      </xdr:nvSpPr>
      <xdr:spPr>
        <a:xfrm>
          <a:off x="10528300" y="13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59906</xdr:rowOff>
    </xdr:from>
    <xdr:to>
      <xdr:col>14</xdr:col>
      <xdr:colOff>79375</xdr:colOff>
      <xdr:row>77</xdr:row>
      <xdr:rowOff>161506</xdr:rowOff>
    </xdr:to>
    <xdr:sp macro="" textlink="">
      <xdr:nvSpPr>
        <xdr:cNvPr id="427" name="円/楕円 426"/>
        <xdr:cNvSpPr/>
      </xdr:nvSpPr>
      <xdr:spPr>
        <a:xfrm>
          <a:off x="9588500" y="132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6583</xdr:rowOff>
    </xdr:from>
    <xdr:ext cx="469744" cy="259045"/>
    <xdr:sp macro="" textlink="">
      <xdr:nvSpPr>
        <xdr:cNvPr id="428" name="テキスト ボックス 427"/>
        <xdr:cNvSpPr txBox="1"/>
      </xdr:nvSpPr>
      <xdr:spPr>
        <a:xfrm>
          <a:off x="9404427" y="130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102121</xdr:rowOff>
    </xdr:from>
    <xdr:to>
      <xdr:col>12</xdr:col>
      <xdr:colOff>561975</xdr:colOff>
      <xdr:row>78</xdr:row>
      <xdr:rowOff>32271</xdr:rowOff>
    </xdr:to>
    <xdr:sp macro="" textlink="">
      <xdr:nvSpPr>
        <xdr:cNvPr id="429" name="円/楕円 428"/>
        <xdr:cNvSpPr/>
      </xdr:nvSpPr>
      <xdr:spPr>
        <a:xfrm>
          <a:off x="8699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48798</xdr:rowOff>
    </xdr:from>
    <xdr:ext cx="469744" cy="259045"/>
    <xdr:sp macro="" textlink="">
      <xdr:nvSpPr>
        <xdr:cNvPr id="430" name="テキスト ボックス 429"/>
        <xdr:cNvSpPr txBox="1"/>
      </xdr:nvSpPr>
      <xdr:spPr>
        <a:xfrm>
          <a:off x="8515427" y="130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68974</xdr:rowOff>
    </xdr:from>
    <xdr:to>
      <xdr:col>11</xdr:col>
      <xdr:colOff>358775</xdr:colOff>
      <xdr:row>77</xdr:row>
      <xdr:rowOff>170574</xdr:rowOff>
    </xdr:to>
    <xdr:sp macro="" textlink="">
      <xdr:nvSpPr>
        <xdr:cNvPr id="431" name="円/楕円 430"/>
        <xdr:cNvSpPr/>
      </xdr:nvSpPr>
      <xdr:spPr>
        <a:xfrm>
          <a:off x="7810500" y="132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15651</xdr:rowOff>
    </xdr:from>
    <xdr:ext cx="469744" cy="259045"/>
    <xdr:sp macro="" textlink="">
      <xdr:nvSpPr>
        <xdr:cNvPr id="432" name="テキスト ボックス 431"/>
        <xdr:cNvSpPr txBox="1"/>
      </xdr:nvSpPr>
      <xdr:spPr>
        <a:xfrm>
          <a:off x="7626427" y="130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18453</xdr:rowOff>
    </xdr:from>
    <xdr:to>
      <xdr:col>10</xdr:col>
      <xdr:colOff>155575</xdr:colOff>
      <xdr:row>78</xdr:row>
      <xdr:rowOff>120053</xdr:rowOff>
    </xdr:to>
    <xdr:sp macro="" textlink="">
      <xdr:nvSpPr>
        <xdr:cNvPr id="433" name="円/楕円 432"/>
        <xdr:cNvSpPr/>
      </xdr:nvSpPr>
      <xdr:spPr>
        <a:xfrm>
          <a:off x="6921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111180</xdr:rowOff>
    </xdr:from>
    <xdr:ext cx="469744" cy="259045"/>
    <xdr:sp macro="" textlink="">
      <xdr:nvSpPr>
        <xdr:cNvPr id="434" name="テキスト ボックス 433"/>
        <xdr:cNvSpPr txBox="1"/>
      </xdr:nvSpPr>
      <xdr:spPr>
        <a:xfrm>
          <a:off x="6737427" y="134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26848</xdr:rowOff>
    </xdr:from>
    <xdr:to>
      <xdr:col>15</xdr:col>
      <xdr:colOff>180975</xdr:colOff>
      <xdr:row>98</xdr:row>
      <xdr:rowOff>44717</xdr:rowOff>
    </xdr:to>
    <xdr:cxnSp macro="">
      <xdr:nvCxnSpPr>
        <xdr:cNvPr id="467" name="直線コネクタ 466"/>
        <xdr:cNvCxnSpPr/>
      </xdr:nvCxnSpPr>
      <xdr:spPr>
        <a:xfrm flipV="1">
          <a:off x="9639300" y="16828948"/>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140005</xdr:rowOff>
    </xdr:from>
    <xdr:to>
      <xdr:col>14</xdr:col>
      <xdr:colOff>28575</xdr:colOff>
      <xdr:row>98</xdr:row>
      <xdr:rowOff>44717</xdr:rowOff>
    </xdr:to>
    <xdr:cxnSp macro="">
      <xdr:nvCxnSpPr>
        <xdr:cNvPr id="470" name="直線コネクタ 469"/>
        <xdr:cNvCxnSpPr/>
      </xdr:nvCxnSpPr>
      <xdr:spPr>
        <a:xfrm>
          <a:off x="8750300" y="16770655"/>
          <a:ext cx="8890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152291</xdr:rowOff>
    </xdr:from>
    <xdr:to>
      <xdr:col>12</xdr:col>
      <xdr:colOff>511175</xdr:colOff>
      <xdr:row>97</xdr:row>
      <xdr:rowOff>140005</xdr:rowOff>
    </xdr:to>
    <xdr:cxnSp macro="">
      <xdr:nvCxnSpPr>
        <xdr:cNvPr id="473" name="直線コネクタ 472"/>
        <xdr:cNvCxnSpPr/>
      </xdr:nvCxnSpPr>
      <xdr:spPr>
        <a:xfrm>
          <a:off x="7861300" y="16440041"/>
          <a:ext cx="889000" cy="3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152291</xdr:rowOff>
    </xdr:from>
    <xdr:to>
      <xdr:col>11</xdr:col>
      <xdr:colOff>307975</xdr:colOff>
      <xdr:row>97</xdr:row>
      <xdr:rowOff>32838</xdr:rowOff>
    </xdr:to>
    <xdr:cxnSp macro="">
      <xdr:nvCxnSpPr>
        <xdr:cNvPr id="476" name="直線コネクタ 475"/>
        <xdr:cNvCxnSpPr/>
      </xdr:nvCxnSpPr>
      <xdr:spPr>
        <a:xfrm flipV="1">
          <a:off x="6972300" y="16440041"/>
          <a:ext cx="889000" cy="2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147498</xdr:rowOff>
    </xdr:from>
    <xdr:to>
      <xdr:col>15</xdr:col>
      <xdr:colOff>231775</xdr:colOff>
      <xdr:row>98</xdr:row>
      <xdr:rowOff>77648</xdr:rowOff>
    </xdr:to>
    <xdr:sp macro="" textlink="">
      <xdr:nvSpPr>
        <xdr:cNvPr id="486" name="円/楕円 485"/>
        <xdr:cNvSpPr/>
      </xdr:nvSpPr>
      <xdr:spPr>
        <a:xfrm>
          <a:off x="104267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125925</xdr:rowOff>
    </xdr:from>
    <xdr:ext cx="534377" cy="259045"/>
    <xdr:sp macro="" textlink="">
      <xdr:nvSpPr>
        <xdr:cNvPr id="487" name="土木費該当値テキスト"/>
        <xdr:cNvSpPr txBox="1"/>
      </xdr:nvSpPr>
      <xdr:spPr>
        <a:xfrm>
          <a:off x="10528300"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165367</xdr:rowOff>
    </xdr:from>
    <xdr:to>
      <xdr:col>14</xdr:col>
      <xdr:colOff>79375</xdr:colOff>
      <xdr:row>98</xdr:row>
      <xdr:rowOff>95517</xdr:rowOff>
    </xdr:to>
    <xdr:sp macro="" textlink="">
      <xdr:nvSpPr>
        <xdr:cNvPr id="488" name="円/楕円 487"/>
        <xdr:cNvSpPr/>
      </xdr:nvSpPr>
      <xdr:spPr>
        <a:xfrm>
          <a:off x="9588500" y="167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86644</xdr:rowOff>
    </xdr:from>
    <xdr:ext cx="534377" cy="259045"/>
    <xdr:sp macro="" textlink="">
      <xdr:nvSpPr>
        <xdr:cNvPr id="489" name="テキスト ボックス 488"/>
        <xdr:cNvSpPr txBox="1"/>
      </xdr:nvSpPr>
      <xdr:spPr>
        <a:xfrm>
          <a:off x="9372111" y="168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89205</xdr:rowOff>
    </xdr:from>
    <xdr:to>
      <xdr:col>12</xdr:col>
      <xdr:colOff>561975</xdr:colOff>
      <xdr:row>98</xdr:row>
      <xdr:rowOff>19355</xdr:rowOff>
    </xdr:to>
    <xdr:sp macro="" textlink="">
      <xdr:nvSpPr>
        <xdr:cNvPr id="490" name="円/楕円 489"/>
        <xdr:cNvSpPr/>
      </xdr:nvSpPr>
      <xdr:spPr>
        <a:xfrm>
          <a:off x="86995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10482</xdr:rowOff>
    </xdr:from>
    <xdr:ext cx="534377" cy="259045"/>
    <xdr:sp macro="" textlink="">
      <xdr:nvSpPr>
        <xdr:cNvPr id="491" name="テキスト ボックス 490"/>
        <xdr:cNvSpPr txBox="1"/>
      </xdr:nvSpPr>
      <xdr:spPr>
        <a:xfrm>
          <a:off x="8483111" y="168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101491</xdr:rowOff>
    </xdr:from>
    <xdr:to>
      <xdr:col>11</xdr:col>
      <xdr:colOff>358775</xdr:colOff>
      <xdr:row>96</xdr:row>
      <xdr:rowOff>31641</xdr:rowOff>
    </xdr:to>
    <xdr:sp macro="" textlink="">
      <xdr:nvSpPr>
        <xdr:cNvPr id="492" name="円/楕円 491"/>
        <xdr:cNvSpPr/>
      </xdr:nvSpPr>
      <xdr:spPr>
        <a:xfrm>
          <a:off x="7810500" y="163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48168</xdr:rowOff>
    </xdr:from>
    <xdr:ext cx="534377" cy="259045"/>
    <xdr:sp macro="" textlink="">
      <xdr:nvSpPr>
        <xdr:cNvPr id="493" name="テキスト ボックス 492"/>
        <xdr:cNvSpPr txBox="1"/>
      </xdr:nvSpPr>
      <xdr:spPr>
        <a:xfrm>
          <a:off x="7594111" y="161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153488</xdr:rowOff>
    </xdr:from>
    <xdr:to>
      <xdr:col>10</xdr:col>
      <xdr:colOff>155575</xdr:colOff>
      <xdr:row>97</xdr:row>
      <xdr:rowOff>83638</xdr:rowOff>
    </xdr:to>
    <xdr:sp macro="" textlink="">
      <xdr:nvSpPr>
        <xdr:cNvPr id="494" name="円/楕円 493"/>
        <xdr:cNvSpPr/>
      </xdr:nvSpPr>
      <xdr:spPr>
        <a:xfrm>
          <a:off x="6921500" y="166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100165</xdr:rowOff>
    </xdr:from>
    <xdr:ext cx="534377" cy="259045"/>
    <xdr:sp macro="" textlink="">
      <xdr:nvSpPr>
        <xdr:cNvPr id="495" name="テキスト ボックス 494"/>
        <xdr:cNvSpPr txBox="1"/>
      </xdr:nvSpPr>
      <xdr:spPr>
        <a:xfrm>
          <a:off x="6705111" y="163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86025</xdr:rowOff>
    </xdr:from>
    <xdr:to>
      <xdr:col>23</xdr:col>
      <xdr:colOff>517525</xdr:colOff>
      <xdr:row>39</xdr:row>
      <xdr:rowOff>12141</xdr:rowOff>
    </xdr:to>
    <xdr:cxnSp macro="">
      <xdr:nvCxnSpPr>
        <xdr:cNvPr id="523" name="直線コネクタ 522"/>
        <xdr:cNvCxnSpPr/>
      </xdr:nvCxnSpPr>
      <xdr:spPr>
        <a:xfrm flipV="1">
          <a:off x="15481300" y="6601125"/>
          <a:ext cx="8382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12141</xdr:rowOff>
    </xdr:from>
    <xdr:to>
      <xdr:col>22</xdr:col>
      <xdr:colOff>365125</xdr:colOff>
      <xdr:row>39</xdr:row>
      <xdr:rowOff>13147</xdr:rowOff>
    </xdr:to>
    <xdr:cxnSp macro="">
      <xdr:nvCxnSpPr>
        <xdr:cNvPr id="526" name="直線コネクタ 525"/>
        <xdr:cNvCxnSpPr/>
      </xdr:nvCxnSpPr>
      <xdr:spPr>
        <a:xfrm flipV="1">
          <a:off x="14592300" y="669869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91465</xdr:rowOff>
    </xdr:from>
    <xdr:to>
      <xdr:col>21</xdr:col>
      <xdr:colOff>161925</xdr:colOff>
      <xdr:row>39</xdr:row>
      <xdr:rowOff>13147</xdr:rowOff>
    </xdr:to>
    <xdr:cxnSp macro="">
      <xdr:nvCxnSpPr>
        <xdr:cNvPr id="529" name="直線コネクタ 528"/>
        <xdr:cNvCxnSpPr/>
      </xdr:nvCxnSpPr>
      <xdr:spPr>
        <a:xfrm>
          <a:off x="13703300" y="6435115"/>
          <a:ext cx="889000" cy="26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91465</xdr:rowOff>
    </xdr:from>
    <xdr:to>
      <xdr:col>19</xdr:col>
      <xdr:colOff>644525</xdr:colOff>
      <xdr:row>38</xdr:row>
      <xdr:rowOff>138100</xdr:rowOff>
    </xdr:to>
    <xdr:cxnSp macro="">
      <xdr:nvCxnSpPr>
        <xdr:cNvPr id="532" name="直線コネクタ 531"/>
        <xdr:cNvCxnSpPr/>
      </xdr:nvCxnSpPr>
      <xdr:spPr>
        <a:xfrm flipV="1">
          <a:off x="12814300" y="6435115"/>
          <a:ext cx="8890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35225</xdr:rowOff>
    </xdr:from>
    <xdr:to>
      <xdr:col>23</xdr:col>
      <xdr:colOff>568325</xdr:colOff>
      <xdr:row>38</xdr:row>
      <xdr:rowOff>136825</xdr:rowOff>
    </xdr:to>
    <xdr:sp macro="" textlink="">
      <xdr:nvSpPr>
        <xdr:cNvPr id="542" name="円/楕円 541"/>
        <xdr:cNvSpPr/>
      </xdr:nvSpPr>
      <xdr:spPr>
        <a:xfrm>
          <a:off x="16268700" y="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121602</xdr:rowOff>
    </xdr:from>
    <xdr:ext cx="534377" cy="259045"/>
    <xdr:sp macro="" textlink="">
      <xdr:nvSpPr>
        <xdr:cNvPr id="543" name="消防費該当値テキスト"/>
        <xdr:cNvSpPr txBox="1"/>
      </xdr:nvSpPr>
      <xdr:spPr>
        <a:xfrm>
          <a:off x="16370300" y="64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132791</xdr:rowOff>
    </xdr:from>
    <xdr:to>
      <xdr:col>22</xdr:col>
      <xdr:colOff>415925</xdr:colOff>
      <xdr:row>39</xdr:row>
      <xdr:rowOff>62941</xdr:rowOff>
    </xdr:to>
    <xdr:sp macro="" textlink="">
      <xdr:nvSpPr>
        <xdr:cNvPr id="544" name="円/楕円 543"/>
        <xdr:cNvSpPr/>
      </xdr:nvSpPr>
      <xdr:spPr>
        <a:xfrm>
          <a:off x="15430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54068</xdr:rowOff>
    </xdr:from>
    <xdr:ext cx="469744" cy="259045"/>
    <xdr:sp macro="" textlink="">
      <xdr:nvSpPr>
        <xdr:cNvPr id="545" name="テキスト ボックス 544"/>
        <xdr:cNvSpPr txBox="1"/>
      </xdr:nvSpPr>
      <xdr:spPr>
        <a:xfrm>
          <a:off x="15246427"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133797</xdr:rowOff>
    </xdr:from>
    <xdr:to>
      <xdr:col>21</xdr:col>
      <xdr:colOff>212725</xdr:colOff>
      <xdr:row>39</xdr:row>
      <xdr:rowOff>63947</xdr:rowOff>
    </xdr:to>
    <xdr:sp macro="" textlink="">
      <xdr:nvSpPr>
        <xdr:cNvPr id="546" name="円/楕円 545"/>
        <xdr:cNvSpPr/>
      </xdr:nvSpPr>
      <xdr:spPr>
        <a:xfrm>
          <a:off x="14541500" y="66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55074</xdr:rowOff>
    </xdr:from>
    <xdr:ext cx="469744" cy="259045"/>
    <xdr:sp macro="" textlink="">
      <xdr:nvSpPr>
        <xdr:cNvPr id="547" name="テキスト ボックス 546"/>
        <xdr:cNvSpPr txBox="1"/>
      </xdr:nvSpPr>
      <xdr:spPr>
        <a:xfrm>
          <a:off x="14357427" y="674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40665</xdr:rowOff>
    </xdr:from>
    <xdr:to>
      <xdr:col>20</xdr:col>
      <xdr:colOff>9525</xdr:colOff>
      <xdr:row>37</xdr:row>
      <xdr:rowOff>142265</xdr:rowOff>
    </xdr:to>
    <xdr:sp macro="" textlink="">
      <xdr:nvSpPr>
        <xdr:cNvPr id="548" name="円/楕円 547"/>
        <xdr:cNvSpPr/>
      </xdr:nvSpPr>
      <xdr:spPr>
        <a:xfrm>
          <a:off x="13652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133393</xdr:rowOff>
    </xdr:from>
    <xdr:ext cx="534377" cy="259045"/>
    <xdr:sp macro="" textlink="">
      <xdr:nvSpPr>
        <xdr:cNvPr id="549" name="テキスト ボックス 548"/>
        <xdr:cNvSpPr txBox="1"/>
      </xdr:nvSpPr>
      <xdr:spPr>
        <a:xfrm>
          <a:off x="13436111" y="64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87300</xdr:rowOff>
    </xdr:from>
    <xdr:to>
      <xdr:col>18</xdr:col>
      <xdr:colOff>492125</xdr:colOff>
      <xdr:row>39</xdr:row>
      <xdr:rowOff>17450</xdr:rowOff>
    </xdr:to>
    <xdr:sp macro="" textlink="">
      <xdr:nvSpPr>
        <xdr:cNvPr id="550" name="円/楕円 549"/>
        <xdr:cNvSpPr/>
      </xdr:nvSpPr>
      <xdr:spPr>
        <a:xfrm>
          <a:off x="1276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8577</xdr:rowOff>
    </xdr:from>
    <xdr:ext cx="534377" cy="259045"/>
    <xdr:sp macro="" textlink="">
      <xdr:nvSpPr>
        <xdr:cNvPr id="551" name="テキスト ボックス 550"/>
        <xdr:cNvSpPr txBox="1"/>
      </xdr:nvSpPr>
      <xdr:spPr>
        <a:xfrm>
          <a:off x="12547111" y="66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907</xdr:rowOff>
    </xdr:from>
    <xdr:to>
      <xdr:col>23</xdr:col>
      <xdr:colOff>517525</xdr:colOff>
      <xdr:row>57</xdr:row>
      <xdr:rowOff>45734</xdr:rowOff>
    </xdr:to>
    <xdr:cxnSp macro="">
      <xdr:nvCxnSpPr>
        <xdr:cNvPr id="582" name="直線コネクタ 581"/>
        <xdr:cNvCxnSpPr/>
      </xdr:nvCxnSpPr>
      <xdr:spPr>
        <a:xfrm>
          <a:off x="15481300" y="9602107"/>
          <a:ext cx="838200" cy="2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14874</xdr:rowOff>
    </xdr:from>
    <xdr:to>
      <xdr:col>22</xdr:col>
      <xdr:colOff>365125</xdr:colOff>
      <xdr:row>56</xdr:row>
      <xdr:rowOff>907</xdr:rowOff>
    </xdr:to>
    <xdr:cxnSp macro="">
      <xdr:nvCxnSpPr>
        <xdr:cNvPr id="585" name="直線コネクタ 584"/>
        <xdr:cNvCxnSpPr/>
      </xdr:nvCxnSpPr>
      <xdr:spPr>
        <a:xfrm>
          <a:off x="14592300" y="9444624"/>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125124</xdr:rowOff>
    </xdr:from>
    <xdr:to>
      <xdr:col>21</xdr:col>
      <xdr:colOff>161925</xdr:colOff>
      <xdr:row>55</xdr:row>
      <xdr:rowOff>14874</xdr:rowOff>
    </xdr:to>
    <xdr:cxnSp macro="">
      <xdr:nvCxnSpPr>
        <xdr:cNvPr id="588" name="直線コネクタ 587"/>
        <xdr:cNvCxnSpPr/>
      </xdr:nvCxnSpPr>
      <xdr:spPr>
        <a:xfrm>
          <a:off x="13703300" y="9383424"/>
          <a:ext cx="8890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89582</xdr:rowOff>
    </xdr:from>
    <xdr:to>
      <xdr:col>19</xdr:col>
      <xdr:colOff>644525</xdr:colOff>
      <xdr:row>54</xdr:row>
      <xdr:rowOff>125124</xdr:rowOff>
    </xdr:to>
    <xdr:cxnSp macro="">
      <xdr:nvCxnSpPr>
        <xdr:cNvPr id="591" name="直線コネクタ 590"/>
        <xdr:cNvCxnSpPr/>
      </xdr:nvCxnSpPr>
      <xdr:spPr>
        <a:xfrm>
          <a:off x="12814300" y="9176432"/>
          <a:ext cx="8890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166384</xdr:rowOff>
    </xdr:from>
    <xdr:to>
      <xdr:col>23</xdr:col>
      <xdr:colOff>568325</xdr:colOff>
      <xdr:row>57</xdr:row>
      <xdr:rowOff>96534</xdr:rowOff>
    </xdr:to>
    <xdr:sp macro="" textlink="">
      <xdr:nvSpPr>
        <xdr:cNvPr id="601" name="円/楕円 600"/>
        <xdr:cNvSpPr/>
      </xdr:nvSpPr>
      <xdr:spPr>
        <a:xfrm>
          <a:off x="16268700" y="97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144811</xdr:rowOff>
    </xdr:from>
    <xdr:ext cx="534377" cy="259045"/>
    <xdr:sp macro="" textlink="">
      <xdr:nvSpPr>
        <xdr:cNvPr id="602" name="教育費該当値テキスト"/>
        <xdr:cNvSpPr txBox="1"/>
      </xdr:nvSpPr>
      <xdr:spPr>
        <a:xfrm>
          <a:off x="16370300" y="97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121557</xdr:rowOff>
    </xdr:from>
    <xdr:to>
      <xdr:col>22</xdr:col>
      <xdr:colOff>415925</xdr:colOff>
      <xdr:row>56</xdr:row>
      <xdr:rowOff>51707</xdr:rowOff>
    </xdr:to>
    <xdr:sp macro="" textlink="">
      <xdr:nvSpPr>
        <xdr:cNvPr id="603" name="円/楕円 602"/>
        <xdr:cNvSpPr/>
      </xdr:nvSpPr>
      <xdr:spPr>
        <a:xfrm>
          <a:off x="15430500" y="95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68234</xdr:rowOff>
    </xdr:from>
    <xdr:ext cx="534377" cy="259045"/>
    <xdr:sp macro="" textlink="">
      <xdr:nvSpPr>
        <xdr:cNvPr id="604" name="テキスト ボックス 603"/>
        <xdr:cNvSpPr txBox="1"/>
      </xdr:nvSpPr>
      <xdr:spPr>
        <a:xfrm>
          <a:off x="15214111" y="93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135524</xdr:rowOff>
    </xdr:from>
    <xdr:to>
      <xdr:col>21</xdr:col>
      <xdr:colOff>212725</xdr:colOff>
      <xdr:row>55</xdr:row>
      <xdr:rowOff>65674</xdr:rowOff>
    </xdr:to>
    <xdr:sp macro="" textlink="">
      <xdr:nvSpPr>
        <xdr:cNvPr id="605" name="円/楕円 604"/>
        <xdr:cNvSpPr/>
      </xdr:nvSpPr>
      <xdr:spPr>
        <a:xfrm>
          <a:off x="14541500" y="93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82201</xdr:rowOff>
    </xdr:from>
    <xdr:ext cx="534377" cy="259045"/>
    <xdr:sp macro="" textlink="">
      <xdr:nvSpPr>
        <xdr:cNvPr id="606" name="テキスト ボックス 605"/>
        <xdr:cNvSpPr txBox="1"/>
      </xdr:nvSpPr>
      <xdr:spPr>
        <a:xfrm>
          <a:off x="14325111" y="91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74324</xdr:rowOff>
    </xdr:from>
    <xdr:to>
      <xdr:col>20</xdr:col>
      <xdr:colOff>9525</xdr:colOff>
      <xdr:row>55</xdr:row>
      <xdr:rowOff>4474</xdr:rowOff>
    </xdr:to>
    <xdr:sp macro="" textlink="">
      <xdr:nvSpPr>
        <xdr:cNvPr id="607" name="円/楕円 606"/>
        <xdr:cNvSpPr/>
      </xdr:nvSpPr>
      <xdr:spPr>
        <a:xfrm>
          <a:off x="13652500" y="93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21001</xdr:rowOff>
    </xdr:from>
    <xdr:ext cx="534377" cy="259045"/>
    <xdr:sp macro="" textlink="">
      <xdr:nvSpPr>
        <xdr:cNvPr id="608" name="テキスト ボックス 607"/>
        <xdr:cNvSpPr txBox="1"/>
      </xdr:nvSpPr>
      <xdr:spPr>
        <a:xfrm>
          <a:off x="13436111" y="91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38782</xdr:rowOff>
    </xdr:from>
    <xdr:to>
      <xdr:col>18</xdr:col>
      <xdr:colOff>492125</xdr:colOff>
      <xdr:row>53</xdr:row>
      <xdr:rowOff>140382</xdr:rowOff>
    </xdr:to>
    <xdr:sp macro="" textlink="">
      <xdr:nvSpPr>
        <xdr:cNvPr id="609" name="円/楕円 608"/>
        <xdr:cNvSpPr/>
      </xdr:nvSpPr>
      <xdr:spPr>
        <a:xfrm>
          <a:off x="12763500" y="91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156909</xdr:rowOff>
    </xdr:from>
    <xdr:ext cx="534377" cy="259045"/>
    <xdr:sp macro="" textlink="">
      <xdr:nvSpPr>
        <xdr:cNvPr id="610" name="テキスト ボックス 609"/>
        <xdr:cNvSpPr txBox="1"/>
      </xdr:nvSpPr>
      <xdr:spPr>
        <a:xfrm>
          <a:off x="12547111" y="8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47670</xdr:rowOff>
    </xdr:from>
    <xdr:to>
      <xdr:col>23</xdr:col>
      <xdr:colOff>517525</xdr:colOff>
      <xdr:row>79</xdr:row>
      <xdr:rowOff>32049</xdr:rowOff>
    </xdr:to>
    <xdr:cxnSp macro="">
      <xdr:nvCxnSpPr>
        <xdr:cNvPr id="639" name="直線コネクタ 638"/>
        <xdr:cNvCxnSpPr/>
      </xdr:nvCxnSpPr>
      <xdr:spPr>
        <a:xfrm flipV="1">
          <a:off x="15481300" y="13249320"/>
          <a:ext cx="838200" cy="3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32049</xdr:rowOff>
    </xdr:from>
    <xdr:to>
      <xdr:col>22</xdr:col>
      <xdr:colOff>365125</xdr:colOff>
      <xdr:row>79</xdr:row>
      <xdr:rowOff>38012</xdr:rowOff>
    </xdr:to>
    <xdr:cxnSp macro="">
      <xdr:nvCxnSpPr>
        <xdr:cNvPr id="642" name="直線コネクタ 641"/>
        <xdr:cNvCxnSpPr/>
      </xdr:nvCxnSpPr>
      <xdr:spPr>
        <a:xfrm flipV="1">
          <a:off x="14592300" y="13576599"/>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38012</xdr:rowOff>
    </xdr:from>
    <xdr:to>
      <xdr:col>21</xdr:col>
      <xdr:colOff>161925</xdr:colOff>
      <xdr:row>79</xdr:row>
      <xdr:rowOff>44450</xdr:rowOff>
    </xdr:to>
    <xdr:cxnSp macro="">
      <xdr:nvCxnSpPr>
        <xdr:cNvPr id="645" name="直線コネクタ 644"/>
        <xdr:cNvCxnSpPr/>
      </xdr:nvCxnSpPr>
      <xdr:spPr>
        <a:xfrm flipV="1">
          <a:off x="13703300" y="13582562"/>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110268</xdr:rowOff>
    </xdr:from>
    <xdr:to>
      <xdr:col>19</xdr:col>
      <xdr:colOff>644525</xdr:colOff>
      <xdr:row>79</xdr:row>
      <xdr:rowOff>44450</xdr:rowOff>
    </xdr:to>
    <xdr:cxnSp macro="">
      <xdr:nvCxnSpPr>
        <xdr:cNvPr id="648" name="直線コネクタ 647"/>
        <xdr:cNvCxnSpPr/>
      </xdr:nvCxnSpPr>
      <xdr:spPr>
        <a:xfrm>
          <a:off x="12814300" y="13483368"/>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168320</xdr:rowOff>
    </xdr:from>
    <xdr:to>
      <xdr:col>23</xdr:col>
      <xdr:colOff>568325</xdr:colOff>
      <xdr:row>77</xdr:row>
      <xdr:rowOff>98470</xdr:rowOff>
    </xdr:to>
    <xdr:sp macro="" textlink="">
      <xdr:nvSpPr>
        <xdr:cNvPr id="658" name="円/楕円 657"/>
        <xdr:cNvSpPr/>
      </xdr:nvSpPr>
      <xdr:spPr>
        <a:xfrm>
          <a:off x="16268700" y="1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19747</xdr:rowOff>
    </xdr:from>
    <xdr:ext cx="534377" cy="259045"/>
    <xdr:sp macro="" textlink="">
      <xdr:nvSpPr>
        <xdr:cNvPr id="659" name="災害復旧費該当値テキスト"/>
        <xdr:cNvSpPr txBox="1"/>
      </xdr:nvSpPr>
      <xdr:spPr>
        <a:xfrm>
          <a:off x="16370300" y="130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152699</xdr:rowOff>
    </xdr:from>
    <xdr:to>
      <xdr:col>22</xdr:col>
      <xdr:colOff>415925</xdr:colOff>
      <xdr:row>79</xdr:row>
      <xdr:rowOff>82849</xdr:rowOff>
    </xdr:to>
    <xdr:sp macro="" textlink="">
      <xdr:nvSpPr>
        <xdr:cNvPr id="660" name="円/楕円 659"/>
        <xdr:cNvSpPr/>
      </xdr:nvSpPr>
      <xdr:spPr>
        <a:xfrm>
          <a:off x="15430500" y="135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73976</xdr:rowOff>
    </xdr:from>
    <xdr:ext cx="378565" cy="259045"/>
    <xdr:sp macro="" textlink="">
      <xdr:nvSpPr>
        <xdr:cNvPr id="661" name="テキスト ボックス 660"/>
        <xdr:cNvSpPr txBox="1"/>
      </xdr:nvSpPr>
      <xdr:spPr>
        <a:xfrm>
          <a:off x="15292017" y="1361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158662</xdr:rowOff>
    </xdr:from>
    <xdr:to>
      <xdr:col>21</xdr:col>
      <xdr:colOff>212725</xdr:colOff>
      <xdr:row>79</xdr:row>
      <xdr:rowOff>88812</xdr:rowOff>
    </xdr:to>
    <xdr:sp macro="" textlink="">
      <xdr:nvSpPr>
        <xdr:cNvPr id="662" name="円/楕円 661"/>
        <xdr:cNvSpPr/>
      </xdr:nvSpPr>
      <xdr:spPr>
        <a:xfrm>
          <a:off x="14541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79939</xdr:rowOff>
    </xdr:from>
    <xdr:ext cx="378565" cy="259045"/>
    <xdr:sp macro="" textlink="">
      <xdr:nvSpPr>
        <xdr:cNvPr id="663" name="テキスト ボックス 662"/>
        <xdr:cNvSpPr txBox="1"/>
      </xdr:nvSpPr>
      <xdr:spPr>
        <a:xfrm>
          <a:off x="14403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59468</xdr:rowOff>
    </xdr:from>
    <xdr:to>
      <xdr:col>18</xdr:col>
      <xdr:colOff>492125</xdr:colOff>
      <xdr:row>78</xdr:row>
      <xdr:rowOff>161068</xdr:rowOff>
    </xdr:to>
    <xdr:sp macro="" textlink="">
      <xdr:nvSpPr>
        <xdr:cNvPr id="666" name="円/楕円 665"/>
        <xdr:cNvSpPr/>
      </xdr:nvSpPr>
      <xdr:spPr>
        <a:xfrm>
          <a:off x="12763500" y="134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6145</xdr:rowOff>
    </xdr:from>
    <xdr:ext cx="469744" cy="259045"/>
    <xdr:sp macro="" textlink="">
      <xdr:nvSpPr>
        <xdr:cNvPr id="667" name="テキスト ボックス 666"/>
        <xdr:cNvSpPr txBox="1"/>
      </xdr:nvSpPr>
      <xdr:spPr>
        <a:xfrm>
          <a:off x="12579427" y="132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864</xdr:rowOff>
    </xdr:from>
    <xdr:to>
      <xdr:col>23</xdr:col>
      <xdr:colOff>517525</xdr:colOff>
      <xdr:row>97</xdr:row>
      <xdr:rowOff>65841</xdr:rowOff>
    </xdr:to>
    <xdr:cxnSp macro="">
      <xdr:nvCxnSpPr>
        <xdr:cNvPr id="698" name="直線コネクタ 697"/>
        <xdr:cNvCxnSpPr/>
      </xdr:nvCxnSpPr>
      <xdr:spPr>
        <a:xfrm>
          <a:off x="15481300" y="16631514"/>
          <a:ext cx="838200" cy="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864</xdr:rowOff>
    </xdr:from>
    <xdr:to>
      <xdr:col>22</xdr:col>
      <xdr:colOff>365125</xdr:colOff>
      <xdr:row>97</xdr:row>
      <xdr:rowOff>71577</xdr:rowOff>
    </xdr:to>
    <xdr:cxnSp macro="">
      <xdr:nvCxnSpPr>
        <xdr:cNvPr id="701" name="直線コネクタ 700"/>
        <xdr:cNvCxnSpPr/>
      </xdr:nvCxnSpPr>
      <xdr:spPr>
        <a:xfrm flipV="1">
          <a:off x="14592300" y="16631514"/>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71577</xdr:rowOff>
    </xdr:from>
    <xdr:to>
      <xdr:col>21</xdr:col>
      <xdr:colOff>161925</xdr:colOff>
      <xdr:row>97</xdr:row>
      <xdr:rowOff>95341</xdr:rowOff>
    </xdr:to>
    <xdr:cxnSp macro="">
      <xdr:nvCxnSpPr>
        <xdr:cNvPr id="704" name="直線コネクタ 703"/>
        <xdr:cNvCxnSpPr/>
      </xdr:nvCxnSpPr>
      <xdr:spPr>
        <a:xfrm flipV="1">
          <a:off x="13703300" y="16702227"/>
          <a:ext cx="889000" cy="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3215</xdr:rowOff>
    </xdr:from>
    <xdr:to>
      <xdr:col>19</xdr:col>
      <xdr:colOff>644525</xdr:colOff>
      <xdr:row>97</xdr:row>
      <xdr:rowOff>95341</xdr:rowOff>
    </xdr:to>
    <xdr:cxnSp macro="">
      <xdr:nvCxnSpPr>
        <xdr:cNvPr id="707" name="直線コネクタ 706"/>
        <xdr:cNvCxnSpPr/>
      </xdr:nvCxnSpPr>
      <xdr:spPr>
        <a:xfrm>
          <a:off x="12814300" y="1663386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15041</xdr:rowOff>
    </xdr:from>
    <xdr:to>
      <xdr:col>23</xdr:col>
      <xdr:colOff>568325</xdr:colOff>
      <xdr:row>97</xdr:row>
      <xdr:rowOff>116641</xdr:rowOff>
    </xdr:to>
    <xdr:sp macro="" textlink="">
      <xdr:nvSpPr>
        <xdr:cNvPr id="717" name="円/楕円 716"/>
        <xdr:cNvSpPr/>
      </xdr:nvSpPr>
      <xdr:spPr>
        <a:xfrm>
          <a:off x="16268700" y="166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37918</xdr:rowOff>
    </xdr:from>
    <xdr:ext cx="534377" cy="259045"/>
    <xdr:sp macro="" textlink="">
      <xdr:nvSpPr>
        <xdr:cNvPr id="718" name="公債費該当値テキスト"/>
        <xdr:cNvSpPr txBox="1"/>
      </xdr:nvSpPr>
      <xdr:spPr>
        <a:xfrm>
          <a:off x="16370300" y="16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121514</xdr:rowOff>
    </xdr:from>
    <xdr:to>
      <xdr:col>22</xdr:col>
      <xdr:colOff>415925</xdr:colOff>
      <xdr:row>97</xdr:row>
      <xdr:rowOff>51664</xdr:rowOff>
    </xdr:to>
    <xdr:sp macro="" textlink="">
      <xdr:nvSpPr>
        <xdr:cNvPr id="719" name="円/楕円 718"/>
        <xdr:cNvSpPr/>
      </xdr:nvSpPr>
      <xdr:spPr>
        <a:xfrm>
          <a:off x="15430500" y="165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68191</xdr:rowOff>
    </xdr:from>
    <xdr:ext cx="534377" cy="259045"/>
    <xdr:sp macro="" textlink="">
      <xdr:nvSpPr>
        <xdr:cNvPr id="720" name="テキスト ボックス 719"/>
        <xdr:cNvSpPr txBox="1"/>
      </xdr:nvSpPr>
      <xdr:spPr>
        <a:xfrm>
          <a:off x="15214111" y="163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20777</xdr:rowOff>
    </xdr:from>
    <xdr:to>
      <xdr:col>21</xdr:col>
      <xdr:colOff>212725</xdr:colOff>
      <xdr:row>97</xdr:row>
      <xdr:rowOff>122377</xdr:rowOff>
    </xdr:to>
    <xdr:sp macro="" textlink="">
      <xdr:nvSpPr>
        <xdr:cNvPr id="721" name="円/楕円 720"/>
        <xdr:cNvSpPr/>
      </xdr:nvSpPr>
      <xdr:spPr>
        <a:xfrm>
          <a:off x="145415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113504</xdr:rowOff>
    </xdr:from>
    <xdr:ext cx="534377" cy="259045"/>
    <xdr:sp macro="" textlink="">
      <xdr:nvSpPr>
        <xdr:cNvPr id="722" name="テキスト ボックス 721"/>
        <xdr:cNvSpPr txBox="1"/>
      </xdr:nvSpPr>
      <xdr:spPr>
        <a:xfrm>
          <a:off x="14325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44541</xdr:rowOff>
    </xdr:from>
    <xdr:to>
      <xdr:col>20</xdr:col>
      <xdr:colOff>9525</xdr:colOff>
      <xdr:row>97</xdr:row>
      <xdr:rowOff>146141</xdr:rowOff>
    </xdr:to>
    <xdr:sp macro="" textlink="">
      <xdr:nvSpPr>
        <xdr:cNvPr id="723" name="円/楕円 722"/>
        <xdr:cNvSpPr/>
      </xdr:nvSpPr>
      <xdr:spPr>
        <a:xfrm>
          <a:off x="13652500" y="166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137268</xdr:rowOff>
    </xdr:from>
    <xdr:ext cx="534377" cy="259045"/>
    <xdr:sp macro="" textlink="">
      <xdr:nvSpPr>
        <xdr:cNvPr id="724" name="テキスト ボックス 723"/>
        <xdr:cNvSpPr txBox="1"/>
      </xdr:nvSpPr>
      <xdr:spPr>
        <a:xfrm>
          <a:off x="13436111" y="167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123865</xdr:rowOff>
    </xdr:from>
    <xdr:to>
      <xdr:col>18</xdr:col>
      <xdr:colOff>492125</xdr:colOff>
      <xdr:row>97</xdr:row>
      <xdr:rowOff>54015</xdr:rowOff>
    </xdr:to>
    <xdr:sp macro="" textlink="">
      <xdr:nvSpPr>
        <xdr:cNvPr id="725" name="円/楕円 724"/>
        <xdr:cNvSpPr/>
      </xdr:nvSpPr>
      <xdr:spPr>
        <a:xfrm>
          <a:off x="12763500" y="1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70542</xdr:rowOff>
    </xdr:from>
    <xdr:ext cx="534377" cy="259045"/>
    <xdr:sp macro="" textlink="">
      <xdr:nvSpPr>
        <xdr:cNvPr id="726" name="テキスト ボックス 725"/>
        <xdr:cNvSpPr txBox="1"/>
      </xdr:nvSpPr>
      <xdr:spPr>
        <a:xfrm>
          <a:off x="12547111" y="163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民生費、衛生費、農林水産業費、災害復旧費、公債費において類似団体平均値を上回っている。</a:t>
          </a:r>
        </a:p>
        <a:p>
          <a:r>
            <a:rPr kumimoji="1" lang="ja-JP" altLang="en-US" sz="1300">
              <a:latin typeface="ＭＳ Ｐゴシック"/>
            </a:rPr>
            <a:t>民生費は保育所運営費負担金などの子育て支援関連経費が増えていることが主な要因である。衛生費、農林水産業費、災害復旧費は平成</a:t>
          </a:r>
          <a:r>
            <a:rPr kumimoji="1" lang="en-US" altLang="ja-JP" sz="1300">
              <a:latin typeface="ＭＳ Ｐゴシック"/>
            </a:rPr>
            <a:t>28</a:t>
          </a:r>
          <a:r>
            <a:rPr kumimoji="1" lang="ja-JP" altLang="en-US" sz="1300">
              <a:latin typeface="ＭＳ Ｐゴシック"/>
            </a:rPr>
            <a:t>年熊本地震による災害復旧事業の実施が影響している。</a:t>
          </a:r>
        </a:p>
        <a:p>
          <a:r>
            <a:rPr kumimoji="1" lang="ja-JP" altLang="en-US" sz="1300">
              <a:latin typeface="ＭＳ Ｐゴシック"/>
            </a:rPr>
            <a:t>公債費については、依然として類似団体平均値より上回っているため、適正な事業執行を行いながら償還額の平準化に努めていく。</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a:t>
          </a:r>
          <a:r>
            <a:rPr kumimoji="1" lang="ja-JP" altLang="en-US" sz="1400">
              <a:latin typeface="ＭＳ ゴシック" pitchFamily="49" charset="-128"/>
              <a:ea typeface="ＭＳ ゴシック" pitchFamily="49" charset="-128"/>
            </a:rPr>
            <a:t>熊本地震に係る災害復旧等の臨時財政需要があったため，実質単年度収支は赤字となっているが，財政調整基金の取崩しにより，実質収支は黒字となっている。そのため、財政調整基金残高については前年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r>
            <a:rPr kumimoji="1" lang="ja-JP" altLang="en-US" sz="1400">
              <a:solidFill>
                <a:sysClr val="windowText" lastClr="000000"/>
              </a:solidFill>
              <a:latin typeface="ＭＳ ゴシック" pitchFamily="49" charset="-128"/>
              <a:ea typeface="ＭＳ ゴシック" pitchFamily="49" charset="-128"/>
            </a:rPr>
            <a:t>特に、前年度に比べて、国民健康保険特別会計、介護保健特別会計において黒字額が増となり、全体の黒字額が増加した。</a:t>
          </a:r>
          <a:r>
            <a:rPr kumimoji="1" lang="ja-JP" altLang="en-US" sz="1400">
              <a:latin typeface="ＭＳ ゴシック" pitchFamily="49" charset="-128"/>
              <a:ea typeface="ＭＳ ゴシック" pitchFamily="49" charset="-128"/>
            </a:rPr>
            <a:t>今後も、引き続き各会計の実質収支等の状況を注視し、健全な財政運営に努めていく。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年度借入分の小学校改築事業の元金償還が開始したためである。</a:t>
          </a:r>
        </a:p>
        <a:p>
          <a:r>
            <a:rPr kumimoji="1" lang="ja-JP" altLang="en-US" sz="1400">
              <a:latin typeface="ＭＳ ゴシック" pitchFamily="49" charset="-128"/>
              <a:ea typeface="ＭＳ ゴシック" pitchFamily="49" charset="-128"/>
            </a:rPr>
            <a:t>　今後は、近年実施している小・中学校の増築・改修事業、公園や町民センターの整備事業、</a:t>
          </a:r>
          <a:r>
            <a:rPr kumimoji="1" lang="ja-JP" altLang="en-US" sz="1400">
              <a:solidFill>
                <a:sysClr val="windowText" lastClr="000000"/>
              </a:solidFill>
              <a:latin typeface="ＭＳ ゴシック" pitchFamily="49" charset="-128"/>
              <a:ea typeface="ＭＳ ゴシック" pitchFamily="49" charset="-128"/>
            </a:rPr>
            <a:t>交付税算入率は高いものの、</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年熊本地震災害復旧事業の元金償還が加わるため、更に比率が上昇することが見込まれる。</a:t>
          </a:r>
        </a:p>
        <a:p>
          <a:r>
            <a:rPr kumimoji="1" lang="ja-JP" altLang="en-US" sz="1400">
              <a:latin typeface="ＭＳ ゴシック" pitchFamily="49" charset="-128"/>
              <a:ea typeface="ＭＳ ゴシック" pitchFamily="49" charset="-128"/>
            </a:rPr>
            <a:t>　これまで以上に公債費の適正化に取り組んでいく必要がある。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将来負担額は、災害復旧債の借入により地方債現在高は増加したものの、公営企業債等繰入見込額及び組合等負担等見込額が減少したことにより微増となった。</a:t>
          </a:r>
        </a:p>
        <a:p>
          <a:r>
            <a:rPr kumimoji="1" lang="ja-JP" altLang="en-US" sz="1200">
              <a:latin typeface="ＭＳ ゴシック" pitchFamily="49" charset="-128"/>
              <a:ea typeface="ＭＳ ゴシック" pitchFamily="49" charset="-128"/>
            </a:rPr>
            <a:t>　また、充当可能財源等は、充当可能基金が</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ja-JP" altLang="en-US" sz="1200">
              <a:latin typeface="ＭＳ ゴシック" pitchFamily="49" charset="-128"/>
              <a:ea typeface="ＭＳ ゴシック" pitchFamily="49" charset="-128"/>
            </a:rPr>
            <a:t>熊本地震に係る災害復旧等の臨時財政需要対応のため財政調整基金を取り崩したことにより減少したが、災害復旧</a:t>
          </a:r>
          <a:r>
            <a:rPr kumimoji="1" lang="ja-JP" altLang="en-US" sz="1200">
              <a:solidFill>
                <a:sysClr val="windowText" lastClr="000000"/>
              </a:solidFill>
              <a:latin typeface="ＭＳ ゴシック" pitchFamily="49" charset="-128"/>
              <a:ea typeface="ＭＳ ゴシック" pitchFamily="49" charset="-128"/>
            </a:rPr>
            <a:t>事業</a:t>
          </a:r>
          <a:r>
            <a:rPr kumimoji="1" lang="ja-JP" altLang="en-US" sz="1200">
              <a:latin typeface="ＭＳ ゴシック" pitchFamily="49" charset="-128"/>
              <a:ea typeface="ＭＳ ゴシック" pitchFamily="49" charset="-128"/>
            </a:rPr>
            <a:t>債に対する基準財政需要額算入見込額が増加したため増となった。</a:t>
          </a:r>
        </a:p>
        <a:p>
          <a:r>
            <a:rPr kumimoji="1" lang="ja-JP" altLang="en-US" sz="1200">
              <a:latin typeface="ＭＳ ゴシック" pitchFamily="49" charset="-128"/>
              <a:ea typeface="ＭＳ ゴシック" pitchFamily="49" charset="-128"/>
            </a:rPr>
            <a:t>　将来負担額の増よりも充当可能財源等の増が大きかったため、将来負担比率の分子は前年より減少している。</a:t>
          </a:r>
        </a:p>
        <a:p>
          <a:r>
            <a:rPr kumimoji="1" lang="ja-JP" altLang="en-US" sz="1200">
              <a:latin typeface="ＭＳ ゴシック" pitchFamily="49" charset="-128"/>
              <a:ea typeface="ＭＳ ゴシック" pitchFamily="49" charset="-128"/>
            </a:rPr>
            <a:t>　今後も</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ja-JP" altLang="en-US" sz="1200">
              <a:latin typeface="ＭＳ ゴシック" pitchFamily="49" charset="-128"/>
              <a:ea typeface="ＭＳ ゴシック" pitchFamily="49" charset="-128"/>
            </a:rPr>
            <a:t>熊本地震による災害復旧事業や小・中学校施設整備事業で更に地方債現在高の増加が見込まれるため、起債の発行管理や基金の運用を適正に行い、健全な財政運営に努める必要がある。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16308529</v>
      </c>
      <c r="BO4" s="411"/>
      <c r="BP4" s="411"/>
      <c r="BQ4" s="411"/>
      <c r="BR4" s="411"/>
      <c r="BS4" s="411"/>
      <c r="BT4" s="411"/>
      <c r="BU4" s="412"/>
      <c r="BV4" s="410">
        <v>14287537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7.5</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15168606</v>
      </c>
      <c r="BO5" s="416"/>
      <c r="BP5" s="416"/>
      <c r="BQ5" s="416"/>
      <c r="BR5" s="416"/>
      <c r="BS5" s="416"/>
      <c r="BT5" s="416"/>
      <c r="BU5" s="417"/>
      <c r="BV5" s="415">
        <v>13499750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85.4</v>
      </c>
      <c r="CU5" s="386"/>
      <c r="CV5" s="386"/>
      <c r="CW5" s="386"/>
      <c r="CX5" s="386"/>
      <c r="CY5" s="386"/>
      <c r="CZ5" s="386"/>
      <c r="DA5" s="387"/>
      <c r="DB5" s="385">
        <v>83.1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1139923</v>
      </c>
      <c r="BO6" s="416"/>
      <c r="BP6" s="416"/>
      <c r="BQ6" s="416"/>
      <c r="BR6" s="416"/>
      <c r="BS6" s="416"/>
      <c r="BT6" s="416"/>
      <c r="BU6" s="417"/>
      <c r="BV6" s="415">
        <v>787787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90.3</v>
      </c>
      <c r="CU6" s="562"/>
      <c r="CV6" s="562"/>
      <c r="CW6" s="562"/>
      <c r="CX6" s="562"/>
      <c r="CY6" s="562"/>
      <c r="CZ6" s="562"/>
      <c r="DA6" s="563"/>
      <c r="DB6" s="561">
        <v>90.6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509403</v>
      </c>
      <c r="BO7" s="416"/>
      <c r="BP7" s="416"/>
      <c r="BQ7" s="416"/>
      <c r="BR7" s="416"/>
      <c r="BS7" s="416"/>
      <c r="BT7" s="416"/>
      <c r="BU7" s="417"/>
      <c r="BV7" s="415">
        <v>168237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8380903</v>
      </c>
      <c r="CU7" s="416"/>
      <c r="CV7" s="416"/>
      <c r="CW7" s="416"/>
      <c r="CX7" s="416"/>
      <c r="CY7" s="416"/>
      <c r="CZ7" s="416"/>
      <c r="DA7" s="417"/>
      <c r="DB7" s="415">
        <v>8258992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630520</v>
      </c>
      <c r="BO8" s="416"/>
      <c r="BP8" s="416"/>
      <c r="BQ8" s="416"/>
      <c r="BR8" s="416"/>
      <c r="BS8" s="416"/>
      <c r="BT8" s="416"/>
      <c r="BU8" s="417"/>
      <c r="BV8" s="415">
        <v>619550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0.92</v>
      </c>
      <c r="CU8" s="525"/>
      <c r="CV8" s="525"/>
      <c r="CW8" s="525"/>
      <c r="CX8" s="525"/>
      <c r="CY8" s="525"/>
      <c r="CZ8" s="525"/>
      <c r="DA8" s="526"/>
      <c r="DB8" s="524">
        <v>0.92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40984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10970</v>
      </c>
      <c r="BO9" s="416"/>
      <c r="BP9" s="416"/>
      <c r="BQ9" s="416"/>
      <c r="BR9" s="416"/>
      <c r="BS9" s="416"/>
      <c r="BT9" s="416"/>
      <c r="BU9" s="417"/>
      <c r="BV9" s="415">
        <v>-76037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37734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310774</v>
      </c>
      <c r="BO10" s="416"/>
      <c r="BP10" s="416"/>
      <c r="BQ10" s="416"/>
      <c r="BR10" s="416"/>
      <c r="BS10" s="416"/>
      <c r="BT10" s="416"/>
      <c r="BU10" s="417"/>
      <c r="BV10" s="415">
        <v>351117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283360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41026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600000</v>
      </c>
      <c r="BO12" s="416"/>
      <c r="BP12" s="416"/>
      <c r="BQ12" s="416"/>
      <c r="BR12" s="416"/>
      <c r="BS12" s="416"/>
      <c r="BT12" s="416"/>
      <c r="BU12" s="417"/>
      <c r="BV12" s="415">
        <v>100000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40756</v>
      </c>
      <c r="S13" s="517"/>
      <c r="T13" s="517"/>
      <c r="U13" s="517"/>
      <c r="V13" s="518"/>
      <c r="W13" s="504" t="s">
        <v>123</v>
      </c>
      <c r="X13" s="428"/>
      <c r="Y13" s="428"/>
      <c r="Z13" s="428"/>
      <c r="AA13" s="428"/>
      <c r="AB13" s="429"/>
      <c r="AC13" s="391">
        <v>932</v>
      </c>
      <c r="AD13" s="392"/>
      <c r="AE13" s="392"/>
      <c r="AF13" s="392"/>
      <c r="AG13" s="393"/>
      <c r="AH13" s="391">
        <v>986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-278256</v>
      </c>
      <c r="BO13" s="416"/>
      <c r="BP13" s="416"/>
      <c r="BQ13" s="416"/>
      <c r="BR13" s="416"/>
      <c r="BS13" s="416"/>
      <c r="BT13" s="416"/>
      <c r="BU13" s="417"/>
      <c r="BV13" s="415">
        <v>458440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9.1999999999999993</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40513</v>
      </c>
      <c r="S14" s="517"/>
      <c r="T14" s="517"/>
      <c r="U14" s="517"/>
      <c r="V14" s="518"/>
      <c r="W14" s="519"/>
      <c r="X14" s="431"/>
      <c r="Y14" s="431"/>
      <c r="Z14" s="431"/>
      <c r="AA14" s="431"/>
      <c r="AB14" s="432"/>
      <c r="AC14" s="509">
        <v>5</v>
      </c>
      <c r="AD14" s="510"/>
      <c r="AE14" s="510"/>
      <c r="AF14" s="510"/>
      <c r="AG14" s="511"/>
      <c r="AH14" s="509">
        <v>5.7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10.199999999999999</v>
      </c>
      <c r="CU14" s="488"/>
      <c r="CV14" s="488"/>
      <c r="CW14" s="488"/>
      <c r="CX14" s="488"/>
      <c r="CY14" s="488"/>
      <c r="CZ14" s="488"/>
      <c r="DA14" s="489"/>
      <c r="DB14" s="520">
        <v>14.2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40256</v>
      </c>
      <c r="S15" s="517"/>
      <c r="T15" s="517"/>
      <c r="U15" s="517"/>
      <c r="V15" s="518"/>
      <c r="W15" s="504" t="s">
        <v>130</v>
      </c>
      <c r="X15" s="428"/>
      <c r="Y15" s="428"/>
      <c r="Z15" s="428"/>
      <c r="AA15" s="428"/>
      <c r="AB15" s="429"/>
      <c r="AC15" s="391">
        <v>5765</v>
      </c>
      <c r="AD15" s="392"/>
      <c r="AE15" s="392"/>
      <c r="AF15" s="392"/>
      <c r="AG15" s="393"/>
      <c r="AH15" s="391">
        <v>5206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5831885</v>
      </c>
      <c r="BO15" s="411"/>
      <c r="BP15" s="411"/>
      <c r="BQ15" s="411"/>
      <c r="BR15" s="411"/>
      <c r="BS15" s="411"/>
      <c r="BT15" s="411"/>
      <c r="BU15" s="412"/>
      <c r="BV15" s="410">
        <v>5448761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30.8</v>
      </c>
      <c r="AD16" s="510"/>
      <c r="AE16" s="510"/>
      <c r="AF16" s="510"/>
      <c r="AG16" s="511"/>
      <c r="AH16" s="509">
        <v>30.1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6264712</v>
      </c>
      <c r="BO16" s="416"/>
      <c r="BP16" s="416"/>
      <c r="BQ16" s="416"/>
      <c r="BR16" s="416"/>
      <c r="BS16" s="416"/>
      <c r="BT16" s="416"/>
      <c r="BU16" s="417"/>
      <c r="BV16" s="415">
        <v>6015526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12013</v>
      </c>
      <c r="AD17" s="392"/>
      <c r="AE17" s="392"/>
      <c r="AF17" s="392"/>
      <c r="AG17" s="393"/>
      <c r="AH17" s="391">
        <v>11098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7502939</v>
      </c>
      <c r="BO17" s="416"/>
      <c r="BP17" s="416"/>
      <c r="BQ17" s="416"/>
      <c r="BR17" s="416"/>
      <c r="BS17" s="416"/>
      <c r="BT17" s="416"/>
      <c r="BU17" s="417"/>
      <c r="BV17" s="415">
        <v>6990718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37.46</v>
      </c>
      <c r="M18" s="480"/>
      <c r="N18" s="480"/>
      <c r="O18" s="480"/>
      <c r="P18" s="480"/>
      <c r="Q18" s="480"/>
      <c r="R18" s="481"/>
      <c r="S18" s="481"/>
      <c r="T18" s="481"/>
      <c r="U18" s="481"/>
      <c r="V18" s="482"/>
      <c r="W18" s="496"/>
      <c r="X18" s="497"/>
      <c r="Y18" s="497"/>
      <c r="Z18" s="497"/>
      <c r="AA18" s="497"/>
      <c r="AB18" s="505"/>
      <c r="AC18" s="379">
        <v>64.2</v>
      </c>
      <c r="AD18" s="380"/>
      <c r="AE18" s="380"/>
      <c r="AF18" s="380"/>
      <c r="AG18" s="483"/>
      <c r="AH18" s="379">
        <v>64.2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7167134</v>
      </c>
      <c r="BO18" s="416"/>
      <c r="BP18" s="416"/>
      <c r="BQ18" s="416"/>
      <c r="BR18" s="416"/>
      <c r="BS18" s="416"/>
      <c r="BT18" s="416"/>
      <c r="BU18" s="417"/>
      <c r="BV18" s="415">
        <v>7064200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1094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10871267</v>
      </c>
      <c r="BO19" s="416"/>
      <c r="BP19" s="416"/>
      <c r="BQ19" s="416"/>
      <c r="BR19" s="416"/>
      <c r="BS19" s="416"/>
      <c r="BT19" s="416"/>
      <c r="BU19" s="417"/>
      <c r="BV19" s="415">
        <v>9968027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15950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16177510</v>
      </c>
      <c r="BO23" s="416"/>
      <c r="BP23" s="416"/>
      <c r="BQ23" s="416"/>
      <c r="BR23" s="416"/>
      <c r="BS23" s="416"/>
      <c r="BT23" s="416"/>
      <c r="BU23" s="417"/>
      <c r="BV23" s="415">
        <v>15992660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7470</v>
      </c>
      <c r="R24" s="392"/>
      <c r="S24" s="392"/>
      <c r="T24" s="392"/>
      <c r="U24" s="392"/>
      <c r="V24" s="393"/>
      <c r="W24" s="457"/>
      <c r="X24" s="448"/>
      <c r="Y24" s="449"/>
      <c r="Z24" s="388" t="s">
        <v>154</v>
      </c>
      <c r="AA24" s="389"/>
      <c r="AB24" s="389"/>
      <c r="AC24" s="389"/>
      <c r="AD24" s="389"/>
      <c r="AE24" s="389"/>
      <c r="AF24" s="389"/>
      <c r="AG24" s="390"/>
      <c r="AH24" s="391">
        <v>204</v>
      </c>
      <c r="AI24" s="392"/>
      <c r="AJ24" s="392"/>
      <c r="AK24" s="392"/>
      <c r="AL24" s="393"/>
      <c r="AM24" s="391">
        <v>586296</v>
      </c>
      <c r="AN24" s="392"/>
      <c r="AO24" s="392"/>
      <c r="AP24" s="392"/>
      <c r="AQ24" s="392"/>
      <c r="AR24" s="393"/>
      <c r="AS24" s="391">
        <v>2874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12659073</v>
      </c>
      <c r="BO24" s="416"/>
      <c r="BP24" s="416"/>
      <c r="BQ24" s="416"/>
      <c r="BR24" s="416"/>
      <c r="BS24" s="416"/>
      <c r="BT24" s="416"/>
      <c r="BU24" s="417"/>
      <c r="BV24" s="415">
        <v>12343562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5930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1504637</v>
      </c>
      <c r="BO25" s="411"/>
      <c r="BP25" s="411"/>
      <c r="BQ25" s="411"/>
      <c r="BR25" s="411"/>
      <c r="BS25" s="411"/>
      <c r="BT25" s="411"/>
      <c r="BU25" s="412"/>
      <c r="BV25" s="410">
        <v>1782764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5420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45468</v>
      </c>
      <c r="AN26" s="392"/>
      <c r="AO26" s="392"/>
      <c r="AP26" s="392"/>
      <c r="AQ26" s="392"/>
      <c r="AR26" s="393"/>
      <c r="AS26" s="391">
        <v>2526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3320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640652</v>
      </c>
      <c r="BO27" s="419"/>
      <c r="BP27" s="419"/>
      <c r="BQ27" s="419"/>
      <c r="BR27" s="419"/>
      <c r="BS27" s="419"/>
      <c r="BT27" s="419"/>
      <c r="BU27" s="420"/>
      <c r="BV27" s="418">
        <v>640489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2739</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2131228</v>
      </c>
      <c r="BO28" s="411"/>
      <c r="BP28" s="411"/>
      <c r="BQ28" s="411"/>
      <c r="BR28" s="411"/>
      <c r="BS28" s="411"/>
      <c r="BT28" s="411"/>
      <c r="BU28" s="412"/>
      <c r="BV28" s="410">
        <v>2420454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2490</v>
      </c>
      <c r="R29" s="392"/>
      <c r="S29" s="392"/>
      <c r="T29" s="392"/>
      <c r="U29" s="392"/>
      <c r="V29" s="393"/>
      <c r="W29" s="458"/>
      <c r="X29" s="459"/>
      <c r="Y29" s="460"/>
      <c r="Z29" s="388" t="s">
        <v>171</v>
      </c>
      <c r="AA29" s="389"/>
      <c r="AB29" s="389"/>
      <c r="AC29" s="389"/>
      <c r="AD29" s="389"/>
      <c r="AE29" s="389"/>
      <c r="AF29" s="389"/>
      <c r="AG29" s="390"/>
      <c r="AH29" s="391">
        <v>205</v>
      </c>
      <c r="AI29" s="392"/>
      <c r="AJ29" s="392"/>
      <c r="AK29" s="392"/>
      <c r="AL29" s="393"/>
      <c r="AM29" s="391">
        <v>590909</v>
      </c>
      <c r="AN29" s="392"/>
      <c r="AO29" s="392"/>
      <c r="AP29" s="392"/>
      <c r="AQ29" s="392"/>
      <c r="AR29" s="393"/>
      <c r="AS29" s="391">
        <v>2882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598254</v>
      </c>
      <c r="BO29" s="416"/>
      <c r="BP29" s="416"/>
      <c r="BQ29" s="416"/>
      <c r="BR29" s="416"/>
      <c r="BS29" s="416"/>
      <c r="BT29" s="416"/>
      <c r="BU29" s="417"/>
      <c r="BV29" s="415">
        <v>597934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1894408</v>
      </c>
      <c r="BO30" s="419"/>
      <c r="BP30" s="419"/>
      <c r="BQ30" s="419"/>
      <c r="BR30" s="419"/>
      <c r="BS30" s="419"/>
      <c r="BT30" s="419"/>
      <c r="BU30" s="420"/>
      <c r="BV30" s="418">
        <v>1781150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下水道事業会計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熊本県市町村総合事務組合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(有)さんふれあ</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菊池環境保全組合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大津菊陽水道企業団</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菊池広域連合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熊本県後期高齢者医療広域連合（一般会計）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熊本県後期高齢者医療広域連合（特別会計）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6517234</v>
      </c>
      <c r="S5" s="671"/>
      <c r="T5" s="671"/>
      <c r="U5" s="671"/>
      <c r="V5" s="671"/>
      <c r="W5" s="671"/>
      <c r="X5" s="671"/>
      <c r="Y5" s="718"/>
      <c r="Z5" s="731">
        <v>40</v>
      </c>
      <c r="AA5" s="731"/>
      <c r="AB5" s="731"/>
      <c r="AC5" s="731"/>
      <c r="AD5" s="732">
        <v>6517234</v>
      </c>
      <c r="AE5" s="732"/>
      <c r="AF5" s="732"/>
      <c r="AG5" s="732"/>
      <c r="AH5" s="732"/>
      <c r="AI5" s="732"/>
      <c r="AJ5" s="732"/>
      <c r="AK5" s="732"/>
      <c r="AL5" s="719">
        <v>82.1</v>
      </c>
      <c r="AM5" s="688"/>
      <c r="AN5" s="688"/>
      <c r="AO5" s="720"/>
      <c r="AP5" s="707" t="s">
        <v>210</v>
      </c>
      <c r="AQ5" s="708"/>
      <c r="AR5" s="708"/>
      <c r="AS5" s="708"/>
      <c r="AT5" s="708"/>
      <c r="AU5" s="708"/>
      <c r="AV5" s="708"/>
      <c r="AW5" s="708"/>
      <c r="AX5" s="708"/>
      <c r="AY5" s="708"/>
      <c r="AZ5" s="708"/>
      <c r="BA5" s="708"/>
      <c r="BB5" s="708"/>
      <c r="BC5" s="708"/>
      <c r="BD5" s="708"/>
      <c r="BE5" s="708"/>
      <c r="BF5" s="709"/>
      <c r="BG5" s="620">
        <v>6517234</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196019</v>
      </c>
      <c r="S6" s="621"/>
      <c r="T6" s="621"/>
      <c r="U6" s="621"/>
      <c r="V6" s="621"/>
      <c r="W6" s="621"/>
      <c r="X6" s="621"/>
      <c r="Y6" s="622"/>
      <c r="Z6" s="673">
        <v>1.2</v>
      </c>
      <c r="AA6" s="673"/>
      <c r="AB6" s="673"/>
      <c r="AC6" s="673"/>
      <c r="AD6" s="674">
        <v>196019</v>
      </c>
      <c r="AE6" s="674"/>
      <c r="AF6" s="674"/>
      <c r="AG6" s="674"/>
      <c r="AH6" s="674"/>
      <c r="AI6" s="674"/>
      <c r="AJ6" s="674"/>
      <c r="AK6" s="674"/>
      <c r="AL6" s="643">
        <v>2.5</v>
      </c>
      <c r="AM6" s="675"/>
      <c r="AN6" s="675"/>
      <c r="AO6" s="676"/>
      <c r="AP6" s="617" t="s">
        <v>216</v>
      </c>
      <c r="AQ6" s="618"/>
      <c r="AR6" s="618"/>
      <c r="AS6" s="618"/>
      <c r="AT6" s="618"/>
      <c r="AU6" s="618"/>
      <c r="AV6" s="618"/>
      <c r="AW6" s="618"/>
      <c r="AX6" s="618"/>
      <c r="AY6" s="618"/>
      <c r="AZ6" s="618"/>
      <c r="BA6" s="618"/>
      <c r="BB6" s="618"/>
      <c r="BC6" s="618"/>
      <c r="BD6" s="618"/>
      <c r="BE6" s="618"/>
      <c r="BF6" s="619"/>
      <c r="BG6" s="620">
        <v>6517234</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123734</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123733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4742</v>
      </c>
      <c r="S7" s="621"/>
      <c r="T7" s="621"/>
      <c r="U7" s="621"/>
      <c r="V7" s="621"/>
      <c r="W7" s="621"/>
      <c r="X7" s="621"/>
      <c r="Y7" s="622"/>
      <c r="Z7" s="673">
        <v>0</v>
      </c>
      <c r="AA7" s="673"/>
      <c r="AB7" s="673"/>
      <c r="AC7" s="673"/>
      <c r="AD7" s="674">
        <v>4742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2550962</v>
      </c>
      <c r="BH7" s="621"/>
      <c r="BI7" s="621"/>
      <c r="BJ7" s="621"/>
      <c r="BK7" s="621"/>
      <c r="BL7" s="621"/>
      <c r="BM7" s="621"/>
      <c r="BN7" s="622"/>
      <c r="BO7" s="673">
        <v>39.1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1517373</v>
      </c>
      <c r="CS7" s="621"/>
      <c r="CT7" s="621"/>
      <c r="CU7" s="621"/>
      <c r="CV7" s="621"/>
      <c r="CW7" s="621"/>
      <c r="CX7" s="621"/>
      <c r="CY7" s="622"/>
      <c r="CZ7" s="673">
        <v>10</v>
      </c>
      <c r="DA7" s="673"/>
      <c r="DB7" s="673"/>
      <c r="DC7" s="673"/>
      <c r="DD7" s="626">
        <v>25149</v>
      </c>
      <c r="DE7" s="621"/>
      <c r="DF7" s="621"/>
      <c r="DG7" s="621"/>
      <c r="DH7" s="621"/>
      <c r="DI7" s="621"/>
      <c r="DJ7" s="621"/>
      <c r="DK7" s="621"/>
      <c r="DL7" s="621"/>
      <c r="DM7" s="621"/>
      <c r="DN7" s="621"/>
      <c r="DO7" s="621"/>
      <c r="DP7" s="622"/>
      <c r="DQ7" s="626">
        <v>1322032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10987</v>
      </c>
      <c r="S8" s="621"/>
      <c r="T8" s="621"/>
      <c r="U8" s="621"/>
      <c r="V8" s="621"/>
      <c r="W8" s="621"/>
      <c r="X8" s="621"/>
      <c r="Y8" s="622"/>
      <c r="Z8" s="673">
        <v>0.1</v>
      </c>
      <c r="AA8" s="673"/>
      <c r="AB8" s="673"/>
      <c r="AC8" s="673"/>
      <c r="AD8" s="674">
        <v>10987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66868</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5549997</v>
      </c>
      <c r="CS8" s="621"/>
      <c r="CT8" s="621"/>
      <c r="CU8" s="621"/>
      <c r="CV8" s="621"/>
      <c r="CW8" s="621"/>
      <c r="CX8" s="621"/>
      <c r="CY8" s="622"/>
      <c r="CZ8" s="673">
        <v>36.6</v>
      </c>
      <c r="DA8" s="673"/>
      <c r="DB8" s="673"/>
      <c r="DC8" s="673"/>
      <c r="DD8" s="626">
        <v>322699</v>
      </c>
      <c r="DE8" s="621"/>
      <c r="DF8" s="621"/>
      <c r="DG8" s="621"/>
      <c r="DH8" s="621"/>
      <c r="DI8" s="621"/>
      <c r="DJ8" s="621"/>
      <c r="DK8" s="621"/>
      <c r="DL8" s="621"/>
      <c r="DM8" s="621"/>
      <c r="DN8" s="621"/>
      <c r="DO8" s="621"/>
      <c r="DP8" s="622"/>
      <c r="DQ8" s="626">
        <v>2334894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8041</v>
      </c>
      <c r="S9" s="621"/>
      <c r="T9" s="621"/>
      <c r="U9" s="621"/>
      <c r="V9" s="621"/>
      <c r="W9" s="621"/>
      <c r="X9" s="621"/>
      <c r="Y9" s="622"/>
      <c r="Z9" s="673">
        <v>0</v>
      </c>
      <c r="AA9" s="673"/>
      <c r="AB9" s="673"/>
      <c r="AC9" s="673"/>
      <c r="AD9" s="674">
        <v>8041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1980158</v>
      </c>
      <c r="BH9" s="621"/>
      <c r="BI9" s="621"/>
      <c r="BJ9" s="621"/>
      <c r="BK9" s="621"/>
      <c r="BL9" s="621"/>
      <c r="BM9" s="621"/>
      <c r="BN9" s="622"/>
      <c r="BO9" s="673">
        <v>30.4</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1930595</v>
      </c>
      <c r="CS9" s="621"/>
      <c r="CT9" s="621"/>
      <c r="CU9" s="621"/>
      <c r="CV9" s="621"/>
      <c r="CW9" s="621"/>
      <c r="CX9" s="621"/>
      <c r="CY9" s="622"/>
      <c r="CZ9" s="673">
        <v>12.7</v>
      </c>
      <c r="DA9" s="673"/>
      <c r="DB9" s="673"/>
      <c r="DC9" s="673"/>
      <c r="DD9" s="626" t="s">
        <v>111</v>
      </c>
      <c r="DE9" s="621"/>
      <c r="DF9" s="621"/>
      <c r="DG9" s="621"/>
      <c r="DH9" s="621"/>
      <c r="DI9" s="621"/>
      <c r="DJ9" s="621"/>
      <c r="DK9" s="621"/>
      <c r="DL9" s="621"/>
      <c r="DM9" s="621"/>
      <c r="DN9" s="621"/>
      <c r="DO9" s="621"/>
      <c r="DP9" s="622"/>
      <c r="DQ9" s="626">
        <v>1366406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698208</v>
      </c>
      <c r="S10" s="621"/>
      <c r="T10" s="621"/>
      <c r="U10" s="621"/>
      <c r="V10" s="621"/>
      <c r="W10" s="621"/>
      <c r="X10" s="621"/>
      <c r="Y10" s="622"/>
      <c r="Z10" s="673">
        <v>4.3</v>
      </c>
      <c r="AA10" s="673"/>
      <c r="AB10" s="673"/>
      <c r="AC10" s="673"/>
      <c r="AD10" s="674">
        <v>698208</v>
      </c>
      <c r="AE10" s="674"/>
      <c r="AF10" s="674"/>
      <c r="AG10" s="674"/>
      <c r="AH10" s="674"/>
      <c r="AI10" s="674"/>
      <c r="AJ10" s="674"/>
      <c r="AK10" s="674"/>
      <c r="AL10" s="643">
        <v>8.8000000000000007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140665</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15398</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15082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12772</v>
      </c>
      <c r="S11" s="621"/>
      <c r="T11" s="621"/>
      <c r="U11" s="621"/>
      <c r="V11" s="621"/>
      <c r="W11" s="621"/>
      <c r="X11" s="621"/>
      <c r="Y11" s="622"/>
      <c r="Z11" s="673">
        <v>0.1</v>
      </c>
      <c r="AA11" s="673"/>
      <c r="AB11" s="673"/>
      <c r="AC11" s="673"/>
      <c r="AD11" s="674">
        <v>12772</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363271</v>
      </c>
      <c r="BH11" s="621"/>
      <c r="BI11" s="621"/>
      <c r="BJ11" s="621"/>
      <c r="BK11" s="621"/>
      <c r="BL11" s="621"/>
      <c r="BM11" s="621"/>
      <c r="BN11" s="622"/>
      <c r="BO11" s="673">
        <v>5.6</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495861</v>
      </c>
      <c r="CS11" s="621"/>
      <c r="CT11" s="621"/>
      <c r="CU11" s="621"/>
      <c r="CV11" s="621"/>
      <c r="CW11" s="621"/>
      <c r="CX11" s="621"/>
      <c r="CY11" s="622"/>
      <c r="CZ11" s="673">
        <v>3.3</v>
      </c>
      <c r="DA11" s="673"/>
      <c r="DB11" s="673"/>
      <c r="DC11" s="673"/>
      <c r="DD11" s="626">
        <v>44188</v>
      </c>
      <c r="DE11" s="621"/>
      <c r="DF11" s="621"/>
      <c r="DG11" s="621"/>
      <c r="DH11" s="621"/>
      <c r="DI11" s="621"/>
      <c r="DJ11" s="621"/>
      <c r="DK11" s="621"/>
      <c r="DL11" s="621"/>
      <c r="DM11" s="621"/>
      <c r="DN11" s="621"/>
      <c r="DO11" s="621"/>
      <c r="DP11" s="622"/>
      <c r="DQ11" s="626">
        <v>239215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3494682</v>
      </c>
      <c r="BH12" s="621"/>
      <c r="BI12" s="621"/>
      <c r="BJ12" s="621"/>
      <c r="BK12" s="621"/>
      <c r="BL12" s="621"/>
      <c r="BM12" s="621"/>
      <c r="BN12" s="622"/>
      <c r="BO12" s="673">
        <v>53.6</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211709</v>
      </c>
      <c r="CS12" s="621"/>
      <c r="CT12" s="621"/>
      <c r="CU12" s="621"/>
      <c r="CV12" s="621"/>
      <c r="CW12" s="621"/>
      <c r="CX12" s="621"/>
      <c r="CY12" s="622"/>
      <c r="CZ12" s="673">
        <v>1.4</v>
      </c>
      <c r="DA12" s="673"/>
      <c r="DB12" s="673"/>
      <c r="DC12" s="673"/>
      <c r="DD12" s="626">
        <v>2289</v>
      </c>
      <c r="DE12" s="621"/>
      <c r="DF12" s="621"/>
      <c r="DG12" s="621"/>
      <c r="DH12" s="621"/>
      <c r="DI12" s="621"/>
      <c r="DJ12" s="621"/>
      <c r="DK12" s="621"/>
      <c r="DL12" s="621"/>
      <c r="DM12" s="621"/>
      <c r="DN12" s="621"/>
      <c r="DO12" s="621"/>
      <c r="DP12" s="622"/>
      <c r="DQ12" s="626">
        <v>208341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17191</v>
      </c>
      <c r="S13" s="621"/>
      <c r="T13" s="621"/>
      <c r="U13" s="621"/>
      <c r="V13" s="621"/>
      <c r="W13" s="621"/>
      <c r="X13" s="621"/>
      <c r="Y13" s="622"/>
      <c r="Z13" s="673">
        <v>0.1</v>
      </c>
      <c r="AA13" s="673"/>
      <c r="AB13" s="673"/>
      <c r="AC13" s="673"/>
      <c r="AD13" s="674">
        <v>17191</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3460594</v>
      </c>
      <c r="BH13" s="621"/>
      <c r="BI13" s="621"/>
      <c r="BJ13" s="621"/>
      <c r="BK13" s="621"/>
      <c r="BL13" s="621"/>
      <c r="BM13" s="621"/>
      <c r="BN13" s="622"/>
      <c r="BO13" s="673">
        <v>53.1</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1224564</v>
      </c>
      <c r="CS13" s="621"/>
      <c r="CT13" s="621"/>
      <c r="CU13" s="621"/>
      <c r="CV13" s="621"/>
      <c r="CW13" s="621"/>
      <c r="CX13" s="621"/>
      <c r="CY13" s="622"/>
      <c r="CZ13" s="673">
        <v>8.1</v>
      </c>
      <c r="DA13" s="673"/>
      <c r="DB13" s="673"/>
      <c r="DC13" s="673"/>
      <c r="DD13" s="626">
        <v>536372</v>
      </c>
      <c r="DE13" s="621"/>
      <c r="DF13" s="621"/>
      <c r="DG13" s="621"/>
      <c r="DH13" s="621"/>
      <c r="DI13" s="621"/>
      <c r="DJ13" s="621"/>
      <c r="DK13" s="621"/>
      <c r="DL13" s="621"/>
      <c r="DM13" s="621"/>
      <c r="DN13" s="621"/>
      <c r="DO13" s="621"/>
      <c r="DP13" s="622"/>
      <c r="DQ13" s="626">
        <v>764013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105385</v>
      </c>
      <c r="BH14" s="621"/>
      <c r="BI14" s="621"/>
      <c r="BJ14" s="621"/>
      <c r="BK14" s="621"/>
      <c r="BL14" s="621"/>
      <c r="BM14" s="621"/>
      <c r="BN14" s="622"/>
      <c r="BO14" s="673">
        <v>1.6</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458423</v>
      </c>
      <c r="CS14" s="621"/>
      <c r="CT14" s="621"/>
      <c r="CU14" s="621"/>
      <c r="CV14" s="621"/>
      <c r="CW14" s="621"/>
      <c r="CX14" s="621"/>
      <c r="CY14" s="622"/>
      <c r="CZ14" s="673">
        <v>3</v>
      </c>
      <c r="DA14" s="673"/>
      <c r="DB14" s="673"/>
      <c r="DC14" s="673"/>
      <c r="DD14" s="626">
        <v>20140</v>
      </c>
      <c r="DE14" s="621"/>
      <c r="DF14" s="621"/>
      <c r="DG14" s="621"/>
      <c r="DH14" s="621"/>
      <c r="DI14" s="621"/>
      <c r="DJ14" s="621"/>
      <c r="DK14" s="621"/>
      <c r="DL14" s="621"/>
      <c r="DM14" s="621"/>
      <c r="DN14" s="621"/>
      <c r="DO14" s="621"/>
      <c r="DP14" s="622"/>
      <c r="DQ14" s="626">
        <v>440289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35938</v>
      </c>
      <c r="S15" s="621"/>
      <c r="T15" s="621"/>
      <c r="U15" s="621"/>
      <c r="V15" s="621"/>
      <c r="W15" s="621"/>
      <c r="X15" s="621"/>
      <c r="Y15" s="622"/>
      <c r="Z15" s="673">
        <v>0.2</v>
      </c>
      <c r="AA15" s="673"/>
      <c r="AB15" s="673"/>
      <c r="AC15" s="673"/>
      <c r="AD15" s="674">
        <v>35938</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366205</v>
      </c>
      <c r="BH15" s="621"/>
      <c r="BI15" s="621"/>
      <c r="BJ15" s="621"/>
      <c r="BK15" s="621"/>
      <c r="BL15" s="621"/>
      <c r="BM15" s="621"/>
      <c r="BN15" s="622"/>
      <c r="BO15" s="673">
        <v>5.6</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1492611</v>
      </c>
      <c r="CS15" s="621"/>
      <c r="CT15" s="621"/>
      <c r="CU15" s="621"/>
      <c r="CV15" s="621"/>
      <c r="CW15" s="621"/>
      <c r="CX15" s="621"/>
      <c r="CY15" s="622"/>
      <c r="CZ15" s="673">
        <v>9.8000000000000007</v>
      </c>
      <c r="DA15" s="673"/>
      <c r="DB15" s="673"/>
      <c r="DC15" s="673"/>
      <c r="DD15" s="626">
        <v>372411</v>
      </c>
      <c r="DE15" s="621"/>
      <c r="DF15" s="621"/>
      <c r="DG15" s="621"/>
      <c r="DH15" s="621"/>
      <c r="DI15" s="621"/>
      <c r="DJ15" s="621"/>
      <c r="DK15" s="621"/>
      <c r="DL15" s="621"/>
      <c r="DM15" s="621"/>
      <c r="DN15" s="621"/>
      <c r="DO15" s="621"/>
      <c r="DP15" s="622"/>
      <c r="DQ15" s="626">
        <v>1191849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674113</v>
      </c>
      <c r="S16" s="621"/>
      <c r="T16" s="621"/>
      <c r="U16" s="621"/>
      <c r="V16" s="621"/>
      <c r="W16" s="621"/>
      <c r="X16" s="621"/>
      <c r="Y16" s="622"/>
      <c r="Z16" s="673">
        <v>4.0999999999999996</v>
      </c>
      <c r="AA16" s="673"/>
      <c r="AB16" s="673"/>
      <c r="AC16" s="673"/>
      <c r="AD16" s="674">
        <v>421433</v>
      </c>
      <c r="AE16" s="674"/>
      <c r="AF16" s="674"/>
      <c r="AG16" s="674"/>
      <c r="AH16" s="674"/>
      <c r="AI16" s="674"/>
      <c r="AJ16" s="674"/>
      <c r="AK16" s="674"/>
      <c r="AL16" s="643">
        <v>5.3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731517</v>
      </c>
      <c r="CS16" s="621"/>
      <c r="CT16" s="621"/>
      <c r="CU16" s="621"/>
      <c r="CV16" s="621"/>
      <c r="CW16" s="621"/>
      <c r="CX16" s="621"/>
      <c r="CY16" s="622"/>
      <c r="CZ16" s="673">
        <v>4.8</v>
      </c>
      <c r="DA16" s="673"/>
      <c r="DB16" s="673"/>
      <c r="DC16" s="673"/>
      <c r="DD16" s="626" t="s">
        <v>111</v>
      </c>
      <c r="DE16" s="621"/>
      <c r="DF16" s="621"/>
      <c r="DG16" s="621"/>
      <c r="DH16" s="621"/>
      <c r="DI16" s="621"/>
      <c r="DJ16" s="621"/>
      <c r="DK16" s="621"/>
      <c r="DL16" s="621"/>
      <c r="DM16" s="621"/>
      <c r="DN16" s="621"/>
      <c r="DO16" s="621"/>
      <c r="DP16" s="622"/>
      <c r="DQ16" s="626">
        <v>362797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421433</v>
      </c>
      <c r="S17" s="621"/>
      <c r="T17" s="621"/>
      <c r="U17" s="621"/>
      <c r="V17" s="621"/>
      <c r="W17" s="621"/>
      <c r="X17" s="621"/>
      <c r="Y17" s="622"/>
      <c r="Z17" s="673">
        <v>2.6</v>
      </c>
      <c r="AA17" s="673"/>
      <c r="AB17" s="673"/>
      <c r="AC17" s="673"/>
      <c r="AD17" s="674">
        <v>421433</v>
      </c>
      <c r="AE17" s="674"/>
      <c r="AF17" s="674"/>
      <c r="AG17" s="674"/>
      <c r="AH17" s="674"/>
      <c r="AI17" s="674"/>
      <c r="AJ17" s="674"/>
      <c r="AK17" s="674"/>
      <c r="AL17" s="643">
        <v>5.3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1416824</v>
      </c>
      <c r="CS17" s="621"/>
      <c r="CT17" s="621"/>
      <c r="CU17" s="621"/>
      <c r="CV17" s="621"/>
      <c r="CW17" s="621"/>
      <c r="CX17" s="621"/>
      <c r="CY17" s="622"/>
      <c r="CZ17" s="673">
        <v>9.3000000000000007</v>
      </c>
      <c r="DA17" s="673"/>
      <c r="DB17" s="673"/>
      <c r="DC17" s="673"/>
      <c r="DD17" s="626" t="s">
        <v>111</v>
      </c>
      <c r="DE17" s="621"/>
      <c r="DF17" s="621"/>
      <c r="DG17" s="621"/>
      <c r="DH17" s="621"/>
      <c r="DI17" s="621"/>
      <c r="DJ17" s="621"/>
      <c r="DK17" s="621"/>
      <c r="DL17" s="621"/>
      <c r="DM17" s="621"/>
      <c r="DN17" s="621"/>
      <c r="DO17" s="621"/>
      <c r="DP17" s="622"/>
      <c r="DQ17" s="626">
        <v>1362693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252680</v>
      </c>
      <c r="S18" s="621"/>
      <c r="T18" s="621"/>
      <c r="U18" s="621"/>
      <c r="V18" s="621"/>
      <c r="W18" s="621"/>
      <c r="X18" s="621"/>
      <c r="Y18" s="622"/>
      <c r="Z18" s="673">
        <v>1.5</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8175245</v>
      </c>
      <c r="S20" s="621"/>
      <c r="T20" s="621"/>
      <c r="U20" s="621"/>
      <c r="V20" s="621"/>
      <c r="W20" s="621"/>
      <c r="X20" s="621"/>
      <c r="Y20" s="622"/>
      <c r="Z20" s="673">
        <v>50.1</v>
      </c>
      <c r="AA20" s="673"/>
      <c r="AB20" s="673"/>
      <c r="AC20" s="673"/>
      <c r="AD20" s="674">
        <v>7922565</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15168606</v>
      </c>
      <c r="CS20" s="621"/>
      <c r="CT20" s="621"/>
      <c r="CU20" s="621"/>
      <c r="CV20" s="621"/>
      <c r="CW20" s="621"/>
      <c r="CX20" s="621"/>
      <c r="CY20" s="622"/>
      <c r="CZ20" s="673">
        <v>100</v>
      </c>
      <c r="DA20" s="673"/>
      <c r="DB20" s="673"/>
      <c r="DC20" s="673"/>
      <c r="DD20" s="626">
        <v>1323248</v>
      </c>
      <c r="DE20" s="621"/>
      <c r="DF20" s="621"/>
      <c r="DG20" s="621"/>
      <c r="DH20" s="621"/>
      <c r="DI20" s="621"/>
      <c r="DJ20" s="621"/>
      <c r="DK20" s="621"/>
      <c r="DL20" s="621"/>
      <c r="DM20" s="621"/>
      <c r="DN20" s="621"/>
      <c r="DO20" s="621"/>
      <c r="DP20" s="622"/>
      <c r="DQ20" s="626">
        <v>9731344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9149</v>
      </c>
      <c r="S21" s="621"/>
      <c r="T21" s="621"/>
      <c r="U21" s="621"/>
      <c r="V21" s="621"/>
      <c r="W21" s="621"/>
      <c r="X21" s="621"/>
      <c r="Y21" s="622"/>
      <c r="Z21" s="673">
        <v>0.1</v>
      </c>
      <c r="AA21" s="673"/>
      <c r="AB21" s="673"/>
      <c r="AC21" s="673"/>
      <c r="AD21" s="674">
        <v>9149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241059</v>
      </c>
      <c r="S22" s="621"/>
      <c r="T22" s="621"/>
      <c r="U22" s="621"/>
      <c r="V22" s="621"/>
      <c r="W22" s="621"/>
      <c r="X22" s="621"/>
      <c r="Y22" s="622"/>
      <c r="Z22" s="673">
        <v>1.5</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210739</v>
      </c>
      <c r="S23" s="621"/>
      <c r="T23" s="621"/>
      <c r="U23" s="621"/>
      <c r="V23" s="621"/>
      <c r="W23" s="621"/>
      <c r="X23" s="621"/>
      <c r="Y23" s="622"/>
      <c r="Z23" s="673">
        <v>1.3</v>
      </c>
      <c r="AA23" s="673"/>
      <c r="AB23" s="673"/>
      <c r="AC23" s="673"/>
      <c r="AD23" s="674" t="s">
        <v>111</v>
      </c>
      <c r="AE23" s="674"/>
      <c r="AF23" s="674"/>
      <c r="AG23" s="674"/>
      <c r="AH23" s="674"/>
      <c r="AI23" s="674"/>
      <c r="AJ23" s="674"/>
      <c r="AK23" s="674"/>
      <c r="AL23" s="643" t="s">
        <v>111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76920</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6361485</v>
      </c>
      <c r="CS24" s="671"/>
      <c r="CT24" s="671"/>
      <c r="CU24" s="671"/>
      <c r="CV24" s="671"/>
      <c r="CW24" s="671"/>
      <c r="CX24" s="671"/>
      <c r="CY24" s="718"/>
      <c r="CZ24" s="722">
        <v>41.9</v>
      </c>
      <c r="DA24" s="723"/>
      <c r="DB24" s="723"/>
      <c r="DC24" s="724"/>
      <c r="DD24" s="717">
        <v>3844548</v>
      </c>
      <c r="DE24" s="671"/>
      <c r="DF24" s="671"/>
      <c r="DG24" s="671"/>
      <c r="DH24" s="671"/>
      <c r="DI24" s="671"/>
      <c r="DJ24" s="671"/>
      <c r="DK24" s="718"/>
      <c r="DL24" s="717">
        <v>3747518</v>
      </c>
      <c r="DM24" s="671"/>
      <c r="DN24" s="671"/>
      <c r="DO24" s="671"/>
      <c r="DP24" s="671"/>
      <c r="DQ24" s="671"/>
      <c r="DR24" s="671"/>
      <c r="DS24" s="671"/>
      <c r="DT24" s="671"/>
      <c r="DU24" s="671"/>
      <c r="DV24" s="718"/>
      <c r="DW24" s="719">
        <v>44.7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2741435</v>
      </c>
      <c r="S25" s="621"/>
      <c r="T25" s="621"/>
      <c r="U25" s="621"/>
      <c r="V25" s="621"/>
      <c r="W25" s="621"/>
      <c r="X25" s="621"/>
      <c r="Y25" s="622"/>
      <c r="Z25" s="673">
        <v>16.8</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1845426</v>
      </c>
      <c r="CS25" s="639"/>
      <c r="CT25" s="639"/>
      <c r="CU25" s="639"/>
      <c r="CV25" s="639"/>
      <c r="CW25" s="639"/>
      <c r="CX25" s="639"/>
      <c r="CY25" s="640"/>
      <c r="CZ25" s="623">
        <v>12.2</v>
      </c>
      <c r="DA25" s="641"/>
      <c r="DB25" s="641"/>
      <c r="DC25" s="642"/>
      <c r="DD25" s="626">
        <v>1580887</v>
      </c>
      <c r="DE25" s="639"/>
      <c r="DF25" s="639"/>
      <c r="DG25" s="639"/>
      <c r="DH25" s="639"/>
      <c r="DI25" s="639"/>
      <c r="DJ25" s="639"/>
      <c r="DK25" s="640"/>
      <c r="DL25" s="626">
        <v>1520295</v>
      </c>
      <c r="DM25" s="639"/>
      <c r="DN25" s="639"/>
      <c r="DO25" s="639"/>
      <c r="DP25" s="639"/>
      <c r="DQ25" s="639"/>
      <c r="DR25" s="639"/>
      <c r="DS25" s="639"/>
      <c r="DT25" s="639"/>
      <c r="DU25" s="639"/>
      <c r="DV25" s="640"/>
      <c r="DW25" s="643">
        <v>18.100000000000001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2757</v>
      </c>
      <c r="S26" s="621"/>
      <c r="T26" s="621"/>
      <c r="U26" s="621"/>
      <c r="V26" s="621"/>
      <c r="W26" s="621"/>
      <c r="X26" s="621"/>
      <c r="Y26" s="622"/>
      <c r="Z26" s="673">
        <v>0</v>
      </c>
      <c r="AA26" s="673"/>
      <c r="AB26" s="673"/>
      <c r="AC26" s="673"/>
      <c r="AD26" s="674">
        <v>2757</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1070477</v>
      </c>
      <c r="CS26" s="621"/>
      <c r="CT26" s="621"/>
      <c r="CU26" s="621"/>
      <c r="CV26" s="621"/>
      <c r="CW26" s="621"/>
      <c r="CX26" s="621"/>
      <c r="CY26" s="622"/>
      <c r="CZ26" s="623">
        <v>7.1</v>
      </c>
      <c r="DA26" s="641"/>
      <c r="DB26" s="641"/>
      <c r="DC26" s="642"/>
      <c r="DD26" s="626">
        <v>849505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1477403</v>
      </c>
      <c r="S27" s="621"/>
      <c r="T27" s="621"/>
      <c r="U27" s="621"/>
      <c r="V27" s="621"/>
      <c r="W27" s="621"/>
      <c r="X27" s="621"/>
      <c r="Y27" s="622"/>
      <c r="Z27" s="673">
        <v>9.1</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6517234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3099235</v>
      </c>
      <c r="CS27" s="639"/>
      <c r="CT27" s="639"/>
      <c r="CU27" s="639"/>
      <c r="CV27" s="639"/>
      <c r="CW27" s="639"/>
      <c r="CX27" s="639"/>
      <c r="CY27" s="640"/>
      <c r="CZ27" s="623">
        <v>20.399999999999999</v>
      </c>
      <c r="DA27" s="641"/>
      <c r="DB27" s="641"/>
      <c r="DC27" s="642"/>
      <c r="DD27" s="626">
        <v>900968</v>
      </c>
      <c r="DE27" s="639"/>
      <c r="DF27" s="639"/>
      <c r="DG27" s="639"/>
      <c r="DH27" s="639"/>
      <c r="DI27" s="639"/>
      <c r="DJ27" s="639"/>
      <c r="DK27" s="640"/>
      <c r="DL27" s="626">
        <v>864530</v>
      </c>
      <c r="DM27" s="639"/>
      <c r="DN27" s="639"/>
      <c r="DO27" s="639"/>
      <c r="DP27" s="639"/>
      <c r="DQ27" s="639"/>
      <c r="DR27" s="639"/>
      <c r="DS27" s="639"/>
      <c r="DT27" s="639"/>
      <c r="DU27" s="639"/>
      <c r="DV27" s="640"/>
      <c r="DW27" s="643">
        <v>10.3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102691</v>
      </c>
      <c r="S28" s="621"/>
      <c r="T28" s="621"/>
      <c r="U28" s="621"/>
      <c r="V28" s="621"/>
      <c r="W28" s="621"/>
      <c r="X28" s="621"/>
      <c r="Y28" s="622"/>
      <c r="Z28" s="673">
        <v>0.6</v>
      </c>
      <c r="AA28" s="673"/>
      <c r="AB28" s="673"/>
      <c r="AC28" s="673"/>
      <c r="AD28" s="674">
        <v>791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1416824</v>
      </c>
      <c r="CS28" s="621"/>
      <c r="CT28" s="621"/>
      <c r="CU28" s="621"/>
      <c r="CV28" s="621"/>
      <c r="CW28" s="621"/>
      <c r="CX28" s="621"/>
      <c r="CY28" s="622"/>
      <c r="CZ28" s="623">
        <v>9.3000000000000007</v>
      </c>
      <c r="DA28" s="641"/>
      <c r="DB28" s="641"/>
      <c r="DC28" s="642"/>
      <c r="DD28" s="626">
        <v>1362693</v>
      </c>
      <c r="DE28" s="621"/>
      <c r="DF28" s="621"/>
      <c r="DG28" s="621"/>
      <c r="DH28" s="621"/>
      <c r="DI28" s="621"/>
      <c r="DJ28" s="621"/>
      <c r="DK28" s="622"/>
      <c r="DL28" s="626">
        <v>1362693</v>
      </c>
      <c r="DM28" s="621"/>
      <c r="DN28" s="621"/>
      <c r="DO28" s="621"/>
      <c r="DP28" s="621"/>
      <c r="DQ28" s="621"/>
      <c r="DR28" s="621"/>
      <c r="DS28" s="621"/>
      <c r="DT28" s="621"/>
      <c r="DU28" s="621"/>
      <c r="DV28" s="622"/>
      <c r="DW28" s="643">
        <v>16.2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40446</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1416647</v>
      </c>
      <c r="CS29" s="639"/>
      <c r="CT29" s="639"/>
      <c r="CU29" s="639"/>
      <c r="CV29" s="639"/>
      <c r="CW29" s="639"/>
      <c r="CX29" s="639"/>
      <c r="CY29" s="640"/>
      <c r="CZ29" s="623">
        <v>9.3000000000000007</v>
      </c>
      <c r="DA29" s="641"/>
      <c r="DB29" s="641"/>
      <c r="DC29" s="642"/>
      <c r="DD29" s="626">
        <v>1362516</v>
      </c>
      <c r="DE29" s="639"/>
      <c r="DF29" s="639"/>
      <c r="DG29" s="639"/>
      <c r="DH29" s="639"/>
      <c r="DI29" s="639"/>
      <c r="DJ29" s="639"/>
      <c r="DK29" s="640"/>
      <c r="DL29" s="626">
        <v>1362516</v>
      </c>
      <c r="DM29" s="639"/>
      <c r="DN29" s="639"/>
      <c r="DO29" s="639"/>
      <c r="DP29" s="639"/>
      <c r="DQ29" s="639"/>
      <c r="DR29" s="639"/>
      <c r="DS29" s="639"/>
      <c r="DT29" s="639"/>
      <c r="DU29" s="639"/>
      <c r="DV29" s="640"/>
      <c r="DW29" s="643">
        <v>16.2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906490</v>
      </c>
      <c r="S30" s="621"/>
      <c r="T30" s="621"/>
      <c r="U30" s="621"/>
      <c r="V30" s="621"/>
      <c r="W30" s="621"/>
      <c r="X30" s="621"/>
      <c r="Y30" s="622"/>
      <c r="Z30" s="673">
        <v>5.6</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96.3</v>
      </c>
      <c r="BN30" s="687"/>
      <c r="BO30" s="687"/>
      <c r="BP30" s="687"/>
      <c r="BQ30" s="689"/>
      <c r="BR30" s="686">
        <v>99.1</v>
      </c>
      <c r="BS30" s="687"/>
      <c r="BT30" s="687"/>
      <c r="BU30" s="687"/>
      <c r="BV30" s="687"/>
      <c r="BW30" s="687"/>
      <c r="BX30" s="688">
        <v>95.7</v>
      </c>
      <c r="BY30" s="687"/>
      <c r="BZ30" s="687"/>
      <c r="CA30" s="687"/>
      <c r="CB30" s="689"/>
      <c r="CD30" s="692"/>
      <c r="CE30" s="693"/>
      <c r="CF30" s="657" t="s">
        <v>293</v>
      </c>
      <c r="CG30" s="654"/>
      <c r="CH30" s="654"/>
      <c r="CI30" s="654"/>
      <c r="CJ30" s="654"/>
      <c r="CK30" s="654"/>
      <c r="CL30" s="654"/>
      <c r="CM30" s="654"/>
      <c r="CN30" s="654"/>
      <c r="CO30" s="654"/>
      <c r="CP30" s="654"/>
      <c r="CQ30" s="655"/>
      <c r="CR30" s="620">
        <v>1277750</v>
      </c>
      <c r="CS30" s="621"/>
      <c r="CT30" s="621"/>
      <c r="CU30" s="621"/>
      <c r="CV30" s="621"/>
      <c r="CW30" s="621"/>
      <c r="CX30" s="621"/>
      <c r="CY30" s="622"/>
      <c r="CZ30" s="623">
        <v>8.4</v>
      </c>
      <c r="DA30" s="641"/>
      <c r="DB30" s="641"/>
      <c r="DC30" s="642"/>
      <c r="DD30" s="626">
        <v>1223619</v>
      </c>
      <c r="DE30" s="621"/>
      <c r="DF30" s="621"/>
      <c r="DG30" s="621"/>
      <c r="DH30" s="621"/>
      <c r="DI30" s="621"/>
      <c r="DJ30" s="621"/>
      <c r="DK30" s="622"/>
      <c r="DL30" s="626">
        <v>1223619</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787787</v>
      </c>
      <c r="S31" s="621"/>
      <c r="T31" s="621"/>
      <c r="U31" s="621"/>
      <c r="V31" s="621"/>
      <c r="W31" s="621"/>
      <c r="X31" s="621"/>
      <c r="Y31" s="622"/>
      <c r="Z31" s="673">
        <v>4.8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99.3</v>
      </c>
      <c r="BH31" s="639"/>
      <c r="BI31" s="639"/>
      <c r="BJ31" s="639"/>
      <c r="BK31" s="639"/>
      <c r="BL31" s="639"/>
      <c r="BM31" s="675">
        <v>95.1</v>
      </c>
      <c r="BN31" s="685"/>
      <c r="BO31" s="685"/>
      <c r="BP31" s="685"/>
      <c r="BQ31" s="649"/>
      <c r="BR31" s="684">
        <v>99</v>
      </c>
      <c r="BS31" s="639"/>
      <c r="BT31" s="639"/>
      <c r="BU31" s="639"/>
      <c r="BV31" s="639"/>
      <c r="BW31" s="639"/>
      <c r="BX31" s="675">
        <v>94.6</v>
      </c>
      <c r="BY31" s="685"/>
      <c r="BZ31" s="685"/>
      <c r="CA31" s="685"/>
      <c r="CB31" s="649"/>
      <c r="CD31" s="692"/>
      <c r="CE31" s="693"/>
      <c r="CF31" s="657" t="s">
        <v>297</v>
      </c>
      <c r="CG31" s="654"/>
      <c r="CH31" s="654"/>
      <c r="CI31" s="654"/>
      <c r="CJ31" s="654"/>
      <c r="CK31" s="654"/>
      <c r="CL31" s="654"/>
      <c r="CM31" s="654"/>
      <c r="CN31" s="654"/>
      <c r="CO31" s="654"/>
      <c r="CP31" s="654"/>
      <c r="CQ31" s="655"/>
      <c r="CR31" s="620">
        <v>138897</v>
      </c>
      <c r="CS31" s="639"/>
      <c r="CT31" s="639"/>
      <c r="CU31" s="639"/>
      <c r="CV31" s="639"/>
      <c r="CW31" s="639"/>
      <c r="CX31" s="639"/>
      <c r="CY31" s="640"/>
      <c r="CZ31" s="623">
        <v>0.9</v>
      </c>
      <c r="DA31" s="641"/>
      <c r="DB31" s="641"/>
      <c r="DC31" s="642"/>
      <c r="DD31" s="626">
        <v>138897</v>
      </c>
      <c r="DE31" s="639"/>
      <c r="DF31" s="639"/>
      <c r="DG31" s="639"/>
      <c r="DH31" s="639"/>
      <c r="DI31" s="639"/>
      <c r="DJ31" s="639"/>
      <c r="DK31" s="640"/>
      <c r="DL31" s="626">
        <v>138897</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73808</v>
      </c>
      <c r="S32" s="621"/>
      <c r="T32" s="621"/>
      <c r="U32" s="621"/>
      <c r="V32" s="621"/>
      <c r="W32" s="621"/>
      <c r="X32" s="621"/>
      <c r="Y32" s="622"/>
      <c r="Z32" s="673">
        <v>0.5</v>
      </c>
      <c r="AA32" s="673"/>
      <c r="AB32" s="673"/>
      <c r="AC32" s="673"/>
      <c r="AD32" s="674">
        <v>689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96.9</v>
      </c>
      <c r="BN32" s="605"/>
      <c r="BO32" s="605"/>
      <c r="BP32" s="605"/>
      <c r="BQ32" s="662"/>
      <c r="BR32" s="683">
        <v>99.1</v>
      </c>
      <c r="BS32" s="605"/>
      <c r="BT32" s="605"/>
      <c r="BU32" s="605"/>
      <c r="BV32" s="605"/>
      <c r="BW32" s="605"/>
      <c r="BX32" s="668">
        <v>96.4</v>
      </c>
      <c r="BY32" s="605"/>
      <c r="BZ32" s="605"/>
      <c r="CA32" s="605"/>
      <c r="CB32" s="662"/>
      <c r="CD32" s="694"/>
      <c r="CE32" s="695"/>
      <c r="CF32" s="657" t="s">
        <v>300</v>
      </c>
      <c r="CG32" s="654"/>
      <c r="CH32" s="654"/>
      <c r="CI32" s="654"/>
      <c r="CJ32" s="654"/>
      <c r="CK32" s="654"/>
      <c r="CL32" s="654"/>
      <c r="CM32" s="654"/>
      <c r="CN32" s="654"/>
      <c r="CO32" s="654"/>
      <c r="CP32" s="654"/>
      <c r="CQ32" s="655"/>
      <c r="CR32" s="620">
        <v>177</v>
      </c>
      <c r="CS32" s="621"/>
      <c r="CT32" s="621"/>
      <c r="CU32" s="621"/>
      <c r="CV32" s="621"/>
      <c r="CW32" s="621"/>
      <c r="CX32" s="621"/>
      <c r="CY32" s="622"/>
      <c r="CZ32" s="623">
        <v>0</v>
      </c>
      <c r="DA32" s="641"/>
      <c r="DB32" s="641"/>
      <c r="DC32" s="642"/>
      <c r="DD32" s="626">
        <v>177</v>
      </c>
      <c r="DE32" s="621"/>
      <c r="DF32" s="621"/>
      <c r="DG32" s="621"/>
      <c r="DH32" s="621"/>
      <c r="DI32" s="621"/>
      <c r="DJ32" s="621"/>
      <c r="DK32" s="622"/>
      <c r="DL32" s="626">
        <v>177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1462600</v>
      </c>
      <c r="S33" s="621"/>
      <c r="T33" s="621"/>
      <c r="U33" s="621"/>
      <c r="V33" s="621"/>
      <c r="W33" s="621"/>
      <c r="X33" s="621"/>
      <c r="Y33" s="622"/>
      <c r="Z33" s="673">
        <v>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6752356</v>
      </c>
      <c r="CS33" s="639"/>
      <c r="CT33" s="639"/>
      <c r="CU33" s="639"/>
      <c r="CV33" s="639"/>
      <c r="CW33" s="639"/>
      <c r="CX33" s="639"/>
      <c r="CY33" s="640"/>
      <c r="CZ33" s="623">
        <v>44.5</v>
      </c>
      <c r="DA33" s="641"/>
      <c r="DB33" s="641"/>
      <c r="DC33" s="642"/>
      <c r="DD33" s="626">
        <v>5211562</v>
      </c>
      <c r="DE33" s="639"/>
      <c r="DF33" s="639"/>
      <c r="DG33" s="639"/>
      <c r="DH33" s="639"/>
      <c r="DI33" s="639"/>
      <c r="DJ33" s="639"/>
      <c r="DK33" s="640"/>
      <c r="DL33" s="626">
        <v>3419616</v>
      </c>
      <c r="DM33" s="639"/>
      <c r="DN33" s="639"/>
      <c r="DO33" s="639"/>
      <c r="DP33" s="639"/>
      <c r="DQ33" s="639"/>
      <c r="DR33" s="639"/>
      <c r="DS33" s="639"/>
      <c r="DT33" s="639"/>
      <c r="DU33" s="639"/>
      <c r="DV33" s="640"/>
      <c r="DW33" s="643">
        <v>40.700000000000003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2754631</v>
      </c>
      <c r="CS34" s="621"/>
      <c r="CT34" s="621"/>
      <c r="CU34" s="621"/>
      <c r="CV34" s="621"/>
      <c r="CW34" s="621"/>
      <c r="CX34" s="621"/>
      <c r="CY34" s="622"/>
      <c r="CZ34" s="623">
        <v>18.2</v>
      </c>
      <c r="DA34" s="641"/>
      <c r="DB34" s="641"/>
      <c r="DC34" s="642"/>
      <c r="DD34" s="626">
        <v>2007683</v>
      </c>
      <c r="DE34" s="621"/>
      <c r="DF34" s="621"/>
      <c r="DG34" s="621"/>
      <c r="DH34" s="621"/>
      <c r="DI34" s="621"/>
      <c r="DJ34" s="621"/>
      <c r="DK34" s="622"/>
      <c r="DL34" s="626">
        <v>1462986</v>
      </c>
      <c r="DM34" s="621"/>
      <c r="DN34" s="621"/>
      <c r="DO34" s="621"/>
      <c r="DP34" s="621"/>
      <c r="DQ34" s="621"/>
      <c r="DR34" s="621"/>
      <c r="DS34" s="621"/>
      <c r="DT34" s="621"/>
      <c r="DU34" s="621"/>
      <c r="DV34" s="622"/>
      <c r="DW34" s="643">
        <v>17.399999999999999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456500</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1570338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200264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53030</v>
      </c>
      <c r="CS35" s="639"/>
      <c r="CT35" s="639"/>
      <c r="CU35" s="639"/>
      <c r="CV35" s="639"/>
      <c r="CW35" s="639"/>
      <c r="CX35" s="639"/>
      <c r="CY35" s="640"/>
      <c r="CZ35" s="623">
        <v>0.3</v>
      </c>
      <c r="DA35" s="641"/>
      <c r="DB35" s="641"/>
      <c r="DC35" s="642"/>
      <c r="DD35" s="626">
        <v>44102</v>
      </c>
      <c r="DE35" s="639"/>
      <c r="DF35" s="639"/>
      <c r="DG35" s="639"/>
      <c r="DH35" s="639"/>
      <c r="DI35" s="639"/>
      <c r="DJ35" s="639"/>
      <c r="DK35" s="640"/>
      <c r="DL35" s="626">
        <v>28663</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16308529</v>
      </c>
      <c r="S36" s="661"/>
      <c r="T36" s="661"/>
      <c r="U36" s="661"/>
      <c r="V36" s="661"/>
      <c r="W36" s="661"/>
      <c r="X36" s="661"/>
      <c r="Y36" s="664"/>
      <c r="Z36" s="665">
        <v>100</v>
      </c>
      <c r="AA36" s="665"/>
      <c r="AB36" s="665"/>
      <c r="AC36" s="665"/>
      <c r="AD36" s="666">
        <v>7935951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440200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135275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2277654</v>
      </c>
      <c r="CS36" s="621"/>
      <c r="CT36" s="621"/>
      <c r="CU36" s="621"/>
      <c r="CV36" s="621"/>
      <c r="CW36" s="621"/>
      <c r="CX36" s="621"/>
      <c r="CY36" s="622"/>
      <c r="CZ36" s="623">
        <v>15</v>
      </c>
      <c r="DA36" s="641"/>
      <c r="DB36" s="641"/>
      <c r="DC36" s="642"/>
      <c r="DD36" s="626">
        <v>1702513</v>
      </c>
      <c r="DE36" s="621"/>
      <c r="DF36" s="621"/>
      <c r="DG36" s="621"/>
      <c r="DH36" s="621"/>
      <c r="DI36" s="621"/>
      <c r="DJ36" s="621"/>
      <c r="DK36" s="622"/>
      <c r="DL36" s="626">
        <v>1134093</v>
      </c>
      <c r="DM36" s="621"/>
      <c r="DN36" s="621"/>
      <c r="DO36" s="621"/>
      <c r="DP36" s="621"/>
      <c r="DQ36" s="621"/>
      <c r="DR36" s="621"/>
      <c r="DS36" s="621"/>
      <c r="DT36" s="621"/>
      <c r="DU36" s="621"/>
      <c r="DV36" s="622"/>
      <c r="DW36" s="643">
        <v>13.5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4541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623511</v>
      </c>
      <c r="CS37" s="639"/>
      <c r="CT37" s="639"/>
      <c r="CU37" s="639"/>
      <c r="CV37" s="639"/>
      <c r="CW37" s="639"/>
      <c r="CX37" s="639"/>
      <c r="CY37" s="640"/>
      <c r="CZ37" s="623">
        <v>4.0999999999999996</v>
      </c>
      <c r="DA37" s="641"/>
      <c r="DB37" s="641"/>
      <c r="DC37" s="642"/>
      <c r="DD37" s="626">
        <v>623511</v>
      </c>
      <c r="DE37" s="639"/>
      <c r="DF37" s="639"/>
      <c r="DG37" s="639"/>
      <c r="DH37" s="639"/>
      <c r="DI37" s="639"/>
      <c r="DJ37" s="639"/>
      <c r="DK37" s="640"/>
      <c r="DL37" s="626">
        <v>525464</v>
      </c>
      <c r="DM37" s="639"/>
      <c r="DN37" s="639"/>
      <c r="DO37" s="639"/>
      <c r="DP37" s="639"/>
      <c r="DQ37" s="639"/>
      <c r="DR37" s="639"/>
      <c r="DS37" s="639"/>
      <c r="DT37" s="639"/>
      <c r="DU37" s="639"/>
      <c r="DV37" s="640"/>
      <c r="DW37" s="643">
        <v>6.3</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7916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1130138</v>
      </c>
      <c r="CS38" s="621"/>
      <c r="CT38" s="621"/>
      <c r="CU38" s="621"/>
      <c r="CV38" s="621"/>
      <c r="CW38" s="621"/>
      <c r="CX38" s="621"/>
      <c r="CY38" s="622"/>
      <c r="CZ38" s="623">
        <v>7.5</v>
      </c>
      <c r="DA38" s="641"/>
      <c r="DB38" s="641"/>
      <c r="DC38" s="642"/>
      <c r="DD38" s="626">
        <v>926614</v>
      </c>
      <c r="DE38" s="621"/>
      <c r="DF38" s="621"/>
      <c r="DG38" s="621"/>
      <c r="DH38" s="621"/>
      <c r="DI38" s="621"/>
      <c r="DJ38" s="621"/>
      <c r="DK38" s="622"/>
      <c r="DL38" s="626">
        <v>793730</v>
      </c>
      <c r="DM38" s="621"/>
      <c r="DN38" s="621"/>
      <c r="DO38" s="621"/>
      <c r="DP38" s="621"/>
      <c r="DQ38" s="621"/>
      <c r="DR38" s="621"/>
      <c r="DS38" s="621"/>
      <c r="DT38" s="621"/>
      <c r="DU38" s="621"/>
      <c r="DV38" s="622"/>
      <c r="DW38" s="643">
        <v>9.5</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532559</v>
      </c>
      <c r="CS39" s="639"/>
      <c r="CT39" s="639"/>
      <c r="CU39" s="639"/>
      <c r="CV39" s="639"/>
      <c r="CW39" s="639"/>
      <c r="CX39" s="639"/>
      <c r="CY39" s="640"/>
      <c r="CZ39" s="623">
        <v>3.5</v>
      </c>
      <c r="DA39" s="641"/>
      <c r="DB39" s="641"/>
      <c r="DC39" s="642"/>
      <c r="DD39" s="626">
        <v>530506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386864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4344</v>
      </c>
      <c r="CS40" s="621"/>
      <c r="CT40" s="621"/>
      <c r="CU40" s="621"/>
      <c r="CV40" s="621"/>
      <c r="CW40" s="621"/>
      <c r="CX40" s="621"/>
      <c r="CY40" s="622"/>
      <c r="CZ40" s="623">
        <v>0</v>
      </c>
      <c r="DA40" s="641"/>
      <c r="DB40" s="641"/>
      <c r="DC40" s="642"/>
      <c r="DD40" s="626">
        <v>144</v>
      </c>
      <c r="DE40" s="621"/>
      <c r="DF40" s="621"/>
      <c r="DG40" s="621"/>
      <c r="DH40" s="621"/>
      <c r="DI40" s="621"/>
      <c r="DJ40" s="621"/>
      <c r="DK40" s="622"/>
      <c r="DL40" s="626">
        <v>144</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743274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2054765</v>
      </c>
      <c r="CS42" s="621"/>
      <c r="CT42" s="621"/>
      <c r="CU42" s="621"/>
      <c r="CV42" s="621"/>
      <c r="CW42" s="621"/>
      <c r="CX42" s="621"/>
      <c r="CY42" s="622"/>
      <c r="CZ42" s="623">
        <v>13.5</v>
      </c>
      <c r="DA42" s="624"/>
      <c r="DB42" s="624"/>
      <c r="DC42" s="625"/>
      <c r="DD42" s="626">
        <v>675234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77724</v>
      </c>
      <c r="CS43" s="639"/>
      <c r="CT43" s="639"/>
      <c r="CU43" s="639"/>
      <c r="CV43" s="639"/>
      <c r="CW43" s="639"/>
      <c r="CX43" s="639"/>
      <c r="CY43" s="640"/>
      <c r="CZ43" s="623">
        <v>0.5</v>
      </c>
      <c r="DA43" s="641"/>
      <c r="DB43" s="641"/>
      <c r="DC43" s="642"/>
      <c r="DD43" s="626">
        <v>77724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1323248</v>
      </c>
      <c r="CS44" s="621"/>
      <c r="CT44" s="621"/>
      <c r="CU44" s="621"/>
      <c r="CV44" s="621"/>
      <c r="CW44" s="621"/>
      <c r="CX44" s="621"/>
      <c r="CY44" s="622"/>
      <c r="CZ44" s="623">
        <v>8.6999999999999993</v>
      </c>
      <c r="DA44" s="624"/>
      <c r="DB44" s="624"/>
      <c r="DC44" s="625"/>
      <c r="DD44" s="626">
        <v>312437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648516</v>
      </c>
      <c r="CS45" s="639"/>
      <c r="CT45" s="639"/>
      <c r="CU45" s="639"/>
      <c r="CV45" s="639"/>
      <c r="CW45" s="639"/>
      <c r="CX45" s="639"/>
      <c r="CY45" s="640"/>
      <c r="CZ45" s="623">
        <v>4.3</v>
      </c>
      <c r="DA45" s="641"/>
      <c r="DB45" s="641"/>
      <c r="DC45" s="642"/>
      <c r="DD45" s="626">
        <v>35934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633465</v>
      </c>
      <c r="CS46" s="621"/>
      <c r="CT46" s="621"/>
      <c r="CU46" s="621"/>
      <c r="CV46" s="621"/>
      <c r="CW46" s="621"/>
      <c r="CX46" s="621"/>
      <c r="CY46" s="622"/>
      <c r="CZ46" s="623">
        <v>4.2</v>
      </c>
      <c r="DA46" s="624"/>
      <c r="DB46" s="624"/>
      <c r="DC46" s="625"/>
      <c r="DD46" s="626">
        <v>259236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731517</v>
      </c>
      <c r="CS47" s="639"/>
      <c r="CT47" s="639"/>
      <c r="CU47" s="639"/>
      <c r="CV47" s="639"/>
      <c r="CW47" s="639"/>
      <c r="CX47" s="639"/>
      <c r="CY47" s="640"/>
      <c r="CZ47" s="623">
        <v>4.8</v>
      </c>
      <c r="DA47" s="641"/>
      <c r="DB47" s="641"/>
      <c r="DC47" s="642"/>
      <c r="DD47" s="626">
        <v>362797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15168606</v>
      </c>
      <c r="CS49" s="605"/>
      <c r="CT49" s="605"/>
      <c r="CU49" s="605"/>
      <c r="CV49" s="605"/>
      <c r="CW49" s="605"/>
      <c r="CX49" s="605"/>
      <c r="CY49" s="606"/>
      <c r="CZ49" s="607">
        <v>100</v>
      </c>
      <c r="DA49" s="608"/>
      <c r="DB49" s="608"/>
      <c r="DC49" s="609"/>
      <c r="DD49" s="610">
        <v>9731344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16141</v>
      </c>
      <c r="R7" s="1134"/>
      <c r="S7" s="1134"/>
      <c r="T7" s="1134"/>
      <c r="U7" s="1134"/>
      <c r="V7" s="1134">
        <v>15001</v>
      </c>
      <c r="W7" s="1134"/>
      <c r="X7" s="1134"/>
      <c r="Y7" s="1134"/>
      <c r="Z7" s="1134"/>
      <c r="AA7" s="1134">
        <v>1140</v>
      </c>
      <c r="AB7" s="1134"/>
      <c r="AC7" s="1134"/>
      <c r="AD7" s="1134"/>
      <c r="AE7" s="1135"/>
      <c r="AF7" s="1136">
        <v>631</v>
      </c>
      <c r="AG7" s="1137"/>
      <c r="AH7" s="1137"/>
      <c r="AI7" s="1137"/>
      <c r="AJ7" s="1138"/>
      <c r="AK7" s="1120" t="s">
        <v>534</v>
      </c>
      <c r="AL7" s="1121"/>
      <c r="AM7" s="1121"/>
      <c r="AN7" s="1121"/>
      <c r="AO7" s="1121"/>
      <c r="AP7" s="1121">
        <v>16178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12</v>
      </c>
      <c r="CI7" s="1118"/>
      <c r="CJ7" s="1118"/>
      <c r="CK7" s="1118"/>
      <c r="CL7" s="1119"/>
      <c r="CM7" s="1117">
        <v>50</v>
      </c>
      <c r="CN7" s="1118"/>
      <c r="CO7" s="1118"/>
      <c r="CP7" s="1118"/>
      <c r="CQ7" s="1119"/>
      <c r="CR7" s="1117">
        <v>9</v>
      </c>
      <c r="CS7" s="1118"/>
      <c r="CT7" s="1118"/>
      <c r="CU7" s="1118"/>
      <c r="CV7" s="1119"/>
      <c r="CW7" s="1117">
        <v>0</v>
      </c>
      <c r="CX7" s="1118"/>
      <c r="CY7" s="1118"/>
      <c r="CZ7" s="1118"/>
      <c r="DA7" s="1119"/>
      <c r="DB7" s="1117" t="s">
        <v>537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170</v>
      </c>
      <c r="R8" s="1073"/>
      <c r="S8" s="1073"/>
      <c r="T8" s="1073"/>
      <c r="U8" s="1073"/>
      <c r="V8" s="1073">
        <v>170</v>
      </c>
      <c r="W8" s="1073"/>
      <c r="X8" s="1073"/>
      <c r="Y8" s="1073"/>
      <c r="Z8" s="1073"/>
      <c r="AA8" s="1073">
        <v>0</v>
      </c>
      <c r="AB8" s="1073"/>
      <c r="AC8" s="1073"/>
      <c r="AD8" s="1073"/>
      <c r="AE8" s="1074"/>
      <c r="AF8" s="1048" t="s">
        <v>111</v>
      </c>
      <c r="AG8" s="1049"/>
      <c r="AH8" s="1049"/>
      <c r="AI8" s="1049"/>
      <c r="AJ8" s="1050"/>
      <c r="AK8" s="1115" t="s">
        <v>534</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16309</v>
      </c>
      <c r="R23" s="1098"/>
      <c r="S23" s="1098"/>
      <c r="T23" s="1098"/>
      <c r="U23" s="1098"/>
      <c r="V23" s="1098">
        <v>15169</v>
      </c>
      <c r="W23" s="1098"/>
      <c r="X23" s="1098"/>
      <c r="Y23" s="1098"/>
      <c r="Z23" s="1098"/>
      <c r="AA23" s="1098">
        <v>1140</v>
      </c>
      <c r="AB23" s="1098"/>
      <c r="AC23" s="1098"/>
      <c r="AD23" s="1098"/>
      <c r="AE23" s="1099"/>
      <c r="AF23" s="1100">
        <v>631</v>
      </c>
      <c r="AG23" s="1098"/>
      <c r="AH23" s="1098"/>
      <c r="AI23" s="1098"/>
      <c r="AJ23" s="1101"/>
      <c r="AK23" s="1102"/>
      <c r="AL23" s="1103"/>
      <c r="AM23" s="1103"/>
      <c r="AN23" s="1103"/>
      <c r="AO23" s="1103"/>
      <c r="AP23" s="1098">
        <v>16178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4298</v>
      </c>
      <c r="R28" s="1083"/>
      <c r="S28" s="1083"/>
      <c r="T28" s="1083"/>
      <c r="U28" s="1083"/>
      <c r="V28" s="1083">
        <v>4098</v>
      </c>
      <c r="W28" s="1083"/>
      <c r="X28" s="1083"/>
      <c r="Y28" s="1083"/>
      <c r="Z28" s="1083"/>
      <c r="AA28" s="1083">
        <v>200</v>
      </c>
      <c r="AB28" s="1083"/>
      <c r="AC28" s="1083"/>
      <c r="AD28" s="1083"/>
      <c r="AE28" s="1084"/>
      <c r="AF28" s="1085">
        <v>200</v>
      </c>
      <c r="AG28" s="1083"/>
      <c r="AH28" s="1083"/>
      <c r="AI28" s="1083"/>
      <c r="AJ28" s="1086"/>
      <c r="AK28" s="1087">
        <v>387</v>
      </c>
      <c r="AL28" s="1075"/>
      <c r="AM28" s="1075"/>
      <c r="AN28" s="1075"/>
      <c r="AO28" s="1075"/>
      <c r="AP28" s="1075" t="s">
        <v>535</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2265</v>
      </c>
      <c r="R29" s="1073"/>
      <c r="S29" s="1073"/>
      <c r="T29" s="1073"/>
      <c r="U29" s="1073"/>
      <c r="V29" s="1073">
        <v>2105</v>
      </c>
      <c r="W29" s="1073"/>
      <c r="X29" s="1073"/>
      <c r="Y29" s="1073"/>
      <c r="Z29" s="1073"/>
      <c r="AA29" s="1073">
        <v>160</v>
      </c>
      <c r="AB29" s="1073"/>
      <c r="AC29" s="1073"/>
      <c r="AD29" s="1073"/>
      <c r="AE29" s="1074"/>
      <c r="AF29" s="1048">
        <v>159</v>
      </c>
      <c r="AG29" s="1049"/>
      <c r="AH29" s="1049"/>
      <c r="AI29" s="1049"/>
      <c r="AJ29" s="1050"/>
      <c r="AK29" s="1009">
        <v>350</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312</v>
      </c>
      <c r="R30" s="1073"/>
      <c r="S30" s="1073"/>
      <c r="T30" s="1073"/>
      <c r="U30" s="1073"/>
      <c r="V30" s="1073">
        <v>304</v>
      </c>
      <c r="W30" s="1073"/>
      <c r="X30" s="1073"/>
      <c r="Y30" s="1073"/>
      <c r="Z30" s="1073"/>
      <c r="AA30" s="1073">
        <v>8</v>
      </c>
      <c r="AB30" s="1073"/>
      <c r="AC30" s="1073"/>
      <c r="AD30" s="1073"/>
      <c r="AE30" s="1074"/>
      <c r="AF30" s="1048">
        <v>8</v>
      </c>
      <c r="AG30" s="1049"/>
      <c r="AH30" s="1049"/>
      <c r="AI30" s="1049"/>
      <c r="AJ30" s="1050"/>
      <c r="AK30" s="1009">
        <v>80</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1323</v>
      </c>
      <c r="R31" s="1073"/>
      <c r="S31" s="1073"/>
      <c r="T31" s="1073"/>
      <c r="U31" s="1073"/>
      <c r="V31" s="1073">
        <v>1300</v>
      </c>
      <c r="W31" s="1073"/>
      <c r="X31" s="1073"/>
      <c r="Y31" s="1073"/>
      <c r="Z31" s="1073"/>
      <c r="AA31" s="1073">
        <v>23</v>
      </c>
      <c r="AB31" s="1073"/>
      <c r="AC31" s="1073"/>
      <c r="AD31" s="1073"/>
      <c r="AE31" s="1074"/>
      <c r="AF31" s="1048">
        <v>100</v>
      </c>
      <c r="AG31" s="1049"/>
      <c r="AH31" s="1049"/>
      <c r="AI31" s="1049"/>
      <c r="AJ31" s="1050"/>
      <c r="AK31" s="1009">
        <v>440</v>
      </c>
      <c r="AL31" s="1000"/>
      <c r="AM31" s="1000"/>
      <c r="AN31" s="1000"/>
      <c r="AO31" s="1000"/>
      <c r="AP31" s="1000">
        <v>8095</v>
      </c>
      <c r="AQ31" s="1000"/>
      <c r="AR31" s="1000"/>
      <c r="AS31" s="1000"/>
      <c r="AT31" s="1000"/>
      <c r="AU31" s="1000">
        <v>3465</v>
      </c>
      <c r="AV31" s="1000"/>
      <c r="AW31" s="1000"/>
      <c r="AX31" s="1000"/>
      <c r="AY31" s="1000"/>
      <c r="AZ31" s="1071" t="s">
        <v>537</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467</v>
      </c>
      <c r="AG63" s="988"/>
      <c r="AH63" s="988"/>
      <c r="AI63" s="988"/>
      <c r="AJ63" s="1059"/>
      <c r="AK63" s="1060"/>
      <c r="AL63" s="992"/>
      <c r="AM63" s="992"/>
      <c r="AN63" s="992"/>
      <c r="AO63" s="992"/>
      <c r="AP63" s="988">
        <v>8095</v>
      </c>
      <c r="AQ63" s="988"/>
      <c r="AR63" s="988"/>
      <c r="AS63" s="988"/>
      <c r="AT63" s="988"/>
      <c r="AU63" s="988">
        <v>3465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11014</v>
      </c>
      <c r="R68" s="1011"/>
      <c r="S68" s="1011"/>
      <c r="T68" s="1011"/>
      <c r="U68" s="1011"/>
      <c r="V68" s="1011">
        <v>9060</v>
      </c>
      <c r="W68" s="1011"/>
      <c r="X68" s="1011"/>
      <c r="Y68" s="1011"/>
      <c r="Z68" s="1011"/>
      <c r="AA68" s="1011">
        <v>1954</v>
      </c>
      <c r="AB68" s="1011"/>
      <c r="AC68" s="1011"/>
      <c r="AD68" s="1011"/>
      <c r="AE68" s="1011"/>
      <c r="AF68" s="1011">
        <v>1954</v>
      </c>
      <c r="AG68" s="1011"/>
      <c r="AH68" s="1011"/>
      <c r="AI68" s="1011"/>
      <c r="AJ68" s="1011"/>
      <c r="AK68" s="1011">
        <v>639</v>
      </c>
      <c r="AL68" s="1011"/>
      <c r="AM68" s="1011"/>
      <c r="AN68" s="1011"/>
      <c r="AO68" s="1011"/>
      <c r="AP68" s="1011" t="s">
        <v>537</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1822</v>
      </c>
      <c r="R69" s="1000"/>
      <c r="S69" s="1000"/>
      <c r="T69" s="1000"/>
      <c r="U69" s="1000"/>
      <c r="V69" s="1000">
        <v>1638</v>
      </c>
      <c r="W69" s="1000"/>
      <c r="X69" s="1000"/>
      <c r="Y69" s="1000"/>
      <c r="Z69" s="1000"/>
      <c r="AA69" s="1000">
        <v>184</v>
      </c>
      <c r="AB69" s="1000"/>
      <c r="AC69" s="1000"/>
      <c r="AD69" s="1000"/>
      <c r="AE69" s="1000"/>
      <c r="AF69" s="1000">
        <v>132</v>
      </c>
      <c r="AG69" s="1000"/>
      <c r="AH69" s="1000"/>
      <c r="AI69" s="1000"/>
      <c r="AJ69" s="1000"/>
      <c r="AK69" s="1000">
        <v>128</v>
      </c>
      <c r="AL69" s="1000"/>
      <c r="AM69" s="1000"/>
      <c r="AN69" s="1000"/>
      <c r="AO69" s="1000"/>
      <c r="AP69" s="1000">
        <v>534</v>
      </c>
      <c r="AQ69" s="1000"/>
      <c r="AR69" s="1000"/>
      <c r="AS69" s="1000"/>
      <c r="AT69" s="1000"/>
      <c r="AU69" s="1000">
        <v>123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1345</v>
      </c>
      <c r="R70" s="1000"/>
      <c r="S70" s="1000"/>
      <c r="T70" s="1000"/>
      <c r="U70" s="1000"/>
      <c r="V70" s="1000">
        <v>1047</v>
      </c>
      <c r="W70" s="1000"/>
      <c r="X70" s="1000"/>
      <c r="Y70" s="1000"/>
      <c r="Z70" s="1000"/>
      <c r="AA70" s="1000">
        <v>298</v>
      </c>
      <c r="AB70" s="1000"/>
      <c r="AC70" s="1000"/>
      <c r="AD70" s="1000"/>
      <c r="AE70" s="1000"/>
      <c r="AF70" s="1000">
        <v>1049</v>
      </c>
      <c r="AG70" s="1000"/>
      <c r="AH70" s="1000"/>
      <c r="AI70" s="1000"/>
      <c r="AJ70" s="1000"/>
      <c r="AK70" s="1000" t="s">
        <v>544</v>
      </c>
      <c r="AL70" s="1000"/>
      <c r="AM70" s="1000"/>
      <c r="AN70" s="1000"/>
      <c r="AO70" s="1000"/>
      <c r="AP70" s="1000">
        <v>606</v>
      </c>
      <c r="AQ70" s="1000"/>
      <c r="AR70" s="1000"/>
      <c r="AS70" s="1000"/>
      <c r="AT70" s="1000"/>
      <c r="AU70" s="1000" t="s">
        <v>536</v>
      </c>
      <c r="AV70" s="1000"/>
      <c r="AW70" s="1000"/>
      <c r="AX70" s="1000"/>
      <c r="AY70" s="1000"/>
      <c r="AZ70" s="1001" t="s">
        <v>549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2413</v>
      </c>
      <c r="R71" s="1000"/>
      <c r="S71" s="1000"/>
      <c r="T71" s="1000"/>
      <c r="U71" s="1000"/>
      <c r="V71" s="1000">
        <v>2331</v>
      </c>
      <c r="W71" s="1000"/>
      <c r="X71" s="1000"/>
      <c r="Y71" s="1000"/>
      <c r="Z71" s="1000"/>
      <c r="AA71" s="1000">
        <v>81</v>
      </c>
      <c r="AB71" s="1000"/>
      <c r="AC71" s="1000"/>
      <c r="AD71" s="1000"/>
      <c r="AE71" s="1000"/>
      <c r="AF71" s="1000">
        <v>66</v>
      </c>
      <c r="AG71" s="1000"/>
      <c r="AH71" s="1000"/>
      <c r="AI71" s="1000"/>
      <c r="AJ71" s="1000"/>
      <c r="AK71" s="1000">
        <v>23</v>
      </c>
      <c r="AL71" s="1000"/>
      <c r="AM71" s="1000"/>
      <c r="AN71" s="1000"/>
      <c r="AO71" s="1000"/>
      <c r="AP71" s="1000">
        <v>1534</v>
      </c>
      <c r="AQ71" s="1000"/>
      <c r="AR71" s="1000"/>
      <c r="AS71" s="1000"/>
      <c r="AT71" s="1000"/>
      <c r="AU71" s="1000">
        <v>226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270</v>
      </c>
      <c r="R72" s="1000"/>
      <c r="S72" s="1000"/>
      <c r="T72" s="1000"/>
      <c r="U72" s="1000"/>
      <c r="V72" s="1000">
        <v>262</v>
      </c>
      <c r="W72" s="1000"/>
      <c r="X72" s="1000"/>
      <c r="Y72" s="1000"/>
      <c r="Z72" s="1000"/>
      <c r="AA72" s="1000">
        <v>8</v>
      </c>
      <c r="AB72" s="1000"/>
      <c r="AC72" s="1000"/>
      <c r="AD72" s="1000"/>
      <c r="AE72" s="1000"/>
      <c r="AF72" s="1000">
        <v>8</v>
      </c>
      <c r="AG72" s="1000"/>
      <c r="AH72" s="1000"/>
      <c r="AI72" s="1000"/>
      <c r="AJ72" s="1000"/>
      <c r="AK72" s="1000" t="s">
        <v>537</v>
      </c>
      <c r="AL72" s="1000"/>
      <c r="AM72" s="1000"/>
      <c r="AN72" s="1000"/>
      <c r="AO72" s="1000"/>
      <c r="AP72" s="1000" t="s">
        <v>545</v>
      </c>
      <c r="AQ72" s="1000"/>
      <c r="AR72" s="1000"/>
      <c r="AS72" s="1000"/>
      <c r="AT72" s="1000"/>
      <c r="AU72" s="1000" t="s">
        <v>536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287515</v>
      </c>
      <c r="R73" s="1000"/>
      <c r="S73" s="1000"/>
      <c r="T73" s="1000"/>
      <c r="U73" s="1000"/>
      <c r="V73" s="1000">
        <v>274140</v>
      </c>
      <c r="W73" s="1000"/>
      <c r="X73" s="1000"/>
      <c r="Y73" s="1000"/>
      <c r="Z73" s="1000"/>
      <c r="AA73" s="1000">
        <v>13375</v>
      </c>
      <c r="AB73" s="1000"/>
      <c r="AC73" s="1000"/>
      <c r="AD73" s="1000"/>
      <c r="AE73" s="1000"/>
      <c r="AF73" s="1000">
        <v>13375</v>
      </c>
      <c r="AG73" s="1000"/>
      <c r="AH73" s="1000"/>
      <c r="AI73" s="1000"/>
      <c r="AJ73" s="1000"/>
      <c r="AK73" s="1000" t="s">
        <v>536</v>
      </c>
      <c r="AL73" s="1000"/>
      <c r="AM73" s="1000"/>
      <c r="AN73" s="1000"/>
      <c r="AO73" s="1000"/>
      <c r="AP73" s="1000" t="s">
        <v>536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16584</v>
      </c>
      <c r="AG88" s="988"/>
      <c r="AH88" s="988"/>
      <c r="AI88" s="988"/>
      <c r="AJ88" s="988"/>
      <c r="AK88" s="992"/>
      <c r="AL88" s="992"/>
      <c r="AM88" s="992"/>
      <c r="AN88" s="992"/>
      <c r="AO88" s="992"/>
      <c r="AP88" s="988">
        <v>2674</v>
      </c>
      <c r="AQ88" s="988"/>
      <c r="AR88" s="988"/>
      <c r="AS88" s="988"/>
      <c r="AT88" s="988"/>
      <c r="AU88" s="988">
        <v>349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v>
      </c>
      <c r="CS102" s="980"/>
      <c r="CT102" s="980"/>
      <c r="CU102" s="980"/>
      <c r="CV102" s="981"/>
      <c r="CW102" s="979">
        <v>0</v>
      </c>
      <c r="CX102" s="980"/>
      <c r="CY102" s="980"/>
      <c r="CZ102" s="980"/>
      <c r="DA102" s="981"/>
      <c r="DB102" s="979" t="s">
        <v>548</v>
      </c>
      <c r="DC102" s="980"/>
      <c r="DD102" s="980"/>
      <c r="DE102" s="980"/>
      <c r="DF102" s="981"/>
      <c r="DG102" s="979" t="s">
        <v>548</v>
      </c>
      <c r="DH102" s="980"/>
      <c r="DI102" s="980"/>
      <c r="DJ102" s="980"/>
      <c r="DK102" s="981"/>
      <c r="DL102" s="979" t="s">
        <v>548</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1355346</v>
      </c>
      <c r="AB110" s="916"/>
      <c r="AC110" s="916"/>
      <c r="AD110" s="916"/>
      <c r="AE110" s="917"/>
      <c r="AF110" s="918">
        <v>1357519</v>
      </c>
      <c r="AG110" s="916"/>
      <c r="AH110" s="916"/>
      <c r="AI110" s="916"/>
      <c r="AJ110" s="917"/>
      <c r="AK110" s="918">
        <v>1416647</v>
      </c>
      <c r="AL110" s="916"/>
      <c r="AM110" s="916"/>
      <c r="AN110" s="916"/>
      <c r="AO110" s="917"/>
      <c r="AP110" s="919">
        <v>19.3</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16044137</v>
      </c>
      <c r="BR110" s="863"/>
      <c r="BS110" s="863"/>
      <c r="BT110" s="863"/>
      <c r="BU110" s="863"/>
      <c r="BV110" s="863">
        <v>15992660</v>
      </c>
      <c r="BW110" s="863"/>
      <c r="BX110" s="863"/>
      <c r="BY110" s="863"/>
      <c r="BZ110" s="863"/>
      <c r="CA110" s="863">
        <v>16177510</v>
      </c>
      <c r="CB110" s="863"/>
      <c r="CC110" s="863"/>
      <c r="CD110" s="863"/>
      <c r="CE110" s="863"/>
      <c r="CF110" s="887">
        <v>220.2</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407</v>
      </c>
      <c r="DH110" s="863"/>
      <c r="DI110" s="863"/>
      <c r="DJ110" s="863"/>
      <c r="DK110" s="863"/>
      <c r="DL110" s="863" t="s">
        <v>407</v>
      </c>
      <c r="DM110" s="863"/>
      <c r="DN110" s="863"/>
      <c r="DO110" s="863"/>
      <c r="DP110" s="863"/>
      <c r="DQ110" s="863" t="s">
        <v>407</v>
      </c>
      <c r="DR110" s="863"/>
      <c r="DS110" s="863"/>
      <c r="DT110" s="863"/>
      <c r="DU110" s="863"/>
      <c r="DV110" s="864" t="s">
        <v>407</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3884967</v>
      </c>
      <c r="BR112" s="835"/>
      <c r="BS112" s="835"/>
      <c r="BT112" s="835"/>
      <c r="BU112" s="835"/>
      <c r="BV112" s="835">
        <v>3606255</v>
      </c>
      <c r="BW112" s="835"/>
      <c r="BX112" s="835"/>
      <c r="BY112" s="835"/>
      <c r="BZ112" s="835"/>
      <c r="CA112" s="835">
        <v>3464856</v>
      </c>
      <c r="CB112" s="835"/>
      <c r="CC112" s="835"/>
      <c r="CD112" s="835"/>
      <c r="CE112" s="835"/>
      <c r="CF112" s="896">
        <v>47.2</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350874</v>
      </c>
      <c r="AB113" s="944"/>
      <c r="AC113" s="944"/>
      <c r="AD113" s="944"/>
      <c r="AE113" s="945"/>
      <c r="AF113" s="946">
        <v>337748</v>
      </c>
      <c r="AG113" s="944"/>
      <c r="AH113" s="944"/>
      <c r="AI113" s="944"/>
      <c r="AJ113" s="945"/>
      <c r="AK113" s="946">
        <v>331100</v>
      </c>
      <c r="AL113" s="944"/>
      <c r="AM113" s="944"/>
      <c r="AN113" s="944"/>
      <c r="AO113" s="945"/>
      <c r="AP113" s="947">
        <v>4.5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284113</v>
      </c>
      <c r="BR113" s="835"/>
      <c r="BS113" s="835"/>
      <c r="BT113" s="835"/>
      <c r="BU113" s="835"/>
      <c r="BV113" s="835">
        <v>361837</v>
      </c>
      <c r="BW113" s="835"/>
      <c r="BX113" s="835"/>
      <c r="BY113" s="835"/>
      <c r="BZ113" s="835"/>
      <c r="CA113" s="835">
        <v>349931</v>
      </c>
      <c r="CB113" s="835"/>
      <c r="CC113" s="835"/>
      <c r="CD113" s="835"/>
      <c r="CE113" s="835"/>
      <c r="CF113" s="896">
        <v>4.8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31680</v>
      </c>
      <c r="AB114" s="798"/>
      <c r="AC114" s="798"/>
      <c r="AD114" s="798"/>
      <c r="AE114" s="799"/>
      <c r="AF114" s="800">
        <v>27006</v>
      </c>
      <c r="AG114" s="798"/>
      <c r="AH114" s="798"/>
      <c r="AI114" s="798"/>
      <c r="AJ114" s="799"/>
      <c r="AK114" s="800">
        <v>60341</v>
      </c>
      <c r="AL114" s="798"/>
      <c r="AM114" s="798"/>
      <c r="AN114" s="798"/>
      <c r="AO114" s="799"/>
      <c r="AP114" s="845">
        <v>0.8</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t="s">
        <v>111</v>
      </c>
      <c r="BR114" s="835"/>
      <c r="BS114" s="835"/>
      <c r="BT114" s="835"/>
      <c r="BU114" s="835"/>
      <c r="BV114" s="835" t="s">
        <v>111</v>
      </c>
      <c r="BW114" s="835"/>
      <c r="BX114" s="835"/>
      <c r="BY114" s="835"/>
      <c r="BZ114" s="835"/>
      <c r="CA114" s="835" t="s">
        <v>111</v>
      </c>
      <c r="CB114" s="835"/>
      <c r="CC114" s="835"/>
      <c r="CD114" s="835"/>
      <c r="CE114" s="835"/>
      <c r="CF114" s="896" t="s">
        <v>111</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887</v>
      </c>
      <c r="AB115" s="944"/>
      <c r="AC115" s="944"/>
      <c r="AD115" s="944"/>
      <c r="AE115" s="945"/>
      <c r="AF115" s="946">
        <v>697</v>
      </c>
      <c r="AG115" s="944"/>
      <c r="AH115" s="944"/>
      <c r="AI115" s="944"/>
      <c r="AJ115" s="945"/>
      <c r="AK115" s="946">
        <v>595</v>
      </c>
      <c r="AL115" s="944"/>
      <c r="AM115" s="944"/>
      <c r="AN115" s="944"/>
      <c r="AO115" s="945"/>
      <c r="AP115" s="947">
        <v>0</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1738787</v>
      </c>
      <c r="AB117" s="930"/>
      <c r="AC117" s="930"/>
      <c r="AD117" s="930"/>
      <c r="AE117" s="931"/>
      <c r="AF117" s="932">
        <v>1722970</v>
      </c>
      <c r="AG117" s="930"/>
      <c r="AH117" s="930"/>
      <c r="AI117" s="930"/>
      <c r="AJ117" s="931"/>
      <c r="AK117" s="932">
        <v>1808683</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20213217</v>
      </c>
      <c r="BR119" s="866"/>
      <c r="BS119" s="866"/>
      <c r="BT119" s="866"/>
      <c r="BU119" s="866"/>
      <c r="BV119" s="866">
        <v>19960752</v>
      </c>
      <c r="BW119" s="866"/>
      <c r="BX119" s="866"/>
      <c r="BY119" s="866"/>
      <c r="BZ119" s="866"/>
      <c r="CA119" s="866">
        <v>19992297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4924785</v>
      </c>
      <c r="BR120" s="863"/>
      <c r="BS120" s="863"/>
      <c r="BT120" s="863"/>
      <c r="BU120" s="863"/>
      <c r="BV120" s="863">
        <v>5203056</v>
      </c>
      <c r="BW120" s="863"/>
      <c r="BX120" s="863"/>
      <c r="BY120" s="863"/>
      <c r="BZ120" s="863"/>
      <c r="CA120" s="863">
        <v>4844948</v>
      </c>
      <c r="CB120" s="863"/>
      <c r="CC120" s="863"/>
      <c r="CD120" s="863"/>
      <c r="CE120" s="863"/>
      <c r="CF120" s="887">
        <v>65.900000000000006</v>
      </c>
      <c r="CG120" s="888"/>
      <c r="CH120" s="888"/>
      <c r="CI120" s="888"/>
      <c r="CJ120" s="888"/>
      <c r="CK120" s="889" t="s">
        <v>436</v>
      </c>
      <c r="CL120" s="873"/>
      <c r="CM120" s="873"/>
      <c r="CN120" s="873"/>
      <c r="CO120" s="874"/>
      <c r="CP120" s="893" t="s">
        <v>437</v>
      </c>
      <c r="CQ120" s="894"/>
      <c r="CR120" s="894"/>
      <c r="CS120" s="894"/>
      <c r="CT120" s="894"/>
      <c r="CU120" s="894"/>
      <c r="CV120" s="894"/>
      <c r="CW120" s="894"/>
      <c r="CX120" s="894"/>
      <c r="CY120" s="894"/>
      <c r="CZ120" s="894"/>
      <c r="DA120" s="894"/>
      <c r="DB120" s="894"/>
      <c r="DC120" s="894"/>
      <c r="DD120" s="894"/>
      <c r="DE120" s="894"/>
      <c r="DF120" s="895"/>
      <c r="DG120" s="882">
        <v>3884967</v>
      </c>
      <c r="DH120" s="863"/>
      <c r="DI120" s="863"/>
      <c r="DJ120" s="863"/>
      <c r="DK120" s="863"/>
      <c r="DL120" s="863">
        <v>3606255</v>
      </c>
      <c r="DM120" s="863"/>
      <c r="DN120" s="863"/>
      <c r="DO120" s="863"/>
      <c r="DP120" s="863"/>
      <c r="DQ120" s="863">
        <v>3464856</v>
      </c>
      <c r="DR120" s="863"/>
      <c r="DS120" s="863"/>
      <c r="DT120" s="863"/>
      <c r="DU120" s="863"/>
      <c r="DV120" s="864">
        <v>47.2</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872281</v>
      </c>
      <c r="BR121" s="835"/>
      <c r="BS121" s="835"/>
      <c r="BT121" s="835"/>
      <c r="BU121" s="835"/>
      <c r="BV121" s="835">
        <v>832711</v>
      </c>
      <c r="BW121" s="835"/>
      <c r="BX121" s="835"/>
      <c r="BY121" s="835"/>
      <c r="BZ121" s="835"/>
      <c r="CA121" s="835">
        <v>815381</v>
      </c>
      <c r="CB121" s="835"/>
      <c r="CC121" s="835"/>
      <c r="CD121" s="835"/>
      <c r="CE121" s="835"/>
      <c r="CF121" s="896">
        <v>11.1</v>
      </c>
      <c r="CG121" s="897"/>
      <c r="CH121" s="897"/>
      <c r="CI121" s="897"/>
      <c r="CJ121" s="897"/>
      <c r="CK121" s="890"/>
      <c r="CL121" s="876"/>
      <c r="CM121" s="876"/>
      <c r="CN121" s="876"/>
      <c r="CO121" s="877"/>
      <c r="CP121" s="856" t="s">
        <v>440</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12694076</v>
      </c>
      <c r="BR122" s="866"/>
      <c r="BS122" s="866"/>
      <c r="BT122" s="866"/>
      <c r="BU122" s="866"/>
      <c r="BV122" s="866">
        <v>12894816</v>
      </c>
      <c r="BW122" s="866"/>
      <c r="BX122" s="866"/>
      <c r="BY122" s="866"/>
      <c r="BZ122" s="866"/>
      <c r="CA122" s="866">
        <v>13579213</v>
      </c>
      <c r="CB122" s="866"/>
      <c r="CC122" s="866"/>
      <c r="CD122" s="866"/>
      <c r="CE122" s="866"/>
      <c r="CF122" s="867">
        <v>184.8</v>
      </c>
      <c r="CG122" s="868"/>
      <c r="CH122" s="868"/>
      <c r="CI122" s="868"/>
      <c r="CJ122" s="868"/>
      <c r="CK122" s="890"/>
      <c r="CL122" s="876"/>
      <c r="CM122" s="876"/>
      <c r="CN122" s="876"/>
      <c r="CO122" s="877"/>
      <c r="CP122" s="856" t="s">
        <v>442</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18491142</v>
      </c>
      <c r="BR123" s="854"/>
      <c r="BS123" s="854"/>
      <c r="BT123" s="854"/>
      <c r="BU123" s="854"/>
      <c r="BV123" s="854">
        <v>18930583</v>
      </c>
      <c r="BW123" s="854"/>
      <c r="BX123" s="854"/>
      <c r="BY123" s="854"/>
      <c r="BZ123" s="854"/>
      <c r="CA123" s="854">
        <v>19239542</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24.2</v>
      </c>
      <c r="BR124" s="852"/>
      <c r="BS124" s="852"/>
      <c r="BT124" s="852"/>
      <c r="BU124" s="852"/>
      <c r="BV124" s="852">
        <v>14.2</v>
      </c>
      <c r="BW124" s="852"/>
      <c r="BX124" s="852"/>
      <c r="BY124" s="852"/>
      <c r="BZ124" s="852"/>
      <c r="CA124" s="852">
        <v>10.199999999999999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887</v>
      </c>
      <c r="AB127" s="798"/>
      <c r="AC127" s="798"/>
      <c r="AD127" s="798"/>
      <c r="AE127" s="799"/>
      <c r="AF127" s="800">
        <v>697</v>
      </c>
      <c r="AG127" s="798"/>
      <c r="AH127" s="798"/>
      <c r="AI127" s="798"/>
      <c r="AJ127" s="799"/>
      <c r="AK127" s="800">
        <v>595</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49254</v>
      </c>
      <c r="AB128" s="819"/>
      <c r="AC128" s="819"/>
      <c r="AD128" s="819"/>
      <c r="AE128" s="820"/>
      <c r="AF128" s="821">
        <v>48015</v>
      </c>
      <c r="AG128" s="819"/>
      <c r="AH128" s="819"/>
      <c r="AI128" s="819"/>
      <c r="AJ128" s="820"/>
      <c r="AK128" s="821">
        <v>54131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13.66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8160076</v>
      </c>
      <c r="AB129" s="798"/>
      <c r="AC129" s="798"/>
      <c r="AD129" s="798"/>
      <c r="AE129" s="799"/>
      <c r="AF129" s="800">
        <v>8258992</v>
      </c>
      <c r="AG129" s="798"/>
      <c r="AH129" s="798"/>
      <c r="AI129" s="798"/>
      <c r="AJ129" s="799"/>
      <c r="AK129" s="800">
        <v>8380903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407</v>
      </c>
      <c r="BG129" s="788"/>
      <c r="BH129" s="788"/>
      <c r="BI129" s="788"/>
      <c r="BJ129" s="788"/>
      <c r="BK129" s="788"/>
      <c r="BL129" s="789"/>
      <c r="BM129" s="787">
        <v>18.66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1050574</v>
      </c>
      <c r="AB130" s="798"/>
      <c r="AC130" s="798"/>
      <c r="AD130" s="798"/>
      <c r="AE130" s="799"/>
      <c r="AF130" s="800">
        <v>1017739</v>
      </c>
      <c r="AG130" s="798"/>
      <c r="AH130" s="798"/>
      <c r="AI130" s="798"/>
      <c r="AJ130" s="799"/>
      <c r="AK130" s="800">
        <v>1033394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9.1999999999999993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7109502</v>
      </c>
      <c r="AB131" s="781"/>
      <c r="AC131" s="781"/>
      <c r="AD131" s="781"/>
      <c r="AE131" s="782"/>
      <c r="AF131" s="783">
        <v>7241253</v>
      </c>
      <c r="AG131" s="781"/>
      <c r="AH131" s="781"/>
      <c r="AI131" s="781"/>
      <c r="AJ131" s="782"/>
      <c r="AK131" s="783">
        <v>7347509</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10.199999999999999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8.9873946159999996</v>
      </c>
      <c r="AB132" s="761"/>
      <c r="AC132" s="761"/>
      <c r="AD132" s="761"/>
      <c r="AE132" s="762"/>
      <c r="AF132" s="763">
        <v>9.0759983109999993</v>
      </c>
      <c r="AG132" s="761"/>
      <c r="AH132" s="761"/>
      <c r="AI132" s="761"/>
      <c r="AJ132" s="762"/>
      <c r="AK132" s="763">
        <v>9.8149998860000007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9.3000000000000007</v>
      </c>
      <c r="AB133" s="740"/>
      <c r="AC133" s="740"/>
      <c r="AD133" s="740"/>
      <c r="AE133" s="741"/>
      <c r="AF133" s="739">
        <v>8.6999999999999993</v>
      </c>
      <c r="AG133" s="740"/>
      <c r="AH133" s="740"/>
      <c r="AI133" s="740"/>
      <c r="AJ133" s="741"/>
      <c r="AK133" s="739">
        <v>9.1999999999999993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1845426</v>
      </c>
      <c r="L9" s="266">
        <v>44982</v>
      </c>
      <c r="M9" s="267">
        <v>55845</v>
      </c>
      <c r="N9" s="268">
        <v>-19.5</v>
      </c>
    </row>
    <row r="10" spans="1:16" x14ac:dyDescent="0.15">
      <c r="A10" s="250"/>
      <c r="B10" s="246"/>
      <c r="C10" s="246"/>
      <c r="D10" s="246"/>
      <c r="E10" s="246"/>
      <c r="F10" s="246"/>
      <c r="G10" s="1166" t="s">
        <v>477</v>
      </c>
      <c r="H10" s="1167"/>
      <c r="I10" s="1167"/>
      <c r="J10" s="1168"/>
      <c r="K10" s="269">
        <v>233721</v>
      </c>
      <c r="L10" s="270">
        <v>5697</v>
      </c>
      <c r="M10" s="271">
        <v>5607</v>
      </c>
      <c r="N10" s="272">
        <v>1.6</v>
      </c>
    </row>
    <row r="11" spans="1:16" ht="13.5" customHeight="1" x14ac:dyDescent="0.15">
      <c r="A11" s="250"/>
      <c r="B11" s="246"/>
      <c r="C11" s="246"/>
      <c r="D11" s="246"/>
      <c r="E11" s="246"/>
      <c r="F11" s="246"/>
      <c r="G11" s="1166" t="s">
        <v>478</v>
      </c>
      <c r="H11" s="1167"/>
      <c r="I11" s="1167"/>
      <c r="J11" s="1168"/>
      <c r="K11" s="269">
        <v>266621</v>
      </c>
      <c r="L11" s="270">
        <v>6499</v>
      </c>
      <c r="M11" s="271">
        <v>8384</v>
      </c>
      <c r="N11" s="272">
        <v>-22.5</v>
      </c>
    </row>
    <row r="12" spans="1:16" ht="13.5" customHeight="1" x14ac:dyDescent="0.15">
      <c r="A12" s="250"/>
      <c r="B12" s="246"/>
      <c r="C12" s="246"/>
      <c r="D12" s="246"/>
      <c r="E12" s="246"/>
      <c r="F12" s="246"/>
      <c r="G12" s="1166" t="s">
        <v>479</v>
      </c>
      <c r="H12" s="1167"/>
      <c r="I12" s="1167"/>
      <c r="J12" s="1168"/>
      <c r="K12" s="269">
        <v>4663</v>
      </c>
      <c r="L12" s="270">
        <v>114</v>
      </c>
      <c r="M12" s="271">
        <v>147</v>
      </c>
      <c r="N12" s="272">
        <v>-22.4</v>
      </c>
    </row>
    <row r="13" spans="1:16" ht="13.5" customHeight="1" x14ac:dyDescent="0.15">
      <c r="A13" s="250"/>
      <c r="B13" s="246"/>
      <c r="C13" s="246"/>
      <c r="D13" s="246"/>
      <c r="E13" s="246"/>
      <c r="F13" s="246"/>
      <c r="G13" s="1166" t="s">
        <v>480</v>
      </c>
      <c r="H13" s="1167"/>
      <c r="I13" s="1167"/>
      <c r="J13" s="1168"/>
      <c r="K13" s="269" t="s">
        <v>481</v>
      </c>
      <c r="L13" s="270" t="s">
        <v>481</v>
      </c>
      <c r="M13" s="271">
        <v>6</v>
      </c>
      <c r="N13" s="272" t="s">
        <v>481</v>
      </c>
    </row>
    <row r="14" spans="1:16" ht="13.5" customHeight="1" x14ac:dyDescent="0.15">
      <c r="A14" s="250"/>
      <c r="B14" s="246"/>
      <c r="C14" s="246"/>
      <c r="D14" s="246"/>
      <c r="E14" s="246"/>
      <c r="F14" s="246"/>
      <c r="G14" s="1166" t="s">
        <v>482</v>
      </c>
      <c r="H14" s="1167"/>
      <c r="I14" s="1167"/>
      <c r="J14" s="1168"/>
      <c r="K14" s="269">
        <v>109946</v>
      </c>
      <c r="L14" s="270">
        <v>2680</v>
      </c>
      <c r="M14" s="271">
        <v>2653</v>
      </c>
      <c r="N14" s="272">
        <v>1</v>
      </c>
    </row>
    <row r="15" spans="1:16" ht="13.5" customHeight="1" x14ac:dyDescent="0.15">
      <c r="A15" s="250"/>
      <c r="B15" s="246"/>
      <c r="C15" s="246"/>
      <c r="D15" s="246"/>
      <c r="E15" s="246"/>
      <c r="F15" s="246"/>
      <c r="G15" s="1166" t="s">
        <v>483</v>
      </c>
      <c r="H15" s="1167"/>
      <c r="I15" s="1167"/>
      <c r="J15" s="1168"/>
      <c r="K15" s="269">
        <v>77724</v>
      </c>
      <c r="L15" s="270">
        <v>1895</v>
      </c>
      <c r="M15" s="271">
        <v>1240</v>
      </c>
      <c r="N15" s="272">
        <v>52.8</v>
      </c>
    </row>
    <row r="16" spans="1:16" x14ac:dyDescent="0.15">
      <c r="A16" s="250"/>
      <c r="B16" s="246"/>
      <c r="C16" s="246"/>
      <c r="D16" s="246"/>
      <c r="E16" s="246"/>
      <c r="F16" s="246"/>
      <c r="G16" s="1169" t="s">
        <v>484</v>
      </c>
      <c r="H16" s="1170"/>
      <c r="I16" s="1170"/>
      <c r="J16" s="1171"/>
      <c r="K16" s="270">
        <v>-200145</v>
      </c>
      <c r="L16" s="270">
        <v>-4878</v>
      </c>
      <c r="M16" s="271">
        <v>-5294</v>
      </c>
      <c r="N16" s="272">
        <v>-7.9</v>
      </c>
    </row>
    <row r="17" spans="1:16" x14ac:dyDescent="0.15">
      <c r="A17" s="250"/>
      <c r="B17" s="246"/>
      <c r="C17" s="246"/>
      <c r="D17" s="246"/>
      <c r="E17" s="246"/>
      <c r="F17" s="246"/>
      <c r="G17" s="1169" t="s">
        <v>171</v>
      </c>
      <c r="H17" s="1170"/>
      <c r="I17" s="1170"/>
      <c r="J17" s="1171"/>
      <c r="K17" s="270">
        <v>2337956</v>
      </c>
      <c r="L17" s="270">
        <v>56987</v>
      </c>
      <c r="M17" s="271">
        <v>68586</v>
      </c>
      <c r="N17" s="272">
        <v>-16.899999999999999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5</v>
      </c>
      <c r="L21" s="283">
        <v>6.42</v>
      </c>
      <c r="M21" s="284">
        <v>-1.42</v>
      </c>
      <c r="N21" s="251"/>
      <c r="O21" s="285"/>
      <c r="P21" s="281"/>
    </row>
    <row r="22" spans="1:16" s="286" customFormat="1" x14ac:dyDescent="0.15">
      <c r="A22" s="281"/>
      <c r="B22" s="251"/>
      <c r="C22" s="251"/>
      <c r="D22" s="251"/>
      <c r="E22" s="251"/>
      <c r="F22" s="251"/>
      <c r="G22" s="1163" t="s">
        <v>490</v>
      </c>
      <c r="H22" s="1164"/>
      <c r="I22" s="1164"/>
      <c r="J22" s="1165"/>
      <c r="K22" s="287">
        <v>99.3</v>
      </c>
      <c r="L22" s="288">
        <v>97.3</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1416647</v>
      </c>
      <c r="L32" s="296">
        <v>34530</v>
      </c>
      <c r="M32" s="297">
        <v>31128</v>
      </c>
      <c r="N32" s="298">
        <v>10.9</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t="s">
        <v>481</v>
      </c>
      <c r="N34" s="298" t="s">
        <v>481</v>
      </c>
    </row>
    <row r="35" spans="1:16" ht="27" customHeight="1" x14ac:dyDescent="0.15">
      <c r="A35" s="250"/>
      <c r="B35" s="246"/>
      <c r="C35" s="246"/>
      <c r="D35" s="246"/>
      <c r="E35" s="246"/>
      <c r="F35" s="246"/>
      <c r="G35" s="1154" t="s">
        <v>497</v>
      </c>
      <c r="H35" s="1155"/>
      <c r="I35" s="1155"/>
      <c r="J35" s="1156"/>
      <c r="K35" s="296">
        <v>331100</v>
      </c>
      <c r="L35" s="296">
        <v>8070</v>
      </c>
      <c r="M35" s="297">
        <v>9784</v>
      </c>
      <c r="N35" s="298">
        <v>-17.5</v>
      </c>
    </row>
    <row r="36" spans="1:16" ht="27" customHeight="1" x14ac:dyDescent="0.15">
      <c r="A36" s="250"/>
      <c r="B36" s="246"/>
      <c r="C36" s="246"/>
      <c r="D36" s="246"/>
      <c r="E36" s="246"/>
      <c r="F36" s="246"/>
      <c r="G36" s="1154" t="s">
        <v>498</v>
      </c>
      <c r="H36" s="1155"/>
      <c r="I36" s="1155"/>
      <c r="J36" s="1156"/>
      <c r="K36" s="296">
        <v>60341</v>
      </c>
      <c r="L36" s="296">
        <v>1471</v>
      </c>
      <c r="M36" s="297">
        <v>2611</v>
      </c>
      <c r="N36" s="298">
        <v>-43.7</v>
      </c>
    </row>
    <row r="37" spans="1:16" ht="13.5" customHeight="1" x14ac:dyDescent="0.15">
      <c r="A37" s="250"/>
      <c r="B37" s="246"/>
      <c r="C37" s="246"/>
      <c r="D37" s="246"/>
      <c r="E37" s="246"/>
      <c r="F37" s="246"/>
      <c r="G37" s="1154" t="s">
        <v>499</v>
      </c>
      <c r="H37" s="1155"/>
      <c r="I37" s="1155"/>
      <c r="J37" s="1156"/>
      <c r="K37" s="296">
        <v>595</v>
      </c>
      <c r="L37" s="296">
        <v>15</v>
      </c>
      <c r="M37" s="297">
        <v>1177</v>
      </c>
      <c r="N37" s="298">
        <v>-98.7</v>
      </c>
    </row>
    <row r="38" spans="1:16" ht="27" customHeight="1" x14ac:dyDescent="0.15">
      <c r="A38" s="250"/>
      <c r="B38" s="246"/>
      <c r="C38" s="246"/>
      <c r="D38" s="246"/>
      <c r="E38" s="246"/>
      <c r="F38" s="246"/>
      <c r="G38" s="1157" t="s">
        <v>500</v>
      </c>
      <c r="H38" s="1158"/>
      <c r="I38" s="1158"/>
      <c r="J38" s="1159"/>
      <c r="K38" s="299" t="s">
        <v>481</v>
      </c>
      <c r="L38" s="299" t="s">
        <v>481</v>
      </c>
      <c r="M38" s="300">
        <v>1</v>
      </c>
      <c r="N38" s="301" t="s">
        <v>481</v>
      </c>
      <c r="O38" s="295"/>
    </row>
    <row r="39" spans="1:16" x14ac:dyDescent="0.15">
      <c r="A39" s="250"/>
      <c r="B39" s="246"/>
      <c r="C39" s="246"/>
      <c r="D39" s="246"/>
      <c r="E39" s="246"/>
      <c r="F39" s="246"/>
      <c r="G39" s="1157" t="s">
        <v>501</v>
      </c>
      <c r="H39" s="1158"/>
      <c r="I39" s="1158"/>
      <c r="J39" s="1159"/>
      <c r="K39" s="302">
        <v>-54131</v>
      </c>
      <c r="L39" s="302">
        <v>-1319</v>
      </c>
      <c r="M39" s="303">
        <v>-3247</v>
      </c>
      <c r="N39" s="304">
        <v>-59.4</v>
      </c>
      <c r="O39" s="295"/>
    </row>
    <row r="40" spans="1:16" ht="27" customHeight="1" x14ac:dyDescent="0.15">
      <c r="A40" s="250"/>
      <c r="B40" s="246"/>
      <c r="C40" s="246"/>
      <c r="D40" s="246"/>
      <c r="E40" s="246"/>
      <c r="F40" s="246"/>
      <c r="G40" s="1154" t="s">
        <v>502</v>
      </c>
      <c r="H40" s="1155"/>
      <c r="I40" s="1155"/>
      <c r="J40" s="1156"/>
      <c r="K40" s="302">
        <v>-1033394</v>
      </c>
      <c r="L40" s="302">
        <v>-25189</v>
      </c>
      <c r="M40" s="303">
        <v>-28558</v>
      </c>
      <c r="N40" s="304">
        <v>-11.8</v>
      </c>
      <c r="O40" s="295"/>
    </row>
    <row r="41" spans="1:16" x14ac:dyDescent="0.15">
      <c r="A41" s="250"/>
      <c r="B41" s="246"/>
      <c r="C41" s="246"/>
      <c r="D41" s="246"/>
      <c r="E41" s="246"/>
      <c r="F41" s="246"/>
      <c r="G41" s="1160" t="s">
        <v>282</v>
      </c>
      <c r="H41" s="1161"/>
      <c r="I41" s="1161"/>
      <c r="J41" s="1162"/>
      <c r="K41" s="296">
        <v>721158</v>
      </c>
      <c r="L41" s="302">
        <v>17578</v>
      </c>
      <c r="M41" s="303">
        <v>12895</v>
      </c>
      <c r="N41" s="304">
        <v>36.299999999999997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4455199</v>
      </c>
      <c r="J51" s="322">
        <v>114763</v>
      </c>
      <c r="K51" s="323">
        <v>101.5</v>
      </c>
      <c r="L51" s="324">
        <v>46819</v>
      </c>
      <c r="M51" s="325">
        <v>9.3000000000000007</v>
      </c>
      <c r="N51" s="326">
        <v>92.2</v>
      </c>
    </row>
    <row r="52" spans="1:14" x14ac:dyDescent="0.15">
      <c r="A52" s="250"/>
      <c r="B52" s="246"/>
      <c r="C52" s="246"/>
      <c r="D52" s="246"/>
      <c r="E52" s="246"/>
      <c r="F52" s="246"/>
      <c r="G52" s="327"/>
      <c r="H52" s="328" t="s">
        <v>513</v>
      </c>
      <c r="I52" s="329">
        <v>2407093</v>
      </c>
      <c r="J52" s="330">
        <v>62005</v>
      </c>
      <c r="K52" s="331">
        <v>53.6</v>
      </c>
      <c r="L52" s="332">
        <v>24121</v>
      </c>
      <c r="M52" s="333">
        <v>9.5</v>
      </c>
      <c r="N52" s="334">
        <v>44.1</v>
      </c>
    </row>
    <row r="53" spans="1:14" x14ac:dyDescent="0.15">
      <c r="A53" s="250"/>
      <c r="B53" s="246"/>
      <c r="C53" s="246"/>
      <c r="D53" s="246"/>
      <c r="E53" s="246"/>
      <c r="F53" s="246"/>
      <c r="G53" s="312" t="s">
        <v>514</v>
      </c>
      <c r="H53" s="313"/>
      <c r="I53" s="321">
        <v>4147062</v>
      </c>
      <c r="J53" s="322">
        <v>105628</v>
      </c>
      <c r="K53" s="323">
        <v>-8</v>
      </c>
      <c r="L53" s="324">
        <v>53270</v>
      </c>
      <c r="M53" s="325">
        <v>13.8</v>
      </c>
      <c r="N53" s="326">
        <v>-21.8</v>
      </c>
    </row>
    <row r="54" spans="1:14" x14ac:dyDescent="0.15">
      <c r="A54" s="250"/>
      <c r="B54" s="246"/>
      <c r="C54" s="246"/>
      <c r="D54" s="246"/>
      <c r="E54" s="246"/>
      <c r="F54" s="246"/>
      <c r="G54" s="327"/>
      <c r="H54" s="328" t="s">
        <v>513</v>
      </c>
      <c r="I54" s="329">
        <v>1957150</v>
      </c>
      <c r="J54" s="330">
        <v>49850</v>
      </c>
      <c r="K54" s="331">
        <v>-19.600000000000001</v>
      </c>
      <c r="L54" s="332">
        <v>24316</v>
      </c>
      <c r="M54" s="333">
        <v>0.8</v>
      </c>
      <c r="N54" s="334">
        <v>-20.399999999999999</v>
      </c>
    </row>
    <row r="55" spans="1:14" x14ac:dyDescent="0.15">
      <c r="A55" s="250"/>
      <c r="B55" s="246"/>
      <c r="C55" s="246"/>
      <c r="D55" s="246"/>
      <c r="E55" s="246"/>
      <c r="F55" s="246"/>
      <c r="G55" s="312" t="s">
        <v>515</v>
      </c>
      <c r="H55" s="313"/>
      <c r="I55" s="321">
        <v>3691575</v>
      </c>
      <c r="J55" s="322">
        <v>92623</v>
      </c>
      <c r="K55" s="323">
        <v>-12.3</v>
      </c>
      <c r="L55" s="324">
        <v>53292</v>
      </c>
      <c r="M55" s="325">
        <v>0</v>
      </c>
      <c r="N55" s="326">
        <v>-12.3</v>
      </c>
    </row>
    <row r="56" spans="1:14" x14ac:dyDescent="0.15">
      <c r="A56" s="250"/>
      <c r="B56" s="246"/>
      <c r="C56" s="246"/>
      <c r="D56" s="246"/>
      <c r="E56" s="246"/>
      <c r="F56" s="246"/>
      <c r="G56" s="327"/>
      <c r="H56" s="328" t="s">
        <v>513</v>
      </c>
      <c r="I56" s="329">
        <v>1511265</v>
      </c>
      <c r="J56" s="330">
        <v>37918</v>
      </c>
      <c r="K56" s="331">
        <v>-23.9</v>
      </c>
      <c r="L56" s="332">
        <v>28900</v>
      </c>
      <c r="M56" s="333">
        <v>18.899999999999999</v>
      </c>
      <c r="N56" s="334">
        <v>-42.8</v>
      </c>
    </row>
    <row r="57" spans="1:14" x14ac:dyDescent="0.15">
      <c r="A57" s="250"/>
      <c r="B57" s="246"/>
      <c r="C57" s="246"/>
      <c r="D57" s="246"/>
      <c r="E57" s="246"/>
      <c r="F57" s="246"/>
      <c r="G57" s="312" t="s">
        <v>516</v>
      </c>
      <c r="H57" s="313"/>
      <c r="I57" s="321">
        <v>1981861</v>
      </c>
      <c r="J57" s="322">
        <v>48919</v>
      </c>
      <c r="K57" s="323">
        <v>-47.2</v>
      </c>
      <c r="L57" s="324">
        <v>49919</v>
      </c>
      <c r="M57" s="325">
        <v>-6.3</v>
      </c>
      <c r="N57" s="326">
        <v>-40.9</v>
      </c>
    </row>
    <row r="58" spans="1:14" x14ac:dyDescent="0.15">
      <c r="A58" s="250"/>
      <c r="B58" s="246"/>
      <c r="C58" s="246"/>
      <c r="D58" s="246"/>
      <c r="E58" s="246"/>
      <c r="F58" s="246"/>
      <c r="G58" s="327"/>
      <c r="H58" s="328" t="s">
        <v>513</v>
      </c>
      <c r="I58" s="329">
        <v>1274089</v>
      </c>
      <c r="J58" s="330">
        <v>31449</v>
      </c>
      <c r="K58" s="331">
        <v>-17.100000000000001</v>
      </c>
      <c r="L58" s="332">
        <v>26398</v>
      </c>
      <c r="M58" s="333">
        <v>-8.6999999999999993</v>
      </c>
      <c r="N58" s="334">
        <v>-8.4</v>
      </c>
    </row>
    <row r="59" spans="1:14" x14ac:dyDescent="0.15">
      <c r="A59" s="250"/>
      <c r="B59" s="246"/>
      <c r="C59" s="246"/>
      <c r="D59" s="246"/>
      <c r="E59" s="246"/>
      <c r="F59" s="246"/>
      <c r="G59" s="312" t="s">
        <v>517</v>
      </c>
      <c r="H59" s="313"/>
      <c r="I59" s="321">
        <v>1323248</v>
      </c>
      <c r="J59" s="322">
        <v>32254</v>
      </c>
      <c r="K59" s="323">
        <v>-34.1</v>
      </c>
      <c r="L59" s="324">
        <v>47738</v>
      </c>
      <c r="M59" s="325">
        <v>-4.4000000000000004</v>
      </c>
      <c r="N59" s="326">
        <v>-29.7</v>
      </c>
    </row>
    <row r="60" spans="1:14" x14ac:dyDescent="0.15">
      <c r="A60" s="250"/>
      <c r="B60" s="246"/>
      <c r="C60" s="246"/>
      <c r="D60" s="246"/>
      <c r="E60" s="246"/>
      <c r="F60" s="246"/>
      <c r="G60" s="327"/>
      <c r="H60" s="328" t="s">
        <v>513</v>
      </c>
      <c r="I60" s="335">
        <v>633465</v>
      </c>
      <c r="J60" s="330">
        <v>15441</v>
      </c>
      <c r="K60" s="331">
        <v>-50.9</v>
      </c>
      <c r="L60" s="332">
        <v>24937</v>
      </c>
      <c r="M60" s="333">
        <v>-5.5</v>
      </c>
      <c r="N60" s="334">
        <v>-45.4</v>
      </c>
    </row>
    <row r="61" spans="1:14" x14ac:dyDescent="0.15">
      <c r="A61" s="250"/>
      <c r="B61" s="246"/>
      <c r="C61" s="246"/>
      <c r="D61" s="246"/>
      <c r="E61" s="246"/>
      <c r="F61" s="246"/>
      <c r="G61" s="312" t="s">
        <v>518</v>
      </c>
      <c r="H61" s="336"/>
      <c r="I61" s="337">
        <v>3119789</v>
      </c>
      <c r="J61" s="338">
        <v>78837</v>
      </c>
      <c r="K61" s="339">
        <v>0</v>
      </c>
      <c r="L61" s="340">
        <v>50208</v>
      </c>
      <c r="M61" s="341">
        <v>2.5</v>
      </c>
      <c r="N61" s="326">
        <v>-2.5</v>
      </c>
    </row>
    <row r="62" spans="1:14" x14ac:dyDescent="0.15">
      <c r="A62" s="250"/>
      <c r="B62" s="246"/>
      <c r="C62" s="246"/>
      <c r="D62" s="246"/>
      <c r="E62" s="246"/>
      <c r="F62" s="246"/>
      <c r="G62" s="327"/>
      <c r="H62" s="328" t="s">
        <v>513</v>
      </c>
      <c r="I62" s="329">
        <v>1556612</v>
      </c>
      <c r="J62" s="330">
        <v>39333</v>
      </c>
      <c r="K62" s="331">
        <v>-11.6</v>
      </c>
      <c r="L62" s="332">
        <v>25734</v>
      </c>
      <c r="M62" s="333">
        <v>3</v>
      </c>
      <c r="N62" s="334">
        <v>-14.6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23.62</v>
      </c>
      <c r="G47" s="12">
        <v>24</v>
      </c>
      <c r="H47" s="12">
        <v>26.58</v>
      </c>
      <c r="I47" s="12">
        <v>29.31</v>
      </c>
      <c r="J47" s="13">
        <v>25.43</v>
      </c>
    </row>
    <row r="48" spans="2:10" ht="57.75" customHeight="1" x14ac:dyDescent="0.15">
      <c r="B48" s="14"/>
      <c r="C48" s="1174" t="s">
        <v>4</v>
      </c>
      <c r="D48" s="1174"/>
      <c r="E48" s="1175"/>
      <c r="F48" s="15">
        <v>7.17</v>
      </c>
      <c r="G48" s="16">
        <v>9.16</v>
      </c>
      <c r="H48" s="16">
        <v>8.52</v>
      </c>
      <c r="I48" s="16">
        <v>7.5</v>
      </c>
      <c r="J48" s="17">
        <v>7.52</v>
      </c>
    </row>
    <row r="49" spans="2:10" ht="57.75" customHeight="1" thickBot="1" x14ac:dyDescent="0.2">
      <c r="B49" s="18"/>
      <c r="C49" s="1176" t="s">
        <v>5</v>
      </c>
      <c r="D49" s="1176"/>
      <c r="E49" s="1177"/>
      <c r="F49" s="19">
        <v>3.53</v>
      </c>
      <c r="G49" s="20">
        <v>2.69</v>
      </c>
      <c r="H49" s="20">
        <v>1.77</v>
      </c>
      <c r="I49" s="20">
        <v>5.55</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7.17</v>
      </c>
      <c r="G34" s="33">
        <v>9.16</v>
      </c>
      <c r="H34" s="33">
        <v>8.52</v>
      </c>
      <c r="I34" s="33">
        <v>7.5</v>
      </c>
      <c r="J34" s="34">
        <v>7.52</v>
      </c>
      <c r="K34" s="22"/>
      <c r="L34" s="22"/>
      <c r="M34" s="22"/>
      <c r="N34" s="22"/>
      <c r="O34" s="22"/>
      <c r="P34" s="22"/>
    </row>
    <row r="35" spans="1:16" ht="39" customHeight="1" x14ac:dyDescent="0.15">
      <c r="A35" s="22"/>
      <c r="B35" s="35"/>
      <c r="C35" s="1178" t="s">
        <v>527</v>
      </c>
      <c r="D35" s="1179"/>
      <c r="E35" s="1180"/>
      <c r="F35" s="36">
        <v>2.17</v>
      </c>
      <c r="G35" s="37">
        <v>1.92</v>
      </c>
      <c r="H35" s="37">
        <v>1.49</v>
      </c>
      <c r="I35" s="37">
        <v>1.32</v>
      </c>
      <c r="J35" s="38">
        <v>2.38</v>
      </c>
      <c r="K35" s="22"/>
      <c r="L35" s="22"/>
      <c r="M35" s="22"/>
      <c r="N35" s="22"/>
      <c r="O35" s="22"/>
      <c r="P35" s="22"/>
    </row>
    <row r="36" spans="1:16" ht="39" customHeight="1" x14ac:dyDescent="0.15">
      <c r="A36" s="22"/>
      <c r="B36" s="35"/>
      <c r="C36" s="1178" t="s">
        <v>528</v>
      </c>
      <c r="D36" s="1179"/>
      <c r="E36" s="1180"/>
      <c r="F36" s="36">
        <v>0.44</v>
      </c>
      <c r="G36" s="37">
        <v>0.85</v>
      </c>
      <c r="H36" s="37">
        <v>1.22</v>
      </c>
      <c r="I36" s="37">
        <v>1.06</v>
      </c>
      <c r="J36" s="38">
        <v>1.89</v>
      </c>
      <c r="K36" s="22"/>
      <c r="L36" s="22"/>
      <c r="M36" s="22"/>
      <c r="N36" s="22"/>
      <c r="O36" s="22"/>
      <c r="P36" s="22"/>
    </row>
    <row r="37" spans="1:16" ht="39" customHeight="1" x14ac:dyDescent="0.15">
      <c r="A37" s="22"/>
      <c r="B37" s="35"/>
      <c r="C37" s="1178" t="s">
        <v>529</v>
      </c>
      <c r="D37" s="1179"/>
      <c r="E37" s="1180"/>
      <c r="F37" s="36">
        <v>0.83</v>
      </c>
      <c r="G37" s="37">
        <v>1.07</v>
      </c>
      <c r="H37" s="37">
        <v>0.99</v>
      </c>
      <c r="I37" s="37">
        <v>1.22</v>
      </c>
      <c r="J37" s="38">
        <v>1.19</v>
      </c>
      <c r="K37" s="22"/>
      <c r="L37" s="22"/>
      <c r="M37" s="22"/>
      <c r="N37" s="22"/>
      <c r="O37" s="22"/>
      <c r="P37" s="22"/>
    </row>
    <row r="38" spans="1:16" ht="39" customHeight="1" x14ac:dyDescent="0.15">
      <c r="A38" s="22"/>
      <c r="B38" s="35"/>
      <c r="C38" s="1178" t="s">
        <v>530</v>
      </c>
      <c r="D38" s="1179"/>
      <c r="E38" s="1180"/>
      <c r="F38" s="36">
        <v>0.11</v>
      </c>
      <c r="G38" s="37">
        <v>0.11</v>
      </c>
      <c r="H38" s="37">
        <v>0.12</v>
      </c>
      <c r="I38" s="37">
        <v>0.12</v>
      </c>
      <c r="J38" s="38">
        <v>0.09</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533</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1376</v>
      </c>
      <c r="L45" s="60">
        <v>1249</v>
      </c>
      <c r="M45" s="60">
        <v>1355</v>
      </c>
      <c r="N45" s="60">
        <v>1358</v>
      </c>
      <c r="O45" s="61">
        <v>1417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355</v>
      </c>
      <c r="L48" s="64">
        <v>335</v>
      </c>
      <c r="M48" s="64">
        <v>351</v>
      </c>
      <c r="N48" s="64">
        <v>338</v>
      </c>
      <c r="O48" s="65">
        <v>331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63</v>
      </c>
      <c r="L49" s="64">
        <v>30</v>
      </c>
      <c r="M49" s="64">
        <v>32</v>
      </c>
      <c r="N49" s="64">
        <v>27</v>
      </c>
      <c r="O49" s="65">
        <v>60</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1022</v>
      </c>
      <c r="L52" s="64">
        <v>1026</v>
      </c>
      <c r="M52" s="64">
        <v>1100</v>
      </c>
      <c r="N52" s="64">
        <v>1066</v>
      </c>
      <c r="O52" s="65">
        <v>1088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773</v>
      </c>
      <c r="L53" s="69">
        <v>589</v>
      </c>
      <c r="M53" s="69">
        <v>639</v>
      </c>
      <c r="N53" s="69">
        <v>658</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12747</v>
      </c>
      <c r="J41" s="83">
        <v>14752</v>
      </c>
      <c r="K41" s="83">
        <v>16044</v>
      </c>
      <c r="L41" s="83">
        <v>15993</v>
      </c>
      <c r="M41" s="84">
        <v>16178</v>
      </c>
    </row>
    <row r="42" spans="2:13" ht="27.75" customHeight="1" x14ac:dyDescent="0.15">
      <c r="B42" s="1204"/>
      <c r="C42" s="1205"/>
      <c r="D42" s="85"/>
      <c r="E42" s="1208" t="s">
        <v>26</v>
      </c>
      <c r="F42" s="1208"/>
      <c r="G42" s="1208"/>
      <c r="H42" s="1209"/>
      <c r="I42" s="86" t="s">
        <v>481</v>
      </c>
      <c r="J42" s="87" t="s">
        <v>481</v>
      </c>
      <c r="K42" s="87" t="s">
        <v>481</v>
      </c>
      <c r="L42" s="87" t="s">
        <v>481</v>
      </c>
      <c r="M42" s="88" t="s">
        <v>481</v>
      </c>
    </row>
    <row r="43" spans="2:13" ht="27.75" customHeight="1" x14ac:dyDescent="0.15">
      <c r="B43" s="1204"/>
      <c r="C43" s="1205"/>
      <c r="D43" s="85"/>
      <c r="E43" s="1208" t="s">
        <v>27</v>
      </c>
      <c r="F43" s="1208"/>
      <c r="G43" s="1208"/>
      <c r="H43" s="1209"/>
      <c r="I43" s="86">
        <v>4964</v>
      </c>
      <c r="J43" s="87">
        <v>4458</v>
      </c>
      <c r="K43" s="87">
        <v>3885</v>
      </c>
      <c r="L43" s="87">
        <v>3606</v>
      </c>
      <c r="M43" s="88">
        <v>3465</v>
      </c>
    </row>
    <row r="44" spans="2:13" ht="27.75" customHeight="1" x14ac:dyDescent="0.15">
      <c r="B44" s="1204"/>
      <c r="C44" s="1205"/>
      <c r="D44" s="85"/>
      <c r="E44" s="1208" t="s">
        <v>28</v>
      </c>
      <c r="F44" s="1208"/>
      <c r="G44" s="1208"/>
      <c r="H44" s="1209"/>
      <c r="I44" s="86">
        <v>234</v>
      </c>
      <c r="J44" s="87">
        <v>206</v>
      </c>
      <c r="K44" s="87">
        <v>284</v>
      </c>
      <c r="L44" s="87">
        <v>362</v>
      </c>
      <c r="M44" s="88">
        <v>350</v>
      </c>
    </row>
    <row r="45" spans="2:13" ht="27.75" customHeight="1" x14ac:dyDescent="0.15">
      <c r="B45" s="1204"/>
      <c r="C45" s="1205"/>
      <c r="D45" s="85"/>
      <c r="E45" s="1208" t="s">
        <v>29</v>
      </c>
      <c r="F45" s="1208"/>
      <c r="G45" s="1208"/>
      <c r="H45" s="1209"/>
      <c r="I45" s="86" t="s">
        <v>481</v>
      </c>
      <c r="J45" s="87" t="s">
        <v>481</v>
      </c>
      <c r="K45" s="87" t="s">
        <v>481</v>
      </c>
      <c r="L45" s="87" t="s">
        <v>481</v>
      </c>
      <c r="M45" s="88" t="s">
        <v>481</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3935</v>
      </c>
      <c r="J50" s="87">
        <v>4380</v>
      </c>
      <c r="K50" s="87">
        <v>4925</v>
      </c>
      <c r="L50" s="87">
        <v>5203</v>
      </c>
      <c r="M50" s="88">
        <v>4845</v>
      </c>
    </row>
    <row r="51" spans="2:13" ht="27.75" customHeight="1" x14ac:dyDescent="0.15">
      <c r="B51" s="1204"/>
      <c r="C51" s="1205"/>
      <c r="D51" s="85"/>
      <c r="E51" s="1208" t="s">
        <v>36</v>
      </c>
      <c r="F51" s="1208"/>
      <c r="G51" s="1208"/>
      <c r="H51" s="1209"/>
      <c r="I51" s="86">
        <v>720</v>
      </c>
      <c r="J51" s="87">
        <v>877</v>
      </c>
      <c r="K51" s="87">
        <v>872</v>
      </c>
      <c r="L51" s="87">
        <v>833</v>
      </c>
      <c r="M51" s="88">
        <v>815</v>
      </c>
    </row>
    <row r="52" spans="2:13" ht="27.75" customHeight="1" x14ac:dyDescent="0.15">
      <c r="B52" s="1206"/>
      <c r="C52" s="1207"/>
      <c r="D52" s="85"/>
      <c r="E52" s="1208" t="s">
        <v>37</v>
      </c>
      <c r="F52" s="1208"/>
      <c r="G52" s="1208"/>
      <c r="H52" s="1209"/>
      <c r="I52" s="86">
        <v>12008</v>
      </c>
      <c r="J52" s="87">
        <v>12451</v>
      </c>
      <c r="K52" s="87">
        <v>12694</v>
      </c>
      <c r="L52" s="87">
        <v>12895</v>
      </c>
      <c r="M52" s="88">
        <v>13579</v>
      </c>
    </row>
    <row r="53" spans="2:13" ht="27.75" customHeight="1" thickBot="1" x14ac:dyDescent="0.2">
      <c r="B53" s="1210" t="s">
        <v>21</v>
      </c>
      <c r="C53" s="1211"/>
      <c r="D53" s="92"/>
      <c r="E53" s="1212" t="s">
        <v>38</v>
      </c>
      <c r="F53" s="1212"/>
      <c r="G53" s="1212"/>
      <c r="H53" s="1213"/>
      <c r="I53" s="93">
        <v>1281</v>
      </c>
      <c r="J53" s="94">
        <v>1706</v>
      </c>
      <c r="K53" s="94">
        <v>1722</v>
      </c>
      <c r="L53" s="94">
        <v>1030</v>
      </c>
      <c r="M53" s="95">
        <v>753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554</v>
      </c>
      <c r="H51" s="1248"/>
      <c r="I51" s="1253" t="s">
        <v>555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554</v>
      </c>
      <c r="H73" s="1248"/>
      <c r="I73" s="1253" t="s">
        <v>555</v>
      </c>
      <c r="J73" s="1253"/>
      <c r="K73" s="1234">
        <v>17.899999999999999</v>
      </c>
      <c r="L73" s="1234">
        <v>23.6</v>
      </c>
      <c r="M73" s="1221">
        <v>24.2</v>
      </c>
      <c r="N73" s="1221">
        <v>14.2</v>
      </c>
      <c r="O73" s="1221">
        <v>10.199999999999999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12.2</v>
      </c>
      <c r="L75" s="1225">
        <v>10.4</v>
      </c>
      <c r="M75" s="1225">
        <v>9.3000000000000007</v>
      </c>
      <c r="N75" s="1225">
        <v>8.6999999999999993</v>
      </c>
      <c r="O75" s="1225">
        <v>9.1999999999999993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555</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114763</v>
      </c>
      <c r="E3" s="118"/>
      <c r="F3" s="119">
        <v>46819</v>
      </c>
      <c r="G3" s="120"/>
      <c r="H3" s="121"/>
    </row>
    <row r="4" spans="1:8" x14ac:dyDescent="0.15">
      <c r="A4" s="122"/>
      <c r="B4" s="123"/>
      <c r="C4" s="124"/>
      <c r="D4" s="125">
        <v>62005</v>
      </c>
      <c r="E4" s="126"/>
      <c r="F4" s="127">
        <v>24121</v>
      </c>
      <c r="G4" s="128"/>
      <c r="H4" s="129"/>
    </row>
    <row r="5" spans="1:8" x14ac:dyDescent="0.15">
      <c r="A5" s="110" t="s">
        <v>514</v>
      </c>
      <c r="B5" s="115"/>
      <c r="C5" s="116"/>
      <c r="D5" s="117">
        <v>105628</v>
      </c>
      <c r="E5" s="118"/>
      <c r="F5" s="119">
        <v>53270</v>
      </c>
      <c r="G5" s="120"/>
      <c r="H5" s="121"/>
    </row>
    <row r="6" spans="1:8" x14ac:dyDescent="0.15">
      <c r="A6" s="122"/>
      <c r="B6" s="123"/>
      <c r="C6" s="124"/>
      <c r="D6" s="125">
        <v>49850</v>
      </c>
      <c r="E6" s="126"/>
      <c r="F6" s="127">
        <v>24316</v>
      </c>
      <c r="G6" s="128"/>
      <c r="H6" s="129"/>
    </row>
    <row r="7" spans="1:8" x14ac:dyDescent="0.15">
      <c r="A7" s="110" t="s">
        <v>515</v>
      </c>
      <c r="B7" s="115"/>
      <c r="C7" s="116"/>
      <c r="D7" s="117">
        <v>92623</v>
      </c>
      <c r="E7" s="118"/>
      <c r="F7" s="119">
        <v>53292</v>
      </c>
      <c r="G7" s="120"/>
      <c r="H7" s="121"/>
    </row>
    <row r="8" spans="1:8" x14ac:dyDescent="0.15">
      <c r="A8" s="122"/>
      <c r="B8" s="123"/>
      <c r="C8" s="124"/>
      <c r="D8" s="125">
        <v>37918</v>
      </c>
      <c r="E8" s="126"/>
      <c r="F8" s="127">
        <v>28900</v>
      </c>
      <c r="G8" s="128"/>
      <c r="H8" s="129"/>
    </row>
    <row r="9" spans="1:8" x14ac:dyDescent="0.15">
      <c r="A9" s="110" t="s">
        <v>516</v>
      </c>
      <c r="B9" s="115"/>
      <c r="C9" s="116"/>
      <c r="D9" s="117">
        <v>48919</v>
      </c>
      <c r="E9" s="118"/>
      <c r="F9" s="119">
        <v>49919</v>
      </c>
      <c r="G9" s="120"/>
      <c r="H9" s="121"/>
    </row>
    <row r="10" spans="1:8" x14ac:dyDescent="0.15">
      <c r="A10" s="122"/>
      <c r="B10" s="123"/>
      <c r="C10" s="124"/>
      <c r="D10" s="125">
        <v>31449</v>
      </c>
      <c r="E10" s="126"/>
      <c r="F10" s="127">
        <v>26398</v>
      </c>
      <c r="G10" s="128"/>
      <c r="H10" s="129"/>
    </row>
    <row r="11" spans="1:8" x14ac:dyDescent="0.15">
      <c r="A11" s="110" t="s">
        <v>517</v>
      </c>
      <c r="B11" s="115"/>
      <c r="C11" s="116"/>
      <c r="D11" s="117">
        <v>32254</v>
      </c>
      <c r="E11" s="118"/>
      <c r="F11" s="119">
        <v>47738</v>
      </c>
      <c r="G11" s="120"/>
      <c r="H11" s="121"/>
    </row>
    <row r="12" spans="1:8" x14ac:dyDescent="0.15">
      <c r="A12" s="122"/>
      <c r="B12" s="123"/>
      <c r="C12" s="130"/>
      <c r="D12" s="125">
        <v>15441</v>
      </c>
      <c r="E12" s="126"/>
      <c r="F12" s="127">
        <v>24937</v>
      </c>
      <c r="G12" s="128"/>
      <c r="H12" s="129"/>
    </row>
    <row r="13" spans="1:8" x14ac:dyDescent="0.15">
      <c r="A13" s="110"/>
      <c r="B13" s="115"/>
      <c r="C13" s="131"/>
      <c r="D13" s="132">
        <v>78837</v>
      </c>
      <c r="E13" s="133"/>
      <c r="F13" s="134">
        <v>50208</v>
      </c>
      <c r="G13" s="135"/>
      <c r="H13" s="121"/>
    </row>
    <row r="14" spans="1:8" x14ac:dyDescent="0.15">
      <c r="A14" s="122"/>
      <c r="B14" s="123"/>
      <c r="C14" s="124"/>
      <c r="D14" s="125">
        <v>39333</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7.17</v>
      </c>
      <c r="C19" s="136">
        <f>ROUND(VALUE(SUBSTITUTE(実質収支比率等に係る経年分析!G$48,"▲","-")),2)</f>
        <v>9.16</v>
      </c>
      <c r="D19" s="136">
        <f>ROUND(VALUE(SUBSTITUTE(実質収支比率等に係る経年分析!H$48,"▲","-")),2)</f>
        <v>8.52</v>
      </c>
      <c r="E19" s="136">
        <f>ROUND(VALUE(SUBSTITUTE(実質収支比率等に係る経年分析!I$48,"▲","-")),2)</f>
        <v>7.5</v>
      </c>
      <c r="F19" s="136">
        <f>ROUND(VALUE(SUBSTITUTE(実質収支比率等に係る経年分析!J$48,"▲","-")),2)</f>
        <v>7.52</v>
      </c>
    </row>
    <row r="20" spans="1:11" x14ac:dyDescent="0.15">
      <c r="A20" s="136" t="s">
        <v>43</v>
      </c>
      <c r="B20" s="136">
        <f>ROUND(VALUE(SUBSTITUTE(実質収支比率等に係る経年分析!F$47,"▲","-")),2)</f>
        <v>23.62</v>
      </c>
      <c r="C20" s="136">
        <f>ROUND(VALUE(SUBSTITUTE(実質収支比率等に係る経年分析!G$47,"▲","-")),2)</f>
        <v>24</v>
      </c>
      <c r="D20" s="136">
        <f>ROUND(VALUE(SUBSTITUTE(実質収支比率等に係る経年分析!H$47,"▲","-")),2)</f>
        <v>26.58</v>
      </c>
      <c r="E20" s="136">
        <f>ROUND(VALUE(SUBSTITUTE(実質収支比率等に係る経年分析!I$47,"▲","-")),2)</f>
        <v>29.31</v>
      </c>
      <c r="F20" s="136">
        <f>ROUND(VALUE(SUBSTITUTE(実質収支比率等に係る経年分析!J$47,"▲","-")),2)</f>
        <v>25.43</v>
      </c>
    </row>
    <row r="21" spans="1:11" x14ac:dyDescent="0.15">
      <c r="A21" s="136" t="s">
        <v>44</v>
      </c>
      <c r="B21" s="136">
        <f>IF(ISNUMBER(VALUE(SUBSTITUTE(実質収支比率等に係る経年分析!F$49,"▲","-"))),ROUND(VALUE(SUBSTITUTE(実質収支比率等に係る経年分析!F$49,"▲","-")),2),NA())</f>
        <v>3.53</v>
      </c>
      <c r="C21" s="136">
        <f>IF(ISNUMBER(VALUE(SUBSTITUTE(実質収支比率等に係る経年分析!G$49,"▲","-"))),ROUND(VALUE(SUBSTITUTE(実質収支比率等に係る経年分析!G$49,"▲","-")),2),NA())</f>
        <v>2.69</v>
      </c>
      <c r="D21" s="136">
        <f>IF(ISNUMBER(VALUE(SUBSTITUTE(実質収支比率等に係る経年分析!H$49,"▲","-"))),ROUND(VALUE(SUBSTITUTE(実質収支比率等に係る経年分析!H$49,"▲","-")),2),NA())</f>
        <v>1.77</v>
      </c>
      <c r="E21" s="136">
        <f>IF(ISNUMBER(VALUE(SUBSTITUTE(実質収支比率等に係る経年分析!I$49,"▲","-"))),ROUND(VALUE(SUBSTITUTE(実質収支比率等に係る経年分析!I$49,"▲","-")),2),NA())</f>
        <v>5.55</v>
      </c>
      <c r="F21" s="136">
        <f>IF(ISNUMBER(VALUE(SUBSTITUTE(実質収支比率等に係る経年分析!J$49,"▲","-"))),ROUND(VALUE(SUBSTITUTE(実質収支比率等に係る経年分析!J$49,"▲","-")),2),NA())</f>
        <v>-3.32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1022</v>
      </c>
      <c r="E42" s="138"/>
      <c r="F42" s="138"/>
      <c r="G42" s="138">
        <f>'実質公債費比率（分子）の構造'!L$52</f>
        <v>1026</v>
      </c>
      <c r="H42" s="138"/>
      <c r="I42" s="138"/>
      <c r="J42" s="138">
        <f>'実質公債費比率（分子）の構造'!M$52</f>
        <v>1100</v>
      </c>
      <c r="K42" s="138"/>
      <c r="L42" s="138"/>
      <c r="M42" s="138">
        <f>'実質公債費比率（分子）の構造'!N$52</f>
        <v>1066</v>
      </c>
      <c r="N42" s="138"/>
      <c r="O42" s="138"/>
      <c r="P42" s="138">
        <f>'実質公債費比率（分子）の構造'!O$52</f>
        <v>1088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63</v>
      </c>
      <c r="C45" s="138"/>
      <c r="D45" s="138"/>
      <c r="E45" s="138">
        <f>'実質公債費比率（分子）の構造'!L$49</f>
        <v>30</v>
      </c>
      <c r="F45" s="138"/>
      <c r="G45" s="138"/>
      <c r="H45" s="138">
        <f>'実質公債費比率（分子）の構造'!M$49</f>
        <v>32</v>
      </c>
      <c r="I45" s="138"/>
      <c r="J45" s="138"/>
      <c r="K45" s="138">
        <f>'実質公債費比率（分子）の構造'!N$49</f>
        <v>27</v>
      </c>
      <c r="L45" s="138"/>
      <c r="M45" s="138"/>
      <c r="N45" s="138">
        <f>'実質公債費比率（分子）の構造'!O$49</f>
        <v>60</v>
      </c>
      <c r="O45" s="138"/>
      <c r="P45" s="138"/>
    </row>
    <row r="46" spans="1:16" x14ac:dyDescent="0.15">
      <c r="A46" s="138" t="s">
        <v>55</v>
      </c>
      <c r="B46" s="138">
        <f>'実質公債費比率（分子）の構造'!K$48</f>
        <v>355</v>
      </c>
      <c r="C46" s="138"/>
      <c r="D46" s="138"/>
      <c r="E46" s="138">
        <f>'実質公債費比率（分子）の構造'!L$48</f>
        <v>335</v>
      </c>
      <c r="F46" s="138"/>
      <c r="G46" s="138"/>
      <c r="H46" s="138">
        <f>'実質公債費比率（分子）の構造'!M$48</f>
        <v>351</v>
      </c>
      <c r="I46" s="138"/>
      <c r="J46" s="138"/>
      <c r="K46" s="138">
        <f>'実質公債費比率（分子）の構造'!N$48</f>
        <v>338</v>
      </c>
      <c r="L46" s="138"/>
      <c r="M46" s="138"/>
      <c r="N46" s="138">
        <f>'実質公債費比率（分子）の構造'!O$48</f>
        <v>331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1376</v>
      </c>
      <c r="C49" s="138"/>
      <c r="D49" s="138"/>
      <c r="E49" s="138">
        <f>'実質公債費比率（分子）の構造'!L$45</f>
        <v>1249</v>
      </c>
      <c r="F49" s="138"/>
      <c r="G49" s="138"/>
      <c r="H49" s="138">
        <f>'実質公債費比率（分子）の構造'!M$45</f>
        <v>1355</v>
      </c>
      <c r="I49" s="138"/>
      <c r="J49" s="138"/>
      <c r="K49" s="138">
        <f>'実質公債費比率（分子）の構造'!N$45</f>
        <v>1358</v>
      </c>
      <c r="L49" s="138"/>
      <c r="M49" s="138"/>
      <c r="N49" s="138">
        <f>'実質公債費比率（分子）の構造'!O$45</f>
        <v>1417</v>
      </c>
      <c r="O49" s="138"/>
      <c r="P49" s="138"/>
    </row>
    <row r="50" spans="1:16" x14ac:dyDescent="0.15">
      <c r="A50" s="138" t="s">
        <v>59</v>
      </c>
      <c r="B50" s="138" t="e">
        <f>NA()</f>
        <v>#N/A</v>
      </c>
      <c r="C50" s="138">
        <f>IF(ISNUMBER('実質公債費比率（分子）の構造'!K$53),'実質公債費比率（分子）の構造'!K$53,NA())</f>
        <v>773</v>
      </c>
      <c r="D50" s="138" t="e">
        <f>NA()</f>
        <v>#N/A</v>
      </c>
      <c r="E50" s="138" t="e">
        <f>NA()</f>
        <v>#N/A</v>
      </c>
      <c r="F50" s="138">
        <f>IF(ISNUMBER('実質公債費比率（分子）の構造'!L$53),'実質公債費比率（分子）の構造'!L$53,NA())</f>
        <v>589</v>
      </c>
      <c r="G50" s="138" t="e">
        <f>NA()</f>
        <v>#N/A</v>
      </c>
      <c r="H50" s="138" t="e">
        <f>NA()</f>
        <v>#N/A</v>
      </c>
      <c r="I50" s="138">
        <f>IF(ISNUMBER('実質公債費比率（分子）の構造'!M$53),'実質公債費比率（分子）の構造'!M$53,NA())</f>
        <v>639</v>
      </c>
      <c r="J50" s="138" t="e">
        <f>NA()</f>
        <v>#N/A</v>
      </c>
      <c r="K50" s="138" t="e">
        <f>NA()</f>
        <v>#N/A</v>
      </c>
      <c r="L50" s="138">
        <f>IF(ISNUMBER('実質公債費比率（分子）の構造'!N$53),'実質公債費比率（分子）の構造'!N$53,NA())</f>
        <v>658</v>
      </c>
      <c r="M50" s="138" t="e">
        <f>NA()</f>
        <v>#N/A</v>
      </c>
      <c r="N50" s="138" t="e">
        <f>NA()</f>
        <v>#N/A</v>
      </c>
      <c r="O50" s="138">
        <f>IF(ISNUMBER('実質公債費比率（分子）の構造'!O$53),'実質公債費比率（分子）の構造'!O$53,NA())</f>
        <v>721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12008</v>
      </c>
      <c r="E56" s="137"/>
      <c r="F56" s="137"/>
      <c r="G56" s="137">
        <f>'将来負担比率（分子）の構造'!J$52</f>
        <v>12451</v>
      </c>
      <c r="H56" s="137"/>
      <c r="I56" s="137"/>
      <c r="J56" s="137">
        <f>'将来負担比率（分子）の構造'!K$52</f>
        <v>12694</v>
      </c>
      <c r="K56" s="137"/>
      <c r="L56" s="137"/>
      <c r="M56" s="137">
        <f>'将来負担比率（分子）の構造'!L$52</f>
        <v>12895</v>
      </c>
      <c r="N56" s="137"/>
      <c r="O56" s="137"/>
      <c r="P56" s="137">
        <f>'将来負担比率（分子）の構造'!M$52</f>
        <v>13579</v>
      </c>
    </row>
    <row r="57" spans="1:16" x14ac:dyDescent="0.15">
      <c r="A57" s="137" t="s">
        <v>36</v>
      </c>
      <c r="B57" s="137"/>
      <c r="C57" s="137"/>
      <c r="D57" s="137">
        <f>'将来負担比率（分子）の構造'!I$51</f>
        <v>720</v>
      </c>
      <c r="E57" s="137"/>
      <c r="F57" s="137"/>
      <c r="G57" s="137">
        <f>'将来負担比率（分子）の構造'!J$51</f>
        <v>877</v>
      </c>
      <c r="H57" s="137"/>
      <c r="I57" s="137"/>
      <c r="J57" s="137">
        <f>'将来負担比率（分子）の構造'!K$51</f>
        <v>872</v>
      </c>
      <c r="K57" s="137"/>
      <c r="L57" s="137"/>
      <c r="M57" s="137">
        <f>'将来負担比率（分子）の構造'!L$51</f>
        <v>833</v>
      </c>
      <c r="N57" s="137"/>
      <c r="O57" s="137"/>
      <c r="P57" s="137">
        <f>'将来負担比率（分子）の構造'!M$51</f>
        <v>815</v>
      </c>
    </row>
    <row r="58" spans="1:16" x14ac:dyDescent="0.15">
      <c r="A58" s="137" t="s">
        <v>35</v>
      </c>
      <c r="B58" s="137"/>
      <c r="C58" s="137"/>
      <c r="D58" s="137">
        <f>'将来負担比率（分子）の構造'!I$50</f>
        <v>3935</v>
      </c>
      <c r="E58" s="137"/>
      <c r="F58" s="137"/>
      <c r="G58" s="137">
        <f>'将来負担比率（分子）の構造'!J$50</f>
        <v>4380</v>
      </c>
      <c r="H58" s="137"/>
      <c r="I58" s="137"/>
      <c r="J58" s="137">
        <f>'将来負担比率（分子）の構造'!K$50</f>
        <v>4925</v>
      </c>
      <c r="K58" s="137"/>
      <c r="L58" s="137"/>
      <c r="M58" s="137">
        <f>'将来負担比率（分子）の構造'!L$50</f>
        <v>5203</v>
      </c>
      <c r="N58" s="137"/>
      <c r="O58" s="137"/>
      <c r="P58" s="137">
        <f>'将来負担比率（分子）の構造'!M$50</f>
        <v>4845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234</v>
      </c>
      <c r="C63" s="137"/>
      <c r="D63" s="137"/>
      <c r="E63" s="137">
        <f>'将来負担比率（分子）の構造'!J$44</f>
        <v>206</v>
      </c>
      <c r="F63" s="137"/>
      <c r="G63" s="137"/>
      <c r="H63" s="137">
        <f>'将来負担比率（分子）の構造'!K$44</f>
        <v>284</v>
      </c>
      <c r="I63" s="137"/>
      <c r="J63" s="137"/>
      <c r="K63" s="137">
        <f>'将来負担比率（分子）の構造'!L$44</f>
        <v>362</v>
      </c>
      <c r="L63" s="137"/>
      <c r="M63" s="137"/>
      <c r="N63" s="137">
        <f>'将来負担比率（分子）の構造'!M$44</f>
        <v>350</v>
      </c>
      <c r="O63" s="137"/>
      <c r="P63" s="137"/>
    </row>
    <row r="64" spans="1:16" x14ac:dyDescent="0.15">
      <c r="A64" s="137" t="s">
        <v>27</v>
      </c>
      <c r="B64" s="137">
        <f>'将来負担比率（分子）の構造'!I$43</f>
        <v>4964</v>
      </c>
      <c r="C64" s="137"/>
      <c r="D64" s="137"/>
      <c r="E64" s="137">
        <f>'将来負担比率（分子）の構造'!J$43</f>
        <v>4458</v>
      </c>
      <c r="F64" s="137"/>
      <c r="G64" s="137"/>
      <c r="H64" s="137">
        <f>'将来負担比率（分子）の構造'!K$43</f>
        <v>3885</v>
      </c>
      <c r="I64" s="137"/>
      <c r="J64" s="137"/>
      <c r="K64" s="137">
        <f>'将来負担比率（分子）の構造'!L$43</f>
        <v>3606</v>
      </c>
      <c r="L64" s="137"/>
      <c r="M64" s="137"/>
      <c r="N64" s="137">
        <f>'将来負担比率（分子）の構造'!M$43</f>
        <v>3465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12747</v>
      </c>
      <c r="C66" s="137"/>
      <c r="D66" s="137"/>
      <c r="E66" s="137">
        <f>'将来負担比率（分子）の構造'!J$41</f>
        <v>14752</v>
      </c>
      <c r="F66" s="137"/>
      <c r="G66" s="137"/>
      <c r="H66" s="137">
        <f>'将来負担比率（分子）の構造'!K$41</f>
        <v>16044</v>
      </c>
      <c r="I66" s="137"/>
      <c r="J66" s="137"/>
      <c r="K66" s="137">
        <f>'将来負担比率（分子）の構造'!L$41</f>
        <v>15993</v>
      </c>
      <c r="L66" s="137"/>
      <c r="M66" s="137"/>
      <c r="N66" s="137">
        <f>'将来負担比率（分子）の構造'!M$41</f>
        <v>16178</v>
      </c>
      <c r="O66" s="137"/>
      <c r="P66" s="137"/>
    </row>
    <row r="67" spans="1:16" x14ac:dyDescent="0.15">
      <c r="A67" s="137" t="s">
        <v>63</v>
      </c>
      <c r="B67" s="137" t="e">
        <f>NA()</f>
        <v>#N/A</v>
      </c>
      <c r="C67" s="137">
        <f>IF(ISNUMBER('将来負担比率（分子）の構造'!I$53), IF('将来負担比率（分子）の構造'!I$53 &lt; 0, 0, '将来負担比率（分子）の構造'!I$53), NA())</f>
        <v>1281</v>
      </c>
      <c r="D67" s="137" t="e">
        <f>NA()</f>
        <v>#N/A</v>
      </c>
      <c r="E67" s="137" t="e">
        <f>NA()</f>
        <v>#N/A</v>
      </c>
      <c r="F67" s="137">
        <f>IF(ISNUMBER('将来負担比率（分子）の構造'!J$53), IF('将来負担比率（分子）の構造'!J$53 &lt; 0, 0, '将来負担比率（分子）の構造'!J$53), NA())</f>
        <v>1706</v>
      </c>
      <c r="G67" s="137" t="e">
        <f>NA()</f>
        <v>#N/A</v>
      </c>
      <c r="H67" s="137" t="e">
        <f>NA()</f>
        <v>#N/A</v>
      </c>
      <c r="I67" s="137">
        <f>IF(ISNUMBER('将来負担比率（分子）の構造'!K$53), IF('将来負担比率（分子）の構造'!K$53 &lt; 0, 0, '将来負担比率（分子）の構造'!K$53), NA())</f>
        <v>1722</v>
      </c>
      <c r="J67" s="137" t="e">
        <f>NA()</f>
        <v>#N/A</v>
      </c>
      <c r="K67" s="137" t="e">
        <f>NA()</f>
        <v>#N/A</v>
      </c>
      <c r="L67" s="137">
        <f>IF(ISNUMBER('将来負担比率（分子）の構造'!L$53), IF('将来負担比率（分子）の構造'!L$53 &lt; 0, 0, '将来負担比率（分子）の構造'!L$53), NA())</f>
        <v>1030</v>
      </c>
      <c r="M67" s="137" t="e">
        <f>NA()</f>
        <v>#N/A</v>
      </c>
      <c r="N67" s="137" t="e">
        <f>NA()</f>
        <v>#N/A</v>
      </c>
      <c r="O67" s="137">
        <f>IF(ISNUMBER('将来負担比率（分子）の構造'!M$53), IF('将来負担比率（分子）の構造'!M$53 &lt; 0, 0, '将来負担比率（分子）の構造'!M$53), NA())</f>
        <v>753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2018-10-22T07:05:46Z</cp:lastPrinted>
  <dcterms:created xsi:type="dcterms:W3CDTF">2018-01-24T06:30:30Z</dcterms:created>
  <dcterms:modified xsi:type="dcterms:W3CDTF">2018-10-22T07:05:51Z</dcterms:modified>
  <cp:category/>
</cp:coreProperties>
</file>