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財政課\＠平成30年度\財政係Ｈ30\09 決算統計\〆11.5 Ｈ28財政状況資料集の更新作業について\"/>
    </mc:Choice>
  </mc:AlternateContent>
  <bookViews>
    <workbookView xWindow="0" yWindow="0" windowWidth="20490" windowHeight="769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BE34" i="9"/>
  <c r="BE35" i="9" s="1"/>
</calcChain>
</file>

<file path=xl/sharedStrings.xml><?xml version="1.0" encoding="utf-8"?>
<sst xmlns="http://schemas.openxmlformats.org/spreadsheetml/2006/main" count="1062" uniqueCount="562">
  <si>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</si>
  <si>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</si>
  <si>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</si>
  <si>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</si>
  <si>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</si>
  <si>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</si>
  <si>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</si>
  <si>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</si>
  <si>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</si>
  <si>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</si>
  <si>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</si>
  <si>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</si>
  <si>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</si>
  <si>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</si>
  <si>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</si>
  <si>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</si>
  <si>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</si>
  <si>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</si>
  <si>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</si>
  <si>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</si>
  <si>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</si>
  <si>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</si>
  <si>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</si>
  <si>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</si>
  <si>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</si>
  <si>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</si>
  <si>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</si>
  <si>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</si>
  <si>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</si>
  <si>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</si>
  <si>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</si>
  <si>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</si>
  <si>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</si>
  <si>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</si>
  <si>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</si>
  <si>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</si>
  <si>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</si>
  <si>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</si>
  <si>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</si>
  <si>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</si>
  <si>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</si>
  <si>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</si>
  <si>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</si>
  <si>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</si>
  <si>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</si>
  <si>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</si>
  <si>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</si>
  <si>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</si>
  <si>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</si>
  <si>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</si>
  <si>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</si>
  <si>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</si>
  <si>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</si>
  <si>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</si>
  <si>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</si>
  <si>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</si>
  <si>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</si>
  <si>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</si>
  <si>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</si>
  <si>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</si>
  <si>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</si>
  <si>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</si>
  <si>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</si>
  <si>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</si>
  <si>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</si>
  <si>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</si>
  <si>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</si>
  <si>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</si>
  <si>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</si>
  <si>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</si>
  <si>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</si>
  <si>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</si>
  <si>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</si>
  <si>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</si>
  <si>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</si>
  <si>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</si>
  <si>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</si>
  <si>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</si>
  <si>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</si>
  <si>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</si>
  <si>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</si>
  <si>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</si>
  <si>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</si>
  <si>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</si>
  <si>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</si>
  <si>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</si>
  <si>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</si>
  <si>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</si>
  <si>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</si>
  <si>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</si>
  <si>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</si>
  <si>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</si>
  <si>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</si>
  <si>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</si>
  <si>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</si>
  <si>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</si>
  <si>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</si>
  <si>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</si>
  <si>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</si>
  <si>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</si>
  <si>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</si>
  <si>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</si>
  <si>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</si>
  <si>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</si>
  <si>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</si>
  <si>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</si>
  <si>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</si>
  <si>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</si>
  <si>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</si>
  <si>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</si>
  <si>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</si>
  <si>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</si>
  <si>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</si>
  <si>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</si>
  <si>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</si>
  <si>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</si>
  <si>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</si>
  <si>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</si>
  <si>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</si>
  <si>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</si>
  <si>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</si>
  <si>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</si>
  <si>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</si>
  <si>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</si>
  <si>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</si>
  <si>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</si>
  <si>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</si>
  <si>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</si>
  <si>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</si>
  <si>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</si>
  <si>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</si>
  <si>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</si>
  <si>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</si>
  <si>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</si>
  <si>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</si>
  <si>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</si>
  <si>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</si>
  <si>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</si>
  <si>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</si>
  <si>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</si>
  <si>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</si>
  <si>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</si>
  <si>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</si>
  <si>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</si>
  <si>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</si>
  <si>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</si>
  <si>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</si>
  <si>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</si>
  <si>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</si>
  <si>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</si>
  <si>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</si>
  <si>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</si>
  <si>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</si>
  <si>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</si>
  <si>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</si>
  <si>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</si>
  <si>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</si>
  <si>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</si>
  <si>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</si>
  <si>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</si>
  <si>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</si>
  <si>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</si>
  <si>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</si>
  <si>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</si>
  <si>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</si>
  <si>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</si>
  <si>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</si>
  <si>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</si>
  <si>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</si>
  <si>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</si>
  <si>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</si>
  <si>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</si>
  <si>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</si>
  <si>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</si>
  <si>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</si>
  <si>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</si>
  <si>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</si>
  <si>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</si>
  <si>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</si>
  <si>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</si>
  <si>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</si>
  <si>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</si>
  <si>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</si>
  <si>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</si>
  <si>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</si>
  <si>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</si>
  <si>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</si>
  <si>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</si>
  <si>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</si>
  <si>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</si>
  <si>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</si>
  <si>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</si>
  <si>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</si>
  <si>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</si>
  <si>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</si>
  <si>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熊本県大津町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</si>
  <si>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</si>
  <si>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</si>
  <si>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</si>
  <si>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</si>
  <si>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</si>
  <si>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</si>
  <si>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</si>
  <si>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</si>
  <si>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</si>
  <si>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</si>
  <si>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</si>
  <si>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</si>
  <si>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</si>
  <si>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</si>
  <si>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</si>
  <si>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</si>
  <si>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</si>
  <si>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</si>
  <si>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</si>
  <si>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</si>
  <si>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</si>
  <si>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</si>
  <si>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</si>
  <si>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</si>
  <si>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</si>
  <si>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</si>
  <si>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</si>
  <si>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</si>
  <si>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</si>
  <si>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</si>
  <si>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</si>
  <si>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</si>
  <si>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</si>
  <si>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</si>
  <si>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</si>
  <si>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</si>
  <si>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</si>
  <si>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</si>
  <si>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</si>
  <si>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</si>
  <si>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</si>
  <si>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</si>
  <si>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</si>
  <si>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</si>
  <si>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</si>
  <si>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</si>
  <si>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</si>
  <si>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</si>
  <si>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</si>
  <si>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</si>
  <si>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</si>
  <si>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</si>
  <si>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</si>
  <si>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</si>
  <si>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</si>
  <si>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</si>
  <si>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</si>
  <si>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</si>
  <si>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</si>
  <si>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</si>
  <si>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</si>
  <si>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</si>
  <si>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</si>
  <si>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</si>
  <si>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</si>
  <si>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</si>
  <si>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</si>
  <si>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</si>
  <si>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</si>
  <si>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</si>
  <si>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</si>
  <si>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</si>
  <si>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</si>
  <si>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</si>
  <si>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</si>
  <si>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</si>
  <si>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</si>
  <si>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</si>
  <si>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</si>
  <si>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</si>
  <si>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</si>
  <si>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</si>
  <si>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</si>
  <si>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</si>
  <si>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</si>
  <si>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</si>
  <si>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</si>
  <si>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</si>
  <si>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</si>
  <si>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</si>
  <si>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</si>
  <si>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</si>
  <si>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</si>
  <si>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</si>
  <si>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</si>
  <si>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</si>
  <si>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</si>
  <si>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</si>
  <si>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</si>
  <si>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</si>
  <si>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</si>
  <si>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</si>
  <si>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</si>
  <si>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</si>
  <si>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</si>
  <si>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</si>
  <si>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</si>
  <si>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</si>
  <si>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</si>
  <si>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</si>
  <si>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</si>
  <si>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</si>
  <si>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</si>
  <si>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</si>
  <si>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</si>
  <si>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</si>
  <si>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</si>
  <si>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</si>
  <si>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</si>
  <si>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</si>
  <si>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</si>
  <si>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</si>
  <si>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</si>
  <si>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</si>
  <si>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</si>
  <si>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</si>
  <si>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</si>
  <si>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</si>
  <si>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</si>
  <si>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</si>
  <si>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</si>
  <si>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</si>
  <si>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</si>
  <si>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</si>
  <si>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</si>
  <si>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</si>
  <si>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</si>
  <si>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</si>
  <si>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</si>
  <si>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</si>
  <si>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</si>
  <si>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</si>
  <si>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</si>
  <si>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</si>
  <si>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</si>
  <si>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</si>
  <si>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</si>
  <si>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</si>
  <si>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</si>
  <si>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熊本県大津町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</si>
  <si>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</si>
  <si>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</si>
  <si>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</si>
  <si>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</si>
  <si>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</si>
  <si>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</si>
  <si>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</si>
  <si>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</si>
  <si>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</si>
  <si>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</si>
  <si>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</si>
  <si>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</si>
  <si>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</si>
  <si>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</si>
  <si>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</si>
  <si>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</si>
  <si>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</si>
  <si>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</si>
  <si>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</si>
  <si>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</si>
  <si>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大津町外四ヶ市町村共有財産管理処分事務受託特別会計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</si>
  <si>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</si>
  <si>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</si>
  <si>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</si>
  <si>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</si>
  <si>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</si>
  <si>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</si>
  <si>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</si>
  <si>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</si>
  <si>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</si>
  <si>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</si>
  <si>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</si>
  <si>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</si>
  <si>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</si>
  <si>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</si>
  <si>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</si>
  <si>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</si>
  <si>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工業用水道事業会計</t>
    <phoneticPr fontId="5"/>
  </si>
  <si>
    <t>法適用企業</t>
    <phoneticPr fontId="5"/>
  </si>
  <si>
    <t>公共下水道特別会計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</si>
  <si>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</si>
  <si>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</si>
  <si>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</si>
  <si>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</si>
  <si>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</si>
  <si>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</si>
  <si>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</si>
  <si>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</si>
  <si>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</si>
  <si>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</si>
  <si>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</si>
  <si>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</si>
  <si>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</si>
  <si>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</si>
  <si>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</si>
  <si>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</si>
  <si>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</si>
  <si>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</si>
  <si>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</si>
  <si>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</si>
  <si>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</si>
  <si>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</si>
  <si>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</si>
  <si>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</si>
  <si>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</si>
  <si>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</si>
  <si>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</si>
  <si>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</si>
  <si>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</si>
  <si>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</si>
  <si>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</si>
  <si>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</si>
  <si>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</si>
  <si>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</si>
  <si>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</si>
  <si>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</si>
  <si>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</si>
  <si>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</si>
  <si>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</si>
  <si>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</si>
  <si>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</si>
  <si>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</si>
  <si>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</si>
  <si>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</si>
  <si>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</si>
  <si>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</si>
  <si>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</si>
  <si>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</si>
  <si>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</si>
  <si>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</si>
  <si>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</si>
  <si>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</si>
  <si>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</si>
  <si>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</si>
  <si>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</si>
  <si>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</si>
  <si>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</si>
  <si>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</si>
  <si>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</si>
  <si>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</si>
  <si>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</si>
  <si>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</si>
  <si>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</si>
  <si>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</si>
  <si>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</si>
  <si>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</si>
  <si>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</si>
  <si>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</si>
  <si>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</si>
  <si>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</si>
  <si>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</si>
  <si>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</si>
  <si>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</si>
  <si>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</si>
  <si>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</si>
  <si>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</si>
  <si>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</si>
  <si>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</si>
  <si>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</si>
  <si>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</si>
  <si>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</si>
  <si>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</si>
  <si>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</si>
  <si>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</si>
  <si>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</si>
  <si>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</si>
  <si>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</si>
  <si>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</si>
  <si>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</si>
  <si>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</si>
  <si>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</si>
  <si>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</si>
  <si>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</si>
  <si>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</si>
  <si>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</si>
  <si>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</si>
  <si>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</si>
  <si>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</si>
  <si>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</si>
  <si>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</si>
  <si>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</si>
  <si>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</si>
  <si>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</si>
  <si>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</si>
  <si>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</si>
  <si>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</si>
  <si>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</si>
  <si>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</si>
  <si>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</si>
  <si>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</si>
  <si>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</si>
  <si>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</si>
  <si>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</si>
  <si>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</si>
  <si>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</si>
  <si>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</si>
  <si>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</si>
  <si>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</si>
  <si>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</si>
  <si>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</si>
  <si>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</si>
  <si>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</si>
  <si>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</si>
  <si>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</si>
  <si>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</si>
  <si>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</si>
  <si>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</si>
  <si>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</si>
  <si>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</si>
  <si>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</si>
  <si>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</si>
  <si>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</si>
  <si>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</si>
  <si>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</si>
  <si>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</si>
  <si>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</si>
  <si>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</si>
  <si>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</si>
  <si>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</si>
  <si>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</si>
  <si>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</si>
  <si>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</si>
  <si>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</si>
  <si>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3.29</t>
  </si>
  <si>
    <t>一般会計</t>
  </si>
  <si>
    <t>工業用水道事業会計</t>
  </si>
  <si>
    <t>国民健康保険特別会計</t>
  </si>
  <si>
    <t>介護保険特別会計</t>
  </si>
  <si>
    <t>大津町外四ヶ市町村共有財産管理処分事務受託特別会計</t>
  </si>
  <si>
    <t>農業集落排水特別会計</t>
  </si>
  <si>
    <t>公共下水道特別会計</t>
  </si>
  <si>
    <t>後期高齢者医療特別会計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</si>
  <si>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</si>
  <si>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</si>
  <si>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</si>
  <si>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</si>
  <si>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</si>
  <si>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オオヅ</t>
    </rPh>
    <rPh sb="2" eb="4">
      <t>キクヨウ</t>
    </rPh>
    <rPh sb="4" eb="6">
      <t>スイドウ</t>
    </rPh>
    <rPh sb="6" eb="8">
      <t>キギョウ</t>
    </rPh>
    <rPh sb="8" eb="9">
      <t>ダン</t>
    </rPh>
    <phoneticPr fontId="2"/>
  </si>
  <si>
    <t>大津町・西原村原野組合</t>
    <rPh sb="0" eb="3">
      <t>オオヅマチ</t>
    </rPh>
    <rPh sb="4" eb="7">
      <t>ニシハラムラ</t>
    </rPh>
    <rPh sb="7" eb="9">
      <t>ゲンヤ</t>
    </rPh>
    <rPh sb="9" eb="11">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</si>
  <si>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</si>
  <si>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</si>
  <si>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</si>
  <si>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</si>
  <si>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</si>
  <si>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</si>
  <si>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将来負担比率、有形固定資産減価償却率において類似団体平均値に比べて低いが、資産の維持補修や更新等が潜在的な将来負担となる可能性があるため今後も健全化を進めていく必要がある。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</si>
  <si>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</si>
  <si>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</si>
  <si>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</si>
  <si>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</si>
  <si>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</si>
  <si>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</si>
  <si>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</si>
  <si>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平均値と比較すると将来負担比率が低い傾向にあるが実質公債費比率は高い傾向にある。公営企業に要する経費の財源とする地方債の償還の財源に充てられたと認められる繰入金や一部事務組合等の起こした地方債に充てられたと認められる補助金又は負担金の減少幅が大きく、大津町の実質公債費比率が直近の５年間で減少している。今後、新環境工場の建設に伴い一部事務組合の起債が増加することが予想されるため、引き続き起債抑制に努めて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</si>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</sst>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46481</c:v>
                </c:pt>
                <c:pt idx="1">
                  <c:v>53800</c:v>
                </c:pt>
                <c:pt idx="2">
                  <c:v>60392</c:v>
                </c:pt>
                <c:pt idx="3">
                  <c:v>32196</c:v>
                </c:pt>
                <c:pt idx="4">
                  <c:v>22873</c:v>
                </c:pt>
              </c:numCache>
            </c:numRef>
          </c:val>
          <c:smooth val="0"/>
        </c:ser>
        <c:dLbls>
          <c:showLegendKey val="0"/>
          <c:showVal val="0"/>
          <c:showCatName val="0"/>
          <c:showSerName val="0"/>
          <c:showPercent val="0"/>
          <c:showBubbleSize val="0"/>
        </c:dLbls>
        <c:marker val="1"/>
        <c:smooth val="0"/>
        <c:axId val="219515224"/>
        <c:axId val="222309968"/>
      </c:lineChart>
      <c:catAx>
        <c:axId val="219515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309968"/>
        <c:crosses val="autoZero"/>
        <c:auto val="1"/>
        <c:lblAlgn val="ctr"/>
        <c:lblOffset val="100"/>
        <c:tickLblSkip val="1"/>
        <c:tickMarkSkip val="1"/>
        <c:noMultiLvlLbl val="0"/>
      </c:catAx>
      <c:valAx>
        <c:axId val="2223099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515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7.27</c:v>
                </c:pt>
                <c:pt idx="1">
                  <c:v>6.11</c:v>
                </c:pt>
                <c:pt idx="2">
                  <c:v>7.87</c:v>
                </c:pt>
                <c:pt idx="3">
                  <c:v>13.18</c:v>
                </c:pt>
                <c:pt idx="4">
                  <c:v>19.350000000000001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34.56</c:v>
                </c:pt>
                <c:pt idx="1">
                  <c:v>43.59</c:v>
                </c:pt>
                <c:pt idx="2">
                  <c:v>38.82</c:v>
                </c:pt>
                <c:pt idx="3">
                  <c:v>34.17</c:v>
                </c:pt>
                <c:pt idx="4">
                  <c:v>30.35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1573432"/>
        <c:axId val="7595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9.27</c:v>
                </c:pt>
                <c:pt idx="1">
                  <c:v>8.73</c:v>
                </c:pt>
                <c:pt idx="2">
                  <c:v>-3.29</c:v>
                </c:pt>
                <c:pt idx="3">
                  <c:v>1.49</c:v>
                </c:pt>
                <c:pt idx="4">
                  <c:v>2.5499999999999998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1573432"/>
        <c:axId val="75955648"/>
      </c:lineChart>
      <c:catAx>
        <c:axId val="241573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955648"/>
        <c:crosses val="autoZero"/>
        <c:auto val="1"/>
        <c:lblAlgn val="ctr"/>
        <c:lblOffset val="100"/>
        <c:tickLblSkip val="1"/>
        <c:tickMarkSkip val="1"/>
        <c:noMultiLvlLbl val="0"/>
      </c:catAx>
      <c:valAx>
        <c:axId val="7595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573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0.28000000000000003</c:v>
                </c:pt>
                <c:pt idx="2">
                  <c:v>#N/A</c:v>
                </c:pt>
                <c:pt idx="3">
                  <c:v>0.44</c:v>
                </c:pt>
                <c:pt idx="4">
                  <c:v>#N/A</c:v>
                </c:pt>
                <c:pt idx="5">
                  <c:v>0.36</c:v>
                </c:pt>
                <c:pt idx="6">
                  <c:v>#N/A</c:v>
                </c:pt>
                <c:pt idx="7">
                  <c:v>0.81</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0.11</c:v>
                </c:pt>
                <c:pt idx="4">
                  <c:v>#N/A</c:v>
                </c:pt>
                <c:pt idx="5">
                  <c:v>7.0000000000000007E-2</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大津町外四ヶ市町村共有財産管理処分事務受託特別会計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0.21</c:v>
                </c:pt>
                <c:pt idx="6">
                  <c:v>#N/A</c:v>
                </c:pt>
                <c:pt idx="7">
                  <c:v>0.28999999999999998</c:v>
                </c:pt>
                <c:pt idx="8">
                  <c:v>#N/A</c:v>
                </c:pt>
                <c:pt idx="9">
                  <c:v>0.59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1.1499999999999999</c:v>
                </c:pt>
                <c:pt idx="2">
                  <c:v>#N/A</c:v>
                </c:pt>
                <c:pt idx="3">
                  <c:v>0.99</c:v>
                </c:pt>
                <c:pt idx="4">
                  <c:v>#N/A</c:v>
                </c:pt>
                <c:pt idx="5">
                  <c:v>0.97</c:v>
                </c:pt>
                <c:pt idx="6">
                  <c:v>#N/A</c:v>
                </c:pt>
                <c:pt idx="7">
                  <c:v>1.34</c:v>
                </c:pt>
                <c:pt idx="8">
                  <c:v>#N/A</c:v>
                </c:pt>
                <c:pt idx="9">
                  <c:v>1.83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2.17</c:v>
                </c:pt>
                <c:pt idx="2">
                  <c:v>#N/A</c:v>
                </c:pt>
                <c:pt idx="3">
                  <c:v>1.89</c:v>
                </c:pt>
                <c:pt idx="4">
                  <c:v>#N/A</c:v>
                </c:pt>
                <c:pt idx="5">
                  <c:v>2.2999999999999998</c:v>
                </c:pt>
                <c:pt idx="6">
                  <c:v>#N/A</c:v>
                </c:pt>
                <c:pt idx="7">
                  <c:v>2.93</c:v>
                </c:pt>
                <c:pt idx="8">
                  <c:v>#N/A</c:v>
                </c:pt>
                <c:pt idx="9">
                  <c:v>2.67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2.48</c:v>
                </c:pt>
                <c:pt idx="2">
                  <c:v>#N/A</c:v>
                </c:pt>
                <c:pt idx="3">
                  <c:v>2.8</c:v>
                </c:pt>
                <c:pt idx="4">
                  <c:v>#N/A</c:v>
                </c:pt>
                <c:pt idx="5">
                  <c:v>3.12</c:v>
                </c:pt>
                <c:pt idx="6">
                  <c:v>#N/A</c:v>
                </c:pt>
                <c:pt idx="7">
                  <c:v>3.18</c:v>
                </c:pt>
                <c:pt idx="8">
                  <c:v>#N/A</c:v>
                </c:pt>
                <c:pt idx="9">
                  <c:v>3.35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7.24</c:v>
                </c:pt>
                <c:pt idx="2">
                  <c:v>#N/A</c:v>
                </c:pt>
                <c:pt idx="3">
                  <c:v>6.08</c:v>
                </c:pt>
                <c:pt idx="4">
                  <c:v>#N/A</c:v>
                </c:pt>
                <c:pt idx="5">
                  <c:v>7.64</c:v>
                </c:pt>
                <c:pt idx="6">
                  <c:v>#N/A</c:v>
                </c:pt>
                <c:pt idx="7">
                  <c:v>12.88</c:v>
                </c:pt>
                <c:pt idx="8">
                  <c:v>#N/A</c:v>
                </c:pt>
                <c:pt idx="9">
                  <c:v>18.760000000000002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9204864"/>
        <c:axId val="118274904"/>
      </c:barChart>
      <c:catAx>
        <c:axId val="23920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274904"/>
        <c:crosses val="autoZero"/>
        <c:auto val="1"/>
        <c:lblAlgn val="ctr"/>
        <c:lblOffset val="100"/>
        <c:tickLblSkip val="1"/>
        <c:tickMarkSkip val="1"/>
        <c:noMultiLvlLbl val="0"/>
      </c:catAx>
      <c:valAx>
        <c:axId val="118274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204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1112</c:v>
                </c:pt>
                <c:pt idx="5">
                  <c:v>1126</c:v>
                </c:pt>
                <c:pt idx="8">
                  <c:v>1169</c:v>
                </c:pt>
                <c:pt idx="11">
                  <c:v>1126</c:v>
                </c:pt>
                <c:pt idx="14">
                  <c:v>1069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46</c:v>
                </c:pt>
                <c:pt idx="3">
                  <c:v>44</c:v>
                </c:pt>
                <c:pt idx="6">
                  <c:v>31</c:v>
                </c:pt>
                <c:pt idx="9">
                  <c:v>28</c:v>
                </c:pt>
                <c:pt idx="12">
                  <c:v>21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86</c:v>
                </c:pt>
                <c:pt idx="3">
                  <c:v>61</c:v>
                </c:pt>
                <c:pt idx="6">
                  <c:v>58</c:v>
                </c:pt>
                <c:pt idx="9">
                  <c:v>56</c:v>
                </c:pt>
                <c:pt idx="12">
                  <c:v>94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350</c:v>
                </c:pt>
                <c:pt idx="3">
                  <c:v>360</c:v>
                </c:pt>
                <c:pt idx="6">
                  <c:v>320</c:v>
                </c:pt>
                <c:pt idx="9">
                  <c:v>360</c:v>
                </c:pt>
                <c:pt idx="12">
                  <c:v>263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1340</c:v>
                </c:pt>
                <c:pt idx="3">
                  <c:v>1377</c:v>
                </c:pt>
                <c:pt idx="6">
                  <c:v>1364</c:v>
                </c:pt>
                <c:pt idx="9">
                  <c:v>1405</c:v>
                </c:pt>
                <c:pt idx="12">
                  <c:v>1419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2752952"/>
        <c:axId val="24275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710</c:v>
                </c:pt>
                <c:pt idx="2">
                  <c:v>#N/A</c:v>
                </c:pt>
                <c:pt idx="3">
                  <c:v>#N/A</c:v>
                </c:pt>
                <c:pt idx="4">
                  <c:v>716</c:v>
                </c:pt>
                <c:pt idx="5">
                  <c:v>#N/A</c:v>
                </c:pt>
                <c:pt idx="6">
                  <c:v>#N/A</c:v>
                </c:pt>
                <c:pt idx="7">
                  <c:v>604</c:v>
                </c:pt>
                <c:pt idx="8">
                  <c:v>#N/A</c:v>
                </c:pt>
                <c:pt idx="9">
                  <c:v>#N/A</c:v>
                </c:pt>
                <c:pt idx="10">
                  <c:v>723</c:v>
                </c:pt>
                <c:pt idx="11">
                  <c:v>#N/A</c:v>
                </c:pt>
                <c:pt idx="12">
                  <c:v>#N/A</c:v>
                </c:pt>
                <c:pt idx="13">
                  <c:v>728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2752952"/>
        <c:axId val="242753344"/>
      </c:lineChart>
      <c:catAx>
        <c:axId val="24275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753344"/>
        <c:crosses val="autoZero"/>
        <c:auto val="1"/>
        <c:lblAlgn val="ctr"/>
        <c:lblOffset val="100"/>
        <c:tickLblSkip val="1"/>
        <c:tickMarkSkip val="1"/>
        <c:noMultiLvlLbl val="0"/>
      </c:catAx>
      <c:valAx>
        <c:axId val="24275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5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12033</c:v>
                </c:pt>
                <c:pt idx="5">
                  <c:v>12900</c:v>
                </c:pt>
                <c:pt idx="8">
                  <c:v>13016</c:v>
                </c:pt>
                <c:pt idx="11">
                  <c:v>12827</c:v>
                </c:pt>
                <c:pt idx="14">
                  <c:v>14105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445</c:v>
                </c:pt>
                <c:pt idx="5">
                  <c:v>453</c:v>
                </c:pt>
                <c:pt idx="8">
                  <c:v>409</c:v>
                </c:pt>
                <c:pt idx="11">
                  <c:v>522</c:v>
                </c:pt>
                <c:pt idx="14">
                  <c:v>510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4126</c:v>
                </c:pt>
                <c:pt idx="5">
                  <c:v>4916</c:v>
                </c:pt>
                <c:pt idx="8">
                  <c:v>5245</c:v>
                </c:pt>
                <c:pt idx="11">
                  <c:v>4882</c:v>
                </c:pt>
                <c:pt idx="14">
                  <c:v>4484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1510</c:v>
                </c:pt>
                <c:pt idx="3">
                  <c:v>1668</c:v>
                </c:pt>
                <c:pt idx="6">
                  <c:v>1408</c:v>
                </c:pt>
                <c:pt idx="9">
                  <c:v>1451</c:v>
                </c:pt>
                <c:pt idx="12">
                  <c:v>985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419</c:v>
                </c:pt>
                <c:pt idx="3">
                  <c:v>367</c:v>
                </c:pt>
                <c:pt idx="6">
                  <c:v>404</c:v>
                </c:pt>
                <c:pt idx="9">
                  <c:v>449</c:v>
                </c:pt>
                <c:pt idx="12">
                  <c:v>410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3918</c:v>
                </c:pt>
                <c:pt idx="3">
                  <c:v>3613</c:v>
                </c:pt>
                <c:pt idx="6">
                  <c:v>3732</c:v>
                </c:pt>
                <c:pt idx="9">
                  <c:v>3236</c:v>
                </c:pt>
                <c:pt idx="12">
                  <c:v>3317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87</c:v>
                </c:pt>
                <c:pt idx="3">
                  <c:v>77</c:v>
                </c:pt>
                <c:pt idx="6">
                  <c:v>67</c:v>
                </c:pt>
                <c:pt idx="9">
                  <c:v>58</c:v>
                </c:pt>
                <c:pt idx="12">
                  <c:v>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12206</c:v>
                </c:pt>
                <c:pt idx="3">
                  <c:v>12605</c:v>
                </c:pt>
                <c:pt idx="6">
                  <c:v>13163</c:v>
                </c:pt>
                <c:pt idx="9">
                  <c:v>12904</c:v>
                </c:pt>
                <c:pt idx="12">
                  <c:v>13922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2754520"/>
        <c:axId val="242754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1536</c:v>
                </c:pt>
                <c:pt idx="2">
                  <c:v>#N/A</c:v>
                </c:pt>
                <c:pt idx="3">
                  <c:v>#N/A</c:v>
                </c:pt>
                <c:pt idx="4">
                  <c:v>62</c:v>
                </c:pt>
                <c:pt idx="5">
                  <c:v>#N/A</c:v>
                </c:pt>
                <c:pt idx="6">
                  <c:v>#N/A</c:v>
                </c:pt>
                <c:pt idx="7">
                  <c:v>103</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2754520"/>
        <c:axId val="242754912"/>
      </c:lineChart>
      <c:catAx>
        <c:axId val="242754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754912"/>
        <c:crosses val="autoZero"/>
        <c:auto val="1"/>
        <c:lblAlgn val="ctr"/>
        <c:lblOffset val="100"/>
        <c:tickLblSkip val="1"/>
        <c:tickMarkSkip val="1"/>
        <c:noMultiLvlLbl val="0"/>
      </c:catAx>
      <c:valAx>
        <c:axId val="24275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54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{55101820-EB98-45FB-9863-9812D915F8D8}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{5E74A06F-3747-4F16-B200-D176018D9376}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{D87DA8FF-DF2C-46B3-9E6E-6F651F2C9FAC}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{3C411CA8-56ED-4A4A-A077-7B144AF9B367}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{1F9ADC18-1114-4329-83F2-59328D322E8C}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{BDC856E7-28C7-4732-B3B6-1BFBD1BF2F7B}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{8D67AA28-67C5-47B1-8A3F-15EA0158E9D5}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{83B3DF04-FA5A-4C4C-BE09-6768219DA6FB}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{FDB21216-47C5-45A3-BF64-02054219BC09}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{93FE45A5-10E8-4E18-97D5-010171108B13}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6805544"/>
        <c:axId val="306805936"/>
      </c:scatterChart>
      <c:valAx>
        <c:axId val="306805544"/>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805936"/>
        <c:crosses val="autoZero"/>
        <c:crossBetween val="midCat"/>
      </c:valAx>
      <c:valAx>
        <c:axId val="306805936"/>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805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{45C08C4B-E9DB-4A5F-AA05-D8D74574FC69}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{696BF9DD-8281-401E-8801-431FC8F64C7B}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{D7C2118E-F719-46A1-8369-57CB2F0C6BA5}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{D83113D7-9125-450A-B9C2-11B38C659232}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{E6BBAE55-D263-4644-B2B6-9C19E216C14C}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11.9</c:v>
                </c:pt>
                <c:pt idx="2">
                  <c:v>11.1</c:v>
                </c:pt>
                <c:pt idx="3">
                  <c:v>11</c:v>
                </c:pt>
                <c:pt idx="4">
                  <c:v>11</c:v>
                </c:pt>
              </c:numCache>
            </c:numRef>
          </c:xVal>
          <c:yVal>
            <c:numRef>
              <c:f>公会計指標分析・財政指標組合せ分析表!$K$73:$O$73</c:f>
              <c:numCache>
                <c:formatCode>#,##0.0;"▲ "#,##0.0</c:formatCode>
                <c:ptCount val="5"/>
                <c:pt idx="0">
                  <c:v>25.6</c:v>
                </c:pt>
                <c:pt idx="1">
                  <c:v>1</c:v>
                </c:pt>
                <c:pt idx="2">
                  <c:v>1.7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{77930E76-47BA-41FA-A608-FBDA93A1ACD6}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{A5E40416-939A-40FB-9B45-8215E7A52BB3}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{3CE2C1C8-0D5E-4CD5-A6E5-7FD46AD20C49}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{E97F4D23-E6BA-4504-8A45-F6F0E7A1E2E1}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{95902982-9F0E-4CDC-9B03-BC08C6D11DA8}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6806720"/>
        <c:axId val="306807112"/>
      </c:scatterChart>
      <c:valAx>
        <c:axId val="306806720"/>
        <c:scaling>
          <c:orientation val="minMax"/>
          <c:max val="13"/>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807112"/>
        <c:crosses val="autoZero"/>
        <c:crossBetween val="midCat"/>
      </c:valAx>
      <c:valAx>
        <c:axId val="306807112"/>
        <c:scaling>
          <c:orientation val="minMax"/>
          <c:max val="3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806720"/>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熊本県大津町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34,228
34,033
99.10
18,490,304
16,183,565
1,415,089
7,311,890
13,922,063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平成１７年度から平成２０年度まで、企業業績の好調時の法人町民税の増収に伴い、普通交付税の不交付団体であったが、</a:t>
          </a:r>
          <a:r>
            <a:rPr lang="ja-JP" altLang="en-US" sz="1100" b="0" i="0" baseline="0">
              <a:solidFill>
                <a:schemeClr val="dk1"/>
              </a:solidFill>
              <a:effectLst/>
              <a:latin typeface="+mn-lt"/>
              <a:ea typeface="+mn-ea"/>
              <a:cs typeface="+mn-cs"/>
            </a:rPr>
            <a:t>リーマンショックの影響を受け、法人町民税が大きく減少した。近年の景気は上向き傾向ではあるが、一度落ちた法人町民税の税収は現在も回復ぜず、</a:t>
          </a:r>
          <a:r>
            <a:rPr lang="ja-JP" altLang="ja-JP" sz="1100" b="0" i="0" baseline="0">
              <a:solidFill>
                <a:schemeClr val="dk1"/>
              </a:solidFill>
              <a:effectLst/>
              <a:latin typeface="+mn-lt"/>
              <a:ea typeface="+mn-ea"/>
              <a:cs typeface="+mn-cs"/>
            </a:rPr>
            <a:t>財政力指数は</a:t>
          </a:r>
          <a:r>
            <a:rPr lang="ja-JP" altLang="en-US" sz="1100" b="0" i="0" baseline="0">
              <a:solidFill>
                <a:schemeClr val="dk1"/>
              </a:solidFill>
              <a:effectLst/>
              <a:latin typeface="+mn-lt"/>
              <a:ea typeface="+mn-ea"/>
              <a:cs typeface="+mn-cs"/>
            </a:rPr>
            <a:t>下降気味であ</a:t>
          </a:r>
          <a:r>
            <a:rPr lang="ja-JP" altLang="ja-JP" sz="1100" b="0" i="0" baseline="0">
              <a:solidFill>
                <a:schemeClr val="dk1"/>
              </a:solidFill>
              <a:effectLst/>
              <a:latin typeface="+mn-lt"/>
              <a:ea typeface="+mn-ea"/>
              <a:cs typeface="+mn-cs"/>
            </a:rPr>
            <a:t>る。</a:t>
          </a:r>
          <a:r>
            <a:rPr lang="ja-JP" altLang="en-US" sz="1100" b="0" i="0" baseline="0">
              <a:solidFill>
                <a:schemeClr val="dk1"/>
              </a:solidFill>
              <a:effectLst/>
              <a:latin typeface="+mn-lt"/>
              <a:ea typeface="+mn-ea"/>
              <a:cs typeface="+mn-cs"/>
            </a:rPr>
            <a:t>人口増に伴う行政需要は増加するものの、リーマンショック前税収までの回復は見込めない為、</a:t>
          </a:r>
          <a:r>
            <a:rPr lang="ja-JP" altLang="ja-JP" sz="1100" b="0" i="0" baseline="0">
              <a:solidFill>
                <a:schemeClr val="dk1"/>
              </a:solidFill>
              <a:effectLst/>
              <a:latin typeface="+mn-lt"/>
              <a:ea typeface="+mn-ea"/>
              <a:cs typeface="+mn-cs"/>
            </a:rPr>
            <a:t>新規事業や投資的経費の抑制だけではなく、税収の徴収率の向上を図るなど安定した収入を確保することが課題である。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尚、</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a:t>
          </a:r>
          <a:r>
            <a:rPr lang="ja-JP" altLang="en-US" sz="1100" b="0" i="0" baseline="0">
              <a:solidFill>
                <a:schemeClr val="dk1"/>
              </a:solidFill>
              <a:effectLst/>
              <a:latin typeface="+mn-lt"/>
              <a:ea typeface="+mn-ea"/>
              <a:cs typeface="+mn-cs"/>
            </a:rPr>
            <a:t>熊本地震に係る影響としては、今後、地方債発行による元利償還金は増加するが、交付税算入も見込んでいる為、財政力指数に大きな影響は無いと考える。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52211</xdr:rowOff>
    </xdr:to>
    <xdr:cxnSp macro="">
      <xdr:nvCxnSpPr>
        <xdr:cNvPr id="68" name="直線コネクタ 67"/>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38805</xdr:rowOff>
    </xdr:from>
    <xdr:to>
      <xdr:col>6</xdr:col>
      <xdr:colOff>0</xdr:colOff>
      <xdr:row>42</xdr:row>
      <xdr:rowOff>52211</xdr:rowOff>
    </xdr:to>
    <xdr:cxnSp macro="">
      <xdr:nvCxnSpPr>
        <xdr:cNvPr id="71" name="直線コネクタ 70"/>
        <xdr:cNvCxnSpPr/>
      </xdr:nvCxnSpPr>
      <xdr:spPr>
        <a:xfrm>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38805</xdr:rowOff>
    </xdr:to>
    <xdr:cxnSp macro="">
      <xdr:nvCxnSpPr>
        <xdr:cNvPr id="74" name="直線コネクタ 73"/>
        <xdr:cNvCxnSpPr/>
      </xdr:nvCxnSpPr>
      <xdr:spPr>
        <a:xfrm>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11995</xdr:rowOff>
    </xdr:to>
    <xdr:cxnSp macro="">
      <xdr:nvCxnSpPr>
        <xdr:cNvPr id="77" name="直線コネクタ 76"/>
        <xdr:cNvCxnSpPr/>
      </xdr:nvCxnSpPr>
      <xdr:spPr>
        <a:xfrm>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7" name="円/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159455</xdr:rowOff>
    </xdr:from>
    <xdr:to>
      <xdr:col>4</xdr:col>
      <xdr:colOff>533400</xdr:colOff>
      <xdr:row>42</xdr:row>
      <xdr:rowOff>89605</xdr:rowOff>
    </xdr:to>
    <xdr:sp macro="" textlink="">
      <xdr:nvSpPr>
        <xdr:cNvPr id="91" name="円/楕円 90"/>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99782</xdr:rowOff>
    </xdr:from>
    <xdr:ext cx="762000" cy="259045"/>
    <xdr:sp macro="" textlink="">
      <xdr:nvSpPr>
        <xdr:cNvPr id="92" name="テキスト ボックス 91"/>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4" name="テキスト ボックス 93"/>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歳出では、人口増、少子高齢化により経常経費である扶助費や繰出金が増加傾向にある。また歳入では経常的な一般財源である普通交付税の</a:t>
          </a:r>
          <a:r>
            <a:rPr lang="ja-JP" altLang="en-US" sz="1100" b="0" i="0" baseline="0">
              <a:solidFill>
                <a:schemeClr val="dk1"/>
              </a:solidFill>
              <a:effectLst/>
              <a:latin typeface="+mn-lt"/>
              <a:ea typeface="+mn-ea"/>
              <a:cs typeface="+mn-cs"/>
            </a:rPr>
            <a:t>減少に加え、臨時財政対策債の減などが影響し、</a:t>
          </a:r>
          <a:r>
            <a:rPr lang="ja-JP" altLang="ja-JP" sz="1100" b="0" i="0" baseline="0">
              <a:solidFill>
                <a:schemeClr val="dk1"/>
              </a:solidFill>
              <a:effectLst/>
              <a:latin typeface="+mn-lt"/>
              <a:ea typeface="+mn-ea"/>
              <a:cs typeface="+mn-cs"/>
            </a:rPr>
            <a:t>経常収支比率は増加すること</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今後は、民間委託や民間移譲等の導入・検討を行い、経常経費のさらなる抑制に努める。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54102</xdr:rowOff>
    </xdr:from>
    <xdr:to>
      <xdr:col>7</xdr:col>
      <xdr:colOff>152400</xdr:colOff>
      <xdr:row>63</xdr:row>
      <xdr:rowOff>37084</xdr:rowOff>
    </xdr:to>
    <xdr:cxnSp macro="">
      <xdr:nvCxnSpPr>
        <xdr:cNvPr id="129" name="直線コネクタ 128"/>
        <xdr:cNvCxnSpPr/>
      </xdr:nvCxnSpPr>
      <xdr:spPr>
        <a:xfrm>
          <a:off x="4114800" y="1068400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100076</xdr:rowOff>
    </xdr:from>
    <xdr:to>
      <xdr:col>6</xdr:col>
      <xdr:colOff>0</xdr:colOff>
      <xdr:row>62</xdr:row>
      <xdr:rowOff>54102</xdr:rowOff>
    </xdr:to>
    <xdr:cxnSp macro="">
      <xdr:nvCxnSpPr>
        <xdr:cNvPr id="132" name="直線コネクタ 131"/>
        <xdr:cNvCxnSpPr/>
      </xdr:nvCxnSpPr>
      <xdr:spPr>
        <a:xfrm>
          <a:off x="3225800" y="1055852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100076</xdr:rowOff>
    </xdr:from>
    <xdr:to>
      <xdr:col>4</xdr:col>
      <xdr:colOff>482600</xdr:colOff>
      <xdr:row>61</xdr:row>
      <xdr:rowOff>124206</xdr:rowOff>
    </xdr:to>
    <xdr:cxnSp macro="">
      <xdr:nvCxnSpPr>
        <xdr:cNvPr id="135" name="直線コネクタ 134"/>
        <xdr:cNvCxnSpPr/>
      </xdr:nvCxnSpPr>
      <xdr:spPr>
        <a:xfrm flipV="1">
          <a:off x="2336800" y="105585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107442</xdr:rowOff>
    </xdr:from>
    <xdr:to>
      <xdr:col>3</xdr:col>
      <xdr:colOff>279400</xdr:colOff>
      <xdr:row>61</xdr:row>
      <xdr:rowOff>124206</xdr:rowOff>
    </xdr:to>
    <xdr:cxnSp macro="">
      <xdr:nvCxnSpPr>
        <xdr:cNvPr id="138" name="直線コネクタ 137"/>
        <xdr:cNvCxnSpPr/>
      </xdr:nvCxnSpPr>
      <xdr:spPr>
        <a:xfrm>
          <a:off x="1447800" y="1039444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48" name="円/楕円 147"/>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2811</xdr:rowOff>
    </xdr:from>
    <xdr:ext cx="762000" cy="259045"/>
    <xdr:sp macro="" textlink="">
      <xdr:nvSpPr>
        <xdr:cNvPr id="149" name="財政構造の弾力性該当値テキスト"/>
        <xdr:cNvSpPr txBox="1"/>
      </xdr:nvSpPr>
      <xdr:spPr>
        <a:xfrm>
          <a:off x="50419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3302</xdr:rowOff>
    </xdr:from>
    <xdr:to>
      <xdr:col>6</xdr:col>
      <xdr:colOff>50800</xdr:colOff>
      <xdr:row>62</xdr:row>
      <xdr:rowOff>104902</xdr:rowOff>
    </xdr:to>
    <xdr:sp macro="" textlink="">
      <xdr:nvSpPr>
        <xdr:cNvPr id="150" name="円/楕円 149"/>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115079</xdr:rowOff>
    </xdr:from>
    <xdr:ext cx="736600" cy="259045"/>
    <xdr:sp macro="" textlink="">
      <xdr:nvSpPr>
        <xdr:cNvPr id="151" name="テキスト ボックス 150"/>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49276</xdr:rowOff>
    </xdr:from>
    <xdr:to>
      <xdr:col>4</xdr:col>
      <xdr:colOff>533400</xdr:colOff>
      <xdr:row>61</xdr:row>
      <xdr:rowOff>150876</xdr:rowOff>
    </xdr:to>
    <xdr:sp macro="" textlink="">
      <xdr:nvSpPr>
        <xdr:cNvPr id="152" name="円/楕円 151"/>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53" name="テキスト ボックス 15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73406</xdr:rowOff>
    </xdr:from>
    <xdr:to>
      <xdr:col>3</xdr:col>
      <xdr:colOff>330200</xdr:colOff>
      <xdr:row>62</xdr:row>
      <xdr:rowOff>3556</xdr:rowOff>
    </xdr:to>
    <xdr:sp macro="" textlink="">
      <xdr:nvSpPr>
        <xdr:cNvPr id="154" name="円/楕円 153"/>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13733</xdr:rowOff>
    </xdr:from>
    <xdr:ext cx="762000" cy="259045"/>
    <xdr:sp macro="" textlink="">
      <xdr:nvSpPr>
        <xdr:cNvPr id="155" name="テキスト ボックス 154"/>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56642</xdr:rowOff>
    </xdr:from>
    <xdr:to>
      <xdr:col>2</xdr:col>
      <xdr:colOff>127000</xdr:colOff>
      <xdr:row>60</xdr:row>
      <xdr:rowOff>158242</xdr:rowOff>
    </xdr:to>
    <xdr:sp macro="" textlink="">
      <xdr:nvSpPr>
        <xdr:cNvPr id="156" name="円/楕円 155"/>
        <xdr:cNvSpPr/>
      </xdr:nvSpPr>
      <xdr:spPr>
        <a:xfrm>
          <a:off x="1397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168419</xdr:rowOff>
    </xdr:from>
    <xdr:ext cx="762000" cy="259045"/>
    <xdr:sp macro="" textlink="">
      <xdr:nvSpPr>
        <xdr:cNvPr id="157" name="テキスト ボックス 156"/>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[166,458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人件費については、今後人口増に伴う行政需要の増大に対応すべく、職員の増員を予定している。これに加え、</a:t>
          </a:r>
          <a:r>
            <a:rPr lang="ja-JP" altLang="en-US" sz="1100" b="0" i="0" baseline="0">
              <a:solidFill>
                <a:sysClr val="windowText" lastClr="000000"/>
              </a:solidFill>
              <a:effectLst/>
              <a:latin typeface="+mn-lt"/>
              <a:ea typeface="+mn-ea"/>
              <a:cs typeface="+mn-cs"/>
            </a:rPr>
            <a:t>平成３２年度</a:t>
          </a:r>
          <a:r>
            <a:rPr lang="ja-JP" altLang="en-US" sz="1100" b="0" i="0" baseline="0">
              <a:solidFill>
                <a:schemeClr val="dk1"/>
              </a:solidFill>
              <a:effectLst/>
              <a:latin typeface="+mn-lt"/>
              <a:ea typeface="+mn-ea"/>
              <a:cs typeface="+mn-cs"/>
            </a:rPr>
            <a:t>には法改正による非常勤、臨時職員の報酬、賃金の上乗せもあるため、人件費、物件費共に増加して</a:t>
          </a:r>
          <a:r>
            <a:rPr lang="ja-JP" altLang="en-US" sz="1100" b="0" i="0" baseline="0">
              <a:solidFill>
                <a:sysClr val="windowText" lastClr="000000"/>
              </a:solidFill>
              <a:effectLst/>
              <a:latin typeface="+mn-lt"/>
              <a:ea typeface="+mn-ea"/>
              <a:cs typeface="+mn-cs"/>
            </a:rPr>
            <a:t>い</a:t>
          </a:r>
          <a:r>
            <a:rPr lang="ja-JP" altLang="en-US" sz="1100" b="0" i="0" baseline="0">
              <a:solidFill>
                <a:schemeClr val="dk1"/>
              </a:solidFill>
              <a:effectLst/>
              <a:latin typeface="+mn-lt"/>
              <a:ea typeface="+mn-ea"/>
              <a:cs typeface="+mn-cs"/>
            </a:rPr>
            <a:t>くと見込む。</a:t>
          </a:r>
          <a:r>
            <a:rPr lang="ja-JP" altLang="ja-JP" sz="1100" b="0" i="0" baseline="0">
              <a:solidFill>
                <a:schemeClr val="dk1"/>
              </a:solidFill>
              <a:effectLst/>
              <a:latin typeface="+mn-lt"/>
              <a:ea typeface="+mn-ea"/>
              <a:cs typeface="+mn-cs"/>
            </a:rPr>
            <a:t>新たな行革大綱及びアクションプランを策定し、これに基づき、事務事業の再編整理、廃止・統合を行うとともに、適正な人員管理、指定管理制度や民間委託・民間移譲の推進に引き続き取り組み、経費の節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42796</xdr:rowOff>
    </xdr:from>
    <xdr:to>
      <xdr:col>7</xdr:col>
      <xdr:colOff>152400</xdr:colOff>
      <xdr:row>81</xdr:row>
      <xdr:rowOff>136362</xdr:rowOff>
    </xdr:to>
    <xdr:cxnSp macro="">
      <xdr:nvCxnSpPr>
        <xdr:cNvPr id="191" name="直線コネクタ 190"/>
        <xdr:cNvCxnSpPr/>
      </xdr:nvCxnSpPr>
      <xdr:spPr>
        <a:xfrm>
          <a:off x="4114800" y="13930246"/>
          <a:ext cx="838200" cy="9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39218</xdr:rowOff>
    </xdr:from>
    <xdr:to>
      <xdr:col>6</xdr:col>
      <xdr:colOff>0</xdr:colOff>
      <xdr:row>81</xdr:row>
      <xdr:rowOff>42796</xdr:rowOff>
    </xdr:to>
    <xdr:cxnSp macro="">
      <xdr:nvCxnSpPr>
        <xdr:cNvPr id="194" name="直線コネクタ 193"/>
        <xdr:cNvCxnSpPr/>
      </xdr:nvCxnSpPr>
      <xdr:spPr>
        <a:xfrm>
          <a:off x="3225800" y="13926668"/>
          <a:ext cx="8890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32387</xdr:rowOff>
    </xdr:from>
    <xdr:to>
      <xdr:col>4</xdr:col>
      <xdr:colOff>482600</xdr:colOff>
      <xdr:row>81</xdr:row>
      <xdr:rowOff>39218</xdr:rowOff>
    </xdr:to>
    <xdr:cxnSp macro="">
      <xdr:nvCxnSpPr>
        <xdr:cNvPr id="197" name="直線コネクタ 196"/>
        <xdr:cNvCxnSpPr/>
      </xdr:nvCxnSpPr>
      <xdr:spPr>
        <a:xfrm>
          <a:off x="2336800" y="13919837"/>
          <a:ext cx="8890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32387</xdr:rowOff>
    </xdr:from>
    <xdr:to>
      <xdr:col>3</xdr:col>
      <xdr:colOff>279400</xdr:colOff>
      <xdr:row>81</xdr:row>
      <xdr:rowOff>32716</xdr:rowOff>
    </xdr:to>
    <xdr:cxnSp macro="">
      <xdr:nvCxnSpPr>
        <xdr:cNvPr id="200" name="直線コネクタ 199"/>
        <xdr:cNvCxnSpPr/>
      </xdr:nvCxnSpPr>
      <xdr:spPr>
        <a:xfrm flipV="1">
          <a:off x="1447800" y="13919837"/>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85562</xdr:rowOff>
    </xdr:from>
    <xdr:to>
      <xdr:col>7</xdr:col>
      <xdr:colOff>203200</xdr:colOff>
      <xdr:row>82</xdr:row>
      <xdr:rowOff>15712</xdr:rowOff>
    </xdr:to>
    <xdr:sp macro="" textlink="">
      <xdr:nvSpPr>
        <xdr:cNvPr id="210" name="円/楕円 209"/>
        <xdr:cNvSpPr/>
      </xdr:nvSpPr>
      <xdr:spPr>
        <a:xfrm>
          <a:off x="4902200" y="139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133839</xdr:rowOff>
    </xdr:from>
    <xdr:ext cx="762000" cy="259045"/>
    <xdr:sp macro="" textlink="">
      <xdr:nvSpPr>
        <xdr:cNvPr id="211" name="人件費・物件費等の状況該当値テキスト"/>
        <xdr:cNvSpPr txBox="1"/>
      </xdr:nvSpPr>
      <xdr:spPr>
        <a:xfrm>
          <a:off x="5041900" y="140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166,458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163446</xdr:rowOff>
    </xdr:from>
    <xdr:to>
      <xdr:col>6</xdr:col>
      <xdr:colOff>50800</xdr:colOff>
      <xdr:row>81</xdr:row>
      <xdr:rowOff>93596</xdr:rowOff>
    </xdr:to>
    <xdr:sp macro="" textlink="">
      <xdr:nvSpPr>
        <xdr:cNvPr id="212" name="円/楕円 211"/>
        <xdr:cNvSpPr/>
      </xdr:nvSpPr>
      <xdr:spPr>
        <a:xfrm>
          <a:off x="4064000" y="138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103773</xdr:rowOff>
    </xdr:from>
    <xdr:ext cx="736600" cy="259045"/>
    <xdr:sp macro="" textlink="">
      <xdr:nvSpPr>
        <xdr:cNvPr id="213" name="テキスト ボックス 212"/>
        <xdr:cNvSpPr txBox="1"/>
      </xdr:nvSpPr>
      <xdr:spPr>
        <a:xfrm>
          <a:off x="3733800" y="136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96,661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159868</xdr:rowOff>
    </xdr:from>
    <xdr:to>
      <xdr:col>4</xdr:col>
      <xdr:colOff>533400</xdr:colOff>
      <xdr:row>81</xdr:row>
      <xdr:rowOff>90018</xdr:rowOff>
    </xdr:to>
    <xdr:sp macro="" textlink="">
      <xdr:nvSpPr>
        <xdr:cNvPr id="214" name="円/楕円 213"/>
        <xdr:cNvSpPr/>
      </xdr:nvSpPr>
      <xdr:spPr>
        <a:xfrm>
          <a:off x="3175000" y="138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100195</xdr:rowOff>
    </xdr:from>
    <xdr:ext cx="762000" cy="259045"/>
    <xdr:sp macro="" textlink="">
      <xdr:nvSpPr>
        <xdr:cNvPr id="215" name="テキスト ボックス 214"/>
        <xdr:cNvSpPr txBox="1"/>
      </xdr:nvSpPr>
      <xdr:spPr>
        <a:xfrm>
          <a:off x="2844800" y="1364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93,992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153037</xdr:rowOff>
    </xdr:from>
    <xdr:to>
      <xdr:col>3</xdr:col>
      <xdr:colOff>330200</xdr:colOff>
      <xdr:row>81</xdr:row>
      <xdr:rowOff>83187</xdr:rowOff>
    </xdr:to>
    <xdr:sp macro="" textlink="">
      <xdr:nvSpPr>
        <xdr:cNvPr id="216" name="円/楕円 215"/>
        <xdr:cNvSpPr/>
      </xdr:nvSpPr>
      <xdr:spPr>
        <a:xfrm>
          <a:off x="2286000" y="138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93364</xdr:rowOff>
    </xdr:from>
    <xdr:ext cx="762000" cy="259045"/>
    <xdr:sp macro="" textlink="">
      <xdr:nvSpPr>
        <xdr:cNvPr id="217" name="テキスト ボックス 216"/>
        <xdr:cNvSpPr txBox="1"/>
      </xdr:nvSpPr>
      <xdr:spPr>
        <a:xfrm>
          <a:off x="1955800" y="136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88,896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153366</xdr:rowOff>
    </xdr:from>
    <xdr:to>
      <xdr:col>2</xdr:col>
      <xdr:colOff>127000</xdr:colOff>
      <xdr:row>81</xdr:row>
      <xdr:rowOff>83516</xdr:rowOff>
    </xdr:to>
    <xdr:sp macro="" textlink="">
      <xdr:nvSpPr>
        <xdr:cNvPr id="218" name="円/楕円 217"/>
        <xdr:cNvSpPr/>
      </xdr:nvSpPr>
      <xdr:spPr>
        <a:xfrm>
          <a:off x="1397000" y="1386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93693</xdr:rowOff>
    </xdr:from>
    <xdr:ext cx="762000" cy="259045"/>
    <xdr:sp macro="" textlink="">
      <xdr:nvSpPr>
        <xdr:cNvPr id="219" name="テキスト ボックス 218"/>
        <xdr:cNvSpPr txBox="1"/>
      </xdr:nvSpPr>
      <xdr:spPr>
        <a:xfrm>
          <a:off x="1066800" y="1363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ほぼ同水準</a:t>
          </a:r>
          <a:r>
            <a:rPr kumimoji="1" lang="ja-JP" altLang="ja-JP" sz="1100">
              <a:solidFill>
                <a:schemeClr val="dk1"/>
              </a:solidFill>
              <a:effectLst/>
              <a:latin typeface="+mn-lt"/>
              <a:ea typeface="+mn-ea"/>
              <a:cs typeface="+mn-cs"/>
            </a:rPr>
            <a:t>にあるが、今後、新たな行革大綱及びアクションプラン</a:t>
          </a:r>
          <a:r>
            <a:rPr kumimoji="1" lang="ja-JP" altLang="en-US" sz="1100">
              <a:solidFill>
                <a:schemeClr val="dk1"/>
              </a:solidFill>
              <a:effectLst/>
              <a:latin typeface="+mn-lt"/>
              <a:ea typeface="+mn-ea"/>
              <a:cs typeface="+mn-cs"/>
            </a:rPr>
            <a:t>、更には定員管理計画</a:t>
          </a:r>
          <a:r>
            <a:rPr kumimoji="1" lang="ja-JP" altLang="ja-JP" sz="1100">
              <a:solidFill>
                <a:schemeClr val="dk1"/>
              </a:solidFill>
              <a:effectLst/>
              <a:latin typeface="+mn-lt"/>
              <a:ea typeface="+mn-ea"/>
              <a:cs typeface="+mn-cs"/>
            </a:rPr>
            <a:t>を策定し、これに基づき各種手当や調整給等について総点検を行い、給与の適正化に取り組む。</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85</xdr:row>
      <xdr:rowOff>100693</xdr:rowOff>
    </xdr:to>
    <xdr:cxnSp macro="">
      <xdr:nvCxnSpPr>
        <xdr:cNvPr id="255" name="直線コネクタ 254"/>
        <xdr:cNvCxnSpPr/>
      </xdr:nvCxnSpPr>
      <xdr:spPr>
        <a:xfrm flipV="1">
          <a:off x="16179800" y="145360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168729</xdr:rowOff>
    </xdr:from>
    <xdr:to>
      <xdr:col>23</xdr:col>
      <xdr:colOff>406400</xdr:colOff>
      <xdr:row>85</xdr:row>
      <xdr:rowOff>100693</xdr:rowOff>
    </xdr:to>
    <xdr:cxnSp macro="">
      <xdr:nvCxnSpPr>
        <xdr:cNvPr id="258" name="直線コネクタ 257"/>
        <xdr:cNvCxnSpPr/>
      </xdr:nvCxnSpPr>
      <xdr:spPr>
        <a:xfrm>
          <a:off x="15290800" y="145705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69745</xdr:rowOff>
    </xdr:from>
    <xdr:ext cx="736600" cy="259045"/>
    <xdr:sp macro="" textlink="">
      <xdr:nvSpPr>
        <xdr:cNvPr id="260" name="テキスト ボックス 259"/>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168729</xdr:rowOff>
    </xdr:from>
    <xdr:to>
      <xdr:col>22</xdr:col>
      <xdr:colOff>203200</xdr:colOff>
      <xdr:row>84</xdr:row>
      <xdr:rowOff>168729</xdr:rowOff>
    </xdr:to>
    <xdr:cxnSp macro="">
      <xdr:nvCxnSpPr>
        <xdr:cNvPr id="261" name="直線コネクタ 260"/>
        <xdr:cNvCxnSpPr/>
      </xdr:nvCxnSpPr>
      <xdr:spPr>
        <a:xfrm>
          <a:off x="14401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3" name="テキスト ボックス 262"/>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168729</xdr:rowOff>
    </xdr:from>
    <xdr:to>
      <xdr:col>21</xdr:col>
      <xdr:colOff>0</xdr:colOff>
      <xdr:row>89</xdr:row>
      <xdr:rowOff>161773</xdr:rowOff>
    </xdr:to>
    <xdr:cxnSp macro="">
      <xdr:nvCxnSpPr>
        <xdr:cNvPr id="264" name="直線コネクタ 263"/>
        <xdr:cNvCxnSpPr/>
      </xdr:nvCxnSpPr>
      <xdr:spPr>
        <a:xfrm flipV="1">
          <a:off x="13512800" y="14570529"/>
          <a:ext cx="889000" cy="85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6" name="テキスト ボックス 265"/>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68" name="テキスト ボックス 267"/>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4" name="円/楕円 273"/>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99984</xdr:rowOff>
    </xdr:from>
    <xdr:ext cx="762000" cy="259045"/>
    <xdr:sp macro="" textlink="">
      <xdr:nvSpPr>
        <xdr:cNvPr id="275"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76" name="円/楕円 275"/>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77" name="テキスト ボックス 276"/>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117929</xdr:rowOff>
    </xdr:from>
    <xdr:to>
      <xdr:col>22</xdr:col>
      <xdr:colOff>254000</xdr:colOff>
      <xdr:row>85</xdr:row>
      <xdr:rowOff>48079</xdr:rowOff>
    </xdr:to>
    <xdr:sp macro="" textlink="">
      <xdr:nvSpPr>
        <xdr:cNvPr id="278" name="円/楕円 277"/>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79" name="テキスト ボックス 278"/>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117929</xdr:rowOff>
    </xdr:from>
    <xdr:to>
      <xdr:col>21</xdr:col>
      <xdr:colOff>50800</xdr:colOff>
      <xdr:row>85</xdr:row>
      <xdr:rowOff>48079</xdr:rowOff>
    </xdr:to>
    <xdr:sp macro="" textlink="">
      <xdr:nvSpPr>
        <xdr:cNvPr id="280" name="円/楕円 279"/>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32856</xdr:rowOff>
    </xdr:from>
    <xdr:ext cx="762000" cy="259045"/>
    <xdr:sp macro="" textlink="">
      <xdr:nvSpPr>
        <xdr:cNvPr id="281" name="テキスト ボックス 280"/>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2" name="円/楕円 281"/>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3" name="テキスト ボックス 282"/>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過去の行財政改革や、大量</a:t>
          </a:r>
          <a:r>
            <a:rPr kumimoji="1" lang="ja-JP" altLang="ja-JP" sz="1100">
              <a:solidFill>
                <a:sysClr val="windowText" lastClr="000000"/>
              </a:solidFill>
              <a:effectLst/>
              <a:latin typeface="+mn-lt"/>
              <a:ea typeface="+mn-ea"/>
              <a:cs typeface="+mn-cs"/>
            </a:rPr>
            <a:t>退職</a:t>
          </a:r>
          <a:r>
            <a:rPr kumimoji="1" lang="ja-JP" altLang="en-US" sz="1100">
              <a:solidFill>
                <a:sysClr val="windowText" lastClr="000000"/>
              </a:solidFill>
              <a:effectLst/>
              <a:latin typeface="+mn-lt"/>
              <a:ea typeface="+mn-ea"/>
              <a:cs typeface="+mn-cs"/>
            </a:rPr>
            <a:t>などに</a:t>
          </a:r>
          <a:r>
            <a:rPr kumimoji="1" lang="ja-JP" altLang="ja-JP" sz="1100">
              <a:solidFill>
                <a:sysClr val="windowText" lastClr="000000"/>
              </a:solidFill>
              <a:effectLst/>
              <a:latin typeface="+mn-lt"/>
              <a:ea typeface="+mn-ea"/>
              <a:cs typeface="+mn-cs"/>
            </a:rPr>
            <a:t>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類似団体平均を大きく下回</a:t>
          </a:r>
          <a:r>
            <a:rPr kumimoji="1" lang="ja-JP" altLang="en-US" sz="1100">
              <a:solidFill>
                <a:sysClr val="windowText" lastClr="000000"/>
              </a:solidFill>
              <a:effectLst/>
              <a:latin typeface="+mn-lt"/>
              <a:ea typeface="+mn-ea"/>
              <a:cs typeface="+mn-cs"/>
            </a:rPr>
            <a:t>っている</a:t>
          </a:r>
          <a:r>
            <a:rPr kumimoji="1" lang="ja-JP" altLang="ja-JP" sz="1100">
              <a:solidFill>
                <a:sysClr val="windowText" lastClr="000000"/>
              </a:solidFill>
              <a:effectLst/>
              <a:latin typeface="+mn-lt"/>
              <a:ea typeface="+mn-ea"/>
              <a:cs typeface="+mn-cs"/>
            </a:rPr>
            <a:t>。今後は人口の増加に伴う行政需要の拡大に対応する為、定員管理計画等の見直しを行い、職員定数の適正化に努める。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53794</xdr:rowOff>
    </xdr:from>
    <xdr:to>
      <xdr:col>24</xdr:col>
      <xdr:colOff>558800</xdr:colOff>
      <xdr:row>59</xdr:row>
      <xdr:rowOff>89988</xdr:rowOff>
    </xdr:to>
    <xdr:cxnSp macro="">
      <xdr:nvCxnSpPr>
        <xdr:cNvPr id="320" name="直線コネクタ 319"/>
        <xdr:cNvCxnSpPr/>
      </xdr:nvCxnSpPr>
      <xdr:spPr>
        <a:xfrm>
          <a:off x="16179800" y="1016934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53794</xdr:rowOff>
    </xdr:from>
    <xdr:to>
      <xdr:col>23</xdr:col>
      <xdr:colOff>406400</xdr:colOff>
      <xdr:row>59</xdr:row>
      <xdr:rowOff>77924</xdr:rowOff>
    </xdr:to>
    <xdr:cxnSp macro="">
      <xdr:nvCxnSpPr>
        <xdr:cNvPr id="323" name="直線コネクタ 322"/>
        <xdr:cNvCxnSpPr/>
      </xdr:nvCxnSpPr>
      <xdr:spPr>
        <a:xfrm flipV="1">
          <a:off x="15290800" y="101693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40005</xdr:rowOff>
    </xdr:from>
    <xdr:to>
      <xdr:col>22</xdr:col>
      <xdr:colOff>203200</xdr:colOff>
      <xdr:row>59</xdr:row>
      <xdr:rowOff>77924</xdr:rowOff>
    </xdr:to>
    <xdr:cxnSp macro="">
      <xdr:nvCxnSpPr>
        <xdr:cNvPr id="326" name="直線コネクタ 325"/>
        <xdr:cNvCxnSpPr/>
      </xdr:nvCxnSpPr>
      <xdr:spPr>
        <a:xfrm>
          <a:off x="14401800" y="1015555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8" name="テキスト ボックス 327"/>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40005</xdr:rowOff>
    </xdr:from>
    <xdr:to>
      <xdr:col>21</xdr:col>
      <xdr:colOff>0</xdr:colOff>
      <xdr:row>59</xdr:row>
      <xdr:rowOff>71029</xdr:rowOff>
    </xdr:to>
    <xdr:cxnSp macro="">
      <xdr:nvCxnSpPr>
        <xdr:cNvPr id="329" name="直線コネクタ 328"/>
        <xdr:cNvCxnSpPr/>
      </xdr:nvCxnSpPr>
      <xdr:spPr>
        <a:xfrm flipV="1">
          <a:off x="13512800" y="101555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3" name="テキスト ボックス 332"/>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39188</xdr:rowOff>
    </xdr:from>
    <xdr:to>
      <xdr:col>24</xdr:col>
      <xdr:colOff>609600</xdr:colOff>
      <xdr:row>59</xdr:row>
      <xdr:rowOff>140788</xdr:rowOff>
    </xdr:to>
    <xdr:sp macro="" textlink="">
      <xdr:nvSpPr>
        <xdr:cNvPr id="339" name="円/楕円 338"/>
        <xdr:cNvSpPr/>
      </xdr:nvSpPr>
      <xdr:spPr>
        <a:xfrm>
          <a:off x="16967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55715</xdr:rowOff>
    </xdr:from>
    <xdr:ext cx="762000" cy="259045"/>
    <xdr:sp macro="" textlink="">
      <xdr:nvSpPr>
        <xdr:cNvPr id="340" name="定員管理の状況該当値テキスト"/>
        <xdr:cNvSpPr txBox="1"/>
      </xdr:nvSpPr>
      <xdr:spPr>
        <a:xfrm>
          <a:off x="17106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2994</xdr:rowOff>
    </xdr:from>
    <xdr:to>
      <xdr:col>23</xdr:col>
      <xdr:colOff>457200</xdr:colOff>
      <xdr:row>59</xdr:row>
      <xdr:rowOff>104594</xdr:rowOff>
    </xdr:to>
    <xdr:sp macro="" textlink="">
      <xdr:nvSpPr>
        <xdr:cNvPr id="341" name="円/楕円 340"/>
        <xdr:cNvSpPr/>
      </xdr:nvSpPr>
      <xdr:spPr>
        <a:xfrm>
          <a:off x="16129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114771</xdr:rowOff>
    </xdr:from>
    <xdr:ext cx="736600" cy="259045"/>
    <xdr:sp macro="" textlink="">
      <xdr:nvSpPr>
        <xdr:cNvPr id="342" name="テキスト ボックス 341"/>
        <xdr:cNvSpPr txBox="1"/>
      </xdr:nvSpPr>
      <xdr:spPr>
        <a:xfrm>
          <a:off x="15798800" y="988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27124</xdr:rowOff>
    </xdr:from>
    <xdr:to>
      <xdr:col>22</xdr:col>
      <xdr:colOff>254000</xdr:colOff>
      <xdr:row>59</xdr:row>
      <xdr:rowOff>128724</xdr:rowOff>
    </xdr:to>
    <xdr:sp macro="" textlink="">
      <xdr:nvSpPr>
        <xdr:cNvPr id="343" name="円/楕円 342"/>
        <xdr:cNvSpPr/>
      </xdr:nvSpPr>
      <xdr:spPr>
        <a:xfrm>
          <a:off x="15240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138901</xdr:rowOff>
    </xdr:from>
    <xdr:ext cx="762000" cy="259045"/>
    <xdr:sp macro="" textlink="">
      <xdr:nvSpPr>
        <xdr:cNvPr id="344" name="テキスト ボックス 343"/>
        <xdr:cNvSpPr txBox="1"/>
      </xdr:nvSpPr>
      <xdr:spPr>
        <a:xfrm>
          <a:off x="14909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160655</xdr:rowOff>
    </xdr:from>
    <xdr:to>
      <xdr:col>21</xdr:col>
      <xdr:colOff>50800</xdr:colOff>
      <xdr:row>59</xdr:row>
      <xdr:rowOff>90805</xdr:rowOff>
    </xdr:to>
    <xdr:sp macro="" textlink="">
      <xdr:nvSpPr>
        <xdr:cNvPr id="345" name="円/楕円 344"/>
        <xdr:cNvSpPr/>
      </xdr:nvSpPr>
      <xdr:spPr>
        <a:xfrm>
          <a:off x="14351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100982</xdr:rowOff>
    </xdr:from>
    <xdr:ext cx="762000" cy="259045"/>
    <xdr:sp macro="" textlink="">
      <xdr:nvSpPr>
        <xdr:cNvPr id="346" name="テキスト ボックス 345"/>
        <xdr:cNvSpPr txBox="1"/>
      </xdr:nvSpPr>
      <xdr:spPr>
        <a:xfrm>
          <a:off x="14020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20229</xdr:rowOff>
    </xdr:from>
    <xdr:to>
      <xdr:col>19</xdr:col>
      <xdr:colOff>533400</xdr:colOff>
      <xdr:row>59</xdr:row>
      <xdr:rowOff>121829</xdr:rowOff>
    </xdr:to>
    <xdr:sp macro="" textlink="">
      <xdr:nvSpPr>
        <xdr:cNvPr id="347" name="円/楕円 346"/>
        <xdr:cNvSpPr/>
      </xdr:nvSpPr>
      <xdr:spPr>
        <a:xfrm>
          <a:off x="13462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132006</xdr:rowOff>
    </xdr:from>
    <xdr:ext cx="762000" cy="259045"/>
    <xdr:sp macro="" textlink="">
      <xdr:nvSpPr>
        <xdr:cNvPr id="348" name="テキスト ボックス 347"/>
        <xdr:cNvSpPr txBox="1"/>
      </xdr:nvSpPr>
      <xdr:spPr>
        <a:xfrm>
          <a:off x="13131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en-US" sz="1100" strike="noStrike" baseline="0">
              <a:solidFill>
                <a:sysClr val="windowText" lastClr="000000"/>
              </a:solidFill>
              <a:effectLst/>
              <a:latin typeface="+mn-lt"/>
              <a:ea typeface="+mn-ea"/>
              <a:cs typeface="+mn-cs"/>
            </a:rPr>
            <a:t>地方消費税交付金や</a:t>
          </a:r>
          <a:r>
            <a:rPr kumimoji="1" lang="ja-JP" altLang="en-US" sz="1100">
              <a:solidFill>
                <a:sysClr val="windowText" lastClr="000000"/>
              </a:solidFill>
              <a:effectLst/>
              <a:latin typeface="+mn-lt"/>
              <a:ea typeface="+mn-ea"/>
              <a:cs typeface="+mn-cs"/>
            </a:rPr>
            <a:t>償却資産などの増により標準財政規模が増加</a:t>
          </a:r>
          <a:r>
            <a:rPr kumimoji="1" lang="ja-JP" altLang="en-US" sz="1100">
              <a:solidFill>
                <a:srgbClr val="FF0000"/>
              </a:solidFill>
              <a:effectLst/>
              <a:latin typeface="+mn-lt"/>
              <a:ea typeface="+mn-ea"/>
              <a:cs typeface="+mn-cs"/>
            </a:rPr>
            <a:t>し</a:t>
          </a:r>
          <a:r>
            <a:rPr kumimoji="1" lang="ja-JP" altLang="en-US" sz="1100">
              <a:solidFill>
                <a:sysClr val="windowText" lastClr="000000"/>
              </a:solidFill>
              <a:effectLst/>
              <a:latin typeface="+mn-lt"/>
              <a:ea typeface="+mn-ea"/>
              <a:cs typeface="+mn-cs"/>
            </a:rPr>
            <a:t>たが、基準財政需要額に算入される公債費の減等があり、前年度と同水準の</a:t>
          </a:r>
          <a:r>
            <a:rPr kumimoji="1" lang="en-US" altLang="ja-JP" sz="1100">
              <a:solidFill>
                <a:sysClr val="windowText" lastClr="000000"/>
              </a:solidFill>
              <a:effectLst/>
              <a:latin typeface="+mn-lt"/>
              <a:ea typeface="+mn-ea"/>
              <a:cs typeface="+mn-cs"/>
            </a:rPr>
            <a:t>11.0</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類似団体と比較するとやや高い水準にあ</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今後の予測としては、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ja-JP" altLang="ja-JP" sz="1100">
              <a:solidFill>
                <a:sysClr val="windowText" lastClr="000000"/>
              </a:solidFill>
              <a:effectLst/>
              <a:latin typeface="+mn-lt"/>
              <a:ea typeface="+mn-ea"/>
              <a:cs typeface="+mn-cs"/>
            </a:rPr>
            <a:t>熊本地震による災害復旧関連の地方債の発行を予定しており、</a:t>
          </a:r>
          <a:r>
            <a:rPr kumimoji="1" lang="ja-JP" altLang="en-US" sz="1100">
              <a:solidFill>
                <a:sysClr val="windowText" lastClr="000000"/>
              </a:solidFill>
              <a:effectLst/>
              <a:latin typeface="+mn-lt"/>
              <a:ea typeface="+mn-ea"/>
              <a:cs typeface="+mn-cs"/>
            </a:rPr>
            <a:t>交付税算入はあるものの、全額ではない為、</a:t>
          </a:r>
          <a:r>
            <a:rPr kumimoji="1" lang="ja-JP" altLang="ja-JP" sz="1100">
              <a:solidFill>
                <a:sysClr val="windowText" lastClr="000000"/>
              </a:solidFill>
              <a:effectLst/>
              <a:latin typeface="+mn-lt"/>
              <a:ea typeface="+mn-ea"/>
              <a:cs typeface="+mn-cs"/>
            </a:rPr>
            <a:t>実質公債費比率は増加</a:t>
          </a:r>
          <a:r>
            <a:rPr kumimoji="1" lang="ja-JP" altLang="en-US" sz="1100">
              <a:solidFill>
                <a:sysClr val="windowText" lastClr="000000"/>
              </a:solidFill>
              <a:effectLst/>
              <a:latin typeface="+mn-lt"/>
              <a:ea typeface="+mn-ea"/>
              <a:cs typeface="+mn-cs"/>
            </a:rPr>
            <a:t>していくことを</a:t>
          </a:r>
          <a:r>
            <a:rPr kumimoji="1" lang="ja-JP" altLang="ja-JP" sz="1100">
              <a:solidFill>
                <a:sysClr val="windowText" lastClr="000000"/>
              </a:solidFill>
              <a:effectLst/>
              <a:latin typeface="+mn-lt"/>
              <a:ea typeface="+mn-ea"/>
              <a:cs typeface="+mn-cs"/>
            </a:rPr>
            <a:t>見込</a:t>
          </a:r>
          <a:r>
            <a:rPr kumimoji="1" lang="ja-JP" altLang="en-US" sz="1100">
              <a:solidFill>
                <a:sysClr val="windowText" lastClr="000000"/>
              </a:solidFill>
              <a:effectLst/>
              <a:latin typeface="+mn-lt"/>
              <a:ea typeface="+mn-ea"/>
              <a:cs typeface="+mn-cs"/>
            </a:rPr>
            <a:t>んでいる</a:t>
          </a:r>
          <a:r>
            <a:rPr kumimoji="1" lang="ja-JP" altLang="ja-JP" sz="1100">
              <a:solidFill>
                <a:sysClr val="windowText" lastClr="000000"/>
              </a:solidFill>
              <a:effectLst/>
              <a:latin typeface="+mn-lt"/>
              <a:ea typeface="+mn-ea"/>
              <a:cs typeface="+mn-cs"/>
            </a:rPr>
            <a:t>。許可制限の</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を越えることがない様、計画的な起債管理が課題である。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73660</xdr:rowOff>
    </xdr:to>
    <xdr:cxnSp macro="">
      <xdr:nvCxnSpPr>
        <xdr:cNvPr id="379" name="直線コネクタ 378"/>
        <xdr:cNvCxnSpPr/>
      </xdr:nvCxnSpPr>
      <xdr:spPr>
        <a:xfrm>
          <a:off x="16179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78486</xdr:rowOff>
    </xdr:to>
    <xdr:cxnSp macro="">
      <xdr:nvCxnSpPr>
        <xdr:cNvPr id="382" name="直線コネクタ 381"/>
        <xdr:cNvCxnSpPr/>
      </xdr:nvCxnSpPr>
      <xdr:spPr>
        <a:xfrm flipV="1">
          <a:off x="15290800" y="72745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78486</xdr:rowOff>
    </xdr:from>
    <xdr:to>
      <xdr:col>22</xdr:col>
      <xdr:colOff>203200</xdr:colOff>
      <xdr:row>42</xdr:row>
      <xdr:rowOff>117094</xdr:rowOff>
    </xdr:to>
    <xdr:cxnSp macro="">
      <xdr:nvCxnSpPr>
        <xdr:cNvPr id="385" name="直線コネクタ 384"/>
        <xdr:cNvCxnSpPr/>
      </xdr:nvCxnSpPr>
      <xdr:spPr>
        <a:xfrm flipV="1">
          <a:off x="14401800" y="727938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117094</xdr:rowOff>
    </xdr:from>
    <xdr:to>
      <xdr:col>21</xdr:col>
      <xdr:colOff>0</xdr:colOff>
      <xdr:row>42</xdr:row>
      <xdr:rowOff>146050</xdr:rowOff>
    </xdr:to>
    <xdr:cxnSp macro="">
      <xdr:nvCxnSpPr>
        <xdr:cNvPr id="388" name="直線コネクタ 387"/>
        <xdr:cNvCxnSpPr/>
      </xdr:nvCxnSpPr>
      <xdr:spPr>
        <a:xfrm flipV="1">
          <a:off x="13512800" y="73179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2" name="テキスト ボックス 391"/>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8" name="円/楕円 397"/>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9"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0" name="円/楕円 399"/>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1" name="テキスト ボックス 400"/>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27686</xdr:rowOff>
    </xdr:from>
    <xdr:to>
      <xdr:col>22</xdr:col>
      <xdr:colOff>254000</xdr:colOff>
      <xdr:row>42</xdr:row>
      <xdr:rowOff>129286</xdr:rowOff>
    </xdr:to>
    <xdr:sp macro="" textlink="">
      <xdr:nvSpPr>
        <xdr:cNvPr id="402" name="円/楕円 401"/>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114063</xdr:rowOff>
    </xdr:from>
    <xdr:ext cx="762000" cy="259045"/>
    <xdr:sp macro="" textlink="">
      <xdr:nvSpPr>
        <xdr:cNvPr id="403" name="テキスト ボックス 402"/>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66294</xdr:rowOff>
    </xdr:from>
    <xdr:to>
      <xdr:col>21</xdr:col>
      <xdr:colOff>50800</xdr:colOff>
      <xdr:row>42</xdr:row>
      <xdr:rowOff>167894</xdr:rowOff>
    </xdr:to>
    <xdr:sp macro="" textlink="">
      <xdr:nvSpPr>
        <xdr:cNvPr id="404" name="円/楕円 403"/>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152671</xdr:rowOff>
    </xdr:from>
    <xdr:ext cx="762000" cy="259045"/>
    <xdr:sp macro="" textlink="">
      <xdr:nvSpPr>
        <xdr:cNvPr id="405" name="テキスト ボックス 404"/>
        <xdr:cNvSpPr txBox="1"/>
      </xdr:nvSpPr>
      <xdr:spPr>
        <a:xfrm>
          <a:off x="14020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6" name="円/楕円 405"/>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07" name="テキスト ボックス 406"/>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将来負担比率は、前年度比</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a:t>
          </a:r>
          <a:r>
            <a:rPr kumimoji="1" lang="ja-JP" altLang="en-US" sz="1100">
              <a:solidFill>
                <a:sysClr val="windowText" lastClr="000000"/>
              </a:solidFill>
              <a:effectLst/>
              <a:latin typeface="+mn-lt"/>
              <a:ea typeface="+mn-ea"/>
              <a:cs typeface="+mn-cs"/>
            </a:rPr>
            <a:t>っ</a:t>
          </a:r>
          <a:r>
            <a:rPr kumimoji="1" lang="ja-JP" altLang="ja-JP" sz="1100">
              <a:solidFill>
                <a:sysClr val="windowText" lastClr="000000"/>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将来負担額、充当可能財源共に減額となったが、将来負担額の公営企業債等繰入見込額の減額幅が大きかったため、将来負担比率がマイナスとなった。</a:t>
          </a:r>
          <a:endParaRPr lang="ja-JP" altLang="ja-JP" sz="1400">
            <a:effectLst/>
          </a:endParaRPr>
        </a:p>
        <a:p>
          <a:r>
            <a:rPr kumimoji="1" lang="ja-JP" altLang="en-US" sz="110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翌年以降の予算編成では基金の取崩しを行っていることから、類似団体平均を上回ることがないよう財政の健全化に努める。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95855</xdr:rowOff>
    </xdr:from>
    <xdr:to>
      <xdr:col>22</xdr:col>
      <xdr:colOff>203200</xdr:colOff>
      <xdr:row>13</xdr:row>
      <xdr:rowOff>103898</xdr:rowOff>
    </xdr:to>
    <xdr:cxnSp macro="">
      <xdr:nvCxnSpPr>
        <xdr:cNvPr id="443" name="直線コネクタ 442"/>
        <xdr:cNvCxnSpPr/>
      </xdr:nvCxnSpPr>
      <xdr:spPr>
        <a:xfrm>
          <a:off x="14401800" y="23247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4"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13</xdr:row>
      <xdr:rowOff>95855</xdr:rowOff>
    </xdr:from>
    <xdr:to>
      <xdr:col>21</xdr:col>
      <xdr:colOff>0</xdr:colOff>
      <xdr:row>15</xdr:row>
      <xdr:rowOff>35621</xdr:rowOff>
    </xdr:to>
    <xdr:cxnSp macro="">
      <xdr:nvCxnSpPr>
        <xdr:cNvPr id="446" name="直線コネクタ 445"/>
        <xdr:cNvCxnSpPr/>
      </xdr:nvCxnSpPr>
      <xdr:spPr>
        <a:xfrm flipV="1">
          <a:off x="13512800" y="2324705"/>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9" name="フローチャート : 判断 448"/>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10298</xdr:rowOff>
    </xdr:from>
    <xdr:ext cx="762000" cy="259045"/>
    <xdr:sp macro="" textlink="">
      <xdr:nvSpPr>
        <xdr:cNvPr id="450" name="テキスト ボックス 449"/>
        <xdr:cNvSpPr txBox="1"/>
      </xdr:nvSpPr>
      <xdr:spPr>
        <a:xfrm>
          <a:off x="14909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51" name="フローチャート : 判断 450"/>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33279</xdr:rowOff>
    </xdr:from>
    <xdr:ext cx="762000" cy="259045"/>
    <xdr:sp macro="" textlink="">
      <xdr:nvSpPr>
        <xdr:cNvPr id="452" name="テキスト ボックス 451"/>
        <xdr:cNvSpPr txBox="1"/>
      </xdr:nvSpPr>
      <xdr:spPr>
        <a:xfrm>
          <a:off x="14020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3" name="フローチャート : 判断 452"/>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129799</xdr:rowOff>
    </xdr:from>
    <xdr:ext cx="762000" cy="259045"/>
    <xdr:sp macro="" textlink="">
      <xdr:nvSpPr>
        <xdr:cNvPr id="454" name="テキスト ボックス 453"/>
        <xdr:cNvSpPr txBox="1"/>
      </xdr:nvSpPr>
      <xdr:spPr>
        <a:xfrm>
          <a:off x="13131800" y="270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53098</xdr:rowOff>
    </xdr:from>
    <xdr:to>
      <xdr:col>22</xdr:col>
      <xdr:colOff>254000</xdr:colOff>
      <xdr:row>13</xdr:row>
      <xdr:rowOff>154698</xdr:rowOff>
    </xdr:to>
    <xdr:sp macro="" textlink="">
      <xdr:nvSpPr>
        <xdr:cNvPr id="460" name="円/楕円 459"/>
        <xdr:cNvSpPr/>
      </xdr:nvSpPr>
      <xdr:spPr>
        <a:xfrm>
          <a:off x="15240000" y="2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164875</xdr:rowOff>
    </xdr:from>
    <xdr:ext cx="762000" cy="259045"/>
    <xdr:sp macro="" textlink="">
      <xdr:nvSpPr>
        <xdr:cNvPr id="461" name="テキスト ボックス 460"/>
        <xdr:cNvSpPr txBox="1"/>
      </xdr:nvSpPr>
      <xdr:spPr>
        <a:xfrm>
          <a:off x="14909800" y="205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45055</xdr:rowOff>
    </xdr:from>
    <xdr:to>
      <xdr:col>21</xdr:col>
      <xdr:colOff>50800</xdr:colOff>
      <xdr:row>13</xdr:row>
      <xdr:rowOff>146655</xdr:rowOff>
    </xdr:to>
    <xdr:sp macro="" textlink="">
      <xdr:nvSpPr>
        <xdr:cNvPr id="462" name="円/楕円 461"/>
        <xdr:cNvSpPr/>
      </xdr:nvSpPr>
      <xdr:spPr>
        <a:xfrm>
          <a:off x="14351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156832</xdr:rowOff>
    </xdr:from>
    <xdr:ext cx="762000" cy="259045"/>
    <xdr:sp macro="" textlink="">
      <xdr:nvSpPr>
        <xdr:cNvPr id="463" name="テキスト ボックス 462"/>
        <xdr:cNvSpPr txBox="1"/>
      </xdr:nvSpPr>
      <xdr:spPr>
        <a:xfrm>
          <a:off x="14020800" y="204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156271</xdr:rowOff>
    </xdr:from>
    <xdr:to>
      <xdr:col>19</xdr:col>
      <xdr:colOff>533400</xdr:colOff>
      <xdr:row>15</xdr:row>
      <xdr:rowOff>86421</xdr:rowOff>
    </xdr:to>
    <xdr:sp macro="" textlink="">
      <xdr:nvSpPr>
        <xdr:cNvPr id="464" name="円/楕円 463"/>
        <xdr:cNvSpPr/>
      </xdr:nvSpPr>
      <xdr:spPr>
        <a:xfrm>
          <a:off x="13462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96598</xdr:rowOff>
    </xdr:from>
    <xdr:ext cx="762000" cy="259045"/>
    <xdr:sp macro="" textlink="">
      <xdr:nvSpPr>
        <xdr:cNvPr id="465" name="テキスト ボックス 464"/>
        <xdr:cNvSpPr txBox="1"/>
      </xdr:nvSpPr>
      <xdr:spPr>
        <a:xfrm>
          <a:off x="13131800" y="232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熊本県大津町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34,228
34,033
99.10
18,490,304
16,183,565
1,415,089
7,311,890
13,922,063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人件費は、定員管理計画に基づき採用を行</a:t>
          </a:r>
          <a:r>
            <a:rPr lang="ja-JP" altLang="en-US" sz="1100" b="0" i="0" baseline="0">
              <a:solidFill>
                <a:schemeClr val="dk1"/>
              </a:solidFill>
              <a:effectLst/>
              <a:latin typeface="+mn-lt"/>
              <a:ea typeface="+mn-ea"/>
              <a:cs typeface="+mn-cs"/>
            </a:rPr>
            <a:t>って</a:t>
          </a:r>
          <a:r>
            <a:rPr lang="ja-JP" altLang="en-US" sz="1100" b="0" i="0" baseline="0">
              <a:solidFill>
                <a:sysClr val="windowText" lastClr="000000"/>
              </a:solidFill>
              <a:effectLst/>
              <a:latin typeface="+mn-lt"/>
              <a:ea typeface="+mn-ea"/>
              <a:cs typeface="+mn-cs"/>
            </a:rPr>
            <a:t>き</a:t>
          </a:r>
          <a:r>
            <a:rPr lang="ja-JP" altLang="en-US" sz="1100" b="0" i="0" baseline="0">
              <a:solidFill>
                <a:schemeClr val="dk1"/>
              </a:solidFill>
              <a:effectLst/>
              <a:latin typeface="+mn-lt"/>
              <a:ea typeface="+mn-ea"/>
              <a:cs typeface="+mn-cs"/>
            </a:rPr>
            <a:t>たが、行革の流れもあり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職員数は減</a:t>
          </a:r>
          <a:r>
            <a:rPr lang="ja-JP" altLang="ja-JP" sz="1100" b="0" i="0" baseline="0">
              <a:solidFill>
                <a:schemeClr val="dk1"/>
              </a:solidFill>
              <a:effectLst/>
              <a:latin typeface="+mn-lt"/>
              <a:ea typeface="+mn-ea"/>
              <a:cs typeface="+mn-cs"/>
            </a:rPr>
            <a:t>少傾向</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あ</a:t>
          </a:r>
          <a:r>
            <a:rPr lang="ja-JP" altLang="en-US" sz="1100" b="0" i="0" baseline="0">
              <a:solidFill>
                <a:schemeClr val="dk1"/>
              </a:solidFill>
              <a:effectLst/>
              <a:latin typeface="+mn-lt"/>
              <a:ea typeface="+mn-ea"/>
              <a:cs typeface="+mn-cs"/>
            </a:rPr>
            <a:t>った。</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地震により手当等の増が影響したが、職員の年齢構成の変化により、職員給は減少している。しかしながら、今後も人口増に伴う行政需要の増加に伴い、職員数も増加が見込まれる。新たな定員管理計画や行財政改革大綱等</a:t>
          </a:r>
          <a:r>
            <a:rPr lang="ja-JP" altLang="ja-JP" sz="1100" b="0" i="0" baseline="0">
              <a:solidFill>
                <a:schemeClr val="dk1"/>
              </a:solidFill>
              <a:effectLst/>
              <a:latin typeface="+mn-lt"/>
              <a:ea typeface="+mn-ea"/>
              <a:cs typeface="+mn-cs"/>
            </a:rPr>
            <a:t>に基づき、</a:t>
          </a:r>
          <a:r>
            <a:rPr lang="ja-JP" altLang="en-US" sz="1100" b="0" i="0" baseline="0">
              <a:solidFill>
                <a:schemeClr val="dk1"/>
              </a:solidFill>
              <a:effectLst/>
              <a:latin typeface="+mn-lt"/>
              <a:ea typeface="+mn-ea"/>
              <a:cs typeface="+mn-cs"/>
            </a:rPr>
            <a:t>適正な職員配置</a:t>
          </a:r>
          <a:r>
            <a:rPr lang="ja-JP" altLang="ja-JP" sz="1100" b="0" i="0" baseline="0">
              <a:solidFill>
                <a:schemeClr val="dk1"/>
              </a:solidFill>
              <a:effectLst/>
              <a:latin typeface="+mn-lt"/>
              <a:ea typeface="+mn-ea"/>
              <a:cs typeface="+mn-cs"/>
            </a:rPr>
            <a:t>を図っていく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36</xdr:row>
      <xdr:rowOff>5080</xdr:rowOff>
    </xdr:to>
    <xdr:cxnSp macro="">
      <xdr:nvCxnSpPr>
        <xdr:cNvPr id="66" name="直線コネクタ 65"/>
        <xdr:cNvCxnSpPr/>
      </xdr:nvCxnSpPr>
      <xdr:spPr>
        <a:xfrm flipV="1">
          <a:off x="3987800" y="6093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36</xdr:row>
      <xdr:rowOff>5080</xdr:rowOff>
    </xdr:to>
    <xdr:cxnSp macro="">
      <xdr:nvCxnSpPr>
        <xdr:cNvPr id="69" name="直線コネクタ 68"/>
        <xdr:cNvCxnSpPr/>
      </xdr:nvCxnSpPr>
      <xdr:spPr>
        <a:xfrm>
          <a:off x="3098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35</xdr:row>
      <xdr:rowOff>123190</xdr:rowOff>
    </xdr:to>
    <xdr:cxnSp macro="">
      <xdr:nvCxnSpPr>
        <xdr:cNvPr id="72" name="直線コネクタ 71"/>
        <xdr:cNvCxnSpPr/>
      </xdr:nvCxnSpPr>
      <xdr:spPr>
        <a:xfrm flipV="1">
          <a:off x="2209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35</xdr:row>
      <xdr:rowOff>123190</xdr:rowOff>
    </xdr:to>
    <xdr:cxnSp macro="">
      <xdr:nvCxnSpPr>
        <xdr:cNvPr id="75" name="直線コネクタ 74"/>
        <xdr:cNvCxnSpPr/>
      </xdr:nvCxnSpPr>
      <xdr:spPr>
        <a:xfrm>
          <a:off x="1320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類似団体平均に比べて低い位置にあるが、近年増加傾向にある。今後、</a:t>
          </a:r>
          <a:r>
            <a:rPr lang="ja-JP" altLang="en-US" sz="1100" b="0" i="0" baseline="0">
              <a:solidFill>
                <a:schemeClr val="dk1"/>
              </a:solidFill>
              <a:effectLst/>
              <a:latin typeface="+mn-lt"/>
              <a:ea typeface="+mn-ea"/>
              <a:cs typeface="+mn-cs"/>
            </a:rPr>
            <a:t>人口増によるゴミ収集委託料の増などが</a:t>
          </a:r>
          <a:r>
            <a:rPr lang="ja-JP" altLang="ja-JP" sz="1100" b="0" i="0" baseline="0">
              <a:solidFill>
                <a:schemeClr val="dk1"/>
              </a:solidFill>
              <a:effectLst/>
              <a:latin typeface="+mn-lt"/>
              <a:ea typeface="+mn-ea"/>
              <a:cs typeface="+mn-cs"/>
            </a:rPr>
            <a:t>見込まれるが、引き続き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緊縮財政に努め、低い水準の維持に努める。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133858</xdr:rowOff>
    </xdr:from>
    <xdr:to>
      <xdr:col>24</xdr:col>
      <xdr:colOff>31750</xdr:colOff>
      <xdr:row>20</xdr:row>
      <xdr:rowOff>168148</xdr:rowOff>
    </xdr:to>
    <xdr:cxnSp macro="">
      <xdr:nvCxnSpPr>
        <xdr:cNvPr id="120" name="直線コネクタ 119"/>
        <xdr:cNvCxnSpPr/>
      </xdr:nvCxnSpPr>
      <xdr:spPr>
        <a:xfrm flipV="1">
          <a:off x="16510000" y="236270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140225</xdr:rowOff>
    </xdr:from>
    <xdr:ext cx="762000" cy="259045"/>
    <xdr:sp macro="" textlink="">
      <xdr:nvSpPr>
        <xdr:cNvPr id="121" name="物件費最小値テキスト"/>
        <xdr:cNvSpPr txBox="1"/>
      </xdr:nvSpPr>
      <xdr:spPr>
        <a:xfrm>
          <a:off x="16598900" y="356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20</xdr:row>
      <xdr:rowOff>168148</xdr:rowOff>
    </xdr:from>
    <xdr:to>
      <xdr:col>24</xdr:col>
      <xdr:colOff>120650</xdr:colOff>
      <xdr:row>20</xdr:row>
      <xdr:rowOff>168148</xdr:rowOff>
    </xdr:to>
    <xdr:cxnSp macro="">
      <xdr:nvCxnSpPr>
        <xdr:cNvPr id="122" name="直線コネクタ 121"/>
        <xdr:cNvCxnSpPr/>
      </xdr:nvCxnSpPr>
      <xdr:spPr>
        <a:xfrm>
          <a:off x="16421100" y="359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48785</xdr:rowOff>
    </xdr:from>
    <xdr:ext cx="762000" cy="259045"/>
    <xdr:sp macro="" textlink="">
      <xdr:nvSpPr>
        <xdr:cNvPr id="123" name="物件費最大値テキスト"/>
        <xdr:cNvSpPr txBox="1"/>
      </xdr:nvSpPr>
      <xdr:spPr>
        <a:xfrm>
          <a:off x="16598900" y="210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133858</xdr:rowOff>
    </xdr:from>
    <xdr:to>
      <xdr:col>24</xdr:col>
      <xdr:colOff>120650</xdr:colOff>
      <xdr:row>13</xdr:row>
      <xdr:rowOff>133858</xdr:rowOff>
    </xdr:to>
    <xdr:cxnSp macro="">
      <xdr:nvCxnSpPr>
        <xdr:cNvPr id="124" name="直線コネクタ 123"/>
        <xdr:cNvCxnSpPr/>
      </xdr:nvCxnSpPr>
      <xdr:spPr>
        <a:xfrm>
          <a:off x="16421100" y="236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145288</xdr:rowOff>
    </xdr:to>
    <xdr:cxnSp macro="">
      <xdr:nvCxnSpPr>
        <xdr:cNvPr id="125" name="直線コネクタ 124"/>
        <xdr:cNvCxnSpPr/>
      </xdr:nvCxnSpPr>
      <xdr:spPr>
        <a:xfrm>
          <a:off x="15671800" y="25273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27" name="フローチャート :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xdr:rowOff>
    </xdr:from>
    <xdr:to>
      <xdr:col>22</xdr:col>
      <xdr:colOff>565150</xdr:colOff>
      <xdr:row>14</xdr:row>
      <xdr:rowOff>127000</xdr:rowOff>
    </xdr:to>
    <xdr:cxnSp macro="">
      <xdr:nvCxnSpPr>
        <xdr:cNvPr id="128" name="直線コネクタ 127"/>
        <xdr:cNvCxnSpPr/>
      </xdr:nvCxnSpPr>
      <xdr:spPr>
        <a:xfrm>
          <a:off x="14782800" y="24084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142494</xdr:rowOff>
    </xdr:from>
    <xdr:to>
      <xdr:col>22</xdr:col>
      <xdr:colOff>615950</xdr:colOff>
      <xdr:row>16</xdr:row>
      <xdr:rowOff>72644</xdr:rowOff>
    </xdr:to>
    <xdr:sp macro="" textlink="">
      <xdr:nvSpPr>
        <xdr:cNvPr id="129" name="フローチャート : 判断 128"/>
        <xdr:cNvSpPr/>
      </xdr:nvSpPr>
      <xdr:spPr>
        <a:xfrm>
          <a:off x="156210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57421</xdr:rowOff>
    </xdr:from>
    <xdr:ext cx="736600" cy="259045"/>
    <xdr:sp macro="" textlink="">
      <xdr:nvSpPr>
        <xdr:cNvPr id="130" name="テキスト ボックス 129"/>
        <xdr:cNvSpPr txBox="1"/>
      </xdr:nvSpPr>
      <xdr:spPr>
        <a:xfrm>
          <a:off x="15290800" y="280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97282</xdr:rowOff>
    </xdr:from>
    <xdr:to>
      <xdr:col>21</xdr:col>
      <xdr:colOff>361950</xdr:colOff>
      <xdr:row>14</xdr:row>
      <xdr:rowOff>8128</xdr:rowOff>
    </xdr:to>
    <xdr:cxnSp macro="">
      <xdr:nvCxnSpPr>
        <xdr:cNvPr id="131" name="直線コネクタ 130"/>
        <xdr:cNvCxnSpPr/>
      </xdr:nvCxnSpPr>
      <xdr:spPr>
        <a:xfrm>
          <a:off x="13893800" y="23261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44196</xdr:rowOff>
    </xdr:from>
    <xdr:to>
      <xdr:col>21</xdr:col>
      <xdr:colOff>412750</xdr:colOff>
      <xdr:row>16</xdr:row>
      <xdr:rowOff>145796</xdr:rowOff>
    </xdr:to>
    <xdr:sp macro="" textlink="">
      <xdr:nvSpPr>
        <xdr:cNvPr id="132" name="フローチャート :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140716</xdr:rowOff>
    </xdr:from>
    <xdr:to>
      <xdr:col>20</xdr:col>
      <xdr:colOff>158750</xdr:colOff>
      <xdr:row>13</xdr:row>
      <xdr:rowOff>97282</xdr:rowOff>
    </xdr:to>
    <xdr:cxnSp macro="">
      <xdr:nvCxnSpPr>
        <xdr:cNvPr id="134" name="直線コネクタ 133"/>
        <xdr:cNvCxnSpPr/>
      </xdr:nvCxnSpPr>
      <xdr:spPr>
        <a:xfrm>
          <a:off x="13004800" y="21981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160782</xdr:rowOff>
    </xdr:from>
    <xdr:to>
      <xdr:col>20</xdr:col>
      <xdr:colOff>209550</xdr:colOff>
      <xdr:row>16</xdr:row>
      <xdr:rowOff>90932</xdr:rowOff>
    </xdr:to>
    <xdr:sp macro="" textlink="">
      <xdr:nvSpPr>
        <xdr:cNvPr id="135" name="フローチャート : 判断 134"/>
        <xdr:cNvSpPr/>
      </xdr:nvSpPr>
      <xdr:spPr>
        <a:xfrm>
          <a:off x="13843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75709</xdr:rowOff>
    </xdr:from>
    <xdr:ext cx="762000" cy="259045"/>
    <xdr:sp macro="" textlink="">
      <xdr:nvSpPr>
        <xdr:cNvPr id="136" name="テキスト ボックス 135"/>
        <xdr:cNvSpPr txBox="1"/>
      </xdr:nvSpPr>
      <xdr:spPr>
        <a:xfrm>
          <a:off x="13512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37" name="フローチャート : 判断 136"/>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29989</xdr:rowOff>
    </xdr:from>
    <xdr:ext cx="762000" cy="259045"/>
    <xdr:sp macro="" textlink="">
      <xdr:nvSpPr>
        <xdr:cNvPr id="138" name="テキスト ボックス 137"/>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94488</xdr:rowOff>
    </xdr:from>
    <xdr:to>
      <xdr:col>24</xdr:col>
      <xdr:colOff>82550</xdr:colOff>
      <xdr:row>15</xdr:row>
      <xdr:rowOff>24638</xdr:rowOff>
    </xdr:to>
    <xdr:sp macro="" textlink="">
      <xdr:nvSpPr>
        <xdr:cNvPr id="144" name="円/楕円 143"/>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111015</xdr:rowOff>
    </xdr:from>
    <xdr:ext cx="762000" cy="259045"/>
    <xdr:sp macro="" textlink="">
      <xdr:nvSpPr>
        <xdr:cNvPr id="145" name="物件費該当値テキスト"/>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128778</xdr:rowOff>
    </xdr:from>
    <xdr:to>
      <xdr:col>21</xdr:col>
      <xdr:colOff>412750</xdr:colOff>
      <xdr:row>14</xdr:row>
      <xdr:rowOff>58928</xdr:rowOff>
    </xdr:to>
    <xdr:sp macro="" textlink="">
      <xdr:nvSpPr>
        <xdr:cNvPr id="148" name="円/楕円 147"/>
        <xdr:cNvSpPr/>
      </xdr:nvSpPr>
      <xdr:spPr>
        <a:xfrm>
          <a:off x="14732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69105</xdr:rowOff>
    </xdr:from>
    <xdr:ext cx="762000" cy="259045"/>
    <xdr:sp macro="" textlink="">
      <xdr:nvSpPr>
        <xdr:cNvPr id="149" name="テキスト ボックス 148"/>
        <xdr:cNvSpPr txBox="1"/>
      </xdr:nvSpPr>
      <xdr:spPr>
        <a:xfrm>
          <a:off x="14401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46482</xdr:rowOff>
    </xdr:from>
    <xdr:to>
      <xdr:col>20</xdr:col>
      <xdr:colOff>209550</xdr:colOff>
      <xdr:row>13</xdr:row>
      <xdr:rowOff>148082</xdr:rowOff>
    </xdr:to>
    <xdr:sp macro="" textlink="">
      <xdr:nvSpPr>
        <xdr:cNvPr id="150" name="円/楕円 149"/>
        <xdr:cNvSpPr/>
      </xdr:nvSpPr>
      <xdr:spPr>
        <a:xfrm>
          <a:off x="13843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158259</xdr:rowOff>
    </xdr:from>
    <xdr:ext cx="762000" cy="259045"/>
    <xdr:sp macro="" textlink="">
      <xdr:nvSpPr>
        <xdr:cNvPr id="151" name="テキスト ボックス 150"/>
        <xdr:cNvSpPr txBox="1"/>
      </xdr:nvSpPr>
      <xdr:spPr>
        <a:xfrm>
          <a:off x="13512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89916</xdr:rowOff>
    </xdr:from>
    <xdr:to>
      <xdr:col>19</xdr:col>
      <xdr:colOff>6350</xdr:colOff>
      <xdr:row>13</xdr:row>
      <xdr:rowOff>20066</xdr:rowOff>
    </xdr:to>
    <xdr:sp macro="" textlink="">
      <xdr:nvSpPr>
        <xdr:cNvPr id="152" name="円/楕円 151"/>
        <xdr:cNvSpPr/>
      </xdr:nvSpPr>
      <xdr:spPr>
        <a:xfrm>
          <a:off x="12954000" y="21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30243</xdr:rowOff>
    </xdr:from>
    <xdr:ext cx="762000" cy="259045"/>
    <xdr:sp macro="" textlink="">
      <xdr:nvSpPr>
        <xdr:cNvPr id="153" name="テキスト ボックス 152"/>
        <xdr:cNvSpPr txBox="1"/>
      </xdr:nvSpPr>
      <xdr:spPr>
        <a:xfrm>
          <a:off x="12623800" y="191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類似団体平均を上回っている。上昇傾向にある要因として、人口増に伴う子ども手当や保育運営費、障害者サービス費などの民生費の増加によるものである。今後も人口増や少子高齢化</a:t>
          </a:r>
          <a:r>
            <a:rPr lang="ja-JP" altLang="en-US" sz="1100" b="0" i="0" baseline="0">
              <a:solidFill>
                <a:schemeClr val="dk1"/>
              </a:solidFill>
              <a:effectLst/>
              <a:latin typeface="+mn-lt"/>
              <a:ea typeface="+mn-ea"/>
              <a:cs typeface="+mn-cs"/>
            </a:rPr>
            <a:t>、施設の増によるサービス向上</a:t>
          </a:r>
          <a:r>
            <a:rPr lang="ja-JP" altLang="ja-JP" sz="1100" b="0" i="0" baseline="0">
              <a:solidFill>
                <a:schemeClr val="dk1"/>
              </a:solidFill>
              <a:effectLst/>
              <a:latin typeface="+mn-lt"/>
              <a:ea typeface="+mn-ea"/>
              <a:cs typeface="+mn-cs"/>
            </a:rPr>
            <a:t>に伴い、扶助費の増加が考えられるため、財政を圧迫しないような財政運営を心がける。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3" name="直線コネクタ 182"/>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6"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7" name="直線コネクタ 186"/>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78015</xdr:rowOff>
    </xdr:from>
    <xdr:to>
      <xdr:col>7</xdr:col>
      <xdr:colOff>15875</xdr:colOff>
      <xdr:row>60</xdr:row>
      <xdr:rowOff>61685</xdr:rowOff>
    </xdr:to>
    <xdr:cxnSp macro="">
      <xdr:nvCxnSpPr>
        <xdr:cNvPr id="188" name="直線コネクタ 187"/>
        <xdr:cNvCxnSpPr/>
      </xdr:nvCxnSpPr>
      <xdr:spPr>
        <a:xfrm>
          <a:off x="3987800" y="100221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78015</xdr:rowOff>
    </xdr:from>
    <xdr:to>
      <xdr:col>5</xdr:col>
      <xdr:colOff>549275</xdr:colOff>
      <xdr:row>58</xdr:row>
      <xdr:rowOff>110672</xdr:rowOff>
    </xdr:to>
    <xdr:cxnSp macro="">
      <xdr:nvCxnSpPr>
        <xdr:cNvPr id="191" name="直線コネクタ 190"/>
        <xdr:cNvCxnSpPr/>
      </xdr:nvCxnSpPr>
      <xdr:spPr>
        <a:xfrm flipV="1">
          <a:off x="3098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2" name="フローチャート : 判断 191"/>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3" name="テキスト ボックス 192"/>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58</xdr:row>
      <xdr:rowOff>110672</xdr:rowOff>
    </xdr:to>
    <xdr:cxnSp macro="">
      <xdr:nvCxnSpPr>
        <xdr:cNvPr id="194" name="直線コネクタ 193"/>
        <xdr:cNvCxnSpPr/>
      </xdr:nvCxnSpPr>
      <xdr:spPr>
        <a:xfrm>
          <a:off x="2209800" y="99731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58</xdr:row>
      <xdr:rowOff>29028</xdr:rowOff>
    </xdr:to>
    <xdr:cxnSp macro="">
      <xdr:nvCxnSpPr>
        <xdr:cNvPr id="197" name="直線コネクタ 196"/>
        <xdr:cNvCxnSpPr/>
      </xdr:nvCxnSpPr>
      <xdr:spPr>
        <a:xfrm>
          <a:off x="1320800" y="98261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198" name="フローチャート : 判断 197"/>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199" name="テキスト ボックス 198"/>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0" name="フローチャート :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1" name="テキスト ボックス 200"/>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10885</xdr:rowOff>
    </xdr:from>
    <xdr:to>
      <xdr:col>7</xdr:col>
      <xdr:colOff>66675</xdr:colOff>
      <xdr:row>60</xdr:row>
      <xdr:rowOff>112485</xdr:rowOff>
    </xdr:to>
    <xdr:sp macro="" textlink="">
      <xdr:nvSpPr>
        <xdr:cNvPr id="207" name="円/楕円 206"/>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90912</xdr:rowOff>
    </xdr:from>
    <xdr:ext cx="762000" cy="259045"/>
    <xdr:sp macro="" textlink="">
      <xdr:nvSpPr>
        <xdr:cNvPr id="208" name="扶助費該当値テキスト"/>
        <xdr:cNvSpPr txBox="1"/>
      </xdr:nvSpPr>
      <xdr:spPr>
        <a:xfrm>
          <a:off x="491490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09" name="円/楕円 208"/>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210" name="テキスト ボックス 209"/>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59872</xdr:rowOff>
    </xdr:from>
    <xdr:to>
      <xdr:col>4</xdr:col>
      <xdr:colOff>396875</xdr:colOff>
      <xdr:row>58</xdr:row>
      <xdr:rowOff>161472</xdr:rowOff>
    </xdr:to>
    <xdr:sp macro="" textlink="">
      <xdr:nvSpPr>
        <xdr:cNvPr id="211" name="円/楕円 210"/>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146249</xdr:rowOff>
    </xdr:from>
    <xdr:ext cx="762000" cy="259045"/>
    <xdr:sp macro="" textlink="">
      <xdr:nvSpPr>
        <xdr:cNvPr id="212" name="テキスト ボックス 211"/>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3" name="円/楕円 212"/>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4" name="テキスト ボックス 213"/>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5" name="円/楕円 214"/>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6" name="テキスト ボックス 215"/>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年度は昨年と</a:t>
          </a:r>
          <a:r>
            <a:rPr lang="ja-JP" altLang="en-US" sz="1100" b="0" i="0" baseline="0">
              <a:solidFill>
                <a:schemeClr val="dk1"/>
              </a:solidFill>
              <a:effectLst/>
              <a:latin typeface="+mn-lt"/>
              <a:ea typeface="+mn-ea"/>
              <a:cs typeface="+mn-cs"/>
            </a:rPr>
            <a:t>比較し、</a:t>
          </a:r>
          <a:r>
            <a:rPr lang="en-US" altLang="ja-JP" sz="1100" b="0" i="0" baseline="0">
              <a:solidFill>
                <a:schemeClr val="dk1"/>
              </a:solidFill>
              <a:effectLst/>
              <a:latin typeface="+mn-lt"/>
              <a:ea typeface="+mn-ea"/>
              <a:cs typeface="+mn-cs"/>
            </a:rPr>
            <a:t>0.2</a:t>
          </a:r>
          <a:r>
            <a:rPr lang="ja-JP" altLang="en-US" sz="1100" b="0" i="0" baseline="0">
              <a:solidFill>
                <a:sysClr val="windowText" lastClr="000000"/>
              </a:solidFill>
              <a:effectLst/>
              <a:latin typeface="+mn-lt"/>
              <a:ea typeface="+mn-ea"/>
              <a:cs typeface="+mn-cs"/>
            </a:rPr>
            <a:t>ポイント</a:t>
          </a:r>
          <a:r>
            <a:rPr lang="ja-JP" altLang="en-US" sz="1100" b="0" i="0" baseline="0">
              <a:solidFill>
                <a:schemeClr val="dk1"/>
              </a:solidFill>
              <a:effectLst/>
              <a:latin typeface="+mn-lt"/>
              <a:ea typeface="+mn-ea"/>
              <a:cs typeface="+mn-cs"/>
            </a:rPr>
            <a:t>の増加となった。</a:t>
          </a:r>
          <a:r>
            <a:rPr lang="ja-JP" altLang="ja-JP" sz="1100" b="0" i="0" baseline="0">
              <a:solidFill>
                <a:schemeClr val="dk1"/>
              </a:solidFill>
              <a:effectLst/>
              <a:latin typeface="+mn-lt"/>
              <a:ea typeface="+mn-ea"/>
              <a:cs typeface="+mn-cs"/>
            </a:rPr>
            <a:t>国民健康保険特別会計や介護保険特別会計など、他会計への繰出金などの経常的な歳出経費は今後も増加が見込まれる。今後も経常経費の見直しを行い、経常的な経費に充当できる一般財源の確保に努める。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4" name="直線コネクタ 243"/>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47"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48" name="直線コネクタ 247"/>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27940</xdr:rowOff>
    </xdr:to>
    <xdr:cxnSp macro="">
      <xdr:nvCxnSpPr>
        <xdr:cNvPr id="249" name="直線コネクタ 248"/>
        <xdr:cNvCxnSpPr/>
      </xdr:nvCxnSpPr>
      <xdr:spPr>
        <a:xfrm>
          <a:off x="15671800" y="9613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1" name="フローチャート :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12700</xdr:rowOff>
    </xdr:to>
    <xdr:cxnSp macro="">
      <xdr:nvCxnSpPr>
        <xdr:cNvPr id="252" name="直線コネクタ 251"/>
        <xdr:cNvCxnSpPr/>
      </xdr:nvCxnSpPr>
      <xdr:spPr>
        <a:xfrm>
          <a:off x="14782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3" name="フローチャート : 判断 252"/>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4" name="テキスト ボックス 253"/>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12700</xdr:rowOff>
    </xdr:to>
    <xdr:cxnSp macro="">
      <xdr:nvCxnSpPr>
        <xdr:cNvPr id="255" name="直線コネクタ 254"/>
        <xdr:cNvCxnSpPr/>
      </xdr:nvCxnSpPr>
      <xdr:spPr>
        <a:xfrm>
          <a:off x="13893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6" name="フローチャート : 判断 255"/>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7" name="テキスト ボックス 25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56</xdr:row>
      <xdr:rowOff>5080</xdr:rowOff>
    </xdr:to>
    <xdr:cxnSp macro="">
      <xdr:nvCxnSpPr>
        <xdr:cNvPr id="258" name="直線コネクタ 257"/>
        <xdr:cNvCxnSpPr/>
      </xdr:nvCxnSpPr>
      <xdr:spPr>
        <a:xfrm>
          <a:off x="13004800" y="953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9" name="フローチャート :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0" name="テキスト ボックス 259"/>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1" name="フローチャート : 判断 26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2" name="テキスト ボックス 26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68" name="円/楕円 267"/>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69"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0" name="円/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2" name="円/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3" name="テキスト ボックス 27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4" name="円/楕円 273"/>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5" name="テキスト ボックス 274"/>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6" name="円/楕円 275"/>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7" name="テキスト ボックス 276"/>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類似団体に比べ、低い位置にあるが、前年度より</a:t>
          </a:r>
          <a:r>
            <a:rPr lang="en-US" altLang="ja-JP" sz="1100" b="0" i="0" baseline="0">
              <a:solidFill>
                <a:schemeClr val="dk1"/>
              </a:solidFill>
              <a:effectLst/>
              <a:latin typeface="+mn-lt"/>
              <a:ea typeface="+mn-ea"/>
              <a:cs typeface="+mn-cs"/>
            </a:rPr>
            <a:t>0.7</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増加した。各種団体などへの補助金の見直しを引き続き</a:t>
          </a:r>
          <a:r>
            <a:rPr lang="ja-JP" altLang="en-US" sz="1100" b="0" i="0" baseline="0">
              <a:solidFill>
                <a:sysClr val="windowText" lastClr="000000"/>
              </a:solidFill>
              <a:effectLst/>
              <a:latin typeface="+mn-lt"/>
              <a:ea typeface="+mn-ea"/>
              <a:cs typeface="+mn-cs"/>
            </a:rPr>
            <a:t>行</a:t>
          </a:r>
          <a:r>
            <a:rPr lang="ja-JP" altLang="ja-JP" sz="1100" b="0" i="0" baseline="0">
              <a:solidFill>
                <a:sysClr val="windowText" lastClr="000000"/>
              </a:solidFill>
              <a:effectLst/>
              <a:latin typeface="+mn-lt"/>
              <a:ea typeface="+mn-ea"/>
              <a:cs typeface="+mn-cs"/>
            </a:rPr>
            <a:t>ない、類似団体の平均を</a:t>
          </a:r>
          <a:r>
            <a:rPr lang="ja-JP" altLang="ja-JP" sz="1100" b="0" i="0" baseline="0">
              <a:solidFill>
                <a:schemeClr val="dk1"/>
              </a:solidFill>
              <a:effectLst/>
              <a:latin typeface="+mn-lt"/>
              <a:ea typeface="+mn-ea"/>
              <a:cs typeface="+mn-cs"/>
            </a:rPr>
            <a:t>超えないように努める。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2" name="直線コネクタ 301"/>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3"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4" name="直線コネクタ 303"/>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5"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6" name="直線コネクタ 305"/>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170434</xdr:rowOff>
    </xdr:to>
    <xdr:cxnSp macro="">
      <xdr:nvCxnSpPr>
        <xdr:cNvPr id="307" name="直線コネクタ 306"/>
        <xdr:cNvCxnSpPr/>
      </xdr:nvCxnSpPr>
      <xdr:spPr>
        <a:xfrm>
          <a:off x="15671800" y="6139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08"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09" name="フローチャート : 判断 308"/>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138430</xdr:rowOff>
    </xdr:to>
    <xdr:cxnSp macro="">
      <xdr:nvCxnSpPr>
        <xdr:cNvPr id="310" name="直線コネクタ 309"/>
        <xdr:cNvCxnSpPr/>
      </xdr:nvCxnSpPr>
      <xdr:spPr>
        <a:xfrm>
          <a:off x="14782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1" name="フローチャート :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36</xdr:row>
      <xdr:rowOff>3556</xdr:rowOff>
    </xdr:to>
    <xdr:cxnSp macro="">
      <xdr:nvCxnSpPr>
        <xdr:cNvPr id="313" name="直線コネクタ 312"/>
        <xdr:cNvCxnSpPr/>
      </xdr:nvCxnSpPr>
      <xdr:spPr>
        <a:xfrm flipV="1">
          <a:off x="13893800" y="6125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4" name="フローチャート : 判断 313"/>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5" name="テキスト ボックス 314"/>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8128</xdr:rowOff>
    </xdr:to>
    <xdr:cxnSp macro="">
      <xdr:nvCxnSpPr>
        <xdr:cNvPr id="316" name="直線コネクタ 315"/>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7" name="フローチャート : 判断 316"/>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8" name="テキスト ボックス 317"/>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6" name="円/楕円 325"/>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7"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8" name="円/楕円 327"/>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9" name="テキスト ボックス 328"/>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30" name="円/楕円 329"/>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31" name="テキスト ボックス 330"/>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2" name="円/楕円 331"/>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3" name="テキスト ボックス 332"/>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4" name="円/楕円 33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5" name="テキスト ボックス 334"/>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年度に借入れた臨時財政対策債や、中学校増築事業の元金償</a:t>
          </a:r>
          <a:r>
            <a:rPr lang="ja-JP" altLang="en-US" sz="1100" b="0" i="0" baseline="0">
              <a:solidFill>
                <a:sysClr val="windowText" lastClr="000000"/>
              </a:solidFill>
              <a:effectLst/>
              <a:latin typeface="+mn-lt"/>
              <a:ea typeface="+mn-ea"/>
              <a:cs typeface="+mn-cs"/>
            </a:rPr>
            <a:t>還が</a:t>
          </a:r>
          <a:r>
            <a:rPr lang="ja-JP" altLang="en-US" sz="1100" b="0" i="0" baseline="0">
              <a:solidFill>
                <a:schemeClr val="dk1"/>
              </a:solidFill>
              <a:effectLst/>
              <a:latin typeface="+mn-lt"/>
              <a:ea typeface="+mn-ea"/>
              <a:cs typeface="+mn-cs"/>
            </a:rPr>
            <a:t>始まり、公債費は増加となった。</a:t>
          </a:r>
          <a:r>
            <a:rPr lang="ja-JP" altLang="ja-JP" sz="1100" b="0" i="0" baseline="0">
              <a:solidFill>
                <a:schemeClr val="dk1"/>
              </a:solidFill>
              <a:effectLst/>
              <a:latin typeface="+mn-lt"/>
              <a:ea typeface="+mn-ea"/>
              <a:cs typeface="+mn-cs"/>
            </a:rPr>
            <a:t>今後も、</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a:t>
          </a:r>
          <a:r>
            <a:rPr lang="ja-JP" altLang="ja-JP" sz="1100" b="0" i="0" baseline="0">
              <a:solidFill>
                <a:schemeClr val="dk1"/>
              </a:solidFill>
              <a:effectLst/>
              <a:latin typeface="+mn-lt"/>
              <a:ea typeface="+mn-ea"/>
              <a:cs typeface="+mn-cs"/>
            </a:rPr>
            <a:t>熊本地震</a:t>
          </a:r>
          <a:r>
            <a:rPr lang="ja-JP" altLang="en-US" sz="1100" b="0" i="0" baseline="0">
              <a:solidFill>
                <a:schemeClr val="dk1"/>
              </a:solidFill>
              <a:effectLst/>
              <a:latin typeface="+mn-lt"/>
              <a:ea typeface="+mn-ea"/>
              <a:cs typeface="+mn-cs"/>
            </a:rPr>
            <a:t>からの復旧・復興事業を優先する為、</a:t>
          </a:r>
          <a:r>
            <a:rPr lang="ja-JP" altLang="en-US" sz="1100" b="0" i="0" baseline="0">
              <a:solidFill>
                <a:sysClr val="windowText" lastClr="000000"/>
              </a:solidFill>
              <a:effectLst/>
              <a:latin typeface="+mn-lt"/>
              <a:ea typeface="+mn-ea"/>
              <a:cs typeface="+mn-cs"/>
            </a:rPr>
            <a:t>交付税の算入率は高いが、</a:t>
          </a:r>
          <a:r>
            <a:rPr lang="ja-JP" altLang="ja-JP" sz="1100" b="0" i="0" baseline="0">
              <a:solidFill>
                <a:schemeClr val="dk1"/>
              </a:solidFill>
              <a:effectLst/>
              <a:latin typeface="+mn-lt"/>
              <a:ea typeface="+mn-ea"/>
              <a:cs typeface="+mn-cs"/>
            </a:rPr>
            <a:t>災害復旧関係の起債の増加が見込まれる</a:t>
          </a:r>
          <a:r>
            <a:rPr lang="ja-JP" altLang="en-US" sz="1100" b="0" i="0" baseline="0">
              <a:solidFill>
                <a:schemeClr val="dk1"/>
              </a:solidFill>
              <a:effectLst/>
              <a:latin typeface="+mn-lt"/>
              <a:ea typeface="+mn-ea"/>
              <a:cs typeface="+mn-cs"/>
            </a:rPr>
            <a:t>。既存事業の見直しを行い</a:t>
          </a:r>
          <a:r>
            <a:rPr lang="ja-JP" altLang="en-US" sz="1100" b="0" i="0" baseline="0">
              <a:solidFill>
                <a:sysClr val="windowText" lastClr="000000"/>
              </a:solidFill>
              <a:effectLst/>
              <a:latin typeface="+mn-lt"/>
              <a:ea typeface="+mn-ea"/>
              <a:cs typeface="+mn-cs"/>
            </a:rPr>
            <a:t>な</a:t>
          </a:r>
          <a:r>
            <a:rPr lang="ja-JP" altLang="en-US" sz="1100" b="0" i="0" baseline="0">
              <a:solidFill>
                <a:schemeClr val="dk1"/>
              </a:solidFill>
              <a:effectLst/>
              <a:latin typeface="+mn-lt"/>
              <a:ea typeface="+mn-ea"/>
              <a:cs typeface="+mn-cs"/>
            </a:rPr>
            <a:t>がら、</a:t>
          </a:r>
          <a:r>
            <a:rPr lang="ja-JP" altLang="ja-JP" sz="1100" b="0" i="0" baseline="0">
              <a:solidFill>
                <a:schemeClr val="dk1"/>
              </a:solidFill>
              <a:effectLst/>
              <a:latin typeface="+mn-lt"/>
              <a:ea typeface="+mn-ea"/>
              <a:cs typeface="+mn-cs"/>
            </a:rPr>
            <a:t>計画的な起債管理に努めるとともに、その他の財源の安定的な確保に努める。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3" name="直線コネクタ 362"/>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4"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5" name="直線コネクタ 364"/>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66"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67" name="直線コネクタ 366"/>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66039</xdr:rowOff>
    </xdr:from>
    <xdr:to>
      <xdr:col>7</xdr:col>
      <xdr:colOff>15875</xdr:colOff>
      <xdr:row>78</xdr:row>
      <xdr:rowOff>157480</xdr:rowOff>
    </xdr:to>
    <xdr:cxnSp macro="">
      <xdr:nvCxnSpPr>
        <xdr:cNvPr id="368" name="直線コネクタ 367"/>
        <xdr:cNvCxnSpPr/>
      </xdr:nvCxnSpPr>
      <xdr:spPr>
        <a:xfrm>
          <a:off x="3987800" y="134391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69"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0" name="フローチャート : 判断 369"/>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66039</xdr:rowOff>
    </xdr:to>
    <xdr:cxnSp macro="">
      <xdr:nvCxnSpPr>
        <xdr:cNvPr id="371" name="直線コネクタ 370"/>
        <xdr:cNvCxnSpPr/>
      </xdr:nvCxnSpPr>
      <xdr:spPr>
        <a:xfrm>
          <a:off x="3098800" y="13423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2" name="フローチャート :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3" name="テキスト ボックス 37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96520</xdr:rowOff>
    </xdr:to>
    <xdr:cxnSp macro="">
      <xdr:nvCxnSpPr>
        <xdr:cNvPr id="374" name="直線コネクタ 373"/>
        <xdr:cNvCxnSpPr/>
      </xdr:nvCxnSpPr>
      <xdr:spPr>
        <a:xfrm flipV="1">
          <a:off x="2209800" y="1342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5" name="フローチャート : 判断 374"/>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6" name="テキスト ボックス 375"/>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96520</xdr:rowOff>
    </xdr:to>
    <xdr:cxnSp macro="">
      <xdr:nvCxnSpPr>
        <xdr:cNvPr id="377" name="直線コネクタ 376"/>
        <xdr:cNvCxnSpPr/>
      </xdr:nvCxnSpPr>
      <xdr:spPr>
        <a:xfrm>
          <a:off x="1320800" y="1343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8" name="フローチャート : 判断 377"/>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9" name="テキスト ボックス 378"/>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0" name="フローチャート : 判断 379"/>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1" name="テキスト ボックス 380"/>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106680</xdr:rowOff>
    </xdr:from>
    <xdr:to>
      <xdr:col>7</xdr:col>
      <xdr:colOff>66675</xdr:colOff>
      <xdr:row>79</xdr:row>
      <xdr:rowOff>36830</xdr:rowOff>
    </xdr:to>
    <xdr:sp macro="" textlink="">
      <xdr:nvSpPr>
        <xdr:cNvPr id="387" name="円/楕円 386"/>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78757</xdr:rowOff>
    </xdr:from>
    <xdr:ext cx="762000" cy="259045"/>
    <xdr:sp macro="" textlink="">
      <xdr:nvSpPr>
        <xdr:cNvPr id="388" name="公債費該当値テキスト"/>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15239</xdr:rowOff>
    </xdr:from>
    <xdr:to>
      <xdr:col>5</xdr:col>
      <xdr:colOff>600075</xdr:colOff>
      <xdr:row>78</xdr:row>
      <xdr:rowOff>116839</xdr:rowOff>
    </xdr:to>
    <xdr:sp macro="" textlink="">
      <xdr:nvSpPr>
        <xdr:cNvPr id="389" name="円/楕円 388"/>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101616</xdr:rowOff>
    </xdr:from>
    <xdr:ext cx="736600" cy="259045"/>
    <xdr:sp macro="" textlink="">
      <xdr:nvSpPr>
        <xdr:cNvPr id="390" name="テキスト ボックス 389"/>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391" name="円/楕円 390"/>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92" name="テキスト ボックス 39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45720</xdr:rowOff>
    </xdr:from>
    <xdr:to>
      <xdr:col>3</xdr:col>
      <xdr:colOff>193675</xdr:colOff>
      <xdr:row>78</xdr:row>
      <xdr:rowOff>147320</xdr:rowOff>
    </xdr:to>
    <xdr:sp macro="" textlink="">
      <xdr:nvSpPr>
        <xdr:cNvPr id="393" name="円/楕円 392"/>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94" name="テキスト ボックス 393"/>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5" name="円/楕円 394"/>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6" name="テキスト ボックス 39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扶助費、</a:t>
          </a:r>
          <a:r>
            <a:rPr kumimoji="1" lang="ja-JP" altLang="ja-JP" sz="1100">
              <a:solidFill>
                <a:schemeClr val="dk1"/>
              </a:solidFill>
              <a:effectLst/>
              <a:latin typeface="+mn-lt"/>
              <a:ea typeface="+mn-ea"/>
              <a:cs typeface="+mn-cs"/>
            </a:rPr>
            <a:t>物件費、補助費等の増により増額している。特</a:t>
          </a:r>
          <a:r>
            <a:rPr kumimoji="1" lang="ja-JP" altLang="en-US" sz="1100">
              <a:solidFill>
                <a:schemeClr val="dk1"/>
              </a:solidFill>
              <a:effectLst/>
              <a:latin typeface="+mn-lt"/>
              <a:ea typeface="+mn-ea"/>
              <a:cs typeface="+mn-cs"/>
            </a:rPr>
            <a:t>に扶助費の増が続いている。人口増加が大きな要因の一つではあるが、今後は制度改正による人件費等の増加も見込まれる。引き続き、</a:t>
          </a:r>
          <a:r>
            <a:rPr kumimoji="1" lang="ja-JP" altLang="ja-JP" sz="1100">
              <a:solidFill>
                <a:schemeClr val="dk1"/>
              </a:solidFill>
              <a:effectLst/>
              <a:latin typeface="+mn-lt"/>
              <a:ea typeface="+mn-ea"/>
              <a:cs typeface="+mn-cs"/>
            </a:rPr>
            <a:t>経常経費の見直しを行い、経常的な経費に充当できる一般財源の確保に努める。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2" name="直線コネクタ 421"/>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3"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4" name="直線コネクタ 423"/>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26" name="直線コネクタ 42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149860</xdr:rowOff>
    </xdr:from>
    <xdr:to>
      <xdr:col>24</xdr:col>
      <xdr:colOff>31750</xdr:colOff>
      <xdr:row>75</xdr:row>
      <xdr:rowOff>69850</xdr:rowOff>
    </xdr:to>
    <xdr:cxnSp macro="">
      <xdr:nvCxnSpPr>
        <xdr:cNvPr id="427" name="直線コネクタ 426"/>
        <xdr:cNvCxnSpPr/>
      </xdr:nvCxnSpPr>
      <xdr:spPr>
        <a:xfrm>
          <a:off x="15671800" y="12837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28"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29" name="フローチャート : 判断 428"/>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40132</xdr:rowOff>
    </xdr:from>
    <xdr:to>
      <xdr:col>22</xdr:col>
      <xdr:colOff>565150</xdr:colOff>
      <xdr:row>74</xdr:row>
      <xdr:rowOff>149860</xdr:rowOff>
    </xdr:to>
    <xdr:cxnSp macro="">
      <xdr:nvCxnSpPr>
        <xdr:cNvPr id="430" name="直線コネクタ 429"/>
        <xdr:cNvCxnSpPr/>
      </xdr:nvCxnSpPr>
      <xdr:spPr>
        <a:xfrm>
          <a:off x="14782800" y="127274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1" name="フローチャート : 判断 430"/>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2" name="テキスト ボックス 431"/>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74</xdr:row>
      <xdr:rowOff>40132</xdr:rowOff>
    </xdr:to>
    <xdr:cxnSp macro="">
      <xdr:nvCxnSpPr>
        <xdr:cNvPr id="433" name="直線コネクタ 432"/>
        <xdr:cNvCxnSpPr/>
      </xdr:nvCxnSpPr>
      <xdr:spPr>
        <a:xfrm>
          <a:off x="13893800" y="12722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4" name="フローチャート : 判断 433"/>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5" name="テキスト ボックス 434"/>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51562</xdr:rowOff>
    </xdr:from>
    <xdr:to>
      <xdr:col>20</xdr:col>
      <xdr:colOff>158750</xdr:colOff>
      <xdr:row>74</xdr:row>
      <xdr:rowOff>35560</xdr:rowOff>
    </xdr:to>
    <xdr:cxnSp macro="">
      <xdr:nvCxnSpPr>
        <xdr:cNvPr id="436" name="直線コネクタ 435"/>
        <xdr:cNvCxnSpPr/>
      </xdr:nvCxnSpPr>
      <xdr:spPr>
        <a:xfrm>
          <a:off x="13004800" y="1256741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7" name="フローチャート : 判断 436"/>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8" name="テキスト ボックス 437"/>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46" name="円/楕円 445"/>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35577</xdr:rowOff>
    </xdr:from>
    <xdr:ext cx="762000" cy="259045"/>
    <xdr:sp macro="" textlink="">
      <xdr:nvSpPr>
        <xdr:cNvPr id="447"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8" name="円/楕円 447"/>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49" name="テキスト ボックス 448"/>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160782</xdr:rowOff>
    </xdr:from>
    <xdr:to>
      <xdr:col>21</xdr:col>
      <xdr:colOff>412750</xdr:colOff>
      <xdr:row>74</xdr:row>
      <xdr:rowOff>90932</xdr:rowOff>
    </xdr:to>
    <xdr:sp macro="" textlink="">
      <xdr:nvSpPr>
        <xdr:cNvPr id="450" name="円/楕円 449"/>
        <xdr:cNvSpPr/>
      </xdr:nvSpPr>
      <xdr:spPr>
        <a:xfrm>
          <a:off x="14732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101109</xdr:rowOff>
    </xdr:from>
    <xdr:ext cx="762000" cy="259045"/>
    <xdr:sp macro="" textlink="">
      <xdr:nvSpPr>
        <xdr:cNvPr id="451" name="テキスト ボックス 450"/>
        <xdr:cNvSpPr txBox="1"/>
      </xdr:nvSpPr>
      <xdr:spPr>
        <a:xfrm>
          <a:off x="14401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156210</xdr:rowOff>
    </xdr:from>
    <xdr:to>
      <xdr:col>20</xdr:col>
      <xdr:colOff>209550</xdr:colOff>
      <xdr:row>74</xdr:row>
      <xdr:rowOff>86360</xdr:rowOff>
    </xdr:to>
    <xdr:sp macro="" textlink="">
      <xdr:nvSpPr>
        <xdr:cNvPr id="452" name="円/楕円 451"/>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96537</xdr:rowOff>
    </xdr:from>
    <xdr:ext cx="762000" cy="259045"/>
    <xdr:sp macro="" textlink="">
      <xdr:nvSpPr>
        <xdr:cNvPr id="453" name="テキスト ボックス 452"/>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762</xdr:rowOff>
    </xdr:from>
    <xdr:to>
      <xdr:col>19</xdr:col>
      <xdr:colOff>6350</xdr:colOff>
      <xdr:row>73</xdr:row>
      <xdr:rowOff>102362</xdr:rowOff>
    </xdr:to>
    <xdr:sp macro="" textlink="">
      <xdr:nvSpPr>
        <xdr:cNvPr id="454" name="円/楕円 453"/>
        <xdr:cNvSpPr/>
      </xdr:nvSpPr>
      <xdr:spPr>
        <a:xfrm>
          <a:off x="12954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112539</xdr:rowOff>
    </xdr:from>
    <xdr:ext cx="762000" cy="259045"/>
    <xdr:sp macro="" textlink="">
      <xdr:nvSpPr>
        <xdr:cNvPr id="455" name="テキスト ボックス 454"/>
        <xdr:cNvSpPr txBox="1"/>
      </xdr:nvSpPr>
      <xdr:spPr>
        <a:xfrm>
          <a:off x="12623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熊本県大津町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154489</xdr:rowOff>
    </xdr:from>
    <xdr:to>
      <xdr:col>4</xdr:col>
      <xdr:colOff>1117600</xdr:colOff>
      <xdr:row>17</xdr:row>
      <xdr:rowOff>157994</xdr:rowOff>
    </xdr:to>
    <xdr:cxnSp macro="">
      <xdr:nvCxnSpPr>
        <xdr:cNvPr id="50" name="直線コネクタ 49"/>
        <xdr:cNvCxnSpPr/>
      </xdr:nvCxnSpPr>
      <xdr:spPr bwMode="auto">
        <a:xfrm flipV="1">
          <a:off x="5003800" y="3116764"/>
          <a:ext cx="6477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157994</xdr:rowOff>
    </xdr:from>
    <xdr:to>
      <xdr:col>4</xdr:col>
      <xdr:colOff>469900</xdr:colOff>
      <xdr:row>18</xdr:row>
      <xdr:rowOff>57734</xdr:rowOff>
    </xdr:to>
    <xdr:cxnSp macro="">
      <xdr:nvCxnSpPr>
        <xdr:cNvPr id="53" name="直線コネクタ 52"/>
        <xdr:cNvCxnSpPr/>
      </xdr:nvCxnSpPr>
      <xdr:spPr bwMode="auto">
        <a:xfrm flipV="1">
          <a:off x="4305300" y="3120269"/>
          <a:ext cx="698500" cy="71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24454</xdr:rowOff>
    </xdr:from>
    <xdr:to>
      <xdr:col>3</xdr:col>
      <xdr:colOff>904875</xdr:colOff>
      <xdr:row>18</xdr:row>
      <xdr:rowOff>57734</xdr:rowOff>
    </xdr:to>
    <xdr:cxnSp macro="">
      <xdr:nvCxnSpPr>
        <xdr:cNvPr id="56" name="直線コネクタ 55"/>
        <xdr:cNvCxnSpPr/>
      </xdr:nvCxnSpPr>
      <xdr:spPr bwMode="auto">
        <a:xfrm>
          <a:off x="3606800" y="3158179"/>
          <a:ext cx="698500" cy="33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10014</xdr:rowOff>
    </xdr:from>
    <xdr:to>
      <xdr:col>3</xdr:col>
      <xdr:colOff>206375</xdr:colOff>
      <xdr:row>18</xdr:row>
      <xdr:rowOff>24454</xdr:rowOff>
    </xdr:to>
    <xdr:cxnSp macro="">
      <xdr:nvCxnSpPr>
        <xdr:cNvPr id="59" name="直線コネクタ 58"/>
        <xdr:cNvCxnSpPr/>
      </xdr:nvCxnSpPr>
      <xdr:spPr bwMode="auto">
        <a:xfrm>
          <a:off x="2908300" y="3143739"/>
          <a:ext cx="698500" cy="1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103689</xdr:rowOff>
    </xdr:from>
    <xdr:to>
      <xdr:col>5</xdr:col>
      <xdr:colOff>34925</xdr:colOff>
      <xdr:row>18</xdr:row>
      <xdr:rowOff>33839</xdr:rowOff>
    </xdr:to>
    <xdr:sp macro="" textlink="">
      <xdr:nvSpPr>
        <xdr:cNvPr id="69" name="円/楕円 68"/>
        <xdr:cNvSpPr/>
      </xdr:nvSpPr>
      <xdr:spPr bwMode="auto">
        <a:xfrm>
          <a:off x="5600700" y="306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75766</xdr:rowOff>
    </xdr:from>
    <xdr:ext cx="762000" cy="259045"/>
    <xdr:sp macro="" textlink="">
      <xdr:nvSpPr>
        <xdr:cNvPr id="70" name="人口1人当たり決算額の推移該当値テキスト130"/>
        <xdr:cNvSpPr txBox="1"/>
      </xdr:nvSpPr>
      <xdr:spPr>
        <a:xfrm>
          <a:off x="5740400" y="303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63,057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107194</xdr:rowOff>
    </xdr:from>
    <xdr:to>
      <xdr:col>4</xdr:col>
      <xdr:colOff>520700</xdr:colOff>
      <xdr:row>18</xdr:row>
      <xdr:rowOff>37344</xdr:rowOff>
    </xdr:to>
    <xdr:sp macro="" textlink="">
      <xdr:nvSpPr>
        <xdr:cNvPr id="71" name="円/楕円 70"/>
        <xdr:cNvSpPr/>
      </xdr:nvSpPr>
      <xdr:spPr bwMode="auto">
        <a:xfrm>
          <a:off x="4953000" y="306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22121</xdr:rowOff>
    </xdr:from>
    <xdr:ext cx="736600" cy="259045"/>
    <xdr:sp macro="" textlink="">
      <xdr:nvSpPr>
        <xdr:cNvPr id="72" name="テキスト ボックス 71"/>
        <xdr:cNvSpPr txBox="1"/>
      </xdr:nvSpPr>
      <xdr:spPr>
        <a:xfrm>
          <a:off x="4622800" y="315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62,873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6934</xdr:rowOff>
    </xdr:from>
    <xdr:to>
      <xdr:col>3</xdr:col>
      <xdr:colOff>955675</xdr:colOff>
      <xdr:row>18</xdr:row>
      <xdr:rowOff>108534</xdr:rowOff>
    </xdr:to>
    <xdr:sp macro="" textlink="">
      <xdr:nvSpPr>
        <xdr:cNvPr id="73" name="円/楕円 72"/>
        <xdr:cNvSpPr/>
      </xdr:nvSpPr>
      <xdr:spPr bwMode="auto">
        <a:xfrm>
          <a:off x="4254500" y="314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93311</xdr:rowOff>
    </xdr:from>
    <xdr:ext cx="762000" cy="259045"/>
    <xdr:sp macro="" textlink="">
      <xdr:nvSpPr>
        <xdr:cNvPr id="74" name="テキスト ボックス 73"/>
        <xdr:cNvSpPr txBox="1"/>
      </xdr:nvSpPr>
      <xdr:spPr>
        <a:xfrm>
          <a:off x="3924300" y="322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145104</xdr:rowOff>
    </xdr:from>
    <xdr:to>
      <xdr:col>3</xdr:col>
      <xdr:colOff>257175</xdr:colOff>
      <xdr:row>18</xdr:row>
      <xdr:rowOff>75254</xdr:rowOff>
    </xdr:to>
    <xdr:sp macro="" textlink="">
      <xdr:nvSpPr>
        <xdr:cNvPr id="75" name="円/楕円 74"/>
        <xdr:cNvSpPr/>
      </xdr:nvSpPr>
      <xdr:spPr bwMode="auto">
        <a:xfrm>
          <a:off x="3556000" y="310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60031</xdr:rowOff>
    </xdr:from>
    <xdr:ext cx="762000" cy="259045"/>
    <xdr:sp macro="" textlink="">
      <xdr:nvSpPr>
        <xdr:cNvPr id="76" name="テキスト ボックス 75"/>
        <xdr:cNvSpPr txBox="1"/>
      </xdr:nvSpPr>
      <xdr:spPr>
        <a:xfrm>
          <a:off x="3225800" y="319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130664</xdr:rowOff>
    </xdr:from>
    <xdr:to>
      <xdr:col>2</xdr:col>
      <xdr:colOff>692150</xdr:colOff>
      <xdr:row>18</xdr:row>
      <xdr:rowOff>60814</xdr:rowOff>
    </xdr:to>
    <xdr:sp macro="" textlink="">
      <xdr:nvSpPr>
        <xdr:cNvPr id="77" name="円/楕円 76"/>
        <xdr:cNvSpPr/>
      </xdr:nvSpPr>
      <xdr:spPr bwMode="auto">
        <a:xfrm>
          <a:off x="2857500" y="309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45591</xdr:rowOff>
    </xdr:from>
    <xdr:ext cx="762000" cy="259045"/>
    <xdr:sp macro="" textlink="">
      <xdr:nvSpPr>
        <xdr:cNvPr id="78" name="テキスト ボックス 77"/>
        <xdr:cNvSpPr txBox="1"/>
      </xdr:nvSpPr>
      <xdr:spPr>
        <a:xfrm>
          <a:off x="2527300" y="317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160833</xdr:rowOff>
    </xdr:from>
    <xdr:to>
      <xdr:col>4</xdr:col>
      <xdr:colOff>1117600</xdr:colOff>
      <xdr:row>35</xdr:row>
      <xdr:rowOff>160947</xdr:rowOff>
    </xdr:to>
    <xdr:cxnSp macro="">
      <xdr:nvCxnSpPr>
        <xdr:cNvPr id="111" name="直線コネクタ 110"/>
        <xdr:cNvCxnSpPr/>
      </xdr:nvCxnSpPr>
      <xdr:spPr bwMode="auto">
        <a:xfrm>
          <a:off x="5003800" y="6771183"/>
          <a:ext cx="6477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160833</xdr:rowOff>
    </xdr:from>
    <xdr:to>
      <xdr:col>4</xdr:col>
      <xdr:colOff>469900</xdr:colOff>
      <xdr:row>35</xdr:row>
      <xdr:rowOff>224193</xdr:rowOff>
    </xdr:to>
    <xdr:cxnSp macro="">
      <xdr:nvCxnSpPr>
        <xdr:cNvPr id="114" name="直線コネクタ 113"/>
        <xdr:cNvCxnSpPr/>
      </xdr:nvCxnSpPr>
      <xdr:spPr bwMode="auto">
        <a:xfrm flipV="1">
          <a:off x="4305300" y="6771183"/>
          <a:ext cx="698500" cy="6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157499</xdr:rowOff>
    </xdr:from>
    <xdr:to>
      <xdr:col>3</xdr:col>
      <xdr:colOff>904875</xdr:colOff>
      <xdr:row>35</xdr:row>
      <xdr:rowOff>224193</xdr:rowOff>
    </xdr:to>
    <xdr:cxnSp macro="">
      <xdr:nvCxnSpPr>
        <xdr:cNvPr id="117" name="直線コネクタ 116"/>
        <xdr:cNvCxnSpPr/>
      </xdr:nvCxnSpPr>
      <xdr:spPr bwMode="auto">
        <a:xfrm>
          <a:off x="3606800" y="6767849"/>
          <a:ext cx="698500" cy="6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156566</xdr:rowOff>
    </xdr:from>
    <xdr:to>
      <xdr:col>3</xdr:col>
      <xdr:colOff>206375</xdr:colOff>
      <xdr:row>35</xdr:row>
      <xdr:rowOff>157499</xdr:rowOff>
    </xdr:to>
    <xdr:cxnSp macro="">
      <xdr:nvCxnSpPr>
        <xdr:cNvPr id="120" name="直線コネクタ 119"/>
        <xdr:cNvCxnSpPr/>
      </xdr:nvCxnSpPr>
      <xdr:spPr bwMode="auto">
        <a:xfrm>
          <a:off x="2908300" y="6766916"/>
          <a:ext cx="698500" cy="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110147</xdr:rowOff>
    </xdr:from>
    <xdr:to>
      <xdr:col>5</xdr:col>
      <xdr:colOff>34925</xdr:colOff>
      <xdr:row>35</xdr:row>
      <xdr:rowOff>211747</xdr:rowOff>
    </xdr:to>
    <xdr:sp macro="" textlink="">
      <xdr:nvSpPr>
        <xdr:cNvPr id="130" name="円/楕円 129"/>
        <xdr:cNvSpPr/>
      </xdr:nvSpPr>
      <xdr:spPr bwMode="auto">
        <a:xfrm>
          <a:off x="5600700" y="672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298124</xdr:rowOff>
    </xdr:from>
    <xdr:ext cx="762000" cy="259045"/>
    <xdr:sp macro="" textlink="">
      <xdr:nvSpPr>
        <xdr:cNvPr id="131" name="人口1人当たり決算額の推移該当値テキスト445"/>
        <xdr:cNvSpPr txBox="1"/>
      </xdr:nvSpPr>
      <xdr:spPr>
        <a:xfrm>
          <a:off x="5740400" y="656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110033</xdr:rowOff>
    </xdr:from>
    <xdr:to>
      <xdr:col>4</xdr:col>
      <xdr:colOff>520700</xdr:colOff>
      <xdr:row>35</xdr:row>
      <xdr:rowOff>211633</xdr:rowOff>
    </xdr:to>
    <xdr:sp macro="" textlink="">
      <xdr:nvSpPr>
        <xdr:cNvPr id="132" name="円/楕円 131"/>
        <xdr:cNvSpPr/>
      </xdr:nvSpPr>
      <xdr:spPr bwMode="auto">
        <a:xfrm>
          <a:off x="4953000" y="672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221810</xdr:rowOff>
    </xdr:from>
    <xdr:ext cx="736600" cy="259045"/>
    <xdr:sp macro="" textlink="">
      <xdr:nvSpPr>
        <xdr:cNvPr id="133" name="テキスト ボックス 132"/>
        <xdr:cNvSpPr txBox="1"/>
      </xdr:nvSpPr>
      <xdr:spPr>
        <a:xfrm>
          <a:off x="4622800" y="648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173393</xdr:rowOff>
    </xdr:from>
    <xdr:to>
      <xdr:col>3</xdr:col>
      <xdr:colOff>955675</xdr:colOff>
      <xdr:row>35</xdr:row>
      <xdr:rowOff>274993</xdr:rowOff>
    </xdr:to>
    <xdr:sp macro="" textlink="">
      <xdr:nvSpPr>
        <xdr:cNvPr id="134" name="円/楕円 133"/>
        <xdr:cNvSpPr/>
      </xdr:nvSpPr>
      <xdr:spPr bwMode="auto">
        <a:xfrm>
          <a:off x="4254500" y="6783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285170</xdr:rowOff>
    </xdr:from>
    <xdr:ext cx="762000" cy="259045"/>
    <xdr:sp macro="" textlink="">
      <xdr:nvSpPr>
        <xdr:cNvPr id="135" name="テキスト ボックス 134"/>
        <xdr:cNvSpPr txBox="1"/>
      </xdr:nvSpPr>
      <xdr:spPr>
        <a:xfrm>
          <a:off x="3924300" y="655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106699</xdr:rowOff>
    </xdr:from>
    <xdr:to>
      <xdr:col>3</xdr:col>
      <xdr:colOff>257175</xdr:colOff>
      <xdr:row>35</xdr:row>
      <xdr:rowOff>208299</xdr:rowOff>
    </xdr:to>
    <xdr:sp macro="" textlink="">
      <xdr:nvSpPr>
        <xdr:cNvPr id="136" name="円/楕円 135"/>
        <xdr:cNvSpPr/>
      </xdr:nvSpPr>
      <xdr:spPr bwMode="auto">
        <a:xfrm>
          <a:off x="3556000" y="671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218476</xdr:rowOff>
    </xdr:from>
    <xdr:ext cx="762000" cy="259045"/>
    <xdr:sp macro="" textlink="">
      <xdr:nvSpPr>
        <xdr:cNvPr id="137" name="テキスト ボックス 136"/>
        <xdr:cNvSpPr txBox="1"/>
      </xdr:nvSpPr>
      <xdr:spPr>
        <a:xfrm>
          <a:off x="3225800" y="648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105766</xdr:rowOff>
    </xdr:from>
    <xdr:to>
      <xdr:col>2</xdr:col>
      <xdr:colOff>692150</xdr:colOff>
      <xdr:row>35</xdr:row>
      <xdr:rowOff>207366</xdr:rowOff>
    </xdr:to>
    <xdr:sp macro="" textlink="">
      <xdr:nvSpPr>
        <xdr:cNvPr id="138" name="円/楕円 137"/>
        <xdr:cNvSpPr/>
      </xdr:nvSpPr>
      <xdr:spPr bwMode="auto">
        <a:xfrm>
          <a:off x="2857500" y="671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217543</xdr:rowOff>
    </xdr:from>
    <xdr:ext cx="762000" cy="259045"/>
    <xdr:sp macro="" textlink="">
      <xdr:nvSpPr>
        <xdr:cNvPr id="139" name="テキスト ボックス 138"/>
        <xdr:cNvSpPr txBox="1"/>
      </xdr:nvSpPr>
      <xdr:spPr>
        <a:xfrm>
          <a:off x="2527300" y="64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熊本県大津町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34,228
34,033
99.10
18,490,304
16,183,565
1,415,089
7,311,890
13,922,063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86170</xdr:rowOff>
    </xdr:from>
    <xdr:to>
      <xdr:col>6</xdr:col>
      <xdr:colOff>511175</xdr:colOff>
      <xdr:row>37</xdr:row>
      <xdr:rowOff>93694</xdr:rowOff>
    </xdr:to>
    <xdr:cxnSp macro="">
      <xdr:nvCxnSpPr>
        <xdr:cNvPr id="61" name="直線コネクタ 60"/>
        <xdr:cNvCxnSpPr/>
      </xdr:nvCxnSpPr>
      <xdr:spPr>
        <a:xfrm flipV="1">
          <a:off x="3797300" y="6429820"/>
          <a:ext cx="8382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93694</xdr:rowOff>
    </xdr:from>
    <xdr:to>
      <xdr:col>5</xdr:col>
      <xdr:colOff>358775</xdr:colOff>
      <xdr:row>37</xdr:row>
      <xdr:rowOff>122422</xdr:rowOff>
    </xdr:to>
    <xdr:cxnSp macro="">
      <xdr:nvCxnSpPr>
        <xdr:cNvPr id="64" name="直線コネクタ 63"/>
        <xdr:cNvCxnSpPr/>
      </xdr:nvCxnSpPr>
      <xdr:spPr>
        <a:xfrm flipV="1">
          <a:off x="2908300" y="6437344"/>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122422</xdr:rowOff>
    </xdr:from>
    <xdr:to>
      <xdr:col>4</xdr:col>
      <xdr:colOff>155575</xdr:colOff>
      <xdr:row>37</xdr:row>
      <xdr:rowOff>125737</xdr:rowOff>
    </xdr:to>
    <xdr:cxnSp macro="">
      <xdr:nvCxnSpPr>
        <xdr:cNvPr id="67" name="直線コネクタ 66"/>
        <xdr:cNvCxnSpPr/>
      </xdr:nvCxnSpPr>
      <xdr:spPr>
        <a:xfrm flipV="1">
          <a:off x="2019300" y="646607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125737</xdr:rowOff>
    </xdr:from>
    <xdr:to>
      <xdr:col>2</xdr:col>
      <xdr:colOff>638175</xdr:colOff>
      <xdr:row>37</xdr:row>
      <xdr:rowOff>125965</xdr:rowOff>
    </xdr:to>
    <xdr:cxnSp macro="">
      <xdr:nvCxnSpPr>
        <xdr:cNvPr id="70" name="直線コネクタ 69"/>
        <xdr:cNvCxnSpPr/>
      </xdr:nvCxnSpPr>
      <xdr:spPr>
        <a:xfrm flipV="1">
          <a:off x="1130300" y="646938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35370</xdr:rowOff>
    </xdr:from>
    <xdr:to>
      <xdr:col>6</xdr:col>
      <xdr:colOff>561975</xdr:colOff>
      <xdr:row>37</xdr:row>
      <xdr:rowOff>136970</xdr:rowOff>
    </xdr:to>
    <xdr:sp macro="" textlink="">
      <xdr:nvSpPr>
        <xdr:cNvPr id="80" name="円/楕円 79"/>
        <xdr:cNvSpPr/>
      </xdr:nvSpPr>
      <xdr:spPr>
        <a:xfrm>
          <a:off x="4584700" y="63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13797</xdr:rowOff>
    </xdr:from>
    <xdr:ext cx="534377" cy="259045"/>
    <xdr:sp macro="" textlink="">
      <xdr:nvSpPr>
        <xdr:cNvPr id="81" name="人件費該当値テキスト"/>
        <xdr:cNvSpPr txBox="1"/>
      </xdr:nvSpPr>
      <xdr:spPr>
        <a:xfrm>
          <a:off x="4686300" y="63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42894</xdr:rowOff>
    </xdr:from>
    <xdr:to>
      <xdr:col>5</xdr:col>
      <xdr:colOff>409575</xdr:colOff>
      <xdr:row>37</xdr:row>
      <xdr:rowOff>144494</xdr:rowOff>
    </xdr:to>
    <xdr:sp macro="" textlink="">
      <xdr:nvSpPr>
        <xdr:cNvPr id="82" name="円/楕円 81"/>
        <xdr:cNvSpPr/>
      </xdr:nvSpPr>
      <xdr:spPr>
        <a:xfrm>
          <a:off x="3746500" y="63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135621</xdr:rowOff>
    </xdr:from>
    <xdr:ext cx="534377" cy="259045"/>
    <xdr:sp macro="" textlink="">
      <xdr:nvSpPr>
        <xdr:cNvPr id="83" name="テキスト ボックス 82"/>
        <xdr:cNvSpPr txBox="1"/>
      </xdr:nvSpPr>
      <xdr:spPr>
        <a:xfrm>
          <a:off x="3530111" y="64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71622</xdr:rowOff>
    </xdr:from>
    <xdr:to>
      <xdr:col>4</xdr:col>
      <xdr:colOff>206375</xdr:colOff>
      <xdr:row>38</xdr:row>
      <xdr:rowOff>1772</xdr:rowOff>
    </xdr:to>
    <xdr:sp macro="" textlink="">
      <xdr:nvSpPr>
        <xdr:cNvPr id="84" name="円/楕円 83"/>
        <xdr:cNvSpPr/>
      </xdr:nvSpPr>
      <xdr:spPr>
        <a:xfrm>
          <a:off x="2857500" y="641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164349</xdr:rowOff>
    </xdr:from>
    <xdr:ext cx="534377" cy="259045"/>
    <xdr:sp macro="" textlink="">
      <xdr:nvSpPr>
        <xdr:cNvPr id="85" name="テキスト ボックス 84"/>
        <xdr:cNvSpPr txBox="1"/>
      </xdr:nvSpPr>
      <xdr:spPr>
        <a:xfrm>
          <a:off x="2641111" y="65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74937</xdr:rowOff>
    </xdr:from>
    <xdr:to>
      <xdr:col>3</xdr:col>
      <xdr:colOff>3175</xdr:colOff>
      <xdr:row>38</xdr:row>
      <xdr:rowOff>5087</xdr:rowOff>
    </xdr:to>
    <xdr:sp macro="" textlink="">
      <xdr:nvSpPr>
        <xdr:cNvPr id="86" name="円/楕円 85"/>
        <xdr:cNvSpPr/>
      </xdr:nvSpPr>
      <xdr:spPr>
        <a:xfrm>
          <a:off x="1968500" y="641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167664</xdr:rowOff>
    </xdr:from>
    <xdr:ext cx="534377" cy="259045"/>
    <xdr:sp macro="" textlink="">
      <xdr:nvSpPr>
        <xdr:cNvPr id="87" name="テキスト ボックス 86"/>
        <xdr:cNvSpPr txBox="1"/>
      </xdr:nvSpPr>
      <xdr:spPr>
        <a:xfrm>
          <a:off x="1752111" y="65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75165</xdr:rowOff>
    </xdr:from>
    <xdr:to>
      <xdr:col>1</xdr:col>
      <xdr:colOff>485775</xdr:colOff>
      <xdr:row>38</xdr:row>
      <xdr:rowOff>5314</xdr:rowOff>
    </xdr:to>
    <xdr:sp macro="" textlink="">
      <xdr:nvSpPr>
        <xdr:cNvPr id="88" name="円/楕円 87"/>
        <xdr:cNvSpPr/>
      </xdr:nvSpPr>
      <xdr:spPr>
        <a:xfrm>
          <a:off x="1079500" y="6418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167892</xdr:rowOff>
    </xdr:from>
    <xdr:ext cx="534377" cy="259045"/>
    <xdr:sp macro="" textlink="">
      <xdr:nvSpPr>
        <xdr:cNvPr id="89" name="テキスト ボックス 88"/>
        <xdr:cNvSpPr txBox="1"/>
      </xdr:nvSpPr>
      <xdr:spPr>
        <a:xfrm>
          <a:off x="863111" y="65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74199</xdr:rowOff>
    </xdr:from>
    <xdr:to>
      <xdr:col>6</xdr:col>
      <xdr:colOff>511175</xdr:colOff>
      <xdr:row>58</xdr:row>
      <xdr:rowOff>163300</xdr:rowOff>
    </xdr:to>
    <xdr:cxnSp macro="">
      <xdr:nvCxnSpPr>
        <xdr:cNvPr id="118" name="直線コネクタ 117"/>
        <xdr:cNvCxnSpPr/>
      </xdr:nvCxnSpPr>
      <xdr:spPr>
        <a:xfrm flipV="1">
          <a:off x="3797300" y="10018299"/>
          <a:ext cx="838200" cy="8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163300</xdr:rowOff>
    </xdr:from>
    <xdr:to>
      <xdr:col>5</xdr:col>
      <xdr:colOff>358775</xdr:colOff>
      <xdr:row>58</xdr:row>
      <xdr:rowOff>168016</xdr:rowOff>
    </xdr:to>
    <xdr:cxnSp macro="">
      <xdr:nvCxnSpPr>
        <xdr:cNvPr id="121" name="直線コネクタ 120"/>
        <xdr:cNvCxnSpPr/>
      </xdr:nvCxnSpPr>
      <xdr:spPr>
        <a:xfrm flipV="1">
          <a:off x="2908300" y="10107400"/>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168016</xdr:rowOff>
    </xdr:from>
    <xdr:to>
      <xdr:col>4</xdr:col>
      <xdr:colOff>155575</xdr:colOff>
      <xdr:row>58</xdr:row>
      <xdr:rowOff>171031</xdr:rowOff>
    </xdr:to>
    <xdr:cxnSp macro="">
      <xdr:nvCxnSpPr>
        <xdr:cNvPr id="124" name="直線コネクタ 123"/>
        <xdr:cNvCxnSpPr/>
      </xdr:nvCxnSpPr>
      <xdr:spPr>
        <a:xfrm flipV="1">
          <a:off x="2019300" y="10112116"/>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42350</xdr:rowOff>
    </xdr:from>
    <xdr:ext cx="534377" cy="259045"/>
    <xdr:sp macro="" textlink="">
      <xdr:nvSpPr>
        <xdr:cNvPr id="126" name="テキスト ボックス 125"/>
        <xdr:cNvSpPr txBox="1"/>
      </xdr:nvSpPr>
      <xdr:spPr>
        <a:xfrm>
          <a:off x="2641111" y="98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171031</xdr:rowOff>
    </xdr:from>
    <xdr:to>
      <xdr:col>2</xdr:col>
      <xdr:colOff>638175</xdr:colOff>
      <xdr:row>58</xdr:row>
      <xdr:rowOff>171152</xdr:rowOff>
    </xdr:to>
    <xdr:cxnSp macro="">
      <xdr:nvCxnSpPr>
        <xdr:cNvPr id="127" name="直線コネクタ 126"/>
        <xdr:cNvCxnSpPr/>
      </xdr:nvCxnSpPr>
      <xdr:spPr>
        <a:xfrm flipV="1">
          <a:off x="1130300" y="10115131"/>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46141</xdr:rowOff>
    </xdr:from>
    <xdr:ext cx="534377" cy="259045"/>
    <xdr:sp macro="" textlink="">
      <xdr:nvSpPr>
        <xdr:cNvPr id="129" name="テキスト ボックス 128"/>
        <xdr:cNvSpPr txBox="1"/>
      </xdr:nvSpPr>
      <xdr:spPr>
        <a:xfrm>
          <a:off x="1752111" y="9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47035</xdr:rowOff>
    </xdr:from>
    <xdr:ext cx="534377" cy="259045"/>
    <xdr:sp macro="" textlink="">
      <xdr:nvSpPr>
        <xdr:cNvPr id="131" name="テキスト ボックス 130"/>
        <xdr:cNvSpPr txBox="1"/>
      </xdr:nvSpPr>
      <xdr:spPr>
        <a:xfrm>
          <a:off x="863111" y="98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23399</xdr:rowOff>
    </xdr:from>
    <xdr:to>
      <xdr:col>6</xdr:col>
      <xdr:colOff>561975</xdr:colOff>
      <xdr:row>58</xdr:row>
      <xdr:rowOff>124999</xdr:rowOff>
    </xdr:to>
    <xdr:sp macro="" textlink="">
      <xdr:nvSpPr>
        <xdr:cNvPr id="137" name="円/楕円 136"/>
        <xdr:cNvSpPr/>
      </xdr:nvSpPr>
      <xdr:spPr>
        <a:xfrm>
          <a:off x="4584700" y="996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154226</xdr:rowOff>
    </xdr:from>
    <xdr:ext cx="599010" cy="259045"/>
    <xdr:sp macro="" textlink="">
      <xdr:nvSpPr>
        <xdr:cNvPr id="138" name="物件費該当値テキスト"/>
        <xdr:cNvSpPr txBox="1"/>
      </xdr:nvSpPr>
      <xdr:spPr>
        <a:xfrm>
          <a:off x="4686300" y="975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112500</xdr:rowOff>
    </xdr:from>
    <xdr:to>
      <xdr:col>5</xdr:col>
      <xdr:colOff>409575</xdr:colOff>
      <xdr:row>59</xdr:row>
      <xdr:rowOff>42650</xdr:rowOff>
    </xdr:to>
    <xdr:sp macro="" textlink="">
      <xdr:nvSpPr>
        <xdr:cNvPr id="139" name="円/楕円 138"/>
        <xdr:cNvSpPr/>
      </xdr:nvSpPr>
      <xdr:spPr>
        <a:xfrm>
          <a:off x="3746500" y="100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33777</xdr:rowOff>
    </xdr:from>
    <xdr:ext cx="534377" cy="259045"/>
    <xdr:sp macro="" textlink="">
      <xdr:nvSpPr>
        <xdr:cNvPr id="140" name="テキスト ボックス 139"/>
        <xdr:cNvSpPr txBox="1"/>
      </xdr:nvSpPr>
      <xdr:spPr>
        <a:xfrm>
          <a:off x="3530111" y="101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117216</xdr:rowOff>
    </xdr:from>
    <xdr:to>
      <xdr:col>4</xdr:col>
      <xdr:colOff>206375</xdr:colOff>
      <xdr:row>59</xdr:row>
      <xdr:rowOff>47366</xdr:rowOff>
    </xdr:to>
    <xdr:sp macro="" textlink="">
      <xdr:nvSpPr>
        <xdr:cNvPr id="141" name="円/楕円 140"/>
        <xdr:cNvSpPr/>
      </xdr:nvSpPr>
      <xdr:spPr>
        <a:xfrm>
          <a:off x="2857500" y="100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38493</xdr:rowOff>
    </xdr:from>
    <xdr:ext cx="534377" cy="259045"/>
    <xdr:sp macro="" textlink="">
      <xdr:nvSpPr>
        <xdr:cNvPr id="142" name="テキスト ボックス 141"/>
        <xdr:cNvSpPr txBox="1"/>
      </xdr:nvSpPr>
      <xdr:spPr>
        <a:xfrm>
          <a:off x="2641111" y="1015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120231</xdr:rowOff>
    </xdr:from>
    <xdr:to>
      <xdr:col>3</xdr:col>
      <xdr:colOff>3175</xdr:colOff>
      <xdr:row>59</xdr:row>
      <xdr:rowOff>50381</xdr:rowOff>
    </xdr:to>
    <xdr:sp macro="" textlink="">
      <xdr:nvSpPr>
        <xdr:cNvPr id="143" name="円/楕円 142"/>
        <xdr:cNvSpPr/>
      </xdr:nvSpPr>
      <xdr:spPr>
        <a:xfrm>
          <a:off x="1968500" y="100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41508</xdr:rowOff>
    </xdr:from>
    <xdr:ext cx="534377" cy="259045"/>
    <xdr:sp macro="" textlink="">
      <xdr:nvSpPr>
        <xdr:cNvPr id="144" name="テキスト ボックス 143"/>
        <xdr:cNvSpPr txBox="1"/>
      </xdr:nvSpPr>
      <xdr:spPr>
        <a:xfrm>
          <a:off x="1752111" y="101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120352</xdr:rowOff>
    </xdr:from>
    <xdr:to>
      <xdr:col>1</xdr:col>
      <xdr:colOff>485775</xdr:colOff>
      <xdr:row>59</xdr:row>
      <xdr:rowOff>50502</xdr:rowOff>
    </xdr:to>
    <xdr:sp macro="" textlink="">
      <xdr:nvSpPr>
        <xdr:cNvPr id="145" name="円/楕円 144"/>
        <xdr:cNvSpPr/>
      </xdr:nvSpPr>
      <xdr:spPr>
        <a:xfrm>
          <a:off x="1079500" y="100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41629</xdr:rowOff>
    </xdr:from>
    <xdr:ext cx="534377" cy="259045"/>
    <xdr:sp macro="" textlink="">
      <xdr:nvSpPr>
        <xdr:cNvPr id="146" name="テキスト ボックス 145"/>
        <xdr:cNvSpPr txBox="1"/>
      </xdr:nvSpPr>
      <xdr:spPr>
        <a:xfrm>
          <a:off x="863111" y="101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49349</xdr:rowOff>
    </xdr:from>
    <xdr:to>
      <xdr:col>6</xdr:col>
      <xdr:colOff>511175</xdr:colOff>
      <xdr:row>77</xdr:row>
      <xdr:rowOff>27904</xdr:rowOff>
    </xdr:to>
    <xdr:cxnSp macro="">
      <xdr:nvCxnSpPr>
        <xdr:cNvPr id="177" name="直線コネクタ 176"/>
        <xdr:cNvCxnSpPr/>
      </xdr:nvCxnSpPr>
      <xdr:spPr>
        <a:xfrm>
          <a:off x="3797300" y="13079549"/>
          <a:ext cx="838200" cy="15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137305</xdr:rowOff>
    </xdr:from>
    <xdr:to>
      <xdr:col>5</xdr:col>
      <xdr:colOff>358775</xdr:colOff>
      <xdr:row>76</xdr:row>
      <xdr:rowOff>49349</xdr:rowOff>
    </xdr:to>
    <xdr:cxnSp macro="">
      <xdr:nvCxnSpPr>
        <xdr:cNvPr id="180" name="直線コネクタ 179"/>
        <xdr:cNvCxnSpPr/>
      </xdr:nvCxnSpPr>
      <xdr:spPr>
        <a:xfrm>
          <a:off x="2908300" y="12824605"/>
          <a:ext cx="889000" cy="25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137305</xdr:rowOff>
    </xdr:from>
    <xdr:to>
      <xdr:col>4</xdr:col>
      <xdr:colOff>155575</xdr:colOff>
      <xdr:row>75</xdr:row>
      <xdr:rowOff>123698</xdr:rowOff>
    </xdr:to>
    <xdr:cxnSp macro="">
      <xdr:nvCxnSpPr>
        <xdr:cNvPr id="183" name="直線コネクタ 182"/>
        <xdr:cNvCxnSpPr/>
      </xdr:nvCxnSpPr>
      <xdr:spPr>
        <a:xfrm flipV="1">
          <a:off x="2019300" y="12824605"/>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76579</xdr:rowOff>
    </xdr:from>
    <xdr:ext cx="469744" cy="259045"/>
    <xdr:sp macro="" textlink="">
      <xdr:nvSpPr>
        <xdr:cNvPr id="185" name="テキスト ボックス 184"/>
        <xdr:cNvSpPr txBox="1"/>
      </xdr:nvSpPr>
      <xdr:spPr>
        <a:xfrm>
          <a:off x="2673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123698</xdr:rowOff>
    </xdr:from>
    <xdr:to>
      <xdr:col>2</xdr:col>
      <xdr:colOff>638175</xdr:colOff>
      <xdr:row>76</xdr:row>
      <xdr:rowOff>60344</xdr:rowOff>
    </xdr:to>
    <xdr:cxnSp macro="">
      <xdr:nvCxnSpPr>
        <xdr:cNvPr id="186" name="直線コネクタ 185"/>
        <xdr:cNvCxnSpPr/>
      </xdr:nvCxnSpPr>
      <xdr:spPr>
        <a:xfrm flipV="1">
          <a:off x="1130300" y="12982448"/>
          <a:ext cx="889000" cy="1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100964</xdr:rowOff>
    </xdr:from>
    <xdr:ext cx="469744" cy="259045"/>
    <xdr:sp macro="" textlink="">
      <xdr:nvSpPr>
        <xdr:cNvPr id="188" name="テキスト ボックス 187"/>
        <xdr:cNvSpPr txBox="1"/>
      </xdr:nvSpPr>
      <xdr:spPr>
        <a:xfrm>
          <a:off x="1784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148554</xdr:rowOff>
    </xdr:from>
    <xdr:to>
      <xdr:col>6</xdr:col>
      <xdr:colOff>561975</xdr:colOff>
      <xdr:row>77</xdr:row>
      <xdr:rowOff>78704</xdr:rowOff>
    </xdr:to>
    <xdr:sp macro="" textlink="">
      <xdr:nvSpPr>
        <xdr:cNvPr id="196" name="円/楕円 195"/>
        <xdr:cNvSpPr/>
      </xdr:nvSpPr>
      <xdr:spPr>
        <a:xfrm>
          <a:off x="4584700" y="131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126981</xdr:rowOff>
    </xdr:from>
    <xdr:ext cx="469744" cy="259045"/>
    <xdr:sp macro="" textlink="">
      <xdr:nvSpPr>
        <xdr:cNvPr id="197" name="維持補修費該当値テキスト"/>
        <xdr:cNvSpPr txBox="1"/>
      </xdr:nvSpPr>
      <xdr:spPr>
        <a:xfrm>
          <a:off x="4686300" y="131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169999</xdr:rowOff>
    </xdr:from>
    <xdr:to>
      <xdr:col>5</xdr:col>
      <xdr:colOff>409575</xdr:colOff>
      <xdr:row>76</xdr:row>
      <xdr:rowOff>100149</xdr:rowOff>
    </xdr:to>
    <xdr:sp macro="" textlink="">
      <xdr:nvSpPr>
        <xdr:cNvPr id="198" name="円/楕円 197"/>
        <xdr:cNvSpPr/>
      </xdr:nvSpPr>
      <xdr:spPr>
        <a:xfrm>
          <a:off x="3746500" y="130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116676</xdr:rowOff>
    </xdr:from>
    <xdr:ext cx="469744" cy="259045"/>
    <xdr:sp macro="" textlink="">
      <xdr:nvSpPr>
        <xdr:cNvPr id="199" name="テキスト ボックス 198"/>
        <xdr:cNvSpPr txBox="1"/>
      </xdr:nvSpPr>
      <xdr:spPr>
        <a:xfrm>
          <a:off x="3562427" y="1280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86505</xdr:rowOff>
    </xdr:from>
    <xdr:to>
      <xdr:col>4</xdr:col>
      <xdr:colOff>206375</xdr:colOff>
      <xdr:row>75</xdr:row>
      <xdr:rowOff>16655</xdr:rowOff>
    </xdr:to>
    <xdr:sp macro="" textlink="">
      <xdr:nvSpPr>
        <xdr:cNvPr id="200" name="円/楕円 199"/>
        <xdr:cNvSpPr/>
      </xdr:nvSpPr>
      <xdr:spPr>
        <a:xfrm>
          <a:off x="2857500" y="127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33182</xdr:rowOff>
    </xdr:from>
    <xdr:ext cx="469744" cy="259045"/>
    <xdr:sp macro="" textlink="">
      <xdr:nvSpPr>
        <xdr:cNvPr id="201" name="テキスト ボックス 200"/>
        <xdr:cNvSpPr txBox="1"/>
      </xdr:nvSpPr>
      <xdr:spPr>
        <a:xfrm>
          <a:off x="2673427" y="125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72898</xdr:rowOff>
    </xdr:from>
    <xdr:to>
      <xdr:col>3</xdr:col>
      <xdr:colOff>3175</xdr:colOff>
      <xdr:row>76</xdr:row>
      <xdr:rowOff>3048</xdr:rowOff>
    </xdr:to>
    <xdr:sp macro="" textlink="">
      <xdr:nvSpPr>
        <xdr:cNvPr id="202" name="円/楕円 201"/>
        <xdr:cNvSpPr/>
      </xdr:nvSpPr>
      <xdr:spPr>
        <a:xfrm>
          <a:off x="1968500" y="129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19575</xdr:rowOff>
    </xdr:from>
    <xdr:ext cx="469744" cy="259045"/>
    <xdr:sp macro="" textlink="">
      <xdr:nvSpPr>
        <xdr:cNvPr id="203" name="テキスト ボックス 202"/>
        <xdr:cNvSpPr txBox="1"/>
      </xdr:nvSpPr>
      <xdr:spPr>
        <a:xfrm>
          <a:off x="1784427" y="1270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9544</xdr:rowOff>
    </xdr:from>
    <xdr:to>
      <xdr:col>1</xdr:col>
      <xdr:colOff>485775</xdr:colOff>
      <xdr:row>76</xdr:row>
      <xdr:rowOff>111144</xdr:rowOff>
    </xdr:to>
    <xdr:sp macro="" textlink="">
      <xdr:nvSpPr>
        <xdr:cNvPr id="204" name="円/楕円 203"/>
        <xdr:cNvSpPr/>
      </xdr:nvSpPr>
      <xdr:spPr>
        <a:xfrm>
          <a:off x="1079500" y="130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127670</xdr:rowOff>
    </xdr:from>
    <xdr:ext cx="469744" cy="259045"/>
    <xdr:sp macro="" textlink="">
      <xdr:nvSpPr>
        <xdr:cNvPr id="205" name="テキスト ボックス 204"/>
        <xdr:cNvSpPr txBox="1"/>
      </xdr:nvSpPr>
      <xdr:spPr>
        <a:xfrm>
          <a:off x="895427" y="128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51163</xdr:rowOff>
    </xdr:from>
    <xdr:to>
      <xdr:col>6</xdr:col>
      <xdr:colOff>511175</xdr:colOff>
      <xdr:row>92</xdr:row>
      <xdr:rowOff>151473</xdr:rowOff>
    </xdr:to>
    <xdr:cxnSp macro="">
      <xdr:nvCxnSpPr>
        <xdr:cNvPr id="233" name="直線コネクタ 232"/>
        <xdr:cNvCxnSpPr/>
      </xdr:nvCxnSpPr>
      <xdr:spPr>
        <a:xfrm flipV="1">
          <a:off x="3797300" y="15824563"/>
          <a:ext cx="838200" cy="10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151473</xdr:rowOff>
    </xdr:from>
    <xdr:to>
      <xdr:col>5</xdr:col>
      <xdr:colOff>358775</xdr:colOff>
      <xdr:row>93</xdr:row>
      <xdr:rowOff>67828</xdr:rowOff>
    </xdr:to>
    <xdr:cxnSp macro="">
      <xdr:nvCxnSpPr>
        <xdr:cNvPr id="236" name="直線コネクタ 235"/>
        <xdr:cNvCxnSpPr/>
      </xdr:nvCxnSpPr>
      <xdr:spPr>
        <a:xfrm flipV="1">
          <a:off x="2908300" y="15924873"/>
          <a:ext cx="889000" cy="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67828</xdr:rowOff>
    </xdr:from>
    <xdr:to>
      <xdr:col>4</xdr:col>
      <xdr:colOff>155575</xdr:colOff>
      <xdr:row>94</xdr:row>
      <xdr:rowOff>71577</xdr:rowOff>
    </xdr:to>
    <xdr:cxnSp macro="">
      <xdr:nvCxnSpPr>
        <xdr:cNvPr id="239" name="直線コネクタ 238"/>
        <xdr:cNvCxnSpPr/>
      </xdr:nvCxnSpPr>
      <xdr:spPr>
        <a:xfrm flipV="1">
          <a:off x="2019300" y="16012678"/>
          <a:ext cx="889000" cy="17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71577</xdr:rowOff>
    </xdr:from>
    <xdr:to>
      <xdr:col>2</xdr:col>
      <xdr:colOff>638175</xdr:colOff>
      <xdr:row>94</xdr:row>
      <xdr:rowOff>169509</xdr:rowOff>
    </xdr:to>
    <xdr:cxnSp macro="">
      <xdr:nvCxnSpPr>
        <xdr:cNvPr id="242" name="直線コネクタ 241"/>
        <xdr:cNvCxnSpPr/>
      </xdr:nvCxnSpPr>
      <xdr:spPr>
        <a:xfrm flipV="1">
          <a:off x="1130300" y="16187877"/>
          <a:ext cx="8890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363</xdr:rowOff>
    </xdr:from>
    <xdr:to>
      <xdr:col>6</xdr:col>
      <xdr:colOff>561975</xdr:colOff>
      <xdr:row>92</xdr:row>
      <xdr:rowOff>101963</xdr:rowOff>
    </xdr:to>
    <xdr:sp macro="" textlink="">
      <xdr:nvSpPr>
        <xdr:cNvPr id="252" name="円/楕円 251"/>
        <xdr:cNvSpPr/>
      </xdr:nvSpPr>
      <xdr:spPr>
        <a:xfrm>
          <a:off x="4584700" y="157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23240</xdr:rowOff>
    </xdr:from>
    <xdr:ext cx="534377" cy="259045"/>
    <xdr:sp macro="" textlink="">
      <xdr:nvSpPr>
        <xdr:cNvPr id="253" name="扶助費該当値テキスト"/>
        <xdr:cNvSpPr txBox="1"/>
      </xdr:nvSpPr>
      <xdr:spPr>
        <a:xfrm>
          <a:off x="4686300" y="1562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88,873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100673</xdr:rowOff>
    </xdr:from>
    <xdr:to>
      <xdr:col>5</xdr:col>
      <xdr:colOff>409575</xdr:colOff>
      <xdr:row>93</xdr:row>
      <xdr:rowOff>30823</xdr:rowOff>
    </xdr:to>
    <xdr:sp macro="" textlink="">
      <xdr:nvSpPr>
        <xdr:cNvPr id="254" name="円/楕円 253"/>
        <xdr:cNvSpPr/>
      </xdr:nvSpPr>
      <xdr:spPr>
        <a:xfrm>
          <a:off x="3746500" y="158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47350</xdr:rowOff>
    </xdr:from>
    <xdr:ext cx="534377" cy="259045"/>
    <xdr:sp macro="" textlink="">
      <xdr:nvSpPr>
        <xdr:cNvPr id="255" name="テキスト ボックス 254"/>
        <xdr:cNvSpPr txBox="1"/>
      </xdr:nvSpPr>
      <xdr:spPr>
        <a:xfrm>
          <a:off x="3530111" y="156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84,485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17028</xdr:rowOff>
    </xdr:from>
    <xdr:to>
      <xdr:col>4</xdr:col>
      <xdr:colOff>206375</xdr:colOff>
      <xdr:row>93</xdr:row>
      <xdr:rowOff>118628</xdr:rowOff>
    </xdr:to>
    <xdr:sp macro="" textlink="">
      <xdr:nvSpPr>
        <xdr:cNvPr id="256" name="円/楕円 255"/>
        <xdr:cNvSpPr/>
      </xdr:nvSpPr>
      <xdr:spPr>
        <a:xfrm>
          <a:off x="2857500" y="159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135155</xdr:rowOff>
    </xdr:from>
    <xdr:ext cx="534377" cy="259045"/>
    <xdr:sp macro="" textlink="">
      <xdr:nvSpPr>
        <xdr:cNvPr id="257" name="テキスト ボックス 256"/>
        <xdr:cNvSpPr txBox="1"/>
      </xdr:nvSpPr>
      <xdr:spPr>
        <a:xfrm>
          <a:off x="2641111" y="1573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20777</xdr:rowOff>
    </xdr:from>
    <xdr:to>
      <xdr:col>3</xdr:col>
      <xdr:colOff>3175</xdr:colOff>
      <xdr:row>94</xdr:row>
      <xdr:rowOff>122377</xdr:rowOff>
    </xdr:to>
    <xdr:sp macro="" textlink="">
      <xdr:nvSpPr>
        <xdr:cNvPr id="258" name="円/楕円 257"/>
        <xdr:cNvSpPr/>
      </xdr:nvSpPr>
      <xdr:spPr>
        <a:xfrm>
          <a:off x="1968500" y="161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138904</xdr:rowOff>
    </xdr:from>
    <xdr:ext cx="534377" cy="259045"/>
    <xdr:sp macro="" textlink="">
      <xdr:nvSpPr>
        <xdr:cNvPr id="259" name="テキスト ボックス 258"/>
        <xdr:cNvSpPr txBox="1"/>
      </xdr:nvSpPr>
      <xdr:spPr>
        <a:xfrm>
          <a:off x="1752111" y="159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118709</xdr:rowOff>
    </xdr:from>
    <xdr:to>
      <xdr:col>1</xdr:col>
      <xdr:colOff>485775</xdr:colOff>
      <xdr:row>95</xdr:row>
      <xdr:rowOff>48859</xdr:rowOff>
    </xdr:to>
    <xdr:sp macro="" textlink="">
      <xdr:nvSpPr>
        <xdr:cNvPr id="260" name="円/楕円 259"/>
        <xdr:cNvSpPr/>
      </xdr:nvSpPr>
      <xdr:spPr>
        <a:xfrm>
          <a:off x="1079500" y="162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65386</xdr:rowOff>
    </xdr:from>
    <xdr:ext cx="534377" cy="259045"/>
    <xdr:sp macro="" textlink="">
      <xdr:nvSpPr>
        <xdr:cNvPr id="261" name="テキスト ボックス 260"/>
        <xdr:cNvSpPr txBox="1"/>
      </xdr:nvSpPr>
      <xdr:spPr>
        <a:xfrm>
          <a:off x="863111" y="160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71691</xdr:rowOff>
    </xdr:from>
    <xdr:to>
      <xdr:col>15</xdr:col>
      <xdr:colOff>180975</xdr:colOff>
      <xdr:row>36</xdr:row>
      <xdr:rowOff>89375</xdr:rowOff>
    </xdr:to>
    <xdr:cxnSp macro="">
      <xdr:nvCxnSpPr>
        <xdr:cNvPr id="293" name="直線コネクタ 292"/>
        <xdr:cNvCxnSpPr/>
      </xdr:nvCxnSpPr>
      <xdr:spPr>
        <a:xfrm flipV="1">
          <a:off x="9639300" y="5900991"/>
          <a:ext cx="838200" cy="36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89375</xdr:rowOff>
    </xdr:from>
    <xdr:to>
      <xdr:col>14</xdr:col>
      <xdr:colOff>28575</xdr:colOff>
      <xdr:row>38</xdr:row>
      <xdr:rowOff>12370</xdr:rowOff>
    </xdr:to>
    <xdr:cxnSp macro="">
      <xdr:nvCxnSpPr>
        <xdr:cNvPr id="296" name="直線コネクタ 295"/>
        <xdr:cNvCxnSpPr/>
      </xdr:nvCxnSpPr>
      <xdr:spPr>
        <a:xfrm flipV="1">
          <a:off x="8750300" y="6261575"/>
          <a:ext cx="889000" cy="26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12370</xdr:rowOff>
    </xdr:from>
    <xdr:to>
      <xdr:col>12</xdr:col>
      <xdr:colOff>511175</xdr:colOff>
      <xdr:row>38</xdr:row>
      <xdr:rowOff>61519</xdr:rowOff>
    </xdr:to>
    <xdr:cxnSp macro="">
      <xdr:nvCxnSpPr>
        <xdr:cNvPr id="299" name="直線コネクタ 298"/>
        <xdr:cNvCxnSpPr/>
      </xdr:nvCxnSpPr>
      <xdr:spPr>
        <a:xfrm flipV="1">
          <a:off x="7861300" y="6527470"/>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56359</xdr:rowOff>
    </xdr:from>
    <xdr:to>
      <xdr:col>11</xdr:col>
      <xdr:colOff>307975</xdr:colOff>
      <xdr:row>38</xdr:row>
      <xdr:rowOff>61519</xdr:rowOff>
    </xdr:to>
    <xdr:cxnSp macro="">
      <xdr:nvCxnSpPr>
        <xdr:cNvPr id="302" name="直線コネクタ 301"/>
        <xdr:cNvCxnSpPr/>
      </xdr:nvCxnSpPr>
      <xdr:spPr>
        <a:xfrm>
          <a:off x="6972300" y="6571459"/>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20891</xdr:rowOff>
    </xdr:from>
    <xdr:to>
      <xdr:col>15</xdr:col>
      <xdr:colOff>231775</xdr:colOff>
      <xdr:row>34</xdr:row>
      <xdr:rowOff>122491</xdr:rowOff>
    </xdr:to>
    <xdr:sp macro="" textlink="">
      <xdr:nvSpPr>
        <xdr:cNvPr id="312" name="円/楕円 311"/>
        <xdr:cNvSpPr/>
      </xdr:nvSpPr>
      <xdr:spPr>
        <a:xfrm>
          <a:off x="10426700" y="58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43768</xdr:rowOff>
    </xdr:from>
    <xdr:ext cx="534377" cy="259045"/>
    <xdr:sp macro="" textlink="">
      <xdr:nvSpPr>
        <xdr:cNvPr id="313" name="補助費等該当値テキスト"/>
        <xdr:cNvSpPr txBox="1"/>
      </xdr:nvSpPr>
      <xdr:spPr>
        <a:xfrm>
          <a:off x="10528300" y="57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38575</xdr:rowOff>
    </xdr:from>
    <xdr:to>
      <xdr:col>14</xdr:col>
      <xdr:colOff>79375</xdr:colOff>
      <xdr:row>36</xdr:row>
      <xdr:rowOff>140175</xdr:rowOff>
    </xdr:to>
    <xdr:sp macro="" textlink="">
      <xdr:nvSpPr>
        <xdr:cNvPr id="314" name="円/楕円 313"/>
        <xdr:cNvSpPr/>
      </xdr:nvSpPr>
      <xdr:spPr>
        <a:xfrm>
          <a:off x="9588500" y="62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131302</xdr:rowOff>
    </xdr:from>
    <xdr:ext cx="534377" cy="259045"/>
    <xdr:sp macro="" textlink="">
      <xdr:nvSpPr>
        <xdr:cNvPr id="315" name="テキスト ボックス 314"/>
        <xdr:cNvSpPr txBox="1"/>
      </xdr:nvSpPr>
      <xdr:spPr>
        <a:xfrm>
          <a:off x="9372111" y="630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133020</xdr:rowOff>
    </xdr:from>
    <xdr:to>
      <xdr:col>12</xdr:col>
      <xdr:colOff>561975</xdr:colOff>
      <xdr:row>38</xdr:row>
      <xdr:rowOff>63170</xdr:rowOff>
    </xdr:to>
    <xdr:sp macro="" textlink="">
      <xdr:nvSpPr>
        <xdr:cNvPr id="316" name="円/楕円 315"/>
        <xdr:cNvSpPr/>
      </xdr:nvSpPr>
      <xdr:spPr>
        <a:xfrm>
          <a:off x="8699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54297</xdr:rowOff>
    </xdr:from>
    <xdr:ext cx="534377" cy="259045"/>
    <xdr:sp macro="" textlink="">
      <xdr:nvSpPr>
        <xdr:cNvPr id="317" name="テキスト ボックス 316"/>
        <xdr:cNvSpPr txBox="1"/>
      </xdr:nvSpPr>
      <xdr:spPr>
        <a:xfrm>
          <a:off x="8483111" y="6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10719</xdr:rowOff>
    </xdr:from>
    <xdr:to>
      <xdr:col>11</xdr:col>
      <xdr:colOff>358775</xdr:colOff>
      <xdr:row>38</xdr:row>
      <xdr:rowOff>112319</xdr:rowOff>
    </xdr:to>
    <xdr:sp macro="" textlink="">
      <xdr:nvSpPr>
        <xdr:cNvPr id="318" name="円/楕円 317"/>
        <xdr:cNvSpPr/>
      </xdr:nvSpPr>
      <xdr:spPr>
        <a:xfrm>
          <a:off x="7810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103446</xdr:rowOff>
    </xdr:from>
    <xdr:ext cx="534377" cy="259045"/>
    <xdr:sp macro="" textlink="">
      <xdr:nvSpPr>
        <xdr:cNvPr id="319" name="テキスト ボックス 318"/>
        <xdr:cNvSpPr txBox="1"/>
      </xdr:nvSpPr>
      <xdr:spPr>
        <a:xfrm>
          <a:off x="7594111" y="66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5559</xdr:rowOff>
    </xdr:from>
    <xdr:to>
      <xdr:col>10</xdr:col>
      <xdr:colOff>155575</xdr:colOff>
      <xdr:row>38</xdr:row>
      <xdr:rowOff>107159</xdr:rowOff>
    </xdr:to>
    <xdr:sp macro="" textlink="">
      <xdr:nvSpPr>
        <xdr:cNvPr id="320" name="円/楕円 319"/>
        <xdr:cNvSpPr/>
      </xdr:nvSpPr>
      <xdr:spPr>
        <a:xfrm>
          <a:off x="6921500" y="65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98286</xdr:rowOff>
    </xdr:from>
    <xdr:ext cx="534377" cy="259045"/>
    <xdr:sp macro="" textlink="">
      <xdr:nvSpPr>
        <xdr:cNvPr id="321" name="テキスト ボックス 320"/>
        <xdr:cNvSpPr txBox="1"/>
      </xdr:nvSpPr>
      <xdr:spPr>
        <a:xfrm>
          <a:off x="6705111" y="661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91302</xdr:rowOff>
    </xdr:from>
    <xdr:to>
      <xdr:col>15</xdr:col>
      <xdr:colOff>180975</xdr:colOff>
      <xdr:row>58</xdr:row>
      <xdr:rowOff>21340</xdr:rowOff>
    </xdr:to>
    <xdr:cxnSp macro="">
      <xdr:nvCxnSpPr>
        <xdr:cNvPr id="352" name="直線コネクタ 351"/>
        <xdr:cNvCxnSpPr/>
      </xdr:nvCxnSpPr>
      <xdr:spPr>
        <a:xfrm>
          <a:off x="9639300" y="9863952"/>
          <a:ext cx="838200" cy="10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127268</xdr:rowOff>
    </xdr:from>
    <xdr:to>
      <xdr:col>14</xdr:col>
      <xdr:colOff>28575</xdr:colOff>
      <xdr:row>57</xdr:row>
      <xdr:rowOff>91302</xdr:rowOff>
    </xdr:to>
    <xdr:cxnSp macro="">
      <xdr:nvCxnSpPr>
        <xdr:cNvPr id="355" name="直線コネクタ 354"/>
        <xdr:cNvCxnSpPr/>
      </xdr:nvCxnSpPr>
      <xdr:spPr>
        <a:xfrm>
          <a:off x="8750300" y="9557018"/>
          <a:ext cx="889000" cy="3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127268</xdr:rowOff>
    </xdr:from>
    <xdr:to>
      <xdr:col>12</xdr:col>
      <xdr:colOff>511175</xdr:colOff>
      <xdr:row>56</xdr:row>
      <xdr:rowOff>27577</xdr:rowOff>
    </xdr:to>
    <xdr:cxnSp macro="">
      <xdr:nvCxnSpPr>
        <xdr:cNvPr id="358" name="直線コネクタ 357"/>
        <xdr:cNvCxnSpPr/>
      </xdr:nvCxnSpPr>
      <xdr:spPr>
        <a:xfrm flipV="1">
          <a:off x="7861300" y="9557018"/>
          <a:ext cx="889000" cy="7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0" name="テキスト ボックス 359"/>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27577</xdr:rowOff>
    </xdr:from>
    <xdr:to>
      <xdr:col>11</xdr:col>
      <xdr:colOff>307975</xdr:colOff>
      <xdr:row>56</xdr:row>
      <xdr:rowOff>107250</xdr:rowOff>
    </xdr:to>
    <xdr:cxnSp macro="">
      <xdr:nvCxnSpPr>
        <xdr:cNvPr id="361" name="直線コネクタ 360"/>
        <xdr:cNvCxnSpPr/>
      </xdr:nvCxnSpPr>
      <xdr:spPr>
        <a:xfrm flipV="1">
          <a:off x="6972300" y="9628777"/>
          <a:ext cx="889000" cy="7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141990</xdr:rowOff>
    </xdr:from>
    <xdr:to>
      <xdr:col>15</xdr:col>
      <xdr:colOff>231775</xdr:colOff>
      <xdr:row>58</xdr:row>
      <xdr:rowOff>72140</xdr:rowOff>
    </xdr:to>
    <xdr:sp macro="" textlink="">
      <xdr:nvSpPr>
        <xdr:cNvPr id="371" name="円/楕円 370"/>
        <xdr:cNvSpPr/>
      </xdr:nvSpPr>
      <xdr:spPr>
        <a:xfrm>
          <a:off x="10426700" y="99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56917</xdr:rowOff>
    </xdr:from>
    <xdr:ext cx="534377" cy="259045"/>
    <xdr:sp macro="" textlink="">
      <xdr:nvSpPr>
        <xdr:cNvPr id="372" name="普通建設事業費該当値テキスト"/>
        <xdr:cNvSpPr txBox="1"/>
      </xdr:nvSpPr>
      <xdr:spPr>
        <a:xfrm>
          <a:off x="10528300" y="982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40502</xdr:rowOff>
    </xdr:from>
    <xdr:to>
      <xdr:col>14</xdr:col>
      <xdr:colOff>79375</xdr:colOff>
      <xdr:row>57</xdr:row>
      <xdr:rowOff>142102</xdr:rowOff>
    </xdr:to>
    <xdr:sp macro="" textlink="">
      <xdr:nvSpPr>
        <xdr:cNvPr id="373" name="円/楕円 372"/>
        <xdr:cNvSpPr/>
      </xdr:nvSpPr>
      <xdr:spPr>
        <a:xfrm>
          <a:off x="9588500" y="98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133229</xdr:rowOff>
    </xdr:from>
    <xdr:ext cx="534377" cy="259045"/>
    <xdr:sp macro="" textlink="">
      <xdr:nvSpPr>
        <xdr:cNvPr id="374" name="テキスト ボックス 373"/>
        <xdr:cNvSpPr txBox="1"/>
      </xdr:nvSpPr>
      <xdr:spPr>
        <a:xfrm>
          <a:off x="9372111" y="99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76468</xdr:rowOff>
    </xdr:from>
    <xdr:to>
      <xdr:col>12</xdr:col>
      <xdr:colOff>561975</xdr:colOff>
      <xdr:row>56</xdr:row>
      <xdr:rowOff>6618</xdr:rowOff>
    </xdr:to>
    <xdr:sp macro="" textlink="">
      <xdr:nvSpPr>
        <xdr:cNvPr id="375" name="円/楕円 374"/>
        <xdr:cNvSpPr/>
      </xdr:nvSpPr>
      <xdr:spPr>
        <a:xfrm>
          <a:off x="8699500" y="95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23145</xdr:rowOff>
    </xdr:from>
    <xdr:ext cx="534377" cy="259045"/>
    <xdr:sp macro="" textlink="">
      <xdr:nvSpPr>
        <xdr:cNvPr id="376" name="テキスト ボックス 375"/>
        <xdr:cNvSpPr txBox="1"/>
      </xdr:nvSpPr>
      <xdr:spPr>
        <a:xfrm>
          <a:off x="8483111" y="928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148227</xdr:rowOff>
    </xdr:from>
    <xdr:to>
      <xdr:col>11</xdr:col>
      <xdr:colOff>358775</xdr:colOff>
      <xdr:row>56</xdr:row>
      <xdr:rowOff>78377</xdr:rowOff>
    </xdr:to>
    <xdr:sp macro="" textlink="">
      <xdr:nvSpPr>
        <xdr:cNvPr id="377" name="円/楕円 376"/>
        <xdr:cNvSpPr/>
      </xdr:nvSpPr>
      <xdr:spPr>
        <a:xfrm>
          <a:off x="7810500" y="95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94904</xdr:rowOff>
    </xdr:from>
    <xdr:ext cx="534377" cy="259045"/>
    <xdr:sp macro="" textlink="">
      <xdr:nvSpPr>
        <xdr:cNvPr id="378" name="テキスト ボックス 377"/>
        <xdr:cNvSpPr txBox="1"/>
      </xdr:nvSpPr>
      <xdr:spPr>
        <a:xfrm>
          <a:off x="7594111" y="93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56450</xdr:rowOff>
    </xdr:from>
    <xdr:to>
      <xdr:col>10</xdr:col>
      <xdr:colOff>155575</xdr:colOff>
      <xdr:row>56</xdr:row>
      <xdr:rowOff>158050</xdr:rowOff>
    </xdr:to>
    <xdr:sp macro="" textlink="">
      <xdr:nvSpPr>
        <xdr:cNvPr id="379" name="円/楕円 378"/>
        <xdr:cNvSpPr/>
      </xdr:nvSpPr>
      <xdr:spPr>
        <a:xfrm>
          <a:off x="6921500" y="96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149177</xdr:rowOff>
    </xdr:from>
    <xdr:ext cx="534377" cy="259045"/>
    <xdr:sp macro="" textlink="">
      <xdr:nvSpPr>
        <xdr:cNvPr id="380" name="テキスト ボックス 379"/>
        <xdr:cNvSpPr txBox="1"/>
      </xdr:nvSpPr>
      <xdr:spPr>
        <a:xfrm>
          <a:off x="6705111" y="97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153170</xdr:rowOff>
    </xdr:from>
    <xdr:to>
      <xdr:col>15</xdr:col>
      <xdr:colOff>180975</xdr:colOff>
      <xdr:row>79</xdr:row>
      <xdr:rowOff>7210</xdr:rowOff>
    </xdr:to>
    <xdr:cxnSp macro="">
      <xdr:nvCxnSpPr>
        <xdr:cNvPr id="411" name="直線コネクタ 410"/>
        <xdr:cNvCxnSpPr/>
      </xdr:nvCxnSpPr>
      <xdr:spPr>
        <a:xfrm>
          <a:off x="9639300" y="13183370"/>
          <a:ext cx="838200" cy="3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153760</xdr:rowOff>
    </xdr:from>
    <xdr:to>
      <xdr:col>14</xdr:col>
      <xdr:colOff>28575</xdr:colOff>
      <xdr:row>76</xdr:row>
      <xdr:rowOff>153170</xdr:rowOff>
    </xdr:to>
    <xdr:cxnSp macro="">
      <xdr:nvCxnSpPr>
        <xdr:cNvPr id="414" name="直線コネクタ 413"/>
        <xdr:cNvCxnSpPr/>
      </xdr:nvCxnSpPr>
      <xdr:spPr>
        <a:xfrm>
          <a:off x="8750300" y="13012510"/>
          <a:ext cx="889000" cy="17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127860</xdr:rowOff>
    </xdr:from>
    <xdr:to>
      <xdr:col>15</xdr:col>
      <xdr:colOff>231775</xdr:colOff>
      <xdr:row>79</xdr:row>
      <xdr:rowOff>58010</xdr:rowOff>
    </xdr:to>
    <xdr:sp macro="" textlink="">
      <xdr:nvSpPr>
        <xdr:cNvPr id="424" name="円/楕円 423"/>
        <xdr:cNvSpPr/>
      </xdr:nvSpPr>
      <xdr:spPr>
        <a:xfrm>
          <a:off x="104267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42787</xdr:rowOff>
    </xdr:from>
    <xdr:ext cx="469744" cy="259045"/>
    <xdr:sp macro="" textlink="">
      <xdr:nvSpPr>
        <xdr:cNvPr id="425" name="普通建設事業費 （ うち新規整備　）該当値テキスト"/>
        <xdr:cNvSpPr txBox="1"/>
      </xdr:nvSpPr>
      <xdr:spPr>
        <a:xfrm>
          <a:off x="10528300" y="1341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102370</xdr:rowOff>
    </xdr:from>
    <xdr:to>
      <xdr:col>14</xdr:col>
      <xdr:colOff>79375</xdr:colOff>
      <xdr:row>77</xdr:row>
      <xdr:rowOff>32520</xdr:rowOff>
    </xdr:to>
    <xdr:sp macro="" textlink="">
      <xdr:nvSpPr>
        <xdr:cNvPr id="426" name="円/楕円 425"/>
        <xdr:cNvSpPr/>
      </xdr:nvSpPr>
      <xdr:spPr>
        <a:xfrm>
          <a:off x="9588500" y="131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49048</xdr:rowOff>
    </xdr:from>
    <xdr:ext cx="534377" cy="259045"/>
    <xdr:sp macro="" textlink="">
      <xdr:nvSpPr>
        <xdr:cNvPr id="427" name="テキスト ボックス 426"/>
        <xdr:cNvSpPr txBox="1"/>
      </xdr:nvSpPr>
      <xdr:spPr>
        <a:xfrm>
          <a:off x="9372111" y="1290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102959</xdr:rowOff>
    </xdr:from>
    <xdr:to>
      <xdr:col>12</xdr:col>
      <xdr:colOff>561975</xdr:colOff>
      <xdr:row>76</xdr:row>
      <xdr:rowOff>33108</xdr:rowOff>
    </xdr:to>
    <xdr:sp macro="" textlink="">
      <xdr:nvSpPr>
        <xdr:cNvPr id="428" name="円/楕円 427"/>
        <xdr:cNvSpPr/>
      </xdr:nvSpPr>
      <xdr:spPr>
        <a:xfrm>
          <a:off x="8699500" y="12961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49636</xdr:rowOff>
    </xdr:from>
    <xdr:ext cx="534377" cy="259045"/>
    <xdr:sp macro="" textlink="">
      <xdr:nvSpPr>
        <xdr:cNvPr id="429" name="テキスト ボックス 428"/>
        <xdr:cNvSpPr txBox="1"/>
      </xdr:nvSpPr>
      <xdr:spPr>
        <a:xfrm>
          <a:off x="8483111" y="127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38912</xdr:rowOff>
    </xdr:from>
    <xdr:to>
      <xdr:col>15</xdr:col>
      <xdr:colOff>180975</xdr:colOff>
      <xdr:row>99</xdr:row>
      <xdr:rowOff>15557</xdr:rowOff>
    </xdr:to>
    <xdr:cxnSp macro="">
      <xdr:nvCxnSpPr>
        <xdr:cNvPr id="458" name="直線コネクタ 457"/>
        <xdr:cNvCxnSpPr/>
      </xdr:nvCxnSpPr>
      <xdr:spPr>
        <a:xfrm flipV="1">
          <a:off x="9639300" y="16841012"/>
          <a:ext cx="8382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149123</xdr:rowOff>
    </xdr:from>
    <xdr:to>
      <xdr:col>14</xdr:col>
      <xdr:colOff>28575</xdr:colOff>
      <xdr:row>99</xdr:row>
      <xdr:rowOff>15557</xdr:rowOff>
    </xdr:to>
    <xdr:cxnSp macro="">
      <xdr:nvCxnSpPr>
        <xdr:cNvPr id="461" name="直線コネクタ 460"/>
        <xdr:cNvCxnSpPr/>
      </xdr:nvCxnSpPr>
      <xdr:spPr>
        <a:xfrm>
          <a:off x="8750300" y="16779773"/>
          <a:ext cx="889000" cy="20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159562</xdr:rowOff>
    </xdr:from>
    <xdr:to>
      <xdr:col>15</xdr:col>
      <xdr:colOff>231775</xdr:colOff>
      <xdr:row>98</xdr:row>
      <xdr:rowOff>89712</xdr:rowOff>
    </xdr:to>
    <xdr:sp macro="" textlink="">
      <xdr:nvSpPr>
        <xdr:cNvPr id="471" name="円/楕円 470"/>
        <xdr:cNvSpPr/>
      </xdr:nvSpPr>
      <xdr:spPr>
        <a:xfrm>
          <a:off x="10426700" y="167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137989</xdr:rowOff>
    </xdr:from>
    <xdr:ext cx="534377" cy="259045"/>
    <xdr:sp macro="" textlink="">
      <xdr:nvSpPr>
        <xdr:cNvPr id="472" name="普通建設事業費 （ うち更新整備　）該当値テキスト"/>
        <xdr:cNvSpPr txBox="1"/>
      </xdr:nvSpPr>
      <xdr:spPr>
        <a:xfrm>
          <a:off x="10528300" y="1676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136207</xdr:rowOff>
    </xdr:from>
    <xdr:to>
      <xdr:col>14</xdr:col>
      <xdr:colOff>79375</xdr:colOff>
      <xdr:row>99</xdr:row>
      <xdr:rowOff>66357</xdr:rowOff>
    </xdr:to>
    <xdr:sp macro="" textlink="">
      <xdr:nvSpPr>
        <xdr:cNvPr id="473" name="円/楕円 472"/>
        <xdr:cNvSpPr/>
      </xdr:nvSpPr>
      <xdr:spPr>
        <a:xfrm>
          <a:off x="9588500" y="169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57484</xdr:rowOff>
    </xdr:from>
    <xdr:ext cx="469744" cy="259045"/>
    <xdr:sp macro="" textlink="">
      <xdr:nvSpPr>
        <xdr:cNvPr id="474" name="テキスト ボックス 473"/>
        <xdr:cNvSpPr txBox="1"/>
      </xdr:nvSpPr>
      <xdr:spPr>
        <a:xfrm>
          <a:off x="9404427" y="170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98323</xdr:rowOff>
    </xdr:from>
    <xdr:to>
      <xdr:col>12</xdr:col>
      <xdr:colOff>561975</xdr:colOff>
      <xdr:row>98</xdr:row>
      <xdr:rowOff>28473</xdr:rowOff>
    </xdr:to>
    <xdr:sp macro="" textlink="">
      <xdr:nvSpPr>
        <xdr:cNvPr id="475" name="円/楕円 474"/>
        <xdr:cNvSpPr/>
      </xdr:nvSpPr>
      <xdr:spPr>
        <a:xfrm>
          <a:off x="8699500" y="167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19600</xdr:rowOff>
    </xdr:from>
    <xdr:ext cx="534377" cy="259045"/>
    <xdr:sp macro="" textlink="">
      <xdr:nvSpPr>
        <xdr:cNvPr id="476" name="テキスト ボックス 475"/>
        <xdr:cNvSpPr txBox="1"/>
      </xdr:nvSpPr>
      <xdr:spPr>
        <a:xfrm>
          <a:off x="8483111" y="168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102591</xdr:rowOff>
    </xdr:from>
    <xdr:to>
      <xdr:col>23</xdr:col>
      <xdr:colOff>517525</xdr:colOff>
      <xdr:row>38</xdr:row>
      <xdr:rowOff>148768</xdr:rowOff>
    </xdr:to>
    <xdr:cxnSp macro="">
      <xdr:nvCxnSpPr>
        <xdr:cNvPr id="505" name="直線コネクタ 504"/>
        <xdr:cNvCxnSpPr/>
      </xdr:nvCxnSpPr>
      <xdr:spPr>
        <a:xfrm flipV="1">
          <a:off x="15481300" y="5246091"/>
          <a:ext cx="838200" cy="14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43248</xdr:rowOff>
    </xdr:from>
    <xdr:ext cx="469744" cy="259045"/>
    <xdr:sp macro="" textlink="">
      <xdr:nvSpPr>
        <xdr:cNvPr id="506" name="災害復旧事業費平均値テキスト"/>
        <xdr:cNvSpPr txBox="1"/>
      </xdr:nvSpPr>
      <xdr:spPr>
        <a:xfrm>
          <a:off x="16370300" y="655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148768</xdr:rowOff>
    </xdr:from>
    <xdr:to>
      <xdr:col>22</xdr:col>
      <xdr:colOff>365125</xdr:colOff>
      <xdr:row>38</xdr:row>
      <xdr:rowOff>151206</xdr:rowOff>
    </xdr:to>
    <xdr:cxnSp macro="">
      <xdr:nvCxnSpPr>
        <xdr:cNvPr id="508" name="直線コネクタ 507"/>
        <xdr:cNvCxnSpPr/>
      </xdr:nvCxnSpPr>
      <xdr:spPr>
        <a:xfrm flipV="1">
          <a:off x="14592300" y="666386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10" name="テキスト ボックス 509"/>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47269</xdr:rowOff>
    </xdr:from>
    <xdr:to>
      <xdr:col>21</xdr:col>
      <xdr:colOff>161925</xdr:colOff>
      <xdr:row>38</xdr:row>
      <xdr:rowOff>151206</xdr:rowOff>
    </xdr:to>
    <xdr:cxnSp macro="">
      <xdr:nvCxnSpPr>
        <xdr:cNvPr id="511" name="直線コネクタ 510"/>
        <xdr:cNvCxnSpPr/>
      </xdr:nvCxnSpPr>
      <xdr:spPr>
        <a:xfrm>
          <a:off x="13703300" y="6219469"/>
          <a:ext cx="889000" cy="4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103734</xdr:rowOff>
    </xdr:from>
    <xdr:to>
      <xdr:col>19</xdr:col>
      <xdr:colOff>644525</xdr:colOff>
      <xdr:row>36</xdr:row>
      <xdr:rowOff>47269</xdr:rowOff>
    </xdr:to>
    <xdr:cxnSp macro="">
      <xdr:nvCxnSpPr>
        <xdr:cNvPr id="514" name="直線コネクタ 513"/>
        <xdr:cNvCxnSpPr/>
      </xdr:nvCxnSpPr>
      <xdr:spPr>
        <a:xfrm>
          <a:off x="12814300" y="6104484"/>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103065</xdr:rowOff>
    </xdr:from>
    <xdr:ext cx="469744" cy="259045"/>
    <xdr:sp macro="" textlink="">
      <xdr:nvSpPr>
        <xdr:cNvPr id="516" name="テキスト ボックス 515"/>
        <xdr:cNvSpPr txBox="1"/>
      </xdr:nvSpPr>
      <xdr:spPr>
        <a:xfrm>
          <a:off x="13468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16349</xdr:rowOff>
    </xdr:from>
    <xdr:ext cx="469744" cy="259045"/>
    <xdr:sp macro="" textlink="">
      <xdr:nvSpPr>
        <xdr:cNvPr id="518" name="テキスト ボックス 517"/>
        <xdr:cNvSpPr txBox="1"/>
      </xdr:nvSpPr>
      <xdr:spPr>
        <a:xfrm>
          <a:off x="12579427" y="6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51791</xdr:rowOff>
    </xdr:from>
    <xdr:to>
      <xdr:col>23</xdr:col>
      <xdr:colOff>568325</xdr:colOff>
      <xdr:row>30</xdr:row>
      <xdr:rowOff>153391</xdr:rowOff>
    </xdr:to>
    <xdr:sp macro="" textlink="">
      <xdr:nvSpPr>
        <xdr:cNvPr id="524" name="円/楕円 523"/>
        <xdr:cNvSpPr/>
      </xdr:nvSpPr>
      <xdr:spPr>
        <a:xfrm>
          <a:off x="16268700" y="51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4818</xdr:rowOff>
    </xdr:from>
    <xdr:ext cx="534377" cy="259045"/>
    <xdr:sp macro="" textlink="">
      <xdr:nvSpPr>
        <xdr:cNvPr id="525" name="災害復旧事業費該当値テキスト"/>
        <xdr:cNvSpPr txBox="1"/>
      </xdr:nvSpPr>
      <xdr:spPr>
        <a:xfrm>
          <a:off x="16370300" y="51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97968</xdr:rowOff>
    </xdr:from>
    <xdr:to>
      <xdr:col>22</xdr:col>
      <xdr:colOff>415925</xdr:colOff>
      <xdr:row>39</xdr:row>
      <xdr:rowOff>28118</xdr:rowOff>
    </xdr:to>
    <xdr:sp macro="" textlink="">
      <xdr:nvSpPr>
        <xdr:cNvPr id="526" name="円/楕円 525"/>
        <xdr:cNvSpPr/>
      </xdr:nvSpPr>
      <xdr:spPr>
        <a:xfrm>
          <a:off x="15430500" y="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44645</xdr:rowOff>
    </xdr:from>
    <xdr:ext cx="378565" cy="259045"/>
    <xdr:sp macro="" textlink="">
      <xdr:nvSpPr>
        <xdr:cNvPr id="527" name="テキスト ボックス 526"/>
        <xdr:cNvSpPr txBox="1"/>
      </xdr:nvSpPr>
      <xdr:spPr>
        <a:xfrm>
          <a:off x="15292017" y="638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100406</xdr:rowOff>
    </xdr:from>
    <xdr:to>
      <xdr:col>21</xdr:col>
      <xdr:colOff>212725</xdr:colOff>
      <xdr:row>39</xdr:row>
      <xdr:rowOff>30556</xdr:rowOff>
    </xdr:to>
    <xdr:sp macro="" textlink="">
      <xdr:nvSpPr>
        <xdr:cNvPr id="528" name="円/楕円 527"/>
        <xdr:cNvSpPr/>
      </xdr:nvSpPr>
      <xdr:spPr>
        <a:xfrm>
          <a:off x="14541500" y="6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21683</xdr:rowOff>
    </xdr:from>
    <xdr:ext cx="378565" cy="259045"/>
    <xdr:sp macro="" textlink="">
      <xdr:nvSpPr>
        <xdr:cNvPr id="529" name="テキスト ボックス 528"/>
        <xdr:cNvSpPr txBox="1"/>
      </xdr:nvSpPr>
      <xdr:spPr>
        <a:xfrm>
          <a:off x="14403017" y="6708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167919</xdr:rowOff>
    </xdr:from>
    <xdr:to>
      <xdr:col>20</xdr:col>
      <xdr:colOff>9525</xdr:colOff>
      <xdr:row>36</xdr:row>
      <xdr:rowOff>98069</xdr:rowOff>
    </xdr:to>
    <xdr:sp macro="" textlink="">
      <xdr:nvSpPr>
        <xdr:cNvPr id="530" name="円/楕円 529"/>
        <xdr:cNvSpPr/>
      </xdr:nvSpPr>
      <xdr:spPr>
        <a:xfrm>
          <a:off x="13652500" y="61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114596</xdr:rowOff>
    </xdr:from>
    <xdr:ext cx="469744" cy="259045"/>
    <xdr:sp macro="" textlink="">
      <xdr:nvSpPr>
        <xdr:cNvPr id="531" name="テキスト ボックス 530"/>
        <xdr:cNvSpPr txBox="1"/>
      </xdr:nvSpPr>
      <xdr:spPr>
        <a:xfrm>
          <a:off x="13468427" y="59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52934</xdr:rowOff>
    </xdr:from>
    <xdr:to>
      <xdr:col>18</xdr:col>
      <xdr:colOff>492125</xdr:colOff>
      <xdr:row>35</xdr:row>
      <xdr:rowOff>154534</xdr:rowOff>
    </xdr:to>
    <xdr:sp macro="" textlink="">
      <xdr:nvSpPr>
        <xdr:cNvPr id="532" name="円/楕円 531"/>
        <xdr:cNvSpPr/>
      </xdr:nvSpPr>
      <xdr:spPr>
        <a:xfrm>
          <a:off x="12763500" y="60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171061</xdr:rowOff>
    </xdr:from>
    <xdr:ext cx="469744" cy="259045"/>
    <xdr:sp macro="" textlink="">
      <xdr:nvSpPr>
        <xdr:cNvPr id="533" name="テキスト ボックス 532"/>
        <xdr:cNvSpPr txBox="1"/>
      </xdr:nvSpPr>
      <xdr:spPr>
        <a:xfrm>
          <a:off x="12579427" y="582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107712</xdr:rowOff>
    </xdr:from>
    <xdr:to>
      <xdr:col>23</xdr:col>
      <xdr:colOff>517525</xdr:colOff>
      <xdr:row>75</xdr:row>
      <xdr:rowOff>111500</xdr:rowOff>
    </xdr:to>
    <xdr:cxnSp macro="">
      <xdr:nvCxnSpPr>
        <xdr:cNvPr id="613" name="直線コネクタ 612"/>
        <xdr:cNvCxnSpPr/>
      </xdr:nvCxnSpPr>
      <xdr:spPr>
        <a:xfrm flipV="1">
          <a:off x="15481300" y="12966462"/>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111500</xdr:rowOff>
    </xdr:from>
    <xdr:to>
      <xdr:col>22</xdr:col>
      <xdr:colOff>365125</xdr:colOff>
      <xdr:row>75</xdr:row>
      <xdr:rowOff>124841</xdr:rowOff>
    </xdr:to>
    <xdr:cxnSp macro="">
      <xdr:nvCxnSpPr>
        <xdr:cNvPr id="616" name="直線コネクタ 615"/>
        <xdr:cNvCxnSpPr/>
      </xdr:nvCxnSpPr>
      <xdr:spPr>
        <a:xfrm flipV="1">
          <a:off x="14592300" y="12970250"/>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111941</xdr:rowOff>
    </xdr:from>
    <xdr:to>
      <xdr:col>21</xdr:col>
      <xdr:colOff>161925</xdr:colOff>
      <xdr:row>75</xdr:row>
      <xdr:rowOff>124841</xdr:rowOff>
    </xdr:to>
    <xdr:cxnSp macro="">
      <xdr:nvCxnSpPr>
        <xdr:cNvPr id="619" name="直線コネクタ 618"/>
        <xdr:cNvCxnSpPr/>
      </xdr:nvCxnSpPr>
      <xdr:spPr>
        <a:xfrm>
          <a:off x="13703300" y="1297069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111941</xdr:rowOff>
    </xdr:from>
    <xdr:to>
      <xdr:col>19</xdr:col>
      <xdr:colOff>644525</xdr:colOff>
      <xdr:row>75</xdr:row>
      <xdr:rowOff>123420</xdr:rowOff>
    </xdr:to>
    <xdr:cxnSp macro="">
      <xdr:nvCxnSpPr>
        <xdr:cNvPr id="622" name="直線コネクタ 621"/>
        <xdr:cNvCxnSpPr/>
      </xdr:nvCxnSpPr>
      <xdr:spPr>
        <a:xfrm flipV="1">
          <a:off x="12814300" y="12970691"/>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56912</xdr:rowOff>
    </xdr:from>
    <xdr:to>
      <xdr:col>23</xdr:col>
      <xdr:colOff>568325</xdr:colOff>
      <xdr:row>75</xdr:row>
      <xdr:rowOff>158511</xdr:rowOff>
    </xdr:to>
    <xdr:sp macro="" textlink="">
      <xdr:nvSpPr>
        <xdr:cNvPr id="632" name="円/楕円 631"/>
        <xdr:cNvSpPr/>
      </xdr:nvSpPr>
      <xdr:spPr>
        <a:xfrm>
          <a:off x="16268700" y="12915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79789</xdr:rowOff>
    </xdr:from>
    <xdr:ext cx="534377" cy="259045"/>
    <xdr:sp macro="" textlink="">
      <xdr:nvSpPr>
        <xdr:cNvPr id="633" name="公債費該当値テキスト"/>
        <xdr:cNvSpPr txBox="1"/>
      </xdr:nvSpPr>
      <xdr:spPr>
        <a:xfrm>
          <a:off x="16370300" y="127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41,459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60700</xdr:rowOff>
    </xdr:from>
    <xdr:to>
      <xdr:col>22</xdr:col>
      <xdr:colOff>415925</xdr:colOff>
      <xdr:row>75</xdr:row>
      <xdr:rowOff>162300</xdr:rowOff>
    </xdr:to>
    <xdr:sp macro="" textlink="">
      <xdr:nvSpPr>
        <xdr:cNvPr id="634" name="円/楕円 633"/>
        <xdr:cNvSpPr/>
      </xdr:nvSpPr>
      <xdr:spPr>
        <a:xfrm>
          <a:off x="15430500" y="129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7377</xdr:rowOff>
    </xdr:from>
    <xdr:ext cx="534377" cy="259045"/>
    <xdr:sp macro="" textlink="">
      <xdr:nvSpPr>
        <xdr:cNvPr id="635" name="テキスト ボックス 634"/>
        <xdr:cNvSpPr txBox="1"/>
      </xdr:nvSpPr>
      <xdr:spPr>
        <a:xfrm>
          <a:off x="15214111" y="126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74041</xdr:rowOff>
    </xdr:from>
    <xdr:to>
      <xdr:col>21</xdr:col>
      <xdr:colOff>212725</xdr:colOff>
      <xdr:row>76</xdr:row>
      <xdr:rowOff>4192</xdr:rowOff>
    </xdr:to>
    <xdr:sp macro="" textlink="">
      <xdr:nvSpPr>
        <xdr:cNvPr id="636" name="円/楕円 635"/>
        <xdr:cNvSpPr/>
      </xdr:nvSpPr>
      <xdr:spPr>
        <a:xfrm>
          <a:off x="14541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20718</xdr:rowOff>
    </xdr:from>
    <xdr:ext cx="534377" cy="259045"/>
    <xdr:sp macro="" textlink="">
      <xdr:nvSpPr>
        <xdr:cNvPr id="637" name="テキスト ボックス 636"/>
        <xdr:cNvSpPr txBox="1"/>
      </xdr:nvSpPr>
      <xdr:spPr>
        <a:xfrm>
          <a:off x="14325111" y="127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61141</xdr:rowOff>
    </xdr:from>
    <xdr:to>
      <xdr:col>20</xdr:col>
      <xdr:colOff>9525</xdr:colOff>
      <xdr:row>75</xdr:row>
      <xdr:rowOff>162740</xdr:rowOff>
    </xdr:to>
    <xdr:sp macro="" textlink="">
      <xdr:nvSpPr>
        <xdr:cNvPr id="638" name="円/楕円 637"/>
        <xdr:cNvSpPr/>
      </xdr:nvSpPr>
      <xdr:spPr>
        <a:xfrm>
          <a:off x="13652500" y="12919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7818</xdr:rowOff>
    </xdr:from>
    <xdr:ext cx="534377" cy="259045"/>
    <xdr:sp macro="" textlink="">
      <xdr:nvSpPr>
        <xdr:cNvPr id="639" name="テキスト ボックス 638"/>
        <xdr:cNvSpPr txBox="1"/>
      </xdr:nvSpPr>
      <xdr:spPr>
        <a:xfrm>
          <a:off x="13436111" y="12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72620</xdr:rowOff>
    </xdr:from>
    <xdr:to>
      <xdr:col>18</xdr:col>
      <xdr:colOff>492125</xdr:colOff>
      <xdr:row>76</xdr:row>
      <xdr:rowOff>2770</xdr:rowOff>
    </xdr:to>
    <xdr:sp macro="" textlink="">
      <xdr:nvSpPr>
        <xdr:cNvPr id="640" name="円/楕円 639"/>
        <xdr:cNvSpPr/>
      </xdr:nvSpPr>
      <xdr:spPr>
        <a:xfrm>
          <a:off x="12763500" y="129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19297</xdr:rowOff>
    </xdr:from>
    <xdr:ext cx="534377" cy="259045"/>
    <xdr:sp macro="" textlink="">
      <xdr:nvSpPr>
        <xdr:cNvPr id="641" name="テキスト ボックス 640"/>
        <xdr:cNvSpPr txBox="1"/>
      </xdr:nvSpPr>
      <xdr:spPr>
        <a:xfrm>
          <a:off x="12547111" y="1270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15387</xdr:rowOff>
    </xdr:from>
    <xdr:to>
      <xdr:col>23</xdr:col>
      <xdr:colOff>517525</xdr:colOff>
      <xdr:row>96</xdr:row>
      <xdr:rowOff>134190</xdr:rowOff>
    </xdr:to>
    <xdr:cxnSp macro="">
      <xdr:nvCxnSpPr>
        <xdr:cNvPr id="668" name="直線コネクタ 667"/>
        <xdr:cNvCxnSpPr/>
      </xdr:nvCxnSpPr>
      <xdr:spPr>
        <a:xfrm>
          <a:off x="15481300" y="16474587"/>
          <a:ext cx="838200" cy="1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104039</xdr:rowOff>
    </xdr:from>
    <xdr:to>
      <xdr:col>22</xdr:col>
      <xdr:colOff>365125</xdr:colOff>
      <xdr:row>96</xdr:row>
      <xdr:rowOff>15387</xdr:rowOff>
    </xdr:to>
    <xdr:cxnSp macro="">
      <xdr:nvCxnSpPr>
        <xdr:cNvPr id="671" name="直線コネクタ 670"/>
        <xdr:cNvCxnSpPr/>
      </xdr:nvCxnSpPr>
      <xdr:spPr>
        <a:xfrm>
          <a:off x="14592300" y="15877439"/>
          <a:ext cx="889000" cy="59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104039</xdr:rowOff>
    </xdr:from>
    <xdr:to>
      <xdr:col>21</xdr:col>
      <xdr:colOff>161925</xdr:colOff>
      <xdr:row>95</xdr:row>
      <xdr:rowOff>103307</xdr:rowOff>
    </xdr:to>
    <xdr:cxnSp macro="">
      <xdr:nvCxnSpPr>
        <xdr:cNvPr id="674" name="直線コネクタ 673"/>
        <xdr:cNvCxnSpPr/>
      </xdr:nvCxnSpPr>
      <xdr:spPr>
        <a:xfrm flipV="1">
          <a:off x="13703300" y="15877439"/>
          <a:ext cx="889000" cy="5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6" name="テキスト ボックス 675"/>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103307</xdr:rowOff>
    </xdr:from>
    <xdr:to>
      <xdr:col>19</xdr:col>
      <xdr:colOff>644525</xdr:colOff>
      <xdr:row>96</xdr:row>
      <xdr:rowOff>67303</xdr:rowOff>
    </xdr:to>
    <xdr:cxnSp macro="">
      <xdr:nvCxnSpPr>
        <xdr:cNvPr id="677" name="直線コネクタ 676"/>
        <xdr:cNvCxnSpPr/>
      </xdr:nvCxnSpPr>
      <xdr:spPr>
        <a:xfrm flipV="1">
          <a:off x="12814300" y="16391057"/>
          <a:ext cx="8890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140547</xdr:rowOff>
    </xdr:from>
    <xdr:ext cx="534377" cy="259045"/>
    <xdr:sp macro="" textlink="">
      <xdr:nvSpPr>
        <xdr:cNvPr id="679" name="テキスト ボックス 678"/>
        <xdr:cNvSpPr txBox="1"/>
      </xdr:nvSpPr>
      <xdr:spPr>
        <a:xfrm>
          <a:off x="13436111" y="165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83390</xdr:rowOff>
    </xdr:from>
    <xdr:to>
      <xdr:col>23</xdr:col>
      <xdr:colOff>568325</xdr:colOff>
      <xdr:row>97</xdr:row>
      <xdr:rowOff>13540</xdr:rowOff>
    </xdr:to>
    <xdr:sp macro="" textlink="">
      <xdr:nvSpPr>
        <xdr:cNvPr id="687" name="円/楕円 686"/>
        <xdr:cNvSpPr/>
      </xdr:nvSpPr>
      <xdr:spPr>
        <a:xfrm>
          <a:off x="16268700" y="165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61817</xdr:rowOff>
    </xdr:from>
    <xdr:ext cx="534377" cy="259045"/>
    <xdr:sp macro="" textlink="">
      <xdr:nvSpPr>
        <xdr:cNvPr id="688" name="積立金該当値テキスト"/>
        <xdr:cNvSpPr txBox="1"/>
      </xdr:nvSpPr>
      <xdr:spPr>
        <a:xfrm>
          <a:off x="16370300" y="1652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136037</xdr:rowOff>
    </xdr:from>
    <xdr:to>
      <xdr:col>22</xdr:col>
      <xdr:colOff>415925</xdr:colOff>
      <xdr:row>96</xdr:row>
      <xdr:rowOff>66187</xdr:rowOff>
    </xdr:to>
    <xdr:sp macro="" textlink="">
      <xdr:nvSpPr>
        <xdr:cNvPr id="689" name="円/楕円 688"/>
        <xdr:cNvSpPr/>
      </xdr:nvSpPr>
      <xdr:spPr>
        <a:xfrm>
          <a:off x="15430500" y="1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82714</xdr:rowOff>
    </xdr:from>
    <xdr:ext cx="534377" cy="259045"/>
    <xdr:sp macro="" textlink="">
      <xdr:nvSpPr>
        <xdr:cNvPr id="690" name="テキスト ボックス 689"/>
        <xdr:cNvSpPr txBox="1"/>
      </xdr:nvSpPr>
      <xdr:spPr>
        <a:xfrm>
          <a:off x="15214111" y="161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53239</xdr:rowOff>
    </xdr:from>
    <xdr:to>
      <xdr:col>21</xdr:col>
      <xdr:colOff>212725</xdr:colOff>
      <xdr:row>92</xdr:row>
      <xdr:rowOff>154839</xdr:rowOff>
    </xdr:to>
    <xdr:sp macro="" textlink="">
      <xdr:nvSpPr>
        <xdr:cNvPr id="691" name="円/楕円 690"/>
        <xdr:cNvSpPr/>
      </xdr:nvSpPr>
      <xdr:spPr>
        <a:xfrm>
          <a:off x="14541500" y="1582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171366</xdr:rowOff>
    </xdr:from>
    <xdr:ext cx="534377" cy="259045"/>
    <xdr:sp macro="" textlink="">
      <xdr:nvSpPr>
        <xdr:cNvPr id="692" name="テキスト ボックス 691"/>
        <xdr:cNvSpPr txBox="1"/>
      </xdr:nvSpPr>
      <xdr:spPr>
        <a:xfrm>
          <a:off x="14325111" y="1560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52507</xdr:rowOff>
    </xdr:from>
    <xdr:to>
      <xdr:col>20</xdr:col>
      <xdr:colOff>9525</xdr:colOff>
      <xdr:row>95</xdr:row>
      <xdr:rowOff>154107</xdr:rowOff>
    </xdr:to>
    <xdr:sp macro="" textlink="">
      <xdr:nvSpPr>
        <xdr:cNvPr id="693" name="円/楕円 692"/>
        <xdr:cNvSpPr/>
      </xdr:nvSpPr>
      <xdr:spPr>
        <a:xfrm>
          <a:off x="13652500" y="163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170634</xdr:rowOff>
    </xdr:from>
    <xdr:ext cx="534377" cy="259045"/>
    <xdr:sp macro="" textlink="">
      <xdr:nvSpPr>
        <xdr:cNvPr id="694" name="テキスト ボックス 693"/>
        <xdr:cNvSpPr txBox="1"/>
      </xdr:nvSpPr>
      <xdr:spPr>
        <a:xfrm>
          <a:off x="13436111" y="161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16503</xdr:rowOff>
    </xdr:from>
    <xdr:to>
      <xdr:col>18</xdr:col>
      <xdr:colOff>492125</xdr:colOff>
      <xdr:row>96</xdr:row>
      <xdr:rowOff>118103</xdr:rowOff>
    </xdr:to>
    <xdr:sp macro="" textlink="">
      <xdr:nvSpPr>
        <xdr:cNvPr id="695" name="円/楕円 694"/>
        <xdr:cNvSpPr/>
      </xdr:nvSpPr>
      <xdr:spPr>
        <a:xfrm>
          <a:off x="12763500" y="164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109230</xdr:rowOff>
    </xdr:from>
    <xdr:ext cx="534377" cy="259045"/>
    <xdr:sp macro="" textlink="">
      <xdr:nvSpPr>
        <xdr:cNvPr id="696" name="テキスト ボックス 695"/>
        <xdr:cNvSpPr txBox="1"/>
      </xdr:nvSpPr>
      <xdr:spPr>
        <a:xfrm>
          <a:off x="12547111" y="165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86632</xdr:rowOff>
    </xdr:from>
    <xdr:to>
      <xdr:col>29</xdr:col>
      <xdr:colOff>517525</xdr:colOff>
      <xdr:row>39</xdr:row>
      <xdr:rowOff>98878</xdr:rowOff>
    </xdr:to>
    <xdr:cxnSp macro="">
      <xdr:nvCxnSpPr>
        <xdr:cNvPr id="733" name="直線コネクタ 732"/>
        <xdr:cNvCxnSpPr/>
      </xdr:nvCxnSpPr>
      <xdr:spPr>
        <a:xfrm>
          <a:off x="19545300" y="6773182"/>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86632</xdr:rowOff>
    </xdr:from>
    <xdr:to>
      <xdr:col>28</xdr:col>
      <xdr:colOff>314325</xdr:colOff>
      <xdr:row>39</xdr:row>
      <xdr:rowOff>98878</xdr:rowOff>
    </xdr:to>
    <xdr:cxnSp macro="">
      <xdr:nvCxnSpPr>
        <xdr:cNvPr id="736" name="直線コネクタ 735"/>
        <xdr:cNvCxnSpPr/>
      </xdr:nvCxnSpPr>
      <xdr:spPr>
        <a:xfrm flipV="1">
          <a:off x="18656300" y="6773182"/>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35832</xdr:rowOff>
    </xdr:from>
    <xdr:to>
      <xdr:col>28</xdr:col>
      <xdr:colOff>365125</xdr:colOff>
      <xdr:row>39</xdr:row>
      <xdr:rowOff>137432</xdr:rowOff>
    </xdr:to>
    <xdr:sp macro="" textlink="">
      <xdr:nvSpPr>
        <xdr:cNvPr id="752" name="円/楕円 751"/>
        <xdr:cNvSpPr/>
      </xdr:nvSpPr>
      <xdr:spPr>
        <a:xfrm>
          <a:off x="19494500" y="67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128559</xdr:rowOff>
    </xdr:from>
    <xdr:ext cx="313932" cy="259045"/>
    <xdr:sp macro="" textlink="">
      <xdr:nvSpPr>
        <xdr:cNvPr id="753" name="テキスト ボックス 752"/>
        <xdr:cNvSpPr txBox="1"/>
      </xdr:nvSpPr>
      <xdr:spPr>
        <a:xfrm>
          <a:off x="19388333" y="681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58601</xdr:rowOff>
    </xdr:from>
    <xdr:to>
      <xdr:col>32</xdr:col>
      <xdr:colOff>187325</xdr:colOff>
      <xdr:row>59</xdr:row>
      <xdr:rowOff>93327</xdr:rowOff>
    </xdr:to>
    <xdr:cxnSp macro="">
      <xdr:nvCxnSpPr>
        <xdr:cNvPr id="786" name="直線コネクタ 785"/>
        <xdr:cNvCxnSpPr/>
      </xdr:nvCxnSpPr>
      <xdr:spPr>
        <a:xfrm flipV="1">
          <a:off x="21323300" y="10174151"/>
          <a:ext cx="838200" cy="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93327</xdr:rowOff>
    </xdr:from>
    <xdr:to>
      <xdr:col>31</xdr:col>
      <xdr:colOff>34925</xdr:colOff>
      <xdr:row>59</xdr:row>
      <xdr:rowOff>94633</xdr:rowOff>
    </xdr:to>
    <xdr:cxnSp macro="">
      <xdr:nvCxnSpPr>
        <xdr:cNvPr id="789" name="直線コネクタ 788"/>
        <xdr:cNvCxnSpPr/>
      </xdr:nvCxnSpPr>
      <xdr:spPr>
        <a:xfrm flipV="1">
          <a:off x="20434300" y="1020887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94633</xdr:rowOff>
    </xdr:from>
    <xdr:to>
      <xdr:col>29</xdr:col>
      <xdr:colOff>517525</xdr:colOff>
      <xdr:row>59</xdr:row>
      <xdr:rowOff>95504</xdr:rowOff>
    </xdr:to>
    <xdr:cxnSp macro="">
      <xdr:nvCxnSpPr>
        <xdr:cNvPr id="792" name="直線コネクタ 791"/>
        <xdr:cNvCxnSpPr/>
      </xdr:nvCxnSpPr>
      <xdr:spPr>
        <a:xfrm flipV="1">
          <a:off x="19545300" y="10210183"/>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95177</xdr:rowOff>
    </xdr:from>
    <xdr:to>
      <xdr:col>28</xdr:col>
      <xdr:colOff>314325</xdr:colOff>
      <xdr:row>59</xdr:row>
      <xdr:rowOff>95504</xdr:rowOff>
    </xdr:to>
    <xdr:cxnSp macro="">
      <xdr:nvCxnSpPr>
        <xdr:cNvPr id="795" name="直線コネクタ 794"/>
        <xdr:cNvCxnSpPr/>
      </xdr:nvCxnSpPr>
      <xdr:spPr>
        <a:xfrm>
          <a:off x="18656300" y="1021072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7801</xdr:rowOff>
    </xdr:from>
    <xdr:to>
      <xdr:col>32</xdr:col>
      <xdr:colOff>238125</xdr:colOff>
      <xdr:row>59</xdr:row>
      <xdr:rowOff>109401</xdr:rowOff>
    </xdr:to>
    <xdr:sp macro="" textlink="">
      <xdr:nvSpPr>
        <xdr:cNvPr id="805" name="円/楕円 804"/>
        <xdr:cNvSpPr/>
      </xdr:nvSpPr>
      <xdr:spPr>
        <a:xfrm>
          <a:off x="22110700" y="101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94178</xdr:rowOff>
    </xdr:from>
    <xdr:ext cx="378565" cy="259045"/>
    <xdr:sp macro="" textlink="">
      <xdr:nvSpPr>
        <xdr:cNvPr id="806" name="貸付金該当値テキスト"/>
        <xdr:cNvSpPr txBox="1"/>
      </xdr:nvSpPr>
      <xdr:spPr>
        <a:xfrm>
          <a:off x="22212300" y="1003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42527</xdr:rowOff>
    </xdr:from>
    <xdr:to>
      <xdr:col>31</xdr:col>
      <xdr:colOff>85725</xdr:colOff>
      <xdr:row>59</xdr:row>
      <xdr:rowOff>144127</xdr:rowOff>
    </xdr:to>
    <xdr:sp macro="" textlink="">
      <xdr:nvSpPr>
        <xdr:cNvPr id="807" name="円/楕円 806"/>
        <xdr:cNvSpPr/>
      </xdr:nvSpPr>
      <xdr:spPr>
        <a:xfrm>
          <a:off x="21272500" y="101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135254</xdr:rowOff>
    </xdr:from>
    <xdr:ext cx="313932" cy="259045"/>
    <xdr:sp macro="" textlink="">
      <xdr:nvSpPr>
        <xdr:cNvPr id="808" name="テキスト ボックス 807"/>
        <xdr:cNvSpPr txBox="1"/>
      </xdr:nvSpPr>
      <xdr:spPr>
        <a:xfrm>
          <a:off x="21166333" y="10250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43833</xdr:rowOff>
    </xdr:from>
    <xdr:to>
      <xdr:col>29</xdr:col>
      <xdr:colOff>568325</xdr:colOff>
      <xdr:row>59</xdr:row>
      <xdr:rowOff>145433</xdr:rowOff>
    </xdr:to>
    <xdr:sp macro="" textlink="">
      <xdr:nvSpPr>
        <xdr:cNvPr id="809" name="円/楕円 808"/>
        <xdr:cNvSpPr/>
      </xdr:nvSpPr>
      <xdr:spPr>
        <a:xfrm>
          <a:off x="203835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136560</xdr:rowOff>
    </xdr:from>
    <xdr:ext cx="313932" cy="259045"/>
    <xdr:sp macro="" textlink="">
      <xdr:nvSpPr>
        <xdr:cNvPr id="810" name="テキスト ボックス 809"/>
        <xdr:cNvSpPr txBox="1"/>
      </xdr:nvSpPr>
      <xdr:spPr>
        <a:xfrm>
          <a:off x="20277333" y="10252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44704</xdr:rowOff>
    </xdr:from>
    <xdr:to>
      <xdr:col>28</xdr:col>
      <xdr:colOff>365125</xdr:colOff>
      <xdr:row>59</xdr:row>
      <xdr:rowOff>146304</xdr:rowOff>
    </xdr:to>
    <xdr:sp macro="" textlink="">
      <xdr:nvSpPr>
        <xdr:cNvPr id="811" name="円/楕円 810"/>
        <xdr:cNvSpPr/>
      </xdr:nvSpPr>
      <xdr:spPr>
        <a:xfrm>
          <a:off x="194945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137431</xdr:rowOff>
    </xdr:from>
    <xdr:ext cx="313932" cy="259045"/>
    <xdr:sp macro="" textlink="">
      <xdr:nvSpPr>
        <xdr:cNvPr id="812" name="テキスト ボックス 811"/>
        <xdr:cNvSpPr txBox="1"/>
      </xdr:nvSpPr>
      <xdr:spPr>
        <a:xfrm>
          <a:off x="19388333" y="10252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44377</xdr:rowOff>
    </xdr:from>
    <xdr:to>
      <xdr:col>27</xdr:col>
      <xdr:colOff>161925</xdr:colOff>
      <xdr:row>59</xdr:row>
      <xdr:rowOff>145977</xdr:rowOff>
    </xdr:to>
    <xdr:sp macro="" textlink="">
      <xdr:nvSpPr>
        <xdr:cNvPr id="813" name="円/楕円 812"/>
        <xdr:cNvSpPr/>
      </xdr:nvSpPr>
      <xdr:spPr>
        <a:xfrm>
          <a:off x="18605500" y="101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137104</xdr:rowOff>
    </xdr:from>
    <xdr:ext cx="313932" cy="259045"/>
    <xdr:sp macro="" textlink="">
      <xdr:nvSpPr>
        <xdr:cNvPr id="814" name="テキスト ボックス 813"/>
        <xdr:cNvSpPr txBox="1"/>
      </xdr:nvSpPr>
      <xdr:spPr>
        <a:xfrm>
          <a:off x="18499333" y="10252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79808</xdr:rowOff>
    </xdr:from>
    <xdr:to>
      <xdr:col>32</xdr:col>
      <xdr:colOff>187325</xdr:colOff>
      <xdr:row>77</xdr:row>
      <xdr:rowOff>22352</xdr:rowOff>
    </xdr:to>
    <xdr:cxnSp macro="">
      <xdr:nvCxnSpPr>
        <xdr:cNvPr id="844" name="直線コネクタ 843"/>
        <xdr:cNvCxnSpPr/>
      </xdr:nvCxnSpPr>
      <xdr:spPr>
        <a:xfrm>
          <a:off x="21323300" y="13110008"/>
          <a:ext cx="838200" cy="1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62776</xdr:rowOff>
    </xdr:from>
    <xdr:to>
      <xdr:col>31</xdr:col>
      <xdr:colOff>34925</xdr:colOff>
      <xdr:row>76</xdr:row>
      <xdr:rowOff>79808</xdr:rowOff>
    </xdr:to>
    <xdr:cxnSp macro="">
      <xdr:nvCxnSpPr>
        <xdr:cNvPr id="847" name="直線コネクタ 846"/>
        <xdr:cNvCxnSpPr/>
      </xdr:nvCxnSpPr>
      <xdr:spPr>
        <a:xfrm>
          <a:off x="20434300" y="13092976"/>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62776</xdr:rowOff>
    </xdr:from>
    <xdr:to>
      <xdr:col>29</xdr:col>
      <xdr:colOff>517525</xdr:colOff>
      <xdr:row>76</xdr:row>
      <xdr:rowOff>108516</xdr:rowOff>
    </xdr:to>
    <xdr:cxnSp macro="">
      <xdr:nvCxnSpPr>
        <xdr:cNvPr id="850" name="直線コネクタ 849"/>
        <xdr:cNvCxnSpPr/>
      </xdr:nvCxnSpPr>
      <xdr:spPr>
        <a:xfrm flipV="1">
          <a:off x="19545300" y="13092976"/>
          <a:ext cx="889000" cy="4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108516</xdr:rowOff>
    </xdr:from>
    <xdr:to>
      <xdr:col>28</xdr:col>
      <xdr:colOff>314325</xdr:colOff>
      <xdr:row>77</xdr:row>
      <xdr:rowOff>11246</xdr:rowOff>
    </xdr:to>
    <xdr:cxnSp macro="">
      <xdr:nvCxnSpPr>
        <xdr:cNvPr id="853" name="直線コネクタ 852"/>
        <xdr:cNvCxnSpPr/>
      </xdr:nvCxnSpPr>
      <xdr:spPr>
        <a:xfrm flipV="1">
          <a:off x="18656300" y="13138716"/>
          <a:ext cx="8890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5" name="テキスト ボックス 854"/>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143002</xdr:rowOff>
    </xdr:from>
    <xdr:to>
      <xdr:col>32</xdr:col>
      <xdr:colOff>238125</xdr:colOff>
      <xdr:row>77</xdr:row>
      <xdr:rowOff>73152</xdr:rowOff>
    </xdr:to>
    <xdr:sp macro="" textlink="">
      <xdr:nvSpPr>
        <xdr:cNvPr id="863" name="円/楕円 862"/>
        <xdr:cNvSpPr/>
      </xdr:nvSpPr>
      <xdr:spPr>
        <a:xfrm>
          <a:off x="22110700" y="131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121429</xdr:rowOff>
    </xdr:from>
    <xdr:ext cx="534377" cy="259045"/>
    <xdr:sp macro="" textlink="">
      <xdr:nvSpPr>
        <xdr:cNvPr id="864" name="繰出金該当値テキスト"/>
        <xdr:cNvSpPr txBox="1"/>
      </xdr:nvSpPr>
      <xdr:spPr>
        <a:xfrm>
          <a:off x="22212300" y="1315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29008</xdr:rowOff>
    </xdr:from>
    <xdr:to>
      <xdr:col>31</xdr:col>
      <xdr:colOff>85725</xdr:colOff>
      <xdr:row>76</xdr:row>
      <xdr:rowOff>130608</xdr:rowOff>
    </xdr:to>
    <xdr:sp macro="" textlink="">
      <xdr:nvSpPr>
        <xdr:cNvPr id="865" name="円/楕円 864"/>
        <xdr:cNvSpPr/>
      </xdr:nvSpPr>
      <xdr:spPr>
        <a:xfrm>
          <a:off x="21272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121735</xdr:rowOff>
    </xdr:from>
    <xdr:ext cx="534377" cy="259045"/>
    <xdr:sp macro="" textlink="">
      <xdr:nvSpPr>
        <xdr:cNvPr id="866" name="テキスト ボックス 865"/>
        <xdr:cNvSpPr txBox="1"/>
      </xdr:nvSpPr>
      <xdr:spPr>
        <a:xfrm>
          <a:off x="21056111" y="131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11976</xdr:rowOff>
    </xdr:from>
    <xdr:to>
      <xdr:col>29</xdr:col>
      <xdr:colOff>568325</xdr:colOff>
      <xdr:row>76</xdr:row>
      <xdr:rowOff>113576</xdr:rowOff>
    </xdr:to>
    <xdr:sp macro="" textlink="">
      <xdr:nvSpPr>
        <xdr:cNvPr id="867" name="円/楕円 866"/>
        <xdr:cNvSpPr/>
      </xdr:nvSpPr>
      <xdr:spPr>
        <a:xfrm>
          <a:off x="20383500" y="130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130103</xdr:rowOff>
    </xdr:from>
    <xdr:ext cx="534377" cy="259045"/>
    <xdr:sp macro="" textlink="">
      <xdr:nvSpPr>
        <xdr:cNvPr id="868" name="テキスト ボックス 867"/>
        <xdr:cNvSpPr txBox="1"/>
      </xdr:nvSpPr>
      <xdr:spPr>
        <a:xfrm>
          <a:off x="20167111" y="128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57716</xdr:rowOff>
    </xdr:from>
    <xdr:to>
      <xdr:col>28</xdr:col>
      <xdr:colOff>365125</xdr:colOff>
      <xdr:row>76</xdr:row>
      <xdr:rowOff>159316</xdr:rowOff>
    </xdr:to>
    <xdr:sp macro="" textlink="">
      <xdr:nvSpPr>
        <xdr:cNvPr id="869" name="円/楕円 868"/>
        <xdr:cNvSpPr/>
      </xdr:nvSpPr>
      <xdr:spPr>
        <a:xfrm>
          <a:off x="19494500" y="1308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4392</xdr:rowOff>
    </xdr:from>
    <xdr:ext cx="534377" cy="259045"/>
    <xdr:sp macro="" textlink="">
      <xdr:nvSpPr>
        <xdr:cNvPr id="870" name="テキスト ボックス 869"/>
        <xdr:cNvSpPr txBox="1"/>
      </xdr:nvSpPr>
      <xdr:spPr>
        <a:xfrm>
          <a:off x="19278111" y="128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131896</xdr:rowOff>
    </xdr:from>
    <xdr:to>
      <xdr:col>27</xdr:col>
      <xdr:colOff>161925</xdr:colOff>
      <xdr:row>77</xdr:row>
      <xdr:rowOff>62046</xdr:rowOff>
    </xdr:to>
    <xdr:sp macro="" textlink="">
      <xdr:nvSpPr>
        <xdr:cNvPr id="871" name="円/楕円 870"/>
        <xdr:cNvSpPr/>
      </xdr:nvSpPr>
      <xdr:spPr>
        <a:xfrm>
          <a:off x="18605500" y="131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78573</xdr:rowOff>
    </xdr:from>
    <xdr:ext cx="534377" cy="259045"/>
    <xdr:sp macro="" textlink="">
      <xdr:nvSpPr>
        <xdr:cNvPr id="872" name="テキスト ボックス 871"/>
        <xdr:cNvSpPr txBox="1"/>
      </xdr:nvSpPr>
      <xdr:spPr>
        <a:xfrm>
          <a:off x="18389111" y="129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年熊本地震の影響を受け、災害復旧費や補助費等が平均を大きく上回っている。反対に災害復旧を優先した為、</a:t>
          </a:r>
          <a:r>
            <a:rPr kumimoji="1" lang="ja-JP" altLang="ja-JP" sz="1100">
              <a:solidFill>
                <a:sysClr val="windowText" lastClr="000000"/>
              </a:solidFill>
              <a:effectLst/>
              <a:latin typeface="+mn-lt"/>
              <a:ea typeface="+mn-ea"/>
              <a:cs typeface="+mn-cs"/>
            </a:rPr>
            <a:t>普通建事業費</a:t>
          </a:r>
          <a:r>
            <a:rPr kumimoji="1" lang="ja-JP" altLang="en-US" sz="1100">
              <a:solidFill>
                <a:sysClr val="windowText" lastClr="000000"/>
              </a:solidFill>
              <a:effectLst/>
              <a:latin typeface="+mn-lt"/>
              <a:ea typeface="+mn-ea"/>
              <a:cs typeface="+mn-cs"/>
            </a:rPr>
            <a:t>が大きく減少した結果となっている。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扶助費は以前として右肩上がりであり、</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人口増や</a:t>
          </a:r>
          <a:r>
            <a:rPr kumimoji="1" lang="ja-JP" altLang="ja-JP" sz="1100">
              <a:solidFill>
                <a:sysClr val="windowText" lastClr="000000"/>
              </a:solidFill>
              <a:effectLst/>
              <a:latin typeface="+mn-lt"/>
              <a:ea typeface="+mn-ea"/>
              <a:cs typeface="+mn-cs"/>
            </a:rPr>
            <a:t>少子高齢化に伴い扶助費は増大していくことが見込まれる。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ja-JP" altLang="ja-JP" sz="1100">
              <a:solidFill>
                <a:sysClr val="windowText" lastClr="000000"/>
              </a:solidFill>
              <a:effectLst/>
              <a:latin typeface="+mn-lt"/>
              <a:ea typeface="+mn-ea"/>
              <a:cs typeface="+mn-cs"/>
            </a:rPr>
            <a:t>熊本地震により、公債費の増大が見込まれるが</a:t>
          </a:r>
          <a:r>
            <a:rPr kumimoji="1" lang="ja-JP" altLang="en-US" sz="1100">
              <a:solidFill>
                <a:sysClr val="windowText" lastClr="000000"/>
              </a:solidFill>
              <a:effectLst/>
              <a:latin typeface="+mn-lt"/>
              <a:ea typeface="+mn-ea"/>
              <a:cs typeface="+mn-cs"/>
            </a:rPr>
            <a:t>、地震関係の地方債は、交付税算入がある為、財政面で大きな影響を受けることは少ないと考える。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地震から</a:t>
          </a:r>
          <a:r>
            <a:rPr kumimoji="1" lang="ja-JP" altLang="en-US" sz="1100">
              <a:solidFill>
                <a:schemeClr val="dk1"/>
              </a:solidFill>
              <a:effectLst/>
              <a:latin typeface="+mn-lt"/>
              <a:ea typeface="+mn-ea"/>
              <a:cs typeface="+mn-cs"/>
            </a:rPr>
            <a:t>の復旧、復興を最優先としながらも、次の災害への備え、又、人口増に伴う行政需要の増大にも対応しなければならない為、健全な財政運営を行っていきたい。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熊本県大津町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34,228
34,033
99.10
18,490,304
16,183,565
1,415,089
7,311,890
13,922,063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36068</xdr:rowOff>
    </xdr:from>
    <xdr:to>
      <xdr:col>6</xdr:col>
      <xdr:colOff>511175</xdr:colOff>
      <xdr:row>37</xdr:row>
      <xdr:rowOff>49403</xdr:rowOff>
    </xdr:to>
    <xdr:cxnSp macro="">
      <xdr:nvCxnSpPr>
        <xdr:cNvPr id="61" name="直線コネクタ 60"/>
        <xdr:cNvCxnSpPr/>
      </xdr:nvCxnSpPr>
      <xdr:spPr>
        <a:xfrm>
          <a:off x="3797300" y="6208268"/>
          <a:ext cx="8382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162560</xdr:rowOff>
    </xdr:from>
    <xdr:to>
      <xdr:col>5</xdr:col>
      <xdr:colOff>358775</xdr:colOff>
      <xdr:row>36</xdr:row>
      <xdr:rowOff>36068</xdr:rowOff>
    </xdr:to>
    <xdr:cxnSp macro="">
      <xdr:nvCxnSpPr>
        <xdr:cNvPr id="64" name="直線コネクタ 63"/>
        <xdr:cNvCxnSpPr/>
      </xdr:nvCxnSpPr>
      <xdr:spPr>
        <a:xfrm>
          <a:off x="2908300" y="616331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162560</xdr:rowOff>
    </xdr:from>
    <xdr:to>
      <xdr:col>4</xdr:col>
      <xdr:colOff>155575</xdr:colOff>
      <xdr:row>36</xdr:row>
      <xdr:rowOff>42545</xdr:rowOff>
    </xdr:to>
    <xdr:cxnSp macro="">
      <xdr:nvCxnSpPr>
        <xdr:cNvPr id="67" name="直線コネクタ 66"/>
        <xdr:cNvCxnSpPr/>
      </xdr:nvCxnSpPr>
      <xdr:spPr>
        <a:xfrm flipV="1">
          <a:off x="2019300" y="61633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21590</xdr:rowOff>
    </xdr:from>
    <xdr:to>
      <xdr:col>2</xdr:col>
      <xdr:colOff>638175</xdr:colOff>
      <xdr:row>36</xdr:row>
      <xdr:rowOff>42545</xdr:rowOff>
    </xdr:to>
    <xdr:cxnSp macro="">
      <xdr:nvCxnSpPr>
        <xdr:cNvPr id="70" name="直線コネクタ 69"/>
        <xdr:cNvCxnSpPr/>
      </xdr:nvCxnSpPr>
      <xdr:spPr>
        <a:xfrm>
          <a:off x="1130300" y="61937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170053</xdr:rowOff>
    </xdr:from>
    <xdr:to>
      <xdr:col>6</xdr:col>
      <xdr:colOff>561975</xdr:colOff>
      <xdr:row>37</xdr:row>
      <xdr:rowOff>100203</xdr:rowOff>
    </xdr:to>
    <xdr:sp macro="" textlink="">
      <xdr:nvSpPr>
        <xdr:cNvPr id="80" name="円/楕円 79"/>
        <xdr:cNvSpPr/>
      </xdr:nvSpPr>
      <xdr:spPr>
        <a:xfrm>
          <a:off x="45847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84980</xdr:rowOff>
    </xdr:from>
    <xdr:ext cx="469744" cy="259045"/>
    <xdr:sp macro="" textlink="">
      <xdr:nvSpPr>
        <xdr:cNvPr id="81" name="議会費該当値テキスト"/>
        <xdr:cNvSpPr txBox="1"/>
      </xdr:nvSpPr>
      <xdr:spPr>
        <a:xfrm>
          <a:off x="4686300" y="625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156718</xdr:rowOff>
    </xdr:from>
    <xdr:to>
      <xdr:col>5</xdr:col>
      <xdr:colOff>409575</xdr:colOff>
      <xdr:row>36</xdr:row>
      <xdr:rowOff>86868</xdr:rowOff>
    </xdr:to>
    <xdr:sp macro="" textlink="">
      <xdr:nvSpPr>
        <xdr:cNvPr id="82" name="円/楕円 81"/>
        <xdr:cNvSpPr/>
      </xdr:nvSpPr>
      <xdr:spPr>
        <a:xfrm>
          <a:off x="3746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77995</xdr:rowOff>
    </xdr:from>
    <xdr:ext cx="469744" cy="259045"/>
    <xdr:sp macro="" textlink="">
      <xdr:nvSpPr>
        <xdr:cNvPr id="83" name="テキスト ボックス 82"/>
        <xdr:cNvSpPr txBox="1"/>
      </xdr:nvSpPr>
      <xdr:spPr>
        <a:xfrm>
          <a:off x="35624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111760</xdr:rowOff>
    </xdr:from>
    <xdr:to>
      <xdr:col>4</xdr:col>
      <xdr:colOff>206375</xdr:colOff>
      <xdr:row>36</xdr:row>
      <xdr:rowOff>41910</xdr:rowOff>
    </xdr:to>
    <xdr:sp macro="" textlink="">
      <xdr:nvSpPr>
        <xdr:cNvPr id="84" name="円/楕円 83"/>
        <xdr:cNvSpPr/>
      </xdr:nvSpPr>
      <xdr:spPr>
        <a:xfrm>
          <a:off x="2857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33037</xdr:rowOff>
    </xdr:from>
    <xdr:ext cx="469744" cy="259045"/>
    <xdr:sp macro="" textlink="">
      <xdr:nvSpPr>
        <xdr:cNvPr id="85" name="テキスト ボックス 84"/>
        <xdr:cNvSpPr txBox="1"/>
      </xdr:nvSpPr>
      <xdr:spPr>
        <a:xfrm>
          <a:off x="2673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163195</xdr:rowOff>
    </xdr:from>
    <xdr:to>
      <xdr:col>3</xdr:col>
      <xdr:colOff>3175</xdr:colOff>
      <xdr:row>36</xdr:row>
      <xdr:rowOff>93345</xdr:rowOff>
    </xdr:to>
    <xdr:sp macro="" textlink="">
      <xdr:nvSpPr>
        <xdr:cNvPr id="86" name="円/楕円 85"/>
        <xdr:cNvSpPr/>
      </xdr:nvSpPr>
      <xdr:spPr>
        <a:xfrm>
          <a:off x="1968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84472</xdr:rowOff>
    </xdr:from>
    <xdr:ext cx="469744" cy="259045"/>
    <xdr:sp macro="" textlink="">
      <xdr:nvSpPr>
        <xdr:cNvPr id="87" name="テキスト ボックス 86"/>
        <xdr:cNvSpPr txBox="1"/>
      </xdr:nvSpPr>
      <xdr:spPr>
        <a:xfrm>
          <a:off x="1784427"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142240</xdr:rowOff>
    </xdr:from>
    <xdr:to>
      <xdr:col>1</xdr:col>
      <xdr:colOff>485775</xdr:colOff>
      <xdr:row>36</xdr:row>
      <xdr:rowOff>72390</xdr:rowOff>
    </xdr:to>
    <xdr:sp macro="" textlink="">
      <xdr:nvSpPr>
        <xdr:cNvPr id="88" name="円/楕円 87"/>
        <xdr:cNvSpPr/>
      </xdr:nvSpPr>
      <xdr:spPr>
        <a:xfrm>
          <a:off x="1079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63517</xdr:rowOff>
    </xdr:from>
    <xdr:ext cx="469744" cy="259045"/>
    <xdr:sp macro="" textlink="">
      <xdr:nvSpPr>
        <xdr:cNvPr id="89" name="テキスト ボックス 88"/>
        <xdr:cNvSpPr txBox="1"/>
      </xdr:nvSpPr>
      <xdr:spPr>
        <a:xfrm>
          <a:off x="895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34914</xdr:rowOff>
    </xdr:from>
    <xdr:to>
      <xdr:col>6</xdr:col>
      <xdr:colOff>511175</xdr:colOff>
      <xdr:row>58</xdr:row>
      <xdr:rowOff>17638</xdr:rowOff>
    </xdr:to>
    <xdr:cxnSp macro="">
      <xdr:nvCxnSpPr>
        <xdr:cNvPr id="121" name="直線コネクタ 120"/>
        <xdr:cNvCxnSpPr/>
      </xdr:nvCxnSpPr>
      <xdr:spPr>
        <a:xfrm>
          <a:off x="3797300" y="9807564"/>
          <a:ext cx="838200" cy="15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67114</xdr:rowOff>
    </xdr:from>
    <xdr:to>
      <xdr:col>5</xdr:col>
      <xdr:colOff>358775</xdr:colOff>
      <xdr:row>57</xdr:row>
      <xdr:rowOff>34914</xdr:rowOff>
    </xdr:to>
    <xdr:cxnSp macro="">
      <xdr:nvCxnSpPr>
        <xdr:cNvPr id="124" name="直線コネクタ 123"/>
        <xdr:cNvCxnSpPr/>
      </xdr:nvCxnSpPr>
      <xdr:spPr>
        <a:xfrm>
          <a:off x="2908300" y="9668314"/>
          <a:ext cx="889000" cy="1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67114</xdr:rowOff>
    </xdr:from>
    <xdr:to>
      <xdr:col>4</xdr:col>
      <xdr:colOff>155575</xdr:colOff>
      <xdr:row>57</xdr:row>
      <xdr:rowOff>154798</xdr:rowOff>
    </xdr:to>
    <xdr:cxnSp macro="">
      <xdr:nvCxnSpPr>
        <xdr:cNvPr id="127" name="直線コネクタ 126"/>
        <xdr:cNvCxnSpPr/>
      </xdr:nvCxnSpPr>
      <xdr:spPr>
        <a:xfrm flipV="1">
          <a:off x="2019300" y="9668314"/>
          <a:ext cx="889000" cy="25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154798</xdr:rowOff>
    </xdr:from>
    <xdr:to>
      <xdr:col>2</xdr:col>
      <xdr:colOff>638175</xdr:colOff>
      <xdr:row>58</xdr:row>
      <xdr:rowOff>55542</xdr:rowOff>
    </xdr:to>
    <xdr:cxnSp macro="">
      <xdr:nvCxnSpPr>
        <xdr:cNvPr id="130" name="直線コネクタ 129"/>
        <xdr:cNvCxnSpPr/>
      </xdr:nvCxnSpPr>
      <xdr:spPr>
        <a:xfrm flipV="1">
          <a:off x="1130300" y="9927448"/>
          <a:ext cx="889000" cy="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138288</xdr:rowOff>
    </xdr:from>
    <xdr:to>
      <xdr:col>6</xdr:col>
      <xdr:colOff>561975</xdr:colOff>
      <xdr:row>58</xdr:row>
      <xdr:rowOff>68438</xdr:rowOff>
    </xdr:to>
    <xdr:sp macro="" textlink="">
      <xdr:nvSpPr>
        <xdr:cNvPr id="140" name="円/楕円 139"/>
        <xdr:cNvSpPr/>
      </xdr:nvSpPr>
      <xdr:spPr>
        <a:xfrm>
          <a:off x="4584700" y="99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116715</xdr:rowOff>
    </xdr:from>
    <xdr:ext cx="534377" cy="259045"/>
    <xdr:sp macro="" textlink="">
      <xdr:nvSpPr>
        <xdr:cNvPr id="141" name="総務費該当値テキスト"/>
        <xdr:cNvSpPr txBox="1"/>
      </xdr:nvSpPr>
      <xdr:spPr>
        <a:xfrm>
          <a:off x="4686300" y="98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155564</xdr:rowOff>
    </xdr:from>
    <xdr:to>
      <xdr:col>5</xdr:col>
      <xdr:colOff>409575</xdr:colOff>
      <xdr:row>57</xdr:row>
      <xdr:rowOff>85714</xdr:rowOff>
    </xdr:to>
    <xdr:sp macro="" textlink="">
      <xdr:nvSpPr>
        <xdr:cNvPr id="142" name="円/楕円 141"/>
        <xdr:cNvSpPr/>
      </xdr:nvSpPr>
      <xdr:spPr>
        <a:xfrm>
          <a:off x="3746500" y="9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102241</xdr:rowOff>
    </xdr:from>
    <xdr:ext cx="534377" cy="259045"/>
    <xdr:sp macro="" textlink="">
      <xdr:nvSpPr>
        <xdr:cNvPr id="143" name="テキスト ボックス 142"/>
        <xdr:cNvSpPr txBox="1"/>
      </xdr:nvSpPr>
      <xdr:spPr>
        <a:xfrm>
          <a:off x="3530111" y="95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16314</xdr:rowOff>
    </xdr:from>
    <xdr:to>
      <xdr:col>4</xdr:col>
      <xdr:colOff>206375</xdr:colOff>
      <xdr:row>56</xdr:row>
      <xdr:rowOff>117914</xdr:rowOff>
    </xdr:to>
    <xdr:sp macro="" textlink="">
      <xdr:nvSpPr>
        <xdr:cNvPr id="144" name="円/楕円 143"/>
        <xdr:cNvSpPr/>
      </xdr:nvSpPr>
      <xdr:spPr>
        <a:xfrm>
          <a:off x="2857500" y="96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134441</xdr:rowOff>
    </xdr:from>
    <xdr:ext cx="534377" cy="259045"/>
    <xdr:sp macro="" textlink="">
      <xdr:nvSpPr>
        <xdr:cNvPr id="145" name="テキスト ボックス 144"/>
        <xdr:cNvSpPr txBox="1"/>
      </xdr:nvSpPr>
      <xdr:spPr>
        <a:xfrm>
          <a:off x="2641111" y="93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103998</xdr:rowOff>
    </xdr:from>
    <xdr:to>
      <xdr:col>3</xdr:col>
      <xdr:colOff>3175</xdr:colOff>
      <xdr:row>58</xdr:row>
      <xdr:rowOff>34148</xdr:rowOff>
    </xdr:to>
    <xdr:sp macro="" textlink="">
      <xdr:nvSpPr>
        <xdr:cNvPr id="146" name="円/楕円 145"/>
        <xdr:cNvSpPr/>
      </xdr:nvSpPr>
      <xdr:spPr>
        <a:xfrm>
          <a:off x="1968500" y="98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50675</xdr:rowOff>
    </xdr:from>
    <xdr:ext cx="534377" cy="259045"/>
    <xdr:sp macro="" textlink="">
      <xdr:nvSpPr>
        <xdr:cNvPr id="147" name="テキスト ボックス 146"/>
        <xdr:cNvSpPr txBox="1"/>
      </xdr:nvSpPr>
      <xdr:spPr>
        <a:xfrm>
          <a:off x="1752111" y="96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4742</xdr:rowOff>
    </xdr:from>
    <xdr:to>
      <xdr:col>1</xdr:col>
      <xdr:colOff>485775</xdr:colOff>
      <xdr:row>58</xdr:row>
      <xdr:rowOff>106342</xdr:rowOff>
    </xdr:to>
    <xdr:sp macro="" textlink="">
      <xdr:nvSpPr>
        <xdr:cNvPr id="148" name="円/楕円 147"/>
        <xdr:cNvSpPr/>
      </xdr:nvSpPr>
      <xdr:spPr>
        <a:xfrm>
          <a:off x="1079500" y="994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97469</xdr:rowOff>
    </xdr:from>
    <xdr:ext cx="534377" cy="259045"/>
    <xdr:sp macro="" textlink="">
      <xdr:nvSpPr>
        <xdr:cNvPr id="149" name="テキスト ボックス 148"/>
        <xdr:cNvSpPr txBox="1"/>
      </xdr:nvSpPr>
      <xdr:spPr>
        <a:xfrm>
          <a:off x="863111" y="1004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15008</xdr:rowOff>
    </xdr:from>
    <xdr:to>
      <xdr:col>6</xdr:col>
      <xdr:colOff>511175</xdr:colOff>
      <xdr:row>78</xdr:row>
      <xdr:rowOff>52643</xdr:rowOff>
    </xdr:to>
    <xdr:cxnSp macro="">
      <xdr:nvCxnSpPr>
        <xdr:cNvPr id="178" name="直線コネクタ 177"/>
        <xdr:cNvCxnSpPr/>
      </xdr:nvCxnSpPr>
      <xdr:spPr>
        <a:xfrm flipV="1">
          <a:off x="3797300" y="13388108"/>
          <a:ext cx="8382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51256</xdr:rowOff>
    </xdr:from>
    <xdr:to>
      <xdr:col>5</xdr:col>
      <xdr:colOff>358775</xdr:colOff>
      <xdr:row>78</xdr:row>
      <xdr:rowOff>52643</xdr:rowOff>
    </xdr:to>
    <xdr:cxnSp macro="">
      <xdr:nvCxnSpPr>
        <xdr:cNvPr id="181" name="直線コネクタ 180"/>
        <xdr:cNvCxnSpPr/>
      </xdr:nvCxnSpPr>
      <xdr:spPr>
        <a:xfrm>
          <a:off x="2908300" y="13424356"/>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51256</xdr:rowOff>
    </xdr:from>
    <xdr:to>
      <xdr:col>4</xdr:col>
      <xdr:colOff>155575</xdr:colOff>
      <xdr:row>78</xdr:row>
      <xdr:rowOff>69235</xdr:rowOff>
    </xdr:to>
    <xdr:cxnSp macro="">
      <xdr:nvCxnSpPr>
        <xdr:cNvPr id="184" name="直線コネクタ 183"/>
        <xdr:cNvCxnSpPr/>
      </xdr:nvCxnSpPr>
      <xdr:spPr>
        <a:xfrm flipV="1">
          <a:off x="2019300" y="13424356"/>
          <a:ext cx="889000" cy="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69235</xdr:rowOff>
    </xdr:from>
    <xdr:to>
      <xdr:col>2</xdr:col>
      <xdr:colOff>638175</xdr:colOff>
      <xdr:row>78</xdr:row>
      <xdr:rowOff>76512</xdr:rowOff>
    </xdr:to>
    <xdr:cxnSp macro="">
      <xdr:nvCxnSpPr>
        <xdr:cNvPr id="187" name="直線コネクタ 186"/>
        <xdr:cNvCxnSpPr/>
      </xdr:nvCxnSpPr>
      <xdr:spPr>
        <a:xfrm flipV="1">
          <a:off x="1130300" y="1344233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135658</xdr:rowOff>
    </xdr:from>
    <xdr:to>
      <xdr:col>6</xdr:col>
      <xdr:colOff>561975</xdr:colOff>
      <xdr:row>78</xdr:row>
      <xdr:rowOff>65808</xdr:rowOff>
    </xdr:to>
    <xdr:sp macro="" textlink="">
      <xdr:nvSpPr>
        <xdr:cNvPr id="197" name="円/楕円 196"/>
        <xdr:cNvSpPr/>
      </xdr:nvSpPr>
      <xdr:spPr>
        <a:xfrm>
          <a:off x="4584700" y="1333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95035</xdr:rowOff>
    </xdr:from>
    <xdr:ext cx="599010" cy="259045"/>
    <xdr:sp macro="" textlink="">
      <xdr:nvSpPr>
        <xdr:cNvPr id="198" name="民生費該当値テキスト"/>
        <xdr:cNvSpPr txBox="1"/>
      </xdr:nvSpPr>
      <xdr:spPr>
        <a:xfrm>
          <a:off x="4686300" y="1312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1843</xdr:rowOff>
    </xdr:from>
    <xdr:to>
      <xdr:col>5</xdr:col>
      <xdr:colOff>409575</xdr:colOff>
      <xdr:row>78</xdr:row>
      <xdr:rowOff>103443</xdr:rowOff>
    </xdr:to>
    <xdr:sp macro="" textlink="">
      <xdr:nvSpPr>
        <xdr:cNvPr id="199" name="円/楕円 198"/>
        <xdr:cNvSpPr/>
      </xdr:nvSpPr>
      <xdr:spPr>
        <a:xfrm>
          <a:off x="3746500" y="13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119970</xdr:rowOff>
    </xdr:from>
    <xdr:ext cx="599010" cy="259045"/>
    <xdr:sp macro="" textlink="">
      <xdr:nvSpPr>
        <xdr:cNvPr id="200" name="テキスト ボックス 199"/>
        <xdr:cNvSpPr txBox="1"/>
      </xdr:nvSpPr>
      <xdr:spPr>
        <a:xfrm>
          <a:off x="3497794" y="1315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456</xdr:rowOff>
    </xdr:from>
    <xdr:to>
      <xdr:col>4</xdr:col>
      <xdr:colOff>206375</xdr:colOff>
      <xdr:row>78</xdr:row>
      <xdr:rowOff>102056</xdr:rowOff>
    </xdr:to>
    <xdr:sp macro="" textlink="">
      <xdr:nvSpPr>
        <xdr:cNvPr id="201" name="円/楕円 200"/>
        <xdr:cNvSpPr/>
      </xdr:nvSpPr>
      <xdr:spPr>
        <a:xfrm>
          <a:off x="2857500" y="13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118583</xdr:rowOff>
    </xdr:from>
    <xdr:ext cx="599010" cy="259045"/>
    <xdr:sp macro="" textlink="">
      <xdr:nvSpPr>
        <xdr:cNvPr id="202" name="テキスト ボックス 201"/>
        <xdr:cNvSpPr txBox="1"/>
      </xdr:nvSpPr>
      <xdr:spPr>
        <a:xfrm>
          <a:off x="2608794" y="1314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18435</xdr:rowOff>
    </xdr:from>
    <xdr:to>
      <xdr:col>3</xdr:col>
      <xdr:colOff>3175</xdr:colOff>
      <xdr:row>78</xdr:row>
      <xdr:rowOff>120035</xdr:rowOff>
    </xdr:to>
    <xdr:sp macro="" textlink="">
      <xdr:nvSpPr>
        <xdr:cNvPr id="203" name="円/楕円 202"/>
        <xdr:cNvSpPr/>
      </xdr:nvSpPr>
      <xdr:spPr>
        <a:xfrm>
          <a:off x="1968500" y="133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136562</xdr:rowOff>
    </xdr:from>
    <xdr:ext cx="599010" cy="259045"/>
    <xdr:sp macro="" textlink="">
      <xdr:nvSpPr>
        <xdr:cNvPr id="204" name="テキスト ボックス 203"/>
        <xdr:cNvSpPr txBox="1"/>
      </xdr:nvSpPr>
      <xdr:spPr>
        <a:xfrm>
          <a:off x="1719794" y="1316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25712</xdr:rowOff>
    </xdr:from>
    <xdr:to>
      <xdr:col>1</xdr:col>
      <xdr:colOff>485775</xdr:colOff>
      <xdr:row>78</xdr:row>
      <xdr:rowOff>127312</xdr:rowOff>
    </xdr:to>
    <xdr:sp macro="" textlink="">
      <xdr:nvSpPr>
        <xdr:cNvPr id="205" name="円/楕円 204"/>
        <xdr:cNvSpPr/>
      </xdr:nvSpPr>
      <xdr:spPr>
        <a:xfrm>
          <a:off x="1079500" y="133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143839</xdr:rowOff>
    </xdr:from>
    <xdr:ext cx="599010" cy="259045"/>
    <xdr:sp macro="" textlink="">
      <xdr:nvSpPr>
        <xdr:cNvPr id="206" name="テキスト ボックス 205"/>
        <xdr:cNvSpPr txBox="1"/>
      </xdr:nvSpPr>
      <xdr:spPr>
        <a:xfrm>
          <a:off x="830794" y="1317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123203</xdr:rowOff>
    </xdr:from>
    <xdr:to>
      <xdr:col>6</xdr:col>
      <xdr:colOff>511175</xdr:colOff>
      <xdr:row>98</xdr:row>
      <xdr:rowOff>90799</xdr:rowOff>
    </xdr:to>
    <xdr:cxnSp macro="">
      <xdr:nvCxnSpPr>
        <xdr:cNvPr id="236" name="直線コネクタ 235"/>
        <xdr:cNvCxnSpPr/>
      </xdr:nvCxnSpPr>
      <xdr:spPr>
        <a:xfrm flipV="1">
          <a:off x="3797300" y="15553703"/>
          <a:ext cx="838200" cy="13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90799</xdr:rowOff>
    </xdr:from>
    <xdr:to>
      <xdr:col>5</xdr:col>
      <xdr:colOff>358775</xdr:colOff>
      <xdr:row>98</xdr:row>
      <xdr:rowOff>100457</xdr:rowOff>
    </xdr:to>
    <xdr:cxnSp macro="">
      <xdr:nvCxnSpPr>
        <xdr:cNvPr id="239" name="直線コネクタ 238"/>
        <xdr:cNvCxnSpPr/>
      </xdr:nvCxnSpPr>
      <xdr:spPr>
        <a:xfrm flipV="1">
          <a:off x="2908300" y="16892899"/>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100457</xdr:rowOff>
    </xdr:from>
    <xdr:to>
      <xdr:col>4</xdr:col>
      <xdr:colOff>155575</xdr:colOff>
      <xdr:row>98</xdr:row>
      <xdr:rowOff>118878</xdr:rowOff>
    </xdr:to>
    <xdr:cxnSp macro="">
      <xdr:nvCxnSpPr>
        <xdr:cNvPr id="242" name="直線コネクタ 241"/>
        <xdr:cNvCxnSpPr/>
      </xdr:nvCxnSpPr>
      <xdr:spPr>
        <a:xfrm flipV="1">
          <a:off x="2019300" y="16902557"/>
          <a:ext cx="8890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87770</xdr:rowOff>
    </xdr:from>
    <xdr:to>
      <xdr:col>2</xdr:col>
      <xdr:colOff>638175</xdr:colOff>
      <xdr:row>98</xdr:row>
      <xdr:rowOff>118878</xdr:rowOff>
    </xdr:to>
    <xdr:cxnSp macro="">
      <xdr:nvCxnSpPr>
        <xdr:cNvPr id="245" name="直線コネクタ 244"/>
        <xdr:cNvCxnSpPr/>
      </xdr:nvCxnSpPr>
      <xdr:spPr>
        <a:xfrm>
          <a:off x="1130300" y="16889870"/>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72403</xdr:rowOff>
    </xdr:from>
    <xdr:to>
      <xdr:col>6</xdr:col>
      <xdr:colOff>561975</xdr:colOff>
      <xdr:row>91</xdr:row>
      <xdr:rowOff>2553</xdr:rowOff>
    </xdr:to>
    <xdr:sp macro="" textlink="">
      <xdr:nvSpPr>
        <xdr:cNvPr id="255" name="円/楕円 254"/>
        <xdr:cNvSpPr/>
      </xdr:nvSpPr>
      <xdr:spPr>
        <a:xfrm>
          <a:off x="4584700" y="155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25430</xdr:rowOff>
    </xdr:from>
    <xdr:ext cx="534377" cy="259045"/>
    <xdr:sp macro="" textlink="">
      <xdr:nvSpPr>
        <xdr:cNvPr id="256" name="衛生費該当値テキスト"/>
        <xdr:cNvSpPr txBox="1"/>
      </xdr:nvSpPr>
      <xdr:spPr>
        <a:xfrm>
          <a:off x="4686300" y="154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96,866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39999</xdr:rowOff>
    </xdr:from>
    <xdr:to>
      <xdr:col>5</xdr:col>
      <xdr:colOff>409575</xdr:colOff>
      <xdr:row>98</xdr:row>
      <xdr:rowOff>141599</xdr:rowOff>
    </xdr:to>
    <xdr:sp macro="" textlink="">
      <xdr:nvSpPr>
        <xdr:cNvPr id="257" name="円/楕円 256"/>
        <xdr:cNvSpPr/>
      </xdr:nvSpPr>
      <xdr:spPr>
        <a:xfrm>
          <a:off x="3746500" y="168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132726</xdr:rowOff>
    </xdr:from>
    <xdr:ext cx="534377" cy="259045"/>
    <xdr:sp macro="" textlink="">
      <xdr:nvSpPr>
        <xdr:cNvPr id="258" name="テキスト ボックス 257"/>
        <xdr:cNvSpPr txBox="1"/>
      </xdr:nvSpPr>
      <xdr:spPr>
        <a:xfrm>
          <a:off x="3530111" y="169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49657</xdr:rowOff>
    </xdr:from>
    <xdr:to>
      <xdr:col>4</xdr:col>
      <xdr:colOff>206375</xdr:colOff>
      <xdr:row>98</xdr:row>
      <xdr:rowOff>151257</xdr:rowOff>
    </xdr:to>
    <xdr:sp macro="" textlink="">
      <xdr:nvSpPr>
        <xdr:cNvPr id="259" name="円/楕円 258"/>
        <xdr:cNvSpPr/>
      </xdr:nvSpPr>
      <xdr:spPr>
        <a:xfrm>
          <a:off x="2857500" y="168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142384</xdr:rowOff>
    </xdr:from>
    <xdr:ext cx="534377" cy="259045"/>
    <xdr:sp macro="" textlink="">
      <xdr:nvSpPr>
        <xdr:cNvPr id="260" name="テキスト ボックス 259"/>
        <xdr:cNvSpPr txBox="1"/>
      </xdr:nvSpPr>
      <xdr:spPr>
        <a:xfrm>
          <a:off x="2641111" y="169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68078</xdr:rowOff>
    </xdr:from>
    <xdr:to>
      <xdr:col>3</xdr:col>
      <xdr:colOff>3175</xdr:colOff>
      <xdr:row>98</xdr:row>
      <xdr:rowOff>169678</xdr:rowOff>
    </xdr:to>
    <xdr:sp macro="" textlink="">
      <xdr:nvSpPr>
        <xdr:cNvPr id="261" name="円/楕円 260"/>
        <xdr:cNvSpPr/>
      </xdr:nvSpPr>
      <xdr:spPr>
        <a:xfrm>
          <a:off x="1968500" y="16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160805</xdr:rowOff>
    </xdr:from>
    <xdr:ext cx="534377" cy="259045"/>
    <xdr:sp macro="" textlink="">
      <xdr:nvSpPr>
        <xdr:cNvPr id="262" name="テキスト ボックス 261"/>
        <xdr:cNvSpPr txBox="1"/>
      </xdr:nvSpPr>
      <xdr:spPr>
        <a:xfrm>
          <a:off x="1752111" y="169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36970</xdr:rowOff>
    </xdr:from>
    <xdr:to>
      <xdr:col>1</xdr:col>
      <xdr:colOff>485775</xdr:colOff>
      <xdr:row>98</xdr:row>
      <xdr:rowOff>138570</xdr:rowOff>
    </xdr:to>
    <xdr:sp macro="" textlink="">
      <xdr:nvSpPr>
        <xdr:cNvPr id="263" name="円/楕円 262"/>
        <xdr:cNvSpPr/>
      </xdr:nvSpPr>
      <xdr:spPr>
        <a:xfrm>
          <a:off x="1079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129697</xdr:rowOff>
    </xdr:from>
    <xdr:ext cx="534377" cy="259045"/>
    <xdr:sp macro="" textlink="">
      <xdr:nvSpPr>
        <xdr:cNvPr id="264" name="テキスト ボックス 263"/>
        <xdr:cNvSpPr txBox="1"/>
      </xdr:nvSpPr>
      <xdr:spPr>
        <a:xfrm>
          <a:off x="863111" y="169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21019</xdr:rowOff>
    </xdr:from>
    <xdr:to>
      <xdr:col>15</xdr:col>
      <xdr:colOff>180975</xdr:colOff>
      <xdr:row>39</xdr:row>
      <xdr:rowOff>27115</xdr:rowOff>
    </xdr:to>
    <xdr:cxnSp macro="">
      <xdr:nvCxnSpPr>
        <xdr:cNvPr id="293" name="直線コネクタ 292"/>
        <xdr:cNvCxnSpPr/>
      </xdr:nvCxnSpPr>
      <xdr:spPr>
        <a:xfrm>
          <a:off x="9639300" y="670756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17590</xdr:rowOff>
    </xdr:from>
    <xdr:to>
      <xdr:col>14</xdr:col>
      <xdr:colOff>28575</xdr:colOff>
      <xdr:row>39</xdr:row>
      <xdr:rowOff>21019</xdr:rowOff>
    </xdr:to>
    <xdr:cxnSp macro="">
      <xdr:nvCxnSpPr>
        <xdr:cNvPr id="296" name="直線コネクタ 295"/>
        <xdr:cNvCxnSpPr/>
      </xdr:nvCxnSpPr>
      <xdr:spPr>
        <a:xfrm>
          <a:off x="8750300" y="67041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43879</xdr:rowOff>
    </xdr:from>
    <xdr:to>
      <xdr:col>12</xdr:col>
      <xdr:colOff>511175</xdr:colOff>
      <xdr:row>39</xdr:row>
      <xdr:rowOff>17590</xdr:rowOff>
    </xdr:to>
    <xdr:cxnSp macro="">
      <xdr:nvCxnSpPr>
        <xdr:cNvPr id="299" name="直線コネクタ 298"/>
        <xdr:cNvCxnSpPr/>
      </xdr:nvCxnSpPr>
      <xdr:spPr>
        <a:xfrm>
          <a:off x="7861300" y="6558979"/>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40640</xdr:rowOff>
    </xdr:from>
    <xdr:to>
      <xdr:col>11</xdr:col>
      <xdr:colOff>307975</xdr:colOff>
      <xdr:row>38</xdr:row>
      <xdr:rowOff>43879</xdr:rowOff>
    </xdr:to>
    <xdr:cxnSp macro="">
      <xdr:nvCxnSpPr>
        <xdr:cNvPr id="302" name="直線コネクタ 301"/>
        <xdr:cNvCxnSpPr/>
      </xdr:nvCxnSpPr>
      <xdr:spPr>
        <a:xfrm>
          <a:off x="6972300" y="6555740"/>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147765</xdr:rowOff>
    </xdr:from>
    <xdr:to>
      <xdr:col>15</xdr:col>
      <xdr:colOff>231775</xdr:colOff>
      <xdr:row>39</xdr:row>
      <xdr:rowOff>77915</xdr:rowOff>
    </xdr:to>
    <xdr:sp macro="" textlink="">
      <xdr:nvSpPr>
        <xdr:cNvPr id="312" name="円/楕円 311"/>
        <xdr:cNvSpPr/>
      </xdr:nvSpPr>
      <xdr:spPr>
        <a:xfrm>
          <a:off x="104267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62692</xdr:rowOff>
    </xdr:from>
    <xdr:ext cx="313932" cy="259045"/>
    <xdr:sp macro="" textlink="">
      <xdr:nvSpPr>
        <xdr:cNvPr id="313" name="労働費該当値テキスト"/>
        <xdr:cNvSpPr txBox="1"/>
      </xdr:nvSpPr>
      <xdr:spPr>
        <a:xfrm>
          <a:off x="10528300" y="657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141669</xdr:rowOff>
    </xdr:from>
    <xdr:to>
      <xdr:col>14</xdr:col>
      <xdr:colOff>79375</xdr:colOff>
      <xdr:row>39</xdr:row>
      <xdr:rowOff>71819</xdr:rowOff>
    </xdr:to>
    <xdr:sp macro="" textlink="">
      <xdr:nvSpPr>
        <xdr:cNvPr id="314" name="円/楕円 313"/>
        <xdr:cNvSpPr/>
      </xdr:nvSpPr>
      <xdr:spPr>
        <a:xfrm>
          <a:off x="9588500" y="66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62946</xdr:rowOff>
    </xdr:from>
    <xdr:ext cx="378565" cy="259045"/>
    <xdr:sp macro="" textlink="">
      <xdr:nvSpPr>
        <xdr:cNvPr id="315" name="テキスト ボックス 314"/>
        <xdr:cNvSpPr txBox="1"/>
      </xdr:nvSpPr>
      <xdr:spPr>
        <a:xfrm>
          <a:off x="9450017" y="674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138240</xdr:rowOff>
    </xdr:from>
    <xdr:to>
      <xdr:col>12</xdr:col>
      <xdr:colOff>561975</xdr:colOff>
      <xdr:row>39</xdr:row>
      <xdr:rowOff>68390</xdr:rowOff>
    </xdr:to>
    <xdr:sp macro="" textlink="">
      <xdr:nvSpPr>
        <xdr:cNvPr id="316" name="円/楕円 315"/>
        <xdr:cNvSpPr/>
      </xdr:nvSpPr>
      <xdr:spPr>
        <a:xfrm>
          <a:off x="8699500" y="66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59517</xdr:rowOff>
    </xdr:from>
    <xdr:ext cx="378565" cy="259045"/>
    <xdr:sp macro="" textlink="">
      <xdr:nvSpPr>
        <xdr:cNvPr id="317" name="テキスト ボックス 316"/>
        <xdr:cNvSpPr txBox="1"/>
      </xdr:nvSpPr>
      <xdr:spPr>
        <a:xfrm>
          <a:off x="8561017" y="674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164529</xdr:rowOff>
    </xdr:from>
    <xdr:to>
      <xdr:col>11</xdr:col>
      <xdr:colOff>358775</xdr:colOff>
      <xdr:row>38</xdr:row>
      <xdr:rowOff>94679</xdr:rowOff>
    </xdr:to>
    <xdr:sp macro="" textlink="">
      <xdr:nvSpPr>
        <xdr:cNvPr id="318" name="円/楕円 317"/>
        <xdr:cNvSpPr/>
      </xdr:nvSpPr>
      <xdr:spPr>
        <a:xfrm>
          <a:off x="7810500" y="65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85806</xdr:rowOff>
    </xdr:from>
    <xdr:ext cx="378565" cy="259045"/>
    <xdr:sp macro="" textlink="">
      <xdr:nvSpPr>
        <xdr:cNvPr id="319" name="テキスト ボックス 318"/>
        <xdr:cNvSpPr txBox="1"/>
      </xdr:nvSpPr>
      <xdr:spPr>
        <a:xfrm>
          <a:off x="7672017" y="660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161290</xdr:rowOff>
    </xdr:from>
    <xdr:to>
      <xdr:col>10</xdr:col>
      <xdr:colOff>155575</xdr:colOff>
      <xdr:row>38</xdr:row>
      <xdr:rowOff>91440</xdr:rowOff>
    </xdr:to>
    <xdr:sp macro="" textlink="">
      <xdr:nvSpPr>
        <xdr:cNvPr id="320" name="円/楕円 319"/>
        <xdr:cNvSpPr/>
      </xdr:nvSpPr>
      <xdr:spPr>
        <a:xfrm>
          <a:off x="6921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82567</xdr:rowOff>
    </xdr:from>
    <xdr:ext cx="378565" cy="259045"/>
    <xdr:sp macro="" textlink="">
      <xdr:nvSpPr>
        <xdr:cNvPr id="321" name="テキスト ボックス 320"/>
        <xdr:cNvSpPr txBox="1"/>
      </xdr:nvSpPr>
      <xdr:spPr>
        <a:xfrm>
          <a:off x="6783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65405</xdr:rowOff>
    </xdr:from>
    <xdr:to>
      <xdr:col>15</xdr:col>
      <xdr:colOff>180975</xdr:colOff>
      <xdr:row>57</xdr:row>
      <xdr:rowOff>14084</xdr:rowOff>
    </xdr:to>
    <xdr:cxnSp macro="">
      <xdr:nvCxnSpPr>
        <xdr:cNvPr id="350" name="直線コネクタ 349"/>
        <xdr:cNvCxnSpPr/>
      </xdr:nvCxnSpPr>
      <xdr:spPr>
        <a:xfrm flipV="1">
          <a:off x="9639300" y="9666605"/>
          <a:ext cx="838200" cy="1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14084</xdr:rowOff>
    </xdr:from>
    <xdr:to>
      <xdr:col>14</xdr:col>
      <xdr:colOff>28575</xdr:colOff>
      <xdr:row>58</xdr:row>
      <xdr:rowOff>6883</xdr:rowOff>
    </xdr:to>
    <xdr:cxnSp macro="">
      <xdr:nvCxnSpPr>
        <xdr:cNvPr id="353" name="直線コネクタ 352"/>
        <xdr:cNvCxnSpPr/>
      </xdr:nvCxnSpPr>
      <xdr:spPr>
        <a:xfrm flipV="1">
          <a:off x="8750300" y="9786734"/>
          <a:ext cx="889000" cy="16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69253</xdr:rowOff>
    </xdr:from>
    <xdr:to>
      <xdr:col>12</xdr:col>
      <xdr:colOff>511175</xdr:colOff>
      <xdr:row>58</xdr:row>
      <xdr:rowOff>6883</xdr:rowOff>
    </xdr:to>
    <xdr:cxnSp macro="">
      <xdr:nvCxnSpPr>
        <xdr:cNvPr id="356" name="直線コネクタ 355"/>
        <xdr:cNvCxnSpPr/>
      </xdr:nvCxnSpPr>
      <xdr:spPr>
        <a:xfrm>
          <a:off x="7861300" y="9841903"/>
          <a:ext cx="889000" cy="1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8" name="テキスト ボックス 357"/>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69253</xdr:rowOff>
    </xdr:from>
    <xdr:to>
      <xdr:col>11</xdr:col>
      <xdr:colOff>307975</xdr:colOff>
      <xdr:row>57</xdr:row>
      <xdr:rowOff>72396</xdr:rowOff>
    </xdr:to>
    <xdr:cxnSp macro="">
      <xdr:nvCxnSpPr>
        <xdr:cNvPr id="359" name="直線コネクタ 358"/>
        <xdr:cNvCxnSpPr/>
      </xdr:nvCxnSpPr>
      <xdr:spPr>
        <a:xfrm flipV="1">
          <a:off x="6972300" y="9841903"/>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14605</xdr:rowOff>
    </xdr:from>
    <xdr:to>
      <xdr:col>15</xdr:col>
      <xdr:colOff>231775</xdr:colOff>
      <xdr:row>56</xdr:row>
      <xdr:rowOff>116205</xdr:rowOff>
    </xdr:to>
    <xdr:sp macro="" textlink="">
      <xdr:nvSpPr>
        <xdr:cNvPr id="369" name="円/楕円 368"/>
        <xdr:cNvSpPr/>
      </xdr:nvSpPr>
      <xdr:spPr>
        <a:xfrm>
          <a:off x="104267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37482</xdr:rowOff>
    </xdr:from>
    <xdr:ext cx="534377" cy="259045"/>
    <xdr:sp macro="" textlink="">
      <xdr:nvSpPr>
        <xdr:cNvPr id="370" name="農林水産業費該当値テキスト"/>
        <xdr:cNvSpPr txBox="1"/>
      </xdr:nvSpPr>
      <xdr:spPr>
        <a:xfrm>
          <a:off x="10528300" y="946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134734</xdr:rowOff>
    </xdr:from>
    <xdr:to>
      <xdr:col>14</xdr:col>
      <xdr:colOff>79375</xdr:colOff>
      <xdr:row>57</xdr:row>
      <xdr:rowOff>64884</xdr:rowOff>
    </xdr:to>
    <xdr:sp macro="" textlink="">
      <xdr:nvSpPr>
        <xdr:cNvPr id="371" name="円/楕円 370"/>
        <xdr:cNvSpPr/>
      </xdr:nvSpPr>
      <xdr:spPr>
        <a:xfrm>
          <a:off x="9588500" y="97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56011</xdr:rowOff>
    </xdr:from>
    <xdr:ext cx="534377" cy="259045"/>
    <xdr:sp macro="" textlink="">
      <xdr:nvSpPr>
        <xdr:cNvPr id="372" name="テキスト ボックス 371"/>
        <xdr:cNvSpPr txBox="1"/>
      </xdr:nvSpPr>
      <xdr:spPr>
        <a:xfrm>
          <a:off x="9372111" y="98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127533</xdr:rowOff>
    </xdr:from>
    <xdr:to>
      <xdr:col>12</xdr:col>
      <xdr:colOff>561975</xdr:colOff>
      <xdr:row>58</xdr:row>
      <xdr:rowOff>57683</xdr:rowOff>
    </xdr:to>
    <xdr:sp macro="" textlink="">
      <xdr:nvSpPr>
        <xdr:cNvPr id="373" name="円/楕円 372"/>
        <xdr:cNvSpPr/>
      </xdr:nvSpPr>
      <xdr:spPr>
        <a:xfrm>
          <a:off x="8699500" y="99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48810</xdr:rowOff>
    </xdr:from>
    <xdr:ext cx="534377" cy="259045"/>
    <xdr:sp macro="" textlink="">
      <xdr:nvSpPr>
        <xdr:cNvPr id="374" name="テキスト ボックス 373"/>
        <xdr:cNvSpPr txBox="1"/>
      </xdr:nvSpPr>
      <xdr:spPr>
        <a:xfrm>
          <a:off x="8483111" y="99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18453</xdr:rowOff>
    </xdr:from>
    <xdr:to>
      <xdr:col>11</xdr:col>
      <xdr:colOff>358775</xdr:colOff>
      <xdr:row>57</xdr:row>
      <xdr:rowOff>120053</xdr:rowOff>
    </xdr:to>
    <xdr:sp macro="" textlink="">
      <xdr:nvSpPr>
        <xdr:cNvPr id="375" name="円/楕円 374"/>
        <xdr:cNvSpPr/>
      </xdr:nvSpPr>
      <xdr:spPr>
        <a:xfrm>
          <a:off x="7810500" y="97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136580</xdr:rowOff>
    </xdr:from>
    <xdr:ext cx="534377" cy="259045"/>
    <xdr:sp macro="" textlink="">
      <xdr:nvSpPr>
        <xdr:cNvPr id="376" name="テキスト ボックス 375"/>
        <xdr:cNvSpPr txBox="1"/>
      </xdr:nvSpPr>
      <xdr:spPr>
        <a:xfrm>
          <a:off x="7594111" y="956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21596</xdr:rowOff>
    </xdr:from>
    <xdr:to>
      <xdr:col>10</xdr:col>
      <xdr:colOff>155575</xdr:colOff>
      <xdr:row>57</xdr:row>
      <xdr:rowOff>123196</xdr:rowOff>
    </xdr:to>
    <xdr:sp macro="" textlink="">
      <xdr:nvSpPr>
        <xdr:cNvPr id="377" name="円/楕円 376"/>
        <xdr:cNvSpPr/>
      </xdr:nvSpPr>
      <xdr:spPr>
        <a:xfrm>
          <a:off x="6921500" y="9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139723</xdr:rowOff>
    </xdr:from>
    <xdr:ext cx="534377" cy="259045"/>
    <xdr:sp macro="" textlink="">
      <xdr:nvSpPr>
        <xdr:cNvPr id="378" name="テキスト ボックス 377"/>
        <xdr:cNvSpPr txBox="1"/>
      </xdr:nvSpPr>
      <xdr:spPr>
        <a:xfrm>
          <a:off x="6705111" y="95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41935</xdr:rowOff>
    </xdr:from>
    <xdr:to>
      <xdr:col>15</xdr:col>
      <xdr:colOff>180975</xdr:colOff>
      <xdr:row>78</xdr:row>
      <xdr:rowOff>72873</xdr:rowOff>
    </xdr:to>
    <xdr:cxnSp macro="">
      <xdr:nvCxnSpPr>
        <xdr:cNvPr id="407" name="直線コネクタ 406"/>
        <xdr:cNvCxnSpPr/>
      </xdr:nvCxnSpPr>
      <xdr:spPr>
        <a:xfrm>
          <a:off x="9639300" y="13415035"/>
          <a:ext cx="8382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41935</xdr:rowOff>
    </xdr:from>
    <xdr:to>
      <xdr:col>14</xdr:col>
      <xdr:colOff>28575</xdr:colOff>
      <xdr:row>78</xdr:row>
      <xdr:rowOff>76912</xdr:rowOff>
    </xdr:to>
    <xdr:cxnSp macro="">
      <xdr:nvCxnSpPr>
        <xdr:cNvPr id="410" name="直線コネクタ 409"/>
        <xdr:cNvCxnSpPr/>
      </xdr:nvCxnSpPr>
      <xdr:spPr>
        <a:xfrm flipV="1">
          <a:off x="8750300" y="13415035"/>
          <a:ext cx="8890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76912</xdr:rowOff>
    </xdr:from>
    <xdr:to>
      <xdr:col>12</xdr:col>
      <xdr:colOff>511175</xdr:colOff>
      <xdr:row>78</xdr:row>
      <xdr:rowOff>108953</xdr:rowOff>
    </xdr:to>
    <xdr:cxnSp macro="">
      <xdr:nvCxnSpPr>
        <xdr:cNvPr id="413" name="直線コネクタ 412"/>
        <xdr:cNvCxnSpPr/>
      </xdr:nvCxnSpPr>
      <xdr:spPr>
        <a:xfrm flipV="1">
          <a:off x="7861300" y="13450012"/>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108953</xdr:rowOff>
    </xdr:from>
    <xdr:to>
      <xdr:col>11</xdr:col>
      <xdr:colOff>307975</xdr:colOff>
      <xdr:row>78</xdr:row>
      <xdr:rowOff>118021</xdr:rowOff>
    </xdr:to>
    <xdr:cxnSp macro="">
      <xdr:nvCxnSpPr>
        <xdr:cNvPr id="416" name="直線コネクタ 415"/>
        <xdr:cNvCxnSpPr/>
      </xdr:nvCxnSpPr>
      <xdr:spPr>
        <a:xfrm flipV="1">
          <a:off x="6972300" y="13482053"/>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22073</xdr:rowOff>
    </xdr:from>
    <xdr:to>
      <xdr:col>15</xdr:col>
      <xdr:colOff>231775</xdr:colOff>
      <xdr:row>78</xdr:row>
      <xdr:rowOff>123673</xdr:rowOff>
    </xdr:to>
    <xdr:sp macro="" textlink="">
      <xdr:nvSpPr>
        <xdr:cNvPr id="426" name="円/楕円 425"/>
        <xdr:cNvSpPr/>
      </xdr:nvSpPr>
      <xdr:spPr>
        <a:xfrm>
          <a:off x="10426700" y="133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108450</xdr:rowOff>
    </xdr:from>
    <xdr:ext cx="469744" cy="259045"/>
    <xdr:sp macro="" textlink="">
      <xdr:nvSpPr>
        <xdr:cNvPr id="427" name="商工費該当値テキスト"/>
        <xdr:cNvSpPr txBox="1"/>
      </xdr:nvSpPr>
      <xdr:spPr>
        <a:xfrm>
          <a:off x="10528300" y="1331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162585</xdr:rowOff>
    </xdr:from>
    <xdr:to>
      <xdr:col>14</xdr:col>
      <xdr:colOff>79375</xdr:colOff>
      <xdr:row>78</xdr:row>
      <xdr:rowOff>92735</xdr:rowOff>
    </xdr:to>
    <xdr:sp macro="" textlink="">
      <xdr:nvSpPr>
        <xdr:cNvPr id="428" name="円/楕円 427"/>
        <xdr:cNvSpPr/>
      </xdr:nvSpPr>
      <xdr:spPr>
        <a:xfrm>
          <a:off x="9588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83862</xdr:rowOff>
    </xdr:from>
    <xdr:ext cx="469744" cy="259045"/>
    <xdr:sp macro="" textlink="">
      <xdr:nvSpPr>
        <xdr:cNvPr id="429" name="テキスト ボックス 428"/>
        <xdr:cNvSpPr txBox="1"/>
      </xdr:nvSpPr>
      <xdr:spPr>
        <a:xfrm>
          <a:off x="9404427"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26112</xdr:rowOff>
    </xdr:from>
    <xdr:to>
      <xdr:col>12</xdr:col>
      <xdr:colOff>561975</xdr:colOff>
      <xdr:row>78</xdr:row>
      <xdr:rowOff>127712</xdr:rowOff>
    </xdr:to>
    <xdr:sp macro="" textlink="">
      <xdr:nvSpPr>
        <xdr:cNvPr id="430" name="円/楕円 429"/>
        <xdr:cNvSpPr/>
      </xdr:nvSpPr>
      <xdr:spPr>
        <a:xfrm>
          <a:off x="8699500" y="133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118839</xdr:rowOff>
    </xdr:from>
    <xdr:ext cx="469744" cy="259045"/>
    <xdr:sp macro="" textlink="">
      <xdr:nvSpPr>
        <xdr:cNvPr id="431" name="テキスト ボックス 430"/>
        <xdr:cNvSpPr txBox="1"/>
      </xdr:nvSpPr>
      <xdr:spPr>
        <a:xfrm>
          <a:off x="8515427" y="1349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58153</xdr:rowOff>
    </xdr:from>
    <xdr:to>
      <xdr:col>11</xdr:col>
      <xdr:colOff>358775</xdr:colOff>
      <xdr:row>78</xdr:row>
      <xdr:rowOff>159753</xdr:rowOff>
    </xdr:to>
    <xdr:sp macro="" textlink="">
      <xdr:nvSpPr>
        <xdr:cNvPr id="432" name="円/楕円 431"/>
        <xdr:cNvSpPr/>
      </xdr:nvSpPr>
      <xdr:spPr>
        <a:xfrm>
          <a:off x="7810500" y="134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150880</xdr:rowOff>
    </xdr:from>
    <xdr:ext cx="469744" cy="259045"/>
    <xdr:sp macro="" textlink="">
      <xdr:nvSpPr>
        <xdr:cNvPr id="433" name="テキスト ボックス 432"/>
        <xdr:cNvSpPr txBox="1"/>
      </xdr:nvSpPr>
      <xdr:spPr>
        <a:xfrm>
          <a:off x="7626427" y="135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67221</xdr:rowOff>
    </xdr:from>
    <xdr:to>
      <xdr:col>10</xdr:col>
      <xdr:colOff>155575</xdr:colOff>
      <xdr:row>78</xdr:row>
      <xdr:rowOff>168821</xdr:rowOff>
    </xdr:to>
    <xdr:sp macro="" textlink="">
      <xdr:nvSpPr>
        <xdr:cNvPr id="434" name="円/楕円 433"/>
        <xdr:cNvSpPr/>
      </xdr:nvSpPr>
      <xdr:spPr>
        <a:xfrm>
          <a:off x="6921500" y="134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159948</xdr:rowOff>
    </xdr:from>
    <xdr:ext cx="469744" cy="259045"/>
    <xdr:sp macro="" textlink="">
      <xdr:nvSpPr>
        <xdr:cNvPr id="435" name="テキスト ボックス 434"/>
        <xdr:cNvSpPr txBox="1"/>
      </xdr:nvSpPr>
      <xdr:spPr>
        <a:xfrm>
          <a:off x="6737427" y="1353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149622</xdr:rowOff>
    </xdr:from>
    <xdr:to>
      <xdr:col>15</xdr:col>
      <xdr:colOff>180975</xdr:colOff>
      <xdr:row>97</xdr:row>
      <xdr:rowOff>165326</xdr:rowOff>
    </xdr:to>
    <xdr:cxnSp macro="">
      <xdr:nvCxnSpPr>
        <xdr:cNvPr id="463" name="直線コネクタ 462"/>
        <xdr:cNvCxnSpPr/>
      </xdr:nvCxnSpPr>
      <xdr:spPr>
        <a:xfrm>
          <a:off x="9639300" y="16437372"/>
          <a:ext cx="838200" cy="3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140546</xdr:rowOff>
    </xdr:from>
    <xdr:to>
      <xdr:col>14</xdr:col>
      <xdr:colOff>28575</xdr:colOff>
      <xdr:row>95</xdr:row>
      <xdr:rowOff>149622</xdr:rowOff>
    </xdr:to>
    <xdr:cxnSp macro="">
      <xdr:nvCxnSpPr>
        <xdr:cNvPr id="466" name="直線コネクタ 465"/>
        <xdr:cNvCxnSpPr/>
      </xdr:nvCxnSpPr>
      <xdr:spPr>
        <a:xfrm>
          <a:off x="8750300" y="16256846"/>
          <a:ext cx="889000" cy="18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140546</xdr:rowOff>
    </xdr:from>
    <xdr:to>
      <xdr:col>12</xdr:col>
      <xdr:colOff>511175</xdr:colOff>
      <xdr:row>95</xdr:row>
      <xdr:rowOff>9672</xdr:rowOff>
    </xdr:to>
    <xdr:cxnSp macro="">
      <xdr:nvCxnSpPr>
        <xdr:cNvPr id="469" name="直線コネクタ 468"/>
        <xdr:cNvCxnSpPr/>
      </xdr:nvCxnSpPr>
      <xdr:spPr>
        <a:xfrm flipV="1">
          <a:off x="7861300" y="16256846"/>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9672</xdr:rowOff>
    </xdr:from>
    <xdr:to>
      <xdr:col>11</xdr:col>
      <xdr:colOff>307975</xdr:colOff>
      <xdr:row>96</xdr:row>
      <xdr:rowOff>157806</xdr:rowOff>
    </xdr:to>
    <xdr:cxnSp macro="">
      <xdr:nvCxnSpPr>
        <xdr:cNvPr id="472" name="直線コネクタ 471"/>
        <xdr:cNvCxnSpPr/>
      </xdr:nvCxnSpPr>
      <xdr:spPr>
        <a:xfrm flipV="1">
          <a:off x="6972300" y="16297422"/>
          <a:ext cx="889000" cy="3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114526</xdr:rowOff>
    </xdr:from>
    <xdr:to>
      <xdr:col>15</xdr:col>
      <xdr:colOff>231775</xdr:colOff>
      <xdr:row>98</xdr:row>
      <xdr:rowOff>44676</xdr:rowOff>
    </xdr:to>
    <xdr:sp macro="" textlink="">
      <xdr:nvSpPr>
        <xdr:cNvPr id="482" name="円/楕円 481"/>
        <xdr:cNvSpPr/>
      </xdr:nvSpPr>
      <xdr:spPr>
        <a:xfrm>
          <a:off x="10426700" y="167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92953</xdr:rowOff>
    </xdr:from>
    <xdr:ext cx="534377" cy="259045"/>
    <xdr:sp macro="" textlink="">
      <xdr:nvSpPr>
        <xdr:cNvPr id="483" name="土木費該当値テキスト"/>
        <xdr:cNvSpPr txBox="1"/>
      </xdr:nvSpPr>
      <xdr:spPr>
        <a:xfrm>
          <a:off x="10528300" y="167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98822</xdr:rowOff>
    </xdr:from>
    <xdr:to>
      <xdr:col>14</xdr:col>
      <xdr:colOff>79375</xdr:colOff>
      <xdr:row>96</xdr:row>
      <xdr:rowOff>28972</xdr:rowOff>
    </xdr:to>
    <xdr:sp macro="" textlink="">
      <xdr:nvSpPr>
        <xdr:cNvPr id="484" name="円/楕円 483"/>
        <xdr:cNvSpPr/>
      </xdr:nvSpPr>
      <xdr:spPr>
        <a:xfrm>
          <a:off x="9588500" y="163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45499</xdr:rowOff>
    </xdr:from>
    <xdr:ext cx="534377" cy="259045"/>
    <xdr:sp macro="" textlink="">
      <xdr:nvSpPr>
        <xdr:cNvPr id="485" name="テキスト ボックス 484"/>
        <xdr:cNvSpPr txBox="1"/>
      </xdr:nvSpPr>
      <xdr:spPr>
        <a:xfrm>
          <a:off x="9372111" y="1616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89746</xdr:rowOff>
    </xdr:from>
    <xdr:to>
      <xdr:col>12</xdr:col>
      <xdr:colOff>561975</xdr:colOff>
      <xdr:row>95</xdr:row>
      <xdr:rowOff>19896</xdr:rowOff>
    </xdr:to>
    <xdr:sp macro="" textlink="">
      <xdr:nvSpPr>
        <xdr:cNvPr id="486" name="円/楕円 485"/>
        <xdr:cNvSpPr/>
      </xdr:nvSpPr>
      <xdr:spPr>
        <a:xfrm>
          <a:off x="8699500" y="162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36423</xdr:rowOff>
    </xdr:from>
    <xdr:ext cx="534377" cy="259045"/>
    <xdr:sp macro="" textlink="">
      <xdr:nvSpPr>
        <xdr:cNvPr id="487" name="テキスト ボックス 486"/>
        <xdr:cNvSpPr txBox="1"/>
      </xdr:nvSpPr>
      <xdr:spPr>
        <a:xfrm>
          <a:off x="8483111" y="159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130322</xdr:rowOff>
    </xdr:from>
    <xdr:to>
      <xdr:col>11</xdr:col>
      <xdr:colOff>358775</xdr:colOff>
      <xdr:row>95</xdr:row>
      <xdr:rowOff>60472</xdr:rowOff>
    </xdr:to>
    <xdr:sp macro="" textlink="">
      <xdr:nvSpPr>
        <xdr:cNvPr id="488" name="円/楕円 487"/>
        <xdr:cNvSpPr/>
      </xdr:nvSpPr>
      <xdr:spPr>
        <a:xfrm>
          <a:off x="7810500" y="1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76999</xdr:rowOff>
    </xdr:from>
    <xdr:ext cx="534377" cy="259045"/>
    <xdr:sp macro="" textlink="">
      <xdr:nvSpPr>
        <xdr:cNvPr id="489" name="テキスト ボックス 488"/>
        <xdr:cNvSpPr txBox="1"/>
      </xdr:nvSpPr>
      <xdr:spPr>
        <a:xfrm>
          <a:off x="7594111" y="160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107006</xdr:rowOff>
    </xdr:from>
    <xdr:to>
      <xdr:col>10</xdr:col>
      <xdr:colOff>155575</xdr:colOff>
      <xdr:row>97</xdr:row>
      <xdr:rowOff>37156</xdr:rowOff>
    </xdr:to>
    <xdr:sp macro="" textlink="">
      <xdr:nvSpPr>
        <xdr:cNvPr id="490" name="円/楕円 489"/>
        <xdr:cNvSpPr/>
      </xdr:nvSpPr>
      <xdr:spPr>
        <a:xfrm>
          <a:off x="6921500" y="165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28283</xdr:rowOff>
    </xdr:from>
    <xdr:ext cx="534377" cy="259045"/>
    <xdr:sp macro="" textlink="">
      <xdr:nvSpPr>
        <xdr:cNvPr id="491" name="テキスト ボックス 490"/>
        <xdr:cNvSpPr txBox="1"/>
      </xdr:nvSpPr>
      <xdr:spPr>
        <a:xfrm>
          <a:off x="6705111" y="166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118669</xdr:rowOff>
    </xdr:from>
    <xdr:to>
      <xdr:col>23</xdr:col>
      <xdr:colOff>517525</xdr:colOff>
      <xdr:row>38</xdr:row>
      <xdr:rowOff>160807</xdr:rowOff>
    </xdr:to>
    <xdr:cxnSp macro="">
      <xdr:nvCxnSpPr>
        <xdr:cNvPr id="521" name="直線コネクタ 520"/>
        <xdr:cNvCxnSpPr/>
      </xdr:nvCxnSpPr>
      <xdr:spPr>
        <a:xfrm flipV="1">
          <a:off x="15481300" y="6633769"/>
          <a:ext cx="8382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159931</xdr:rowOff>
    </xdr:from>
    <xdr:to>
      <xdr:col>22</xdr:col>
      <xdr:colOff>365125</xdr:colOff>
      <xdr:row>38</xdr:row>
      <xdr:rowOff>160807</xdr:rowOff>
    </xdr:to>
    <xdr:cxnSp macro="">
      <xdr:nvCxnSpPr>
        <xdr:cNvPr id="524" name="直線コネクタ 523"/>
        <xdr:cNvCxnSpPr/>
      </xdr:nvCxnSpPr>
      <xdr:spPr>
        <a:xfrm>
          <a:off x="14592300" y="667503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132423</xdr:rowOff>
    </xdr:from>
    <xdr:to>
      <xdr:col>21</xdr:col>
      <xdr:colOff>161925</xdr:colOff>
      <xdr:row>38</xdr:row>
      <xdr:rowOff>159931</xdr:rowOff>
    </xdr:to>
    <xdr:cxnSp macro="">
      <xdr:nvCxnSpPr>
        <xdr:cNvPr id="527" name="直線コネクタ 526"/>
        <xdr:cNvCxnSpPr/>
      </xdr:nvCxnSpPr>
      <xdr:spPr>
        <a:xfrm>
          <a:off x="13703300" y="6647523"/>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132423</xdr:rowOff>
    </xdr:from>
    <xdr:to>
      <xdr:col>19</xdr:col>
      <xdr:colOff>644525</xdr:colOff>
      <xdr:row>39</xdr:row>
      <xdr:rowOff>6464</xdr:rowOff>
    </xdr:to>
    <xdr:cxnSp macro="">
      <xdr:nvCxnSpPr>
        <xdr:cNvPr id="530" name="直線コネクタ 529"/>
        <xdr:cNvCxnSpPr/>
      </xdr:nvCxnSpPr>
      <xdr:spPr>
        <a:xfrm flipV="1">
          <a:off x="12814300" y="6647523"/>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2" name="テキスト ボックス 531"/>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67869</xdr:rowOff>
    </xdr:from>
    <xdr:to>
      <xdr:col>23</xdr:col>
      <xdr:colOff>568325</xdr:colOff>
      <xdr:row>38</xdr:row>
      <xdr:rowOff>169469</xdr:rowOff>
    </xdr:to>
    <xdr:sp macro="" textlink="">
      <xdr:nvSpPr>
        <xdr:cNvPr id="540" name="円/楕円 539"/>
        <xdr:cNvSpPr/>
      </xdr:nvSpPr>
      <xdr:spPr>
        <a:xfrm>
          <a:off x="162687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154246</xdr:rowOff>
    </xdr:from>
    <xdr:ext cx="534377" cy="259045"/>
    <xdr:sp macro="" textlink="">
      <xdr:nvSpPr>
        <xdr:cNvPr id="541" name="消防費該当値テキスト"/>
        <xdr:cNvSpPr txBox="1"/>
      </xdr:nvSpPr>
      <xdr:spPr>
        <a:xfrm>
          <a:off x="16370300" y="64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110007</xdr:rowOff>
    </xdr:from>
    <xdr:to>
      <xdr:col>22</xdr:col>
      <xdr:colOff>415925</xdr:colOff>
      <xdr:row>39</xdr:row>
      <xdr:rowOff>40157</xdr:rowOff>
    </xdr:to>
    <xdr:sp macro="" textlink="">
      <xdr:nvSpPr>
        <xdr:cNvPr id="542" name="円/楕円 541"/>
        <xdr:cNvSpPr/>
      </xdr:nvSpPr>
      <xdr:spPr>
        <a:xfrm>
          <a:off x="15430500" y="66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31284</xdr:rowOff>
    </xdr:from>
    <xdr:ext cx="534377" cy="259045"/>
    <xdr:sp macro="" textlink="">
      <xdr:nvSpPr>
        <xdr:cNvPr id="543" name="テキスト ボックス 542"/>
        <xdr:cNvSpPr txBox="1"/>
      </xdr:nvSpPr>
      <xdr:spPr>
        <a:xfrm>
          <a:off x="15214111" y="67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109131</xdr:rowOff>
    </xdr:from>
    <xdr:to>
      <xdr:col>21</xdr:col>
      <xdr:colOff>212725</xdr:colOff>
      <xdr:row>39</xdr:row>
      <xdr:rowOff>39281</xdr:rowOff>
    </xdr:to>
    <xdr:sp macro="" textlink="">
      <xdr:nvSpPr>
        <xdr:cNvPr id="544" name="円/楕円 543"/>
        <xdr:cNvSpPr/>
      </xdr:nvSpPr>
      <xdr:spPr>
        <a:xfrm>
          <a:off x="14541500" y="6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30408</xdr:rowOff>
    </xdr:from>
    <xdr:ext cx="534377" cy="259045"/>
    <xdr:sp macro="" textlink="">
      <xdr:nvSpPr>
        <xdr:cNvPr id="545" name="テキスト ボックス 544"/>
        <xdr:cNvSpPr txBox="1"/>
      </xdr:nvSpPr>
      <xdr:spPr>
        <a:xfrm>
          <a:off x="14325111" y="67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81623</xdr:rowOff>
    </xdr:from>
    <xdr:to>
      <xdr:col>20</xdr:col>
      <xdr:colOff>9525</xdr:colOff>
      <xdr:row>39</xdr:row>
      <xdr:rowOff>11773</xdr:rowOff>
    </xdr:to>
    <xdr:sp macro="" textlink="">
      <xdr:nvSpPr>
        <xdr:cNvPr id="546" name="円/楕円 545"/>
        <xdr:cNvSpPr/>
      </xdr:nvSpPr>
      <xdr:spPr>
        <a:xfrm>
          <a:off x="13652500" y="65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2900</xdr:rowOff>
    </xdr:from>
    <xdr:ext cx="534377" cy="259045"/>
    <xdr:sp macro="" textlink="">
      <xdr:nvSpPr>
        <xdr:cNvPr id="547" name="テキスト ボックス 546"/>
        <xdr:cNvSpPr txBox="1"/>
      </xdr:nvSpPr>
      <xdr:spPr>
        <a:xfrm>
          <a:off x="13436111" y="668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127114</xdr:rowOff>
    </xdr:from>
    <xdr:to>
      <xdr:col>18</xdr:col>
      <xdr:colOff>492125</xdr:colOff>
      <xdr:row>39</xdr:row>
      <xdr:rowOff>57264</xdr:rowOff>
    </xdr:to>
    <xdr:sp macro="" textlink="">
      <xdr:nvSpPr>
        <xdr:cNvPr id="548" name="円/楕円 547"/>
        <xdr:cNvSpPr/>
      </xdr:nvSpPr>
      <xdr:spPr>
        <a:xfrm>
          <a:off x="12763500" y="66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48391</xdr:rowOff>
    </xdr:from>
    <xdr:ext cx="534377" cy="259045"/>
    <xdr:sp macro="" textlink="">
      <xdr:nvSpPr>
        <xdr:cNvPr id="549" name="テキスト ボックス 548"/>
        <xdr:cNvSpPr txBox="1"/>
      </xdr:nvSpPr>
      <xdr:spPr>
        <a:xfrm>
          <a:off x="12547111" y="67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62140</xdr:rowOff>
    </xdr:from>
    <xdr:to>
      <xdr:col>23</xdr:col>
      <xdr:colOff>517525</xdr:colOff>
      <xdr:row>58</xdr:row>
      <xdr:rowOff>73634</xdr:rowOff>
    </xdr:to>
    <xdr:cxnSp macro="">
      <xdr:nvCxnSpPr>
        <xdr:cNvPr id="581" name="直線コネクタ 580"/>
        <xdr:cNvCxnSpPr/>
      </xdr:nvCxnSpPr>
      <xdr:spPr>
        <a:xfrm>
          <a:off x="15481300" y="10006240"/>
          <a:ext cx="8382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73553</xdr:rowOff>
    </xdr:from>
    <xdr:to>
      <xdr:col>22</xdr:col>
      <xdr:colOff>365125</xdr:colOff>
      <xdr:row>58</xdr:row>
      <xdr:rowOff>62140</xdr:rowOff>
    </xdr:to>
    <xdr:cxnSp macro="">
      <xdr:nvCxnSpPr>
        <xdr:cNvPr id="584" name="直線コネクタ 583"/>
        <xdr:cNvCxnSpPr/>
      </xdr:nvCxnSpPr>
      <xdr:spPr>
        <a:xfrm>
          <a:off x="14592300" y="9674753"/>
          <a:ext cx="889000" cy="3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73553</xdr:rowOff>
    </xdr:from>
    <xdr:to>
      <xdr:col>21</xdr:col>
      <xdr:colOff>161925</xdr:colOff>
      <xdr:row>57</xdr:row>
      <xdr:rowOff>91498</xdr:rowOff>
    </xdr:to>
    <xdr:cxnSp macro="">
      <xdr:nvCxnSpPr>
        <xdr:cNvPr id="587" name="直線コネクタ 586"/>
        <xdr:cNvCxnSpPr/>
      </xdr:nvCxnSpPr>
      <xdr:spPr>
        <a:xfrm flipV="1">
          <a:off x="13703300" y="9674753"/>
          <a:ext cx="889000" cy="1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26837</xdr:rowOff>
    </xdr:from>
    <xdr:to>
      <xdr:col>19</xdr:col>
      <xdr:colOff>644525</xdr:colOff>
      <xdr:row>57</xdr:row>
      <xdr:rowOff>91498</xdr:rowOff>
    </xdr:to>
    <xdr:cxnSp macro="">
      <xdr:nvCxnSpPr>
        <xdr:cNvPr id="590" name="直線コネクタ 589"/>
        <xdr:cNvCxnSpPr/>
      </xdr:nvCxnSpPr>
      <xdr:spPr>
        <a:xfrm>
          <a:off x="12814300" y="9799487"/>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22834</xdr:rowOff>
    </xdr:from>
    <xdr:to>
      <xdr:col>23</xdr:col>
      <xdr:colOff>568325</xdr:colOff>
      <xdr:row>58</xdr:row>
      <xdr:rowOff>124434</xdr:rowOff>
    </xdr:to>
    <xdr:sp macro="" textlink="">
      <xdr:nvSpPr>
        <xdr:cNvPr id="600" name="円/楕円 599"/>
        <xdr:cNvSpPr/>
      </xdr:nvSpPr>
      <xdr:spPr>
        <a:xfrm>
          <a:off x="162687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1261</xdr:rowOff>
    </xdr:from>
    <xdr:ext cx="534377" cy="259045"/>
    <xdr:sp macro="" textlink="">
      <xdr:nvSpPr>
        <xdr:cNvPr id="601" name="教育費該当値テキスト"/>
        <xdr:cNvSpPr txBox="1"/>
      </xdr:nvSpPr>
      <xdr:spPr>
        <a:xfrm>
          <a:off x="16370300" y="99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11340</xdr:rowOff>
    </xdr:from>
    <xdr:to>
      <xdr:col>22</xdr:col>
      <xdr:colOff>415925</xdr:colOff>
      <xdr:row>58</xdr:row>
      <xdr:rowOff>112940</xdr:rowOff>
    </xdr:to>
    <xdr:sp macro="" textlink="">
      <xdr:nvSpPr>
        <xdr:cNvPr id="602" name="円/楕円 601"/>
        <xdr:cNvSpPr/>
      </xdr:nvSpPr>
      <xdr:spPr>
        <a:xfrm>
          <a:off x="15430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104067</xdr:rowOff>
    </xdr:from>
    <xdr:ext cx="534377" cy="259045"/>
    <xdr:sp macro="" textlink="">
      <xdr:nvSpPr>
        <xdr:cNvPr id="603" name="テキスト ボックス 602"/>
        <xdr:cNvSpPr txBox="1"/>
      </xdr:nvSpPr>
      <xdr:spPr>
        <a:xfrm>
          <a:off x="15214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22753</xdr:rowOff>
    </xdr:from>
    <xdr:to>
      <xdr:col>21</xdr:col>
      <xdr:colOff>212725</xdr:colOff>
      <xdr:row>56</xdr:row>
      <xdr:rowOff>124353</xdr:rowOff>
    </xdr:to>
    <xdr:sp macro="" textlink="">
      <xdr:nvSpPr>
        <xdr:cNvPr id="604" name="円/楕円 603"/>
        <xdr:cNvSpPr/>
      </xdr:nvSpPr>
      <xdr:spPr>
        <a:xfrm>
          <a:off x="14541500" y="96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140880</xdr:rowOff>
    </xdr:from>
    <xdr:ext cx="534377" cy="259045"/>
    <xdr:sp macro="" textlink="">
      <xdr:nvSpPr>
        <xdr:cNvPr id="605" name="テキスト ボックス 604"/>
        <xdr:cNvSpPr txBox="1"/>
      </xdr:nvSpPr>
      <xdr:spPr>
        <a:xfrm>
          <a:off x="14325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40698</xdr:rowOff>
    </xdr:from>
    <xdr:to>
      <xdr:col>20</xdr:col>
      <xdr:colOff>9525</xdr:colOff>
      <xdr:row>57</xdr:row>
      <xdr:rowOff>142298</xdr:rowOff>
    </xdr:to>
    <xdr:sp macro="" textlink="">
      <xdr:nvSpPr>
        <xdr:cNvPr id="606" name="円/楕円 605"/>
        <xdr:cNvSpPr/>
      </xdr:nvSpPr>
      <xdr:spPr>
        <a:xfrm>
          <a:off x="13652500" y="98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133425</xdr:rowOff>
    </xdr:from>
    <xdr:ext cx="534377" cy="259045"/>
    <xdr:sp macro="" textlink="">
      <xdr:nvSpPr>
        <xdr:cNvPr id="607" name="テキスト ボックス 606"/>
        <xdr:cNvSpPr txBox="1"/>
      </xdr:nvSpPr>
      <xdr:spPr>
        <a:xfrm>
          <a:off x="13436111" y="99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147487</xdr:rowOff>
    </xdr:from>
    <xdr:to>
      <xdr:col>18</xdr:col>
      <xdr:colOff>492125</xdr:colOff>
      <xdr:row>57</xdr:row>
      <xdr:rowOff>77637</xdr:rowOff>
    </xdr:to>
    <xdr:sp macro="" textlink="">
      <xdr:nvSpPr>
        <xdr:cNvPr id="608" name="円/楕円 607"/>
        <xdr:cNvSpPr/>
      </xdr:nvSpPr>
      <xdr:spPr>
        <a:xfrm>
          <a:off x="12763500" y="97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94164</xdr:rowOff>
    </xdr:from>
    <xdr:ext cx="534377" cy="259045"/>
    <xdr:sp macro="" textlink="">
      <xdr:nvSpPr>
        <xdr:cNvPr id="609" name="テキスト ボックス 608"/>
        <xdr:cNvSpPr txBox="1"/>
      </xdr:nvSpPr>
      <xdr:spPr>
        <a:xfrm>
          <a:off x="12547111" y="95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102591</xdr:rowOff>
    </xdr:from>
    <xdr:to>
      <xdr:col>23</xdr:col>
      <xdr:colOff>517525</xdr:colOff>
      <xdr:row>78</xdr:row>
      <xdr:rowOff>148768</xdr:rowOff>
    </xdr:to>
    <xdr:cxnSp macro="">
      <xdr:nvCxnSpPr>
        <xdr:cNvPr id="638" name="直線コネクタ 637"/>
        <xdr:cNvCxnSpPr/>
      </xdr:nvCxnSpPr>
      <xdr:spPr>
        <a:xfrm flipV="1">
          <a:off x="15481300" y="12104091"/>
          <a:ext cx="838200" cy="14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43248</xdr:rowOff>
    </xdr:from>
    <xdr:ext cx="469744" cy="259045"/>
    <xdr:sp macro="" textlink="">
      <xdr:nvSpPr>
        <xdr:cNvPr id="639" name="災害復旧費平均値テキスト"/>
        <xdr:cNvSpPr txBox="1"/>
      </xdr:nvSpPr>
      <xdr:spPr>
        <a:xfrm>
          <a:off x="16370300" y="1341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148768</xdr:rowOff>
    </xdr:from>
    <xdr:to>
      <xdr:col>22</xdr:col>
      <xdr:colOff>365125</xdr:colOff>
      <xdr:row>78</xdr:row>
      <xdr:rowOff>151206</xdr:rowOff>
    </xdr:to>
    <xdr:cxnSp macro="">
      <xdr:nvCxnSpPr>
        <xdr:cNvPr id="641" name="直線コネクタ 640"/>
        <xdr:cNvCxnSpPr/>
      </xdr:nvCxnSpPr>
      <xdr:spPr>
        <a:xfrm flipV="1">
          <a:off x="14592300" y="1352186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3" name="テキスト ボックス 642"/>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47270</xdr:rowOff>
    </xdr:from>
    <xdr:to>
      <xdr:col>21</xdr:col>
      <xdr:colOff>161925</xdr:colOff>
      <xdr:row>78</xdr:row>
      <xdr:rowOff>151206</xdr:rowOff>
    </xdr:to>
    <xdr:cxnSp macro="">
      <xdr:nvCxnSpPr>
        <xdr:cNvPr id="644" name="直線コネクタ 643"/>
        <xdr:cNvCxnSpPr/>
      </xdr:nvCxnSpPr>
      <xdr:spPr>
        <a:xfrm>
          <a:off x="13703300" y="13077470"/>
          <a:ext cx="889000" cy="4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103734</xdr:rowOff>
    </xdr:from>
    <xdr:to>
      <xdr:col>19</xdr:col>
      <xdr:colOff>644525</xdr:colOff>
      <xdr:row>76</xdr:row>
      <xdr:rowOff>47270</xdr:rowOff>
    </xdr:to>
    <xdr:cxnSp macro="">
      <xdr:nvCxnSpPr>
        <xdr:cNvPr id="647" name="直線コネクタ 646"/>
        <xdr:cNvCxnSpPr/>
      </xdr:nvCxnSpPr>
      <xdr:spPr>
        <a:xfrm>
          <a:off x="12814300" y="12962484"/>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102988</xdr:rowOff>
    </xdr:from>
    <xdr:ext cx="469744" cy="259045"/>
    <xdr:sp macro="" textlink="">
      <xdr:nvSpPr>
        <xdr:cNvPr id="649" name="テキスト ボックス 648"/>
        <xdr:cNvSpPr txBox="1"/>
      </xdr:nvSpPr>
      <xdr:spPr>
        <a:xfrm>
          <a:off x="13468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16349</xdr:rowOff>
    </xdr:from>
    <xdr:ext cx="469744" cy="259045"/>
    <xdr:sp macro="" textlink="">
      <xdr:nvSpPr>
        <xdr:cNvPr id="651" name="テキスト ボックス 650"/>
        <xdr:cNvSpPr txBox="1"/>
      </xdr:nvSpPr>
      <xdr:spPr>
        <a:xfrm>
          <a:off x="12579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51791</xdr:rowOff>
    </xdr:from>
    <xdr:to>
      <xdr:col>23</xdr:col>
      <xdr:colOff>568325</xdr:colOff>
      <xdr:row>70</xdr:row>
      <xdr:rowOff>153391</xdr:rowOff>
    </xdr:to>
    <xdr:sp macro="" textlink="">
      <xdr:nvSpPr>
        <xdr:cNvPr id="657" name="円/楕円 656"/>
        <xdr:cNvSpPr/>
      </xdr:nvSpPr>
      <xdr:spPr>
        <a:xfrm>
          <a:off x="16268700" y="120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4818</xdr:rowOff>
    </xdr:from>
    <xdr:ext cx="534377" cy="259045"/>
    <xdr:sp macro="" textlink="">
      <xdr:nvSpPr>
        <xdr:cNvPr id="658" name="災害復旧費該当値テキスト"/>
        <xdr:cNvSpPr txBox="1"/>
      </xdr:nvSpPr>
      <xdr:spPr>
        <a:xfrm>
          <a:off x="16370300" y="120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97968</xdr:rowOff>
    </xdr:from>
    <xdr:to>
      <xdr:col>22</xdr:col>
      <xdr:colOff>415925</xdr:colOff>
      <xdr:row>79</xdr:row>
      <xdr:rowOff>28118</xdr:rowOff>
    </xdr:to>
    <xdr:sp macro="" textlink="">
      <xdr:nvSpPr>
        <xdr:cNvPr id="659" name="円/楕円 658"/>
        <xdr:cNvSpPr/>
      </xdr:nvSpPr>
      <xdr:spPr>
        <a:xfrm>
          <a:off x="15430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44645</xdr:rowOff>
    </xdr:from>
    <xdr:ext cx="378565" cy="259045"/>
    <xdr:sp macro="" textlink="">
      <xdr:nvSpPr>
        <xdr:cNvPr id="660" name="テキスト ボックス 659"/>
        <xdr:cNvSpPr txBox="1"/>
      </xdr:nvSpPr>
      <xdr:spPr>
        <a:xfrm>
          <a:off x="15292017" y="13246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100406</xdr:rowOff>
    </xdr:from>
    <xdr:to>
      <xdr:col>21</xdr:col>
      <xdr:colOff>212725</xdr:colOff>
      <xdr:row>79</xdr:row>
      <xdr:rowOff>30556</xdr:rowOff>
    </xdr:to>
    <xdr:sp macro="" textlink="">
      <xdr:nvSpPr>
        <xdr:cNvPr id="661" name="円/楕円 660"/>
        <xdr:cNvSpPr/>
      </xdr:nvSpPr>
      <xdr:spPr>
        <a:xfrm>
          <a:off x="14541500" y="13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21683</xdr:rowOff>
    </xdr:from>
    <xdr:ext cx="378565" cy="259045"/>
    <xdr:sp macro="" textlink="">
      <xdr:nvSpPr>
        <xdr:cNvPr id="662" name="テキスト ボックス 661"/>
        <xdr:cNvSpPr txBox="1"/>
      </xdr:nvSpPr>
      <xdr:spPr>
        <a:xfrm>
          <a:off x="14403017" y="135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167920</xdr:rowOff>
    </xdr:from>
    <xdr:to>
      <xdr:col>20</xdr:col>
      <xdr:colOff>9525</xdr:colOff>
      <xdr:row>76</xdr:row>
      <xdr:rowOff>98070</xdr:rowOff>
    </xdr:to>
    <xdr:sp macro="" textlink="">
      <xdr:nvSpPr>
        <xdr:cNvPr id="663" name="円/楕円 662"/>
        <xdr:cNvSpPr/>
      </xdr:nvSpPr>
      <xdr:spPr>
        <a:xfrm>
          <a:off x="13652500" y="130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114596</xdr:rowOff>
    </xdr:from>
    <xdr:ext cx="469744" cy="259045"/>
    <xdr:sp macro="" textlink="">
      <xdr:nvSpPr>
        <xdr:cNvPr id="664" name="テキスト ボックス 663"/>
        <xdr:cNvSpPr txBox="1"/>
      </xdr:nvSpPr>
      <xdr:spPr>
        <a:xfrm>
          <a:off x="13468427"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52934</xdr:rowOff>
    </xdr:from>
    <xdr:to>
      <xdr:col>18</xdr:col>
      <xdr:colOff>492125</xdr:colOff>
      <xdr:row>75</xdr:row>
      <xdr:rowOff>154533</xdr:rowOff>
    </xdr:to>
    <xdr:sp macro="" textlink="">
      <xdr:nvSpPr>
        <xdr:cNvPr id="665" name="円/楕円 664"/>
        <xdr:cNvSpPr/>
      </xdr:nvSpPr>
      <xdr:spPr>
        <a:xfrm>
          <a:off x="12763500" y="12911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171061</xdr:rowOff>
    </xdr:from>
    <xdr:ext cx="469744" cy="259045"/>
    <xdr:sp macro="" textlink="">
      <xdr:nvSpPr>
        <xdr:cNvPr id="666" name="テキスト ボックス 665"/>
        <xdr:cNvSpPr txBox="1"/>
      </xdr:nvSpPr>
      <xdr:spPr>
        <a:xfrm>
          <a:off x="12579427" y="1268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107713</xdr:rowOff>
    </xdr:from>
    <xdr:to>
      <xdr:col>23</xdr:col>
      <xdr:colOff>517525</xdr:colOff>
      <xdr:row>95</xdr:row>
      <xdr:rowOff>111500</xdr:rowOff>
    </xdr:to>
    <xdr:cxnSp macro="">
      <xdr:nvCxnSpPr>
        <xdr:cNvPr id="697" name="直線コネクタ 696"/>
        <xdr:cNvCxnSpPr/>
      </xdr:nvCxnSpPr>
      <xdr:spPr>
        <a:xfrm flipV="1">
          <a:off x="15481300" y="16395463"/>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111500</xdr:rowOff>
    </xdr:from>
    <xdr:to>
      <xdr:col>22</xdr:col>
      <xdr:colOff>365125</xdr:colOff>
      <xdr:row>95</xdr:row>
      <xdr:rowOff>124840</xdr:rowOff>
    </xdr:to>
    <xdr:cxnSp macro="">
      <xdr:nvCxnSpPr>
        <xdr:cNvPr id="700" name="直線コネクタ 699"/>
        <xdr:cNvCxnSpPr/>
      </xdr:nvCxnSpPr>
      <xdr:spPr>
        <a:xfrm flipV="1">
          <a:off x="14592300" y="16399250"/>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111942</xdr:rowOff>
    </xdr:from>
    <xdr:to>
      <xdr:col>21</xdr:col>
      <xdr:colOff>161925</xdr:colOff>
      <xdr:row>95</xdr:row>
      <xdr:rowOff>124840</xdr:rowOff>
    </xdr:to>
    <xdr:cxnSp macro="">
      <xdr:nvCxnSpPr>
        <xdr:cNvPr id="703" name="直線コネクタ 702"/>
        <xdr:cNvCxnSpPr/>
      </xdr:nvCxnSpPr>
      <xdr:spPr>
        <a:xfrm>
          <a:off x="13703300" y="16399692"/>
          <a:ext cx="88900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5" name="テキスト ボックス 704"/>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111942</xdr:rowOff>
    </xdr:from>
    <xdr:to>
      <xdr:col>19</xdr:col>
      <xdr:colOff>644525</xdr:colOff>
      <xdr:row>95</xdr:row>
      <xdr:rowOff>123420</xdr:rowOff>
    </xdr:to>
    <xdr:cxnSp macro="">
      <xdr:nvCxnSpPr>
        <xdr:cNvPr id="706" name="直線コネクタ 705"/>
        <xdr:cNvCxnSpPr/>
      </xdr:nvCxnSpPr>
      <xdr:spPr>
        <a:xfrm flipV="1">
          <a:off x="12814300" y="16399692"/>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8" name="テキスト ボックス 707"/>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0" name="テキスト ボックス 709"/>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56913</xdr:rowOff>
    </xdr:from>
    <xdr:to>
      <xdr:col>23</xdr:col>
      <xdr:colOff>568325</xdr:colOff>
      <xdr:row>95</xdr:row>
      <xdr:rowOff>158513</xdr:rowOff>
    </xdr:to>
    <xdr:sp macro="" textlink="">
      <xdr:nvSpPr>
        <xdr:cNvPr id="716" name="円/楕円 715"/>
        <xdr:cNvSpPr/>
      </xdr:nvSpPr>
      <xdr:spPr>
        <a:xfrm>
          <a:off x="16268700" y="163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79790</xdr:rowOff>
    </xdr:from>
    <xdr:ext cx="534377" cy="259045"/>
    <xdr:sp macro="" textlink="">
      <xdr:nvSpPr>
        <xdr:cNvPr id="717" name="公債費該当値テキスト"/>
        <xdr:cNvSpPr txBox="1"/>
      </xdr:nvSpPr>
      <xdr:spPr>
        <a:xfrm>
          <a:off x="16370300" y="1619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41,459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60700</xdr:rowOff>
    </xdr:from>
    <xdr:to>
      <xdr:col>22</xdr:col>
      <xdr:colOff>415925</xdr:colOff>
      <xdr:row>95</xdr:row>
      <xdr:rowOff>162300</xdr:rowOff>
    </xdr:to>
    <xdr:sp macro="" textlink="">
      <xdr:nvSpPr>
        <xdr:cNvPr id="718" name="円/楕円 717"/>
        <xdr:cNvSpPr/>
      </xdr:nvSpPr>
      <xdr:spPr>
        <a:xfrm>
          <a:off x="15430500" y="163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7377</xdr:rowOff>
    </xdr:from>
    <xdr:ext cx="534377" cy="259045"/>
    <xdr:sp macro="" textlink="">
      <xdr:nvSpPr>
        <xdr:cNvPr id="719" name="テキスト ボックス 718"/>
        <xdr:cNvSpPr txBox="1"/>
      </xdr:nvSpPr>
      <xdr:spPr>
        <a:xfrm>
          <a:off x="15214111" y="161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74040</xdr:rowOff>
    </xdr:from>
    <xdr:to>
      <xdr:col>21</xdr:col>
      <xdr:colOff>212725</xdr:colOff>
      <xdr:row>96</xdr:row>
      <xdr:rowOff>4190</xdr:rowOff>
    </xdr:to>
    <xdr:sp macro="" textlink="">
      <xdr:nvSpPr>
        <xdr:cNvPr id="720" name="円/楕円 719"/>
        <xdr:cNvSpPr/>
      </xdr:nvSpPr>
      <xdr:spPr>
        <a:xfrm>
          <a:off x="14541500" y="163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20717</xdr:rowOff>
    </xdr:from>
    <xdr:ext cx="534377" cy="259045"/>
    <xdr:sp macro="" textlink="">
      <xdr:nvSpPr>
        <xdr:cNvPr id="721" name="テキスト ボックス 720"/>
        <xdr:cNvSpPr txBox="1"/>
      </xdr:nvSpPr>
      <xdr:spPr>
        <a:xfrm>
          <a:off x="14325111" y="161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61142</xdr:rowOff>
    </xdr:from>
    <xdr:to>
      <xdr:col>20</xdr:col>
      <xdr:colOff>9525</xdr:colOff>
      <xdr:row>95</xdr:row>
      <xdr:rowOff>162742</xdr:rowOff>
    </xdr:to>
    <xdr:sp macro="" textlink="">
      <xdr:nvSpPr>
        <xdr:cNvPr id="722" name="円/楕円 721"/>
        <xdr:cNvSpPr/>
      </xdr:nvSpPr>
      <xdr:spPr>
        <a:xfrm>
          <a:off x="13652500" y="1634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7819</xdr:rowOff>
    </xdr:from>
    <xdr:ext cx="534377" cy="259045"/>
    <xdr:sp macro="" textlink="">
      <xdr:nvSpPr>
        <xdr:cNvPr id="723" name="テキスト ボックス 722"/>
        <xdr:cNvSpPr txBox="1"/>
      </xdr:nvSpPr>
      <xdr:spPr>
        <a:xfrm>
          <a:off x="13436111" y="161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72620</xdr:rowOff>
    </xdr:from>
    <xdr:to>
      <xdr:col>18</xdr:col>
      <xdr:colOff>492125</xdr:colOff>
      <xdr:row>96</xdr:row>
      <xdr:rowOff>2770</xdr:rowOff>
    </xdr:to>
    <xdr:sp macro="" textlink="">
      <xdr:nvSpPr>
        <xdr:cNvPr id="724" name="円/楕円 723"/>
        <xdr:cNvSpPr/>
      </xdr:nvSpPr>
      <xdr:spPr>
        <a:xfrm>
          <a:off x="12763500" y="163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19297</xdr:rowOff>
    </xdr:from>
    <xdr:ext cx="534377" cy="259045"/>
    <xdr:sp macro="" textlink="">
      <xdr:nvSpPr>
        <xdr:cNvPr id="725" name="テキスト ボックス 724"/>
        <xdr:cNvSpPr txBox="1"/>
      </xdr:nvSpPr>
      <xdr:spPr>
        <a:xfrm>
          <a:off x="12547111" y="161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類似団体平均を上回ったのは、民生費、</a:t>
          </a:r>
          <a:r>
            <a:rPr kumimoji="1" lang="ja-JP" altLang="en-US" sz="1100">
              <a:solidFill>
                <a:schemeClr val="dk1"/>
              </a:solidFill>
              <a:effectLst/>
              <a:latin typeface="+mn-lt"/>
              <a:ea typeface="+mn-ea"/>
              <a:cs typeface="+mn-cs"/>
            </a:rPr>
            <a:t>衛生費、農林水産費、災害復旧費、</a:t>
          </a:r>
          <a:r>
            <a:rPr kumimoji="1" lang="ja-JP" altLang="ja-JP" sz="1100">
              <a:solidFill>
                <a:schemeClr val="dk1"/>
              </a:solidFill>
              <a:effectLst/>
              <a:latin typeface="+mn-lt"/>
              <a:ea typeface="+mn-ea"/>
              <a:cs typeface="+mn-cs"/>
            </a:rPr>
            <a:t>公債費となった。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特に、</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ja-JP" altLang="ja-JP" sz="1100">
              <a:solidFill>
                <a:sysClr val="windowText" lastClr="000000"/>
              </a:solidFill>
              <a:effectLst/>
              <a:latin typeface="+mn-lt"/>
              <a:ea typeface="+mn-ea"/>
              <a:cs typeface="+mn-cs"/>
            </a:rPr>
            <a:t>熊本</a:t>
          </a:r>
          <a:r>
            <a:rPr kumimoji="1" lang="ja-JP" altLang="ja-JP" sz="1100">
              <a:solidFill>
                <a:schemeClr val="dk1"/>
              </a:solidFill>
              <a:effectLst/>
              <a:latin typeface="+mn-lt"/>
              <a:ea typeface="+mn-ea"/>
              <a:cs typeface="+mn-cs"/>
            </a:rPr>
            <a:t>地震による災害復旧</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のため、衛生費（廃棄物処理）、</a:t>
          </a:r>
          <a:r>
            <a:rPr kumimoji="1" lang="ja-JP" altLang="en-US" sz="1100">
              <a:solidFill>
                <a:schemeClr val="dk1"/>
              </a:solidFill>
              <a:effectLst/>
              <a:latin typeface="+mn-lt"/>
              <a:ea typeface="+mn-ea"/>
              <a:cs typeface="+mn-cs"/>
            </a:rPr>
            <a:t>災害復旧費（施設の復旧）</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大幅に増となった。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依然として、</a:t>
          </a:r>
          <a:r>
            <a:rPr kumimoji="1" lang="ja-JP" altLang="ja-JP" sz="1100">
              <a:solidFill>
                <a:schemeClr val="dk1"/>
              </a:solidFill>
              <a:effectLst/>
              <a:latin typeface="+mn-lt"/>
              <a:ea typeface="+mn-ea"/>
              <a:cs typeface="+mn-cs"/>
            </a:rPr>
            <a:t>民生費は人口増、少子高齢化により今後も増大していくことが見込まれ</a:t>
          </a:r>
          <a:r>
            <a:rPr kumimoji="1" lang="ja-JP" altLang="en-US" sz="1100">
              <a:solidFill>
                <a:schemeClr val="dk1"/>
              </a:solidFill>
              <a:effectLst/>
              <a:latin typeface="+mn-lt"/>
              <a:ea typeface="+mn-ea"/>
              <a:cs typeface="+mn-cs"/>
            </a:rPr>
            <a:t>、また、教育費についても、給食センターの大規模改修や、小学校の増築事業が予定されている為、類似団体平均を上回っていくと見込んでいる。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に実質単年度収支が赤字になっているのは、財政調整基金を取崩し、公共施設等総合管理計画に基づき、公共施設整備基金・庁舎建設基金に積み立てたことによるものである。平成２７年度は、実質収支、実質単年度収支ともに黒字になっている。普通交付税や地方消費税交付金、事業に伴う国庫支出金の増額で歳入が増額したことによ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平成２８年度は地震当初、</a:t>
          </a:r>
          <a:r>
            <a:rPr kumimoji="1" lang="ja-JP" altLang="ja-JP" sz="1100">
              <a:solidFill>
                <a:schemeClr val="dk1"/>
              </a:solidFill>
              <a:effectLst/>
              <a:latin typeface="+mn-lt"/>
              <a:ea typeface="+mn-ea"/>
              <a:cs typeface="+mn-cs"/>
            </a:rPr>
            <a:t>財政調整金が大幅に減少し、実質単年度収支は悪化すると見込</a:t>
          </a:r>
          <a:r>
            <a:rPr kumimoji="1" lang="ja-JP" altLang="en-US" sz="1100">
              <a:solidFill>
                <a:schemeClr val="dk1"/>
              </a:solidFill>
              <a:effectLst/>
              <a:latin typeface="+mn-lt"/>
              <a:ea typeface="+mn-ea"/>
              <a:cs typeface="+mn-cs"/>
            </a:rPr>
            <a:t>んでいたが、国の財政支援などにより、最小限の基金取崩しで決算を迎えた。地震への対応の為、予算規模も過去に例がないぐらい大きく膨らんでいる為、地震以外の事業の優先順位を見極め、適正な財政規模での運用を図り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すべての会計で黒字であるが、</a:t>
          </a:r>
          <a:r>
            <a:rPr kumimoji="1" lang="ja-JP" altLang="en-US" sz="1100">
              <a:solidFill>
                <a:sysClr val="windowText" lastClr="000000"/>
              </a:solidFill>
              <a:effectLst/>
              <a:latin typeface="+mn-lt"/>
              <a:ea typeface="+mn-ea"/>
              <a:cs typeface="+mn-cs"/>
            </a:rPr>
            <a:t>国民健康保険特別会計</a:t>
          </a:r>
          <a:r>
            <a:rPr kumimoji="1" lang="ja-JP" altLang="ja-JP" sz="1100">
              <a:solidFill>
                <a:sysClr val="windowText" lastClr="000000"/>
              </a:solidFill>
              <a:effectLst/>
              <a:latin typeface="+mn-lt"/>
              <a:ea typeface="+mn-ea"/>
              <a:cs typeface="+mn-cs"/>
            </a:rPr>
            <a:t>や介護</a:t>
          </a:r>
          <a:r>
            <a:rPr kumimoji="1" lang="ja-JP" altLang="en-US" sz="1100">
              <a:solidFill>
                <a:sysClr val="windowText" lastClr="000000"/>
              </a:solidFill>
              <a:effectLst/>
              <a:latin typeface="+mn-lt"/>
              <a:ea typeface="+mn-ea"/>
              <a:cs typeface="+mn-cs"/>
            </a:rPr>
            <a:t>保険特別会計</a:t>
          </a:r>
          <a:r>
            <a:rPr kumimoji="1" lang="ja-JP" altLang="ja-JP" sz="1100">
              <a:solidFill>
                <a:sysClr val="windowText" lastClr="000000"/>
              </a:solidFill>
              <a:effectLst/>
              <a:latin typeface="+mn-lt"/>
              <a:ea typeface="+mn-ea"/>
              <a:cs typeface="+mn-cs"/>
            </a:rPr>
            <a:t>等は少子</a:t>
          </a:r>
          <a:r>
            <a:rPr kumimoji="1" lang="ja-JP" altLang="ja-JP" sz="1100">
              <a:solidFill>
                <a:schemeClr val="dk1"/>
              </a:solidFill>
              <a:effectLst/>
              <a:latin typeface="+mn-lt"/>
              <a:ea typeface="+mn-ea"/>
              <a:cs typeface="+mn-cs"/>
            </a:rPr>
            <a:t>高齢化に伴い予算規模も増加している。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公共下水道特別会計については、過去の整備における地方債残高は減少していくものの、今後は長寿命化対策に伴う更新事業が増加して行くことを見込んでいる。歳入に見合った事業を展開したい。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各会計とも繰出基金準外の繰出しが出ないように、今後もこの状況を維持していく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年度では、算入公債費等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となったが、公営企業債の元利償還に対する繰入金についても、過去の償還が完了したことにより減となった為、結果的に</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は微増</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災害公営住宅の建設、</a:t>
          </a:r>
          <a:r>
            <a:rPr kumimoji="1" lang="ja-JP" altLang="ja-JP" sz="1100">
              <a:solidFill>
                <a:schemeClr val="dk1"/>
              </a:solidFill>
              <a:effectLst/>
              <a:latin typeface="+mn-lt"/>
              <a:ea typeface="+mn-ea"/>
              <a:cs typeface="+mn-cs"/>
            </a:rPr>
            <a:t>町営住宅の大規模改修</a:t>
          </a:r>
          <a:r>
            <a:rPr kumimoji="1" lang="ja-JP" altLang="en-US" sz="1100">
              <a:solidFill>
                <a:schemeClr val="dk1"/>
              </a:solidFill>
              <a:effectLst/>
              <a:latin typeface="+mn-lt"/>
              <a:ea typeface="+mn-ea"/>
              <a:cs typeface="+mn-cs"/>
            </a:rPr>
            <a:t>、組合等の事業拡大</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、大きく増加することが予想される。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年熊本地震に関する地方債の発行により、</a:t>
          </a:r>
          <a:r>
            <a:rPr kumimoji="1" lang="ja-JP" altLang="ja-JP" sz="1100">
              <a:solidFill>
                <a:sysClr val="windowText" lastClr="000000"/>
              </a:solidFill>
              <a:effectLst/>
              <a:latin typeface="+mn-lt"/>
              <a:ea typeface="+mn-ea"/>
              <a:cs typeface="+mn-cs"/>
            </a:rPr>
            <a:t>前年度に比べ地方債の現在高が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しかしながら、地震関係の地方債は交付税算入もある為、基準財政需要額算入見込額も併せて増加することとなった。将来負担額の増加より、充当可能財源の増加が大きかった為、将来負担比率の分子も前年度より</a:t>
          </a:r>
          <a:r>
            <a:rPr kumimoji="1" lang="en-US" altLang="ja-JP" sz="1100">
              <a:solidFill>
                <a:sysClr val="windowText" lastClr="000000"/>
              </a:solidFill>
              <a:effectLst/>
              <a:latin typeface="+mn-lt"/>
              <a:ea typeface="+mn-ea"/>
              <a:cs typeface="+mn-cs"/>
            </a:rPr>
            <a:t>284</a:t>
          </a:r>
          <a:r>
            <a:rPr kumimoji="1" lang="ja-JP" altLang="en-US" sz="1100">
              <a:solidFill>
                <a:sysClr val="windowText" lastClr="000000"/>
              </a:solidFill>
              <a:effectLst/>
              <a:latin typeface="+mn-lt"/>
              <a:ea typeface="+mn-ea"/>
              <a:cs typeface="+mn-cs"/>
            </a:rPr>
            <a:t>百万円のマイナスとなった。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ja-JP" altLang="ja-JP" sz="1100">
              <a:solidFill>
                <a:sysClr val="windowText" lastClr="000000"/>
              </a:solidFill>
              <a:effectLst/>
              <a:latin typeface="+mn-lt"/>
              <a:ea typeface="+mn-ea"/>
              <a:cs typeface="+mn-cs"/>
            </a:rPr>
            <a:t>熊本地震</a:t>
          </a:r>
          <a:r>
            <a:rPr kumimoji="1" lang="ja-JP" altLang="en-US" sz="1100">
              <a:solidFill>
                <a:sysClr val="windowText" lastClr="000000"/>
              </a:solidFill>
              <a:effectLst/>
              <a:latin typeface="+mn-lt"/>
              <a:ea typeface="+mn-ea"/>
              <a:cs typeface="+mn-cs"/>
            </a:rPr>
            <a:t>関係では災害公営住宅、環境工場建設に伴う組合負担等見込額</a:t>
          </a:r>
          <a:r>
            <a:rPr kumimoji="1" lang="ja-JP" altLang="en-US" sz="1100">
              <a:solidFill>
                <a:schemeClr val="dk1"/>
              </a:solidFill>
              <a:effectLst/>
              <a:latin typeface="+mn-lt"/>
              <a:ea typeface="+mn-ea"/>
              <a:cs typeface="+mn-cs"/>
            </a:rPr>
            <a:t>が大きく増加することが</a:t>
          </a:r>
          <a:r>
            <a:rPr kumimoji="1" lang="ja-JP" altLang="ja-JP" sz="1100">
              <a:solidFill>
                <a:schemeClr val="dk1"/>
              </a:solidFill>
              <a:effectLst/>
              <a:latin typeface="+mn-lt"/>
              <a:ea typeface="+mn-ea"/>
              <a:cs typeface="+mn-cs"/>
            </a:rPr>
            <a:t>見込まれるので、将来負担率が増加すること</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予想</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熊本県大津町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34,228
34,033
99.10
18,490,304
16,183,565
1,415,089
7,311,890
13,922,063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大津町の有形固定資産減価償却率は、平成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年度において類似団体平均値をやや下回っている。今後も新たに整備した固定資産台帳をもとに、適切な施設の更新や維持補修に努めていく必要がある。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7" name="直線コネクタ 66"/>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8"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9" name="直線コネクタ 68"/>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70"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1" name="直線コネクタ 70"/>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72"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3" name="フローチャート : 判断 72"/>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4" name="フローチャート : 判断 73"/>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108797</xdr:rowOff>
    </xdr:from>
    <xdr:to>
      <xdr:col>3</xdr:col>
      <xdr:colOff>511175</xdr:colOff>
      <xdr:row>32</xdr:row>
      <xdr:rowOff>38947</xdr:rowOff>
    </xdr:to>
    <xdr:sp macro="" textlink="">
      <xdr:nvSpPr>
        <xdr:cNvPr id="80" name="円/楕円 79"/>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39810</xdr:rowOff>
    </xdr:from>
    <xdr:ext cx="405111" cy="259045"/>
    <xdr:sp macro="" textlink="">
      <xdr:nvSpPr>
        <xdr:cNvPr id="81" name="n_1ave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30074</xdr:rowOff>
    </xdr:from>
    <xdr:ext cx="405111" cy="259045"/>
    <xdr:sp macro="" textlink="">
      <xdr:nvSpPr>
        <xdr:cNvPr id="82" name="n_1mainValue有形固定資産減価償却率"/>
        <xdr:cNvSpPr txBox="1"/>
      </xdr:nvSpPr>
      <xdr:spPr>
        <a:xfrm>
          <a:off x="3836043"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熊本県大津町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34,228
34,033
99.10
18,490,304
16,183,565
1,415,089
7,311,890
13,922,063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36830</xdr:rowOff>
    </xdr:from>
    <xdr:to>
      <xdr:col>5</xdr:col>
      <xdr:colOff>409575</xdr:colOff>
      <xdr:row>41</xdr:row>
      <xdr:rowOff>138430</xdr:rowOff>
    </xdr:to>
    <xdr:sp macro="" textlink="">
      <xdr:nvSpPr>
        <xdr:cNvPr id="70" name="円/楕円 69"/>
        <xdr:cNvSpPr/>
      </xdr:nvSpPr>
      <xdr:spPr>
        <a:xfrm>
          <a:off x="3746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17797</xdr:rowOff>
    </xdr:from>
    <xdr:ext cx="405111" cy="259045"/>
    <xdr:sp macro="" textlink="">
      <xdr:nvSpPr>
        <xdr:cNvPr id="71"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129557</xdr:rowOff>
    </xdr:from>
    <xdr:ext cx="405111" cy="259045"/>
    <xdr:sp macro="" textlink="">
      <xdr:nvSpPr>
        <xdr:cNvPr id="72" name="n_1mainValue【道路】&#10;有形固定資産減価償却率"/>
        <xdr:cNvSpPr txBox="1"/>
      </xdr:nvSpPr>
      <xdr:spPr>
        <a:xfrm>
          <a:off x="3582043"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114744</xdr:rowOff>
    </xdr:from>
    <xdr:to>
      <xdr:col>14</xdr:col>
      <xdr:colOff>79375</xdr:colOff>
      <xdr:row>40</xdr:row>
      <xdr:rowOff>44894</xdr:rowOff>
    </xdr:to>
    <xdr:sp macro="" textlink="">
      <xdr:nvSpPr>
        <xdr:cNvPr id="109" name="円/楕円 108"/>
        <xdr:cNvSpPr/>
      </xdr:nvSpPr>
      <xdr:spPr>
        <a:xfrm>
          <a:off x="9588500" y="68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160291</xdr:rowOff>
    </xdr:from>
    <xdr:ext cx="534377" cy="259045"/>
    <xdr:sp macro="" textlink="">
      <xdr:nvSpPr>
        <xdr:cNvPr id="110"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36021</xdr:rowOff>
    </xdr:from>
    <xdr:ext cx="534377" cy="259045"/>
    <xdr:sp macro="" textlink="">
      <xdr:nvSpPr>
        <xdr:cNvPr id="111" name="n_1mainValue【道路】&#10;一人当たり延長"/>
        <xdr:cNvSpPr txBox="1"/>
      </xdr:nvSpPr>
      <xdr:spPr>
        <a:xfrm>
          <a:off x="9359410" y="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27305</xdr:rowOff>
    </xdr:from>
    <xdr:to>
      <xdr:col>5</xdr:col>
      <xdr:colOff>409575</xdr:colOff>
      <xdr:row>57</xdr:row>
      <xdr:rowOff>128905</xdr:rowOff>
    </xdr:to>
    <xdr:sp macro="" textlink="">
      <xdr:nvSpPr>
        <xdr:cNvPr id="148" name="円/楕円 147"/>
        <xdr:cNvSpPr/>
      </xdr:nvSpPr>
      <xdr:spPr>
        <a:xfrm>
          <a:off x="3746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49"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145432</xdr:rowOff>
    </xdr:from>
    <xdr:ext cx="405111" cy="259045"/>
    <xdr:sp macro="" textlink="">
      <xdr:nvSpPr>
        <xdr:cNvPr id="150" name="n_1mainValue【橋りょう・トンネル】&#10;有形固定資産減価償却率"/>
        <xdr:cNvSpPr txBox="1"/>
      </xdr:nvSpPr>
      <xdr:spPr>
        <a:xfrm>
          <a:off x="3582043"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19243</xdr:rowOff>
    </xdr:from>
    <xdr:to>
      <xdr:col>14</xdr:col>
      <xdr:colOff>79375</xdr:colOff>
      <xdr:row>62</xdr:row>
      <xdr:rowOff>120843</xdr:rowOff>
    </xdr:to>
    <xdr:sp macro="" textlink="">
      <xdr:nvSpPr>
        <xdr:cNvPr id="187" name="円/楕円 186"/>
        <xdr:cNvSpPr/>
      </xdr:nvSpPr>
      <xdr:spPr>
        <a:xfrm>
          <a:off x="9588500" y="106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88"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111970</xdr:rowOff>
    </xdr:from>
    <xdr:ext cx="534377" cy="259045"/>
    <xdr:sp macro="" textlink="">
      <xdr:nvSpPr>
        <xdr:cNvPr id="189" name="n_1mainValue【橋りょう・トンネル】&#10;一人当たり有形固定資産（償却資産）額"/>
        <xdr:cNvSpPr txBox="1"/>
      </xdr:nvSpPr>
      <xdr:spPr>
        <a:xfrm>
          <a:off x="9359411" y="107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33020</xdr:rowOff>
    </xdr:from>
    <xdr:to>
      <xdr:col>5</xdr:col>
      <xdr:colOff>409575</xdr:colOff>
      <xdr:row>81</xdr:row>
      <xdr:rowOff>134620</xdr:rowOff>
    </xdr:to>
    <xdr:sp macro="" textlink="">
      <xdr:nvSpPr>
        <xdr:cNvPr id="225" name="円/楕円 224"/>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43451</xdr:rowOff>
    </xdr:from>
    <xdr:ext cx="405111" cy="259045"/>
    <xdr:sp macro="" textlink="">
      <xdr:nvSpPr>
        <xdr:cNvPr id="226"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151147</xdr:rowOff>
    </xdr:from>
    <xdr:ext cx="405111" cy="259045"/>
    <xdr:sp macro="" textlink="">
      <xdr:nvSpPr>
        <xdr:cNvPr id="227" name="n_1main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8" name="直線コネクタ 23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9" name="テキスト ボックス 23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0" name="直線コネクタ 23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1" name="テキスト ボックス 24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2" name="直線コネクタ 24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3" name="テキスト ボックス 24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4" name="直線コネクタ 24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5" name="テキスト ボックス 24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6" name="直線コネクタ 24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7" name="テキスト ボックス 24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8" name="直線コネクタ 24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9" name="テキスト ボックス 24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1088</xdr:rowOff>
    </xdr:from>
    <xdr:to>
      <xdr:col>15</xdr:col>
      <xdr:colOff>180340</xdr:colOff>
      <xdr:row>86</xdr:row>
      <xdr:rowOff>146957</xdr:rowOff>
    </xdr:to>
    <xdr:cxnSp macro="">
      <xdr:nvCxnSpPr>
        <xdr:cNvPr id="253" name="直線コネクタ 252"/>
        <xdr:cNvCxnSpPr/>
      </xdr:nvCxnSpPr>
      <xdr:spPr>
        <a:xfrm flipV="1">
          <a:off x="10476865" y="13717088"/>
          <a:ext cx="0" cy="117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150784</xdr:rowOff>
    </xdr:from>
    <xdr:ext cx="469744" cy="259045"/>
    <xdr:sp macro="" textlink="">
      <xdr:nvSpPr>
        <xdr:cNvPr id="254" name="【公営住宅】&#10;一人当たり面積最小値テキスト"/>
        <xdr:cNvSpPr txBox="1"/>
      </xdr:nvSpPr>
      <xdr:spPr>
        <a:xfrm>
          <a:off x="10566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146957</xdr:rowOff>
    </xdr:from>
    <xdr:to>
      <xdr:col>15</xdr:col>
      <xdr:colOff>269875</xdr:colOff>
      <xdr:row>86</xdr:row>
      <xdr:rowOff>146957</xdr:rowOff>
    </xdr:to>
    <xdr:cxnSp macro="">
      <xdr:nvCxnSpPr>
        <xdr:cNvPr id="255" name="直線コネクタ 254"/>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119215</xdr:rowOff>
    </xdr:from>
    <xdr:ext cx="469744" cy="259045"/>
    <xdr:sp macro="" textlink="">
      <xdr:nvSpPr>
        <xdr:cNvPr id="256" name="【公営住宅】&#10;一人当たり面積最大値テキスト"/>
        <xdr:cNvSpPr txBox="1"/>
      </xdr:nvSpPr>
      <xdr:spPr>
        <a:xfrm>
          <a:off x="10566400" y="1349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80</xdr:row>
      <xdr:rowOff>1088</xdr:rowOff>
    </xdr:from>
    <xdr:to>
      <xdr:col>15</xdr:col>
      <xdr:colOff>269875</xdr:colOff>
      <xdr:row>80</xdr:row>
      <xdr:rowOff>1088</xdr:rowOff>
    </xdr:to>
    <xdr:cxnSp macro="">
      <xdr:nvCxnSpPr>
        <xdr:cNvPr id="257" name="直線コネクタ 256"/>
        <xdr:cNvCxnSpPr/>
      </xdr:nvCxnSpPr>
      <xdr:spPr>
        <a:xfrm>
          <a:off x="10388600" y="1371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58"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59" name="フローチャート : 判断 258"/>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36830</xdr:rowOff>
    </xdr:from>
    <xdr:to>
      <xdr:col>14</xdr:col>
      <xdr:colOff>79375</xdr:colOff>
      <xdr:row>83</xdr:row>
      <xdr:rowOff>138430</xdr:rowOff>
    </xdr:to>
    <xdr:sp macro="" textlink="">
      <xdr:nvSpPr>
        <xdr:cNvPr id="260" name="フローチャート : 判断 259"/>
        <xdr:cNvSpPr/>
      </xdr:nvSpPr>
      <xdr:spPr>
        <a:xfrm>
          <a:off x="958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90170</xdr:rowOff>
    </xdr:from>
    <xdr:to>
      <xdr:col>14</xdr:col>
      <xdr:colOff>79375</xdr:colOff>
      <xdr:row>78</xdr:row>
      <xdr:rowOff>20320</xdr:rowOff>
    </xdr:to>
    <xdr:sp macro="" textlink="">
      <xdr:nvSpPr>
        <xdr:cNvPr id="266" name="円/楕円 265"/>
        <xdr:cNvSpPr/>
      </xdr:nvSpPr>
      <xdr:spPr>
        <a:xfrm>
          <a:off x="9588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129557</xdr:rowOff>
    </xdr:from>
    <xdr:ext cx="469744" cy="259045"/>
    <xdr:sp macro="" textlink="">
      <xdr:nvSpPr>
        <xdr:cNvPr id="267" name="n_1aveValue【公営住宅】&#10;一人当たり面積"/>
        <xdr:cNvSpPr txBox="1"/>
      </xdr:nvSpPr>
      <xdr:spPr>
        <a:xfrm>
          <a:off x="93917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36847</xdr:rowOff>
    </xdr:from>
    <xdr:ext cx="469744" cy="259045"/>
    <xdr:sp macro="" textlink="">
      <xdr:nvSpPr>
        <xdr:cNvPr id="268" name="n_1mainValue【公営住宅】&#10;一人当たり面積"/>
        <xdr:cNvSpPr txBox="1"/>
      </xdr:nvSpPr>
      <xdr:spPr>
        <a:xfrm>
          <a:off x="9391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3" name="直線コネクタ 302"/>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4"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5" name="直線コネクタ 304"/>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6"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7" name="直線コネクタ 306"/>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8"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9" name="フローチャート : 判断 30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10" name="フローチャート : 判断 309"/>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16256</xdr:rowOff>
    </xdr:from>
    <xdr:to>
      <xdr:col>22</xdr:col>
      <xdr:colOff>415925</xdr:colOff>
      <xdr:row>35</xdr:row>
      <xdr:rowOff>117856</xdr:rowOff>
    </xdr:to>
    <xdr:sp macro="" textlink="">
      <xdr:nvSpPr>
        <xdr:cNvPr id="316" name="円/楕円 315"/>
        <xdr:cNvSpPr/>
      </xdr:nvSpPr>
      <xdr:spPr>
        <a:xfrm>
          <a:off x="15430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63263</xdr:rowOff>
    </xdr:from>
    <xdr:ext cx="405111" cy="259045"/>
    <xdr:sp macro="" textlink="">
      <xdr:nvSpPr>
        <xdr:cNvPr id="317"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134383</xdr:rowOff>
    </xdr:from>
    <xdr:ext cx="405111" cy="259045"/>
    <xdr:sp macro="" textlink="">
      <xdr:nvSpPr>
        <xdr:cNvPr id="318" name="n_1mainValue【認定こども園・幼稚園・保育所】&#10;有形固定資産減価償却率"/>
        <xdr:cNvSpPr txBox="1"/>
      </xdr:nvSpPr>
      <xdr:spPr>
        <a:xfrm>
          <a:off x="15266043"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2" name="直線コネクタ 341"/>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3"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4" name="直線コネクタ 343"/>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5"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6" name="直線コネクタ 345"/>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7"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8" name="フローチャート : 判断 347"/>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9" name="フローチャート : 判断 348"/>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139700</xdr:rowOff>
    </xdr:from>
    <xdr:to>
      <xdr:col>31</xdr:col>
      <xdr:colOff>85725</xdr:colOff>
      <xdr:row>40</xdr:row>
      <xdr:rowOff>69850</xdr:rowOff>
    </xdr:to>
    <xdr:sp macro="" textlink="">
      <xdr:nvSpPr>
        <xdr:cNvPr id="355" name="円/楕円 354"/>
        <xdr:cNvSpPr/>
      </xdr:nvSpPr>
      <xdr:spPr>
        <a:xfrm>
          <a:off x="2127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6367</xdr:rowOff>
    </xdr:from>
    <xdr:ext cx="469744" cy="259045"/>
    <xdr:sp macro="" textlink="">
      <xdr:nvSpPr>
        <xdr:cNvPr id="356"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60977</xdr:rowOff>
    </xdr:from>
    <xdr:ext cx="469744" cy="259045"/>
    <xdr:sp macro="" textlink="">
      <xdr:nvSpPr>
        <xdr:cNvPr id="357" name="n_1main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9" name="直線コネクタ 3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0" name="テキスト ボックス 3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1" name="直線コネクタ 3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2" name="テキスト ボックス 3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3" name="直線コネクタ 3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4" name="テキスト ボックス 3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5" name="直線コネクタ 3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6" name="テキスト ボックス 3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7" name="直線コネクタ 3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8" name="テキスト ボックス 3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9" name="直線コネクタ 3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0" name="テキスト ボックス 3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4" name="直線コネクタ 383"/>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5"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6" name="直線コネクタ 385"/>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7"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8" name="直線コネクタ 387"/>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9"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90" name="フローチャート : 判断 389"/>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91" name="フローチャート : 判断 390"/>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65133</xdr:rowOff>
    </xdr:from>
    <xdr:to>
      <xdr:col>22</xdr:col>
      <xdr:colOff>415925</xdr:colOff>
      <xdr:row>63</xdr:row>
      <xdr:rowOff>166733</xdr:rowOff>
    </xdr:to>
    <xdr:sp macro="" textlink="">
      <xdr:nvSpPr>
        <xdr:cNvPr id="397" name="円/楕円 396"/>
        <xdr:cNvSpPr/>
      </xdr:nvSpPr>
      <xdr:spPr>
        <a:xfrm>
          <a:off x="15430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49365</xdr:rowOff>
    </xdr:from>
    <xdr:ext cx="405111" cy="259045"/>
    <xdr:sp macro="" textlink="">
      <xdr:nvSpPr>
        <xdr:cNvPr id="398"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157860</xdr:rowOff>
    </xdr:from>
    <xdr:ext cx="405111" cy="259045"/>
    <xdr:sp macro="" textlink="">
      <xdr:nvSpPr>
        <xdr:cNvPr id="399" name="n_1mainValue【学校施設】&#10;有形固定資産減価償却率"/>
        <xdr:cNvSpPr txBox="1"/>
      </xdr:nvSpPr>
      <xdr:spPr>
        <a:xfrm>
          <a:off x="15266043"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4" name="直線コネクタ 423"/>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5"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6" name="直線コネクタ 425"/>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7"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8" name="直線コネクタ 42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9"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30" name="フローチャート : 判断 429"/>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31" name="フローチャート : 判断 430"/>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96520</xdr:rowOff>
    </xdr:from>
    <xdr:to>
      <xdr:col>31</xdr:col>
      <xdr:colOff>85725</xdr:colOff>
      <xdr:row>62</xdr:row>
      <xdr:rowOff>26670</xdr:rowOff>
    </xdr:to>
    <xdr:sp macro="" textlink="">
      <xdr:nvSpPr>
        <xdr:cNvPr id="437" name="円/楕円 436"/>
        <xdr:cNvSpPr/>
      </xdr:nvSpPr>
      <xdr:spPr>
        <a:xfrm>
          <a:off x="21272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102887</xdr:rowOff>
    </xdr:from>
    <xdr:ext cx="469744" cy="259045"/>
    <xdr:sp macro="" textlink="">
      <xdr:nvSpPr>
        <xdr:cNvPr id="438"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17797</xdr:rowOff>
    </xdr:from>
    <xdr:ext cx="469744" cy="259045"/>
    <xdr:sp macro="" textlink="">
      <xdr:nvSpPr>
        <xdr:cNvPr id="439" name="n_1mainValue【学校施設】&#10;一人当たり面積"/>
        <xdr:cNvSpPr txBox="1"/>
      </xdr:nvSpPr>
      <xdr:spPr>
        <a:xfrm>
          <a:off x="210757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80" name="直線コネクタ 479"/>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81"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2" name="直線コネクタ 481"/>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3"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4" name="直線コネクタ 483"/>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5"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86" name="フローチャート : 判断 48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87" name="フローチャート : 判断 486"/>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151130</xdr:rowOff>
    </xdr:from>
    <xdr:to>
      <xdr:col>22</xdr:col>
      <xdr:colOff>415925</xdr:colOff>
      <xdr:row>103</xdr:row>
      <xdr:rowOff>81280</xdr:rowOff>
    </xdr:to>
    <xdr:sp macro="" textlink="">
      <xdr:nvSpPr>
        <xdr:cNvPr id="493" name="円/楕円 492"/>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60977</xdr:rowOff>
    </xdr:from>
    <xdr:ext cx="405111" cy="259045"/>
    <xdr:sp macro="" textlink="">
      <xdr:nvSpPr>
        <xdr:cNvPr id="494"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97807</xdr:rowOff>
    </xdr:from>
    <xdr:ext cx="405111" cy="259045"/>
    <xdr:sp macro="" textlink="">
      <xdr:nvSpPr>
        <xdr:cNvPr id="495" name="n_1mainValue【公民館】&#10;有形固定資産減価償却率"/>
        <xdr:cNvSpPr txBox="1"/>
      </xdr:nvSpPr>
      <xdr:spPr>
        <a:xfrm>
          <a:off x="15266043"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19" name="直線コネクタ 518"/>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20"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21" name="直線コネクタ 520"/>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2"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3" name="直線コネクタ 522"/>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4"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5" name="フローチャート : 判断 524"/>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26" name="フローチャート : 判断 525"/>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36830</xdr:rowOff>
    </xdr:from>
    <xdr:to>
      <xdr:col>31</xdr:col>
      <xdr:colOff>85725</xdr:colOff>
      <xdr:row>105</xdr:row>
      <xdr:rowOff>138430</xdr:rowOff>
    </xdr:to>
    <xdr:sp macro="" textlink="">
      <xdr:nvSpPr>
        <xdr:cNvPr id="532" name="円/楕円 531"/>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3"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129557</xdr:rowOff>
    </xdr:from>
    <xdr:ext cx="469744" cy="259045"/>
    <xdr:sp macro="" textlink="">
      <xdr:nvSpPr>
        <xdr:cNvPr id="534" name="n_1mainValue【公民館】&#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有形固定資産の中でも大きく占めている道路は類似団体平均値を大きく下回っている。これは道路ストック事業により適切に更新、維持管理がされていると考えられるため引き続き努めていく必要がある。建物の中で大きく割合を占めている学校施設については、児童生徒の増加により増改築といった学校整備が近年続いているため、類似団体平均値を大き下回っている。しかし、橋りょう・トンネル、公営住宅、認定こども園・幼稚園・保育所、公民館については類似団体平均値よりも大きいためこれらの施設については全体的な老朽化が進んでいると言える。各施設の一人当たりの面積を考慮したうえで策定済みの計画等を活用し適切な施設の運用を進めていく必要があ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熊本県大津町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34,228
34,033
99.10
18,490,304
16,183,565
1,415,089
7,311,890
13,922,063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107633</xdr:rowOff>
    </xdr:from>
    <xdr:to>
      <xdr:col>6</xdr:col>
      <xdr:colOff>510540</xdr:colOff>
      <xdr:row>40</xdr:row>
      <xdr:rowOff>73343</xdr:rowOff>
    </xdr:to>
    <xdr:cxnSp macro="">
      <xdr:nvCxnSpPr>
        <xdr:cNvPr id="61" name="直線コネクタ 60"/>
        <xdr:cNvCxnSpPr/>
      </xdr:nvCxnSpPr>
      <xdr:spPr>
        <a:xfrm flipV="1">
          <a:off x="4634865" y="5765483"/>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77170</xdr:rowOff>
    </xdr:from>
    <xdr:ext cx="405111" cy="259045"/>
    <xdr:sp macro="" textlink="">
      <xdr:nvSpPr>
        <xdr:cNvPr id="62" name="【図書館】&#10;有形固定資産減価償却率最小値テキスト"/>
        <xdr:cNvSpPr txBox="1"/>
      </xdr:nvSpPr>
      <xdr:spPr>
        <a:xfrm>
          <a:off x="4724400" y="693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40</xdr:row>
      <xdr:rowOff>73343</xdr:rowOff>
    </xdr:from>
    <xdr:to>
      <xdr:col>6</xdr:col>
      <xdr:colOff>600075</xdr:colOff>
      <xdr:row>40</xdr:row>
      <xdr:rowOff>73343</xdr:rowOff>
    </xdr:to>
    <xdr:cxnSp macro="">
      <xdr:nvCxnSpPr>
        <xdr:cNvPr id="63" name="直線コネクタ 62"/>
        <xdr:cNvCxnSpPr/>
      </xdr:nvCxnSpPr>
      <xdr:spPr>
        <a:xfrm>
          <a:off x="4546600" y="693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54310</xdr:rowOff>
    </xdr:from>
    <xdr:ext cx="405111" cy="259045"/>
    <xdr:sp macro="" textlink="">
      <xdr:nvSpPr>
        <xdr:cNvPr id="64" name="【図書館】&#10;有形固定資産減価償却率最大値テキスト"/>
        <xdr:cNvSpPr txBox="1"/>
      </xdr:nvSpPr>
      <xdr:spPr>
        <a:xfrm>
          <a:off x="4724400" y="554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107633</xdr:rowOff>
    </xdr:from>
    <xdr:to>
      <xdr:col>6</xdr:col>
      <xdr:colOff>600075</xdr:colOff>
      <xdr:row>33</xdr:row>
      <xdr:rowOff>107633</xdr:rowOff>
    </xdr:to>
    <xdr:cxnSp macro="">
      <xdr:nvCxnSpPr>
        <xdr:cNvPr id="65" name="直線コネクタ 64"/>
        <xdr:cNvCxnSpPr/>
      </xdr:nvCxnSpPr>
      <xdr:spPr>
        <a:xfrm>
          <a:off x="4546600" y="576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18115</xdr:rowOff>
    </xdr:from>
    <xdr:ext cx="405111" cy="259045"/>
    <xdr:sp macro="" textlink="">
      <xdr:nvSpPr>
        <xdr:cNvPr id="66" name="【図書館】&#10;有形固定資産減価償却率平均値テキスト"/>
        <xdr:cNvSpPr txBox="1"/>
      </xdr:nvSpPr>
      <xdr:spPr>
        <a:xfrm>
          <a:off x="4724400" y="6361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39688</xdr:rowOff>
    </xdr:from>
    <xdr:to>
      <xdr:col>6</xdr:col>
      <xdr:colOff>561975</xdr:colOff>
      <xdr:row>37</xdr:row>
      <xdr:rowOff>141288</xdr:rowOff>
    </xdr:to>
    <xdr:sp macro="" textlink="">
      <xdr:nvSpPr>
        <xdr:cNvPr id="67" name="フローチャート : 判断 66"/>
        <xdr:cNvSpPr/>
      </xdr:nvSpPr>
      <xdr:spPr>
        <a:xfrm>
          <a:off x="4584700" y="63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93980</xdr:rowOff>
    </xdr:from>
    <xdr:to>
      <xdr:col>5</xdr:col>
      <xdr:colOff>409575</xdr:colOff>
      <xdr:row>39</xdr:row>
      <xdr:rowOff>24130</xdr:rowOff>
    </xdr:to>
    <xdr:sp macro="" textlink="">
      <xdr:nvSpPr>
        <xdr:cNvPr id="68" name="フローチャート : 判断 67"/>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40657</xdr:rowOff>
    </xdr:from>
    <xdr:ext cx="405111" cy="259045"/>
    <xdr:sp macro="" textlink="">
      <xdr:nvSpPr>
        <xdr:cNvPr id="69" name="n_1aveValue【図書館】&#10;有形固定資産減価償却率"/>
        <xdr:cNvSpPr txBox="1"/>
      </xdr:nvSpPr>
      <xdr:spPr>
        <a:xfrm>
          <a:off x="3582043"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65405</xdr:rowOff>
    </xdr:from>
    <xdr:to>
      <xdr:col>5</xdr:col>
      <xdr:colOff>409575</xdr:colOff>
      <xdr:row>41</xdr:row>
      <xdr:rowOff>167005</xdr:rowOff>
    </xdr:to>
    <xdr:sp macro="" textlink="">
      <xdr:nvSpPr>
        <xdr:cNvPr id="75" name="円/楕円 74"/>
        <xdr:cNvSpPr/>
      </xdr:nvSpPr>
      <xdr:spPr>
        <a:xfrm>
          <a:off x="3746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158132</xdr:rowOff>
    </xdr:from>
    <xdr:ext cx="405111" cy="259045"/>
    <xdr:sp macro="" textlink="">
      <xdr:nvSpPr>
        <xdr:cNvPr id="76" name="n_1mainValue【図書館】&#10;有形固定資産減価償却率"/>
        <xdr:cNvSpPr txBox="1"/>
      </xdr:nvSpPr>
      <xdr:spPr>
        <a:xfrm>
          <a:off x="3582043"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3" name="直線コネクタ 102"/>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4"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5" name="直線コネクタ 104"/>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6"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7" name="直線コネクタ 106"/>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8"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9" name="フローチャート : 判断 108"/>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10" name="フローチャート : 判断 109"/>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159855</xdr:rowOff>
    </xdr:from>
    <xdr:ext cx="469744" cy="259045"/>
    <xdr:sp macro="" textlink="">
      <xdr:nvSpPr>
        <xdr:cNvPr id="111"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139700</xdr:rowOff>
    </xdr:from>
    <xdr:to>
      <xdr:col>14</xdr:col>
      <xdr:colOff>79375</xdr:colOff>
      <xdr:row>39</xdr:row>
      <xdr:rowOff>69850</xdr:rowOff>
    </xdr:to>
    <xdr:sp macro="" textlink="">
      <xdr:nvSpPr>
        <xdr:cNvPr id="117" name="円/楕円 116"/>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60977</xdr:rowOff>
    </xdr:from>
    <xdr:ext cx="469744" cy="259045"/>
    <xdr:sp macro="" textlink="">
      <xdr:nvSpPr>
        <xdr:cNvPr id="118"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9" name="テキスト ボックス 13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3" name="直線コネクタ 142"/>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4"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5" name="直線コネクタ 144"/>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6"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7" name="直線コネクタ 146"/>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8"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9" name="フローチャート : 判断 148"/>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50" name="フローチャート : 判断 149"/>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151"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42545</xdr:rowOff>
    </xdr:from>
    <xdr:to>
      <xdr:col>5</xdr:col>
      <xdr:colOff>409575</xdr:colOff>
      <xdr:row>61</xdr:row>
      <xdr:rowOff>144145</xdr:rowOff>
    </xdr:to>
    <xdr:sp macro="" textlink="">
      <xdr:nvSpPr>
        <xdr:cNvPr id="157" name="円/楕円 156"/>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135272</xdr:rowOff>
    </xdr:from>
    <xdr:ext cx="405111" cy="259045"/>
    <xdr:sp macro="" textlink="">
      <xdr:nvSpPr>
        <xdr:cNvPr id="158" name="n_1mainValue【体育館・プール】&#10;有形固定資産減価償却率"/>
        <xdr:cNvSpPr txBox="1"/>
      </xdr:nvSpPr>
      <xdr:spPr>
        <a:xfrm>
          <a:off x="3582043"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0" name="テキスト ボックス 16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2" name="テキスト ボックス 17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4" name="テキスト ボックス 17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6" name="テキスト ボックス 17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8" name="テキスト ボックス 17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0" name="テキスト ボックス 17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84" name="直線コネクタ 183"/>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85"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6" name="直線コネクタ 185"/>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7"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8" name="直線コネクタ 187"/>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9"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90" name="フローチャート : 判断 189"/>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91" name="フローチャート : 判断 190"/>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92"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60234</xdr:rowOff>
    </xdr:from>
    <xdr:to>
      <xdr:col>14</xdr:col>
      <xdr:colOff>79375</xdr:colOff>
      <xdr:row>60</xdr:row>
      <xdr:rowOff>161834</xdr:rowOff>
    </xdr:to>
    <xdr:sp macro="" textlink="">
      <xdr:nvSpPr>
        <xdr:cNvPr id="198" name="円/楕円 197"/>
        <xdr:cNvSpPr/>
      </xdr:nvSpPr>
      <xdr:spPr>
        <a:xfrm>
          <a:off x="958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152961</xdr:rowOff>
    </xdr:from>
    <xdr:ext cx="469744" cy="259045"/>
    <xdr:sp macro="" textlink="">
      <xdr:nvSpPr>
        <xdr:cNvPr id="199" name="n_1mainValue【体育館・プール】&#10;一人当たり面積"/>
        <xdr:cNvSpPr txBox="1"/>
      </xdr:nvSpPr>
      <xdr:spPr>
        <a:xfrm>
          <a:off x="9391727" y="1043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8" name="テキスト ボックス 21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22" name="直線コネクタ 22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2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24" name="直線コネクタ 22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2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6" name="直線コネクタ 22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7"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8" name="フローチャート : 判断 22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29" name="フローチャート : 判断 22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61992</xdr:rowOff>
    </xdr:from>
    <xdr:ext cx="405111" cy="259045"/>
    <xdr:sp macro="" textlink="">
      <xdr:nvSpPr>
        <xdr:cNvPr id="230" name="n_1aveValue【福祉施設】&#10;有形固定資産減価償却率"/>
        <xdr:cNvSpPr txBox="1"/>
      </xdr:nvSpPr>
      <xdr:spPr>
        <a:xfrm>
          <a:off x="3582043"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113030</xdr:rowOff>
    </xdr:from>
    <xdr:to>
      <xdr:col>5</xdr:col>
      <xdr:colOff>409575</xdr:colOff>
      <xdr:row>83</xdr:row>
      <xdr:rowOff>43180</xdr:rowOff>
    </xdr:to>
    <xdr:sp macro="" textlink="">
      <xdr:nvSpPr>
        <xdr:cNvPr id="236" name="円/楕円 235"/>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37" name="n_1main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9" name="直線コネクタ 258"/>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60"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61" name="直線コネクタ 260"/>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62"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63" name="直線コネクタ 262"/>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64"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65" name="フローチャート : 判断 264"/>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66" name="フローチャート : 判断 265"/>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267"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33020</xdr:rowOff>
    </xdr:from>
    <xdr:to>
      <xdr:col>14</xdr:col>
      <xdr:colOff>79375</xdr:colOff>
      <xdr:row>82</xdr:row>
      <xdr:rowOff>134620</xdr:rowOff>
    </xdr:to>
    <xdr:sp macro="" textlink="">
      <xdr:nvSpPr>
        <xdr:cNvPr id="273" name="円/楕円 272"/>
        <xdr:cNvSpPr/>
      </xdr:nvSpPr>
      <xdr:spPr>
        <a:xfrm>
          <a:off x="958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151147</xdr:rowOff>
    </xdr:from>
    <xdr:ext cx="469744" cy="259045"/>
    <xdr:sp macro="" textlink="">
      <xdr:nvSpPr>
        <xdr:cNvPr id="274" name="n_1mainValue【福祉施設】&#10;一人当たり面積"/>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299" name="直線コネクタ 298"/>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300"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301" name="直線コネクタ 300"/>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02"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03" name="直線コネクタ 302"/>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304"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05" name="フローチャート : 判断 304"/>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06" name="フローチャート : 判断 305"/>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135272</xdr:rowOff>
    </xdr:from>
    <xdr:ext cx="405111" cy="259045"/>
    <xdr:sp macro="" textlink="">
      <xdr:nvSpPr>
        <xdr:cNvPr id="307"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21589</xdr:rowOff>
    </xdr:from>
    <xdr:to>
      <xdr:col>5</xdr:col>
      <xdr:colOff>409575</xdr:colOff>
      <xdr:row>105</xdr:row>
      <xdr:rowOff>123189</xdr:rowOff>
    </xdr:to>
    <xdr:sp macro="" textlink="">
      <xdr:nvSpPr>
        <xdr:cNvPr id="313" name="円/楕円 312"/>
        <xdr:cNvSpPr/>
      </xdr:nvSpPr>
      <xdr:spPr>
        <a:xfrm>
          <a:off x="3746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139716</xdr:rowOff>
    </xdr:from>
    <xdr:ext cx="405111" cy="259045"/>
    <xdr:sp macro="" textlink="">
      <xdr:nvSpPr>
        <xdr:cNvPr id="314" name="n_1main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38" name="直線コネクタ 337"/>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39"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40" name="直線コネクタ 339"/>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41"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42" name="直線コネクタ 341"/>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343"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44" name="フローチャート : 判断 343"/>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45" name="フローチャート : 判断 344"/>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86377</xdr:rowOff>
    </xdr:from>
    <xdr:ext cx="469744" cy="259045"/>
    <xdr:sp macro="" textlink="">
      <xdr:nvSpPr>
        <xdr:cNvPr id="346"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101600</xdr:rowOff>
    </xdr:from>
    <xdr:to>
      <xdr:col>14</xdr:col>
      <xdr:colOff>79375</xdr:colOff>
      <xdr:row>107</xdr:row>
      <xdr:rowOff>31750</xdr:rowOff>
    </xdr:to>
    <xdr:sp macro="" textlink="">
      <xdr:nvSpPr>
        <xdr:cNvPr id="352" name="円/楕円 351"/>
        <xdr:cNvSpPr/>
      </xdr:nvSpPr>
      <xdr:spPr>
        <a:xfrm>
          <a:off x="9588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22877</xdr:rowOff>
    </xdr:from>
    <xdr:ext cx="469744" cy="259045"/>
    <xdr:sp macro="" textlink="">
      <xdr:nvSpPr>
        <xdr:cNvPr id="353" name="n_1main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4" name="テキスト ボックス 36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4" name="テキスト ボックス 37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6" name="テキスト ボックス 37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378" name="直線コネクタ 377"/>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379"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380" name="直線コネクタ 379"/>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81"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82" name="直線コネクタ 381"/>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383"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84" name="フローチャート : 判断 38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385" name="フローチャート : 判断 384"/>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162577</xdr:rowOff>
    </xdr:from>
    <xdr:ext cx="405111" cy="259045"/>
    <xdr:sp macro="" textlink="">
      <xdr:nvSpPr>
        <xdr:cNvPr id="386" name="n_1aveValue【一般廃棄物処理施設】&#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29210</xdr:rowOff>
    </xdr:from>
    <xdr:to>
      <xdr:col>22</xdr:col>
      <xdr:colOff>415925</xdr:colOff>
      <xdr:row>38</xdr:row>
      <xdr:rowOff>130810</xdr:rowOff>
    </xdr:to>
    <xdr:sp macro="" textlink="">
      <xdr:nvSpPr>
        <xdr:cNvPr id="392" name="円/楕円 391"/>
        <xdr:cNvSpPr/>
      </xdr:nvSpPr>
      <xdr:spPr>
        <a:xfrm>
          <a:off x="15430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121937</xdr:rowOff>
    </xdr:from>
    <xdr:ext cx="405111" cy="259045"/>
    <xdr:sp macro="" textlink="">
      <xdr:nvSpPr>
        <xdr:cNvPr id="393" name="n_1mainValue【一般廃棄物処理施設】&#10;有形固定資産減価償却率"/>
        <xdr:cNvSpPr txBox="1"/>
      </xdr:nvSpPr>
      <xdr:spPr>
        <a:xfrm>
          <a:off x="15266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7" name="テキスト ボックス 40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9" name="テキスト ボックス 40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11" name="テキスト ボックス 41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417" name="直線コネクタ 416"/>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418"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419" name="直線コネクタ 418"/>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420"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421" name="直線コネクタ 420"/>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422"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423" name="フローチャート : 判断 422"/>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424" name="フローチャート : 判断 423"/>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37317</xdr:rowOff>
    </xdr:from>
    <xdr:ext cx="534377" cy="259045"/>
    <xdr:sp macro="" textlink="">
      <xdr:nvSpPr>
        <xdr:cNvPr id="425" name="n_1aveValue【一般廃棄物処理施設】&#10;一人当たり有形固定資産（償却資産）額"/>
        <xdr:cNvSpPr txBox="1"/>
      </xdr:nvSpPr>
      <xdr:spPr>
        <a:xfrm>
          <a:off x="21043411" y="65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154025</xdr:rowOff>
    </xdr:from>
    <xdr:to>
      <xdr:col>31</xdr:col>
      <xdr:colOff>85725</xdr:colOff>
      <xdr:row>37</xdr:row>
      <xdr:rowOff>84175</xdr:rowOff>
    </xdr:to>
    <xdr:sp macro="" textlink="">
      <xdr:nvSpPr>
        <xdr:cNvPr id="431" name="円/楕円 430"/>
        <xdr:cNvSpPr/>
      </xdr:nvSpPr>
      <xdr:spPr>
        <a:xfrm>
          <a:off x="21272500" y="63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100702</xdr:rowOff>
    </xdr:from>
    <xdr:ext cx="534377" cy="259045"/>
    <xdr:sp macro="" textlink="">
      <xdr:nvSpPr>
        <xdr:cNvPr id="432" name="n_1mainValue【一般廃棄物処理施設】&#10;一人当たり有形固定資産（償却資産）額"/>
        <xdr:cNvSpPr txBox="1"/>
      </xdr:nvSpPr>
      <xdr:spPr>
        <a:xfrm>
          <a:off x="21043411" y="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0" name="正方形/長方形 43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8" name="正方形/長方形 44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7" name="テキスト ボックス 4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8" name="直線コネクタ 4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9" name="テキスト ボックス 4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0" name="直線コネクタ 4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1" name="テキスト ボックス 4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2" name="直線コネクタ 4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3" name="テキスト ボックス 4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4" name="直線コネクタ 4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5" name="テキスト ボックス 4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6" name="直線コネクタ 4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7" name="テキスト ボックス 4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8" name="直線コネクタ 4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9" name="テキスト ボックス 4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73" name="直線コネクタ 472"/>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74"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75" name="直線コネクタ 474"/>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6"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7" name="直線コネクタ 4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78"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79" name="フローチャート : 判断 478"/>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80" name="フローチャート : 判断 479"/>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91457</xdr:rowOff>
    </xdr:from>
    <xdr:ext cx="405111" cy="259045"/>
    <xdr:sp macro="" textlink="">
      <xdr:nvSpPr>
        <xdr:cNvPr id="481" name="n_1aveValue【消防施設】&#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40639</xdr:rowOff>
    </xdr:from>
    <xdr:to>
      <xdr:col>22</xdr:col>
      <xdr:colOff>415925</xdr:colOff>
      <xdr:row>83</xdr:row>
      <xdr:rowOff>142239</xdr:rowOff>
    </xdr:to>
    <xdr:sp macro="" textlink="">
      <xdr:nvSpPr>
        <xdr:cNvPr id="487" name="円/楕円 486"/>
        <xdr:cNvSpPr/>
      </xdr:nvSpPr>
      <xdr:spPr>
        <a:xfrm>
          <a:off x="15430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158766</xdr:rowOff>
    </xdr:from>
    <xdr:ext cx="405111" cy="259045"/>
    <xdr:sp macro="" textlink="">
      <xdr:nvSpPr>
        <xdr:cNvPr id="488" name="n_1mainValue【消防施設】&#10;有形固定資産減価償却率"/>
        <xdr:cNvSpPr txBox="1"/>
      </xdr:nvSpPr>
      <xdr:spPr>
        <a:xfrm>
          <a:off x="15266043"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9" name="直線コネクタ 4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0" name="テキスト ボックス 4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1" name="直線コネクタ 5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2" name="テキスト ボックス 5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3" name="直線コネクタ 5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4" name="テキスト ボックス 5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5" name="直線コネクタ 5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6" name="テキスト ボックス 5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7" name="直線コネクタ 5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8" name="テキスト ボックス 5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512" name="直線コネクタ 511"/>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513"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514" name="直線コネクタ 513"/>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515"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516" name="直線コネクタ 515"/>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7"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8" name="フローチャート : 判断 51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519" name="フローチャート : 判断 518"/>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101616</xdr:rowOff>
    </xdr:from>
    <xdr:ext cx="469744" cy="259045"/>
    <xdr:sp macro="" textlink="">
      <xdr:nvSpPr>
        <xdr:cNvPr id="520" name="n_1aveValue【消防施設】&#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93980</xdr:rowOff>
    </xdr:from>
    <xdr:to>
      <xdr:col>31</xdr:col>
      <xdr:colOff>85725</xdr:colOff>
      <xdr:row>85</xdr:row>
      <xdr:rowOff>24130</xdr:rowOff>
    </xdr:to>
    <xdr:sp macro="" textlink="">
      <xdr:nvSpPr>
        <xdr:cNvPr id="526" name="円/楕円 525"/>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15257</xdr:rowOff>
    </xdr:from>
    <xdr:ext cx="469744" cy="259045"/>
    <xdr:sp macro="" textlink="">
      <xdr:nvSpPr>
        <xdr:cNvPr id="527" name="n_1mainValue【消防施設】&#10;一人当たり面積"/>
        <xdr:cNvSpPr txBox="1"/>
      </xdr:nvSpPr>
      <xdr:spPr>
        <a:xfrm>
          <a:off x="21075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8" name="テキスト ボックス 5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9" name="直線コネクタ 53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0" name="テキスト ボックス 53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1" name="直線コネクタ 54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2" name="テキスト ボックス 54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3" name="直線コネクタ 54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4" name="テキスト ボックス 54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5" name="直線コネクタ 54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6" name="テキスト ボックス 54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50" name="直線コネクタ 549"/>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51"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52" name="直線コネクタ 551"/>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53"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54" name="直線コネクタ 553"/>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555"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56" name="フローチャート : 判断 555"/>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557" name="フローチャート : 判断 556"/>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558"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123698</xdr:rowOff>
    </xdr:from>
    <xdr:to>
      <xdr:col>22</xdr:col>
      <xdr:colOff>415925</xdr:colOff>
      <xdr:row>105</xdr:row>
      <xdr:rowOff>53848</xdr:rowOff>
    </xdr:to>
    <xdr:sp macro="" textlink="">
      <xdr:nvSpPr>
        <xdr:cNvPr id="564" name="円/楕円 563"/>
        <xdr:cNvSpPr/>
      </xdr:nvSpPr>
      <xdr:spPr>
        <a:xfrm>
          <a:off x="15430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70375</xdr:rowOff>
    </xdr:from>
    <xdr:ext cx="405111" cy="259045"/>
    <xdr:sp macro="" textlink="">
      <xdr:nvSpPr>
        <xdr:cNvPr id="565" name="n_1mainValue【庁舎】&#10;有形固定資産減価償却率"/>
        <xdr:cNvSpPr txBox="1"/>
      </xdr:nvSpPr>
      <xdr:spPr>
        <a:xfrm>
          <a:off x="15266043"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89" name="直線コネクタ 588"/>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90"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91" name="直線コネクタ 590"/>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92"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93" name="直線コネクタ 592"/>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94"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95" name="フローチャート : 判断 594"/>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96" name="フローチャート : 判断 595"/>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597"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17780</xdr:rowOff>
    </xdr:from>
    <xdr:to>
      <xdr:col>31</xdr:col>
      <xdr:colOff>85725</xdr:colOff>
      <xdr:row>107</xdr:row>
      <xdr:rowOff>119380</xdr:rowOff>
    </xdr:to>
    <xdr:sp macro="" textlink="">
      <xdr:nvSpPr>
        <xdr:cNvPr id="603" name="円/楕円 602"/>
        <xdr:cNvSpPr/>
      </xdr:nvSpPr>
      <xdr:spPr>
        <a:xfrm>
          <a:off x="2127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110507</xdr:rowOff>
    </xdr:from>
    <xdr:ext cx="469744" cy="259045"/>
    <xdr:sp macro="" textlink="">
      <xdr:nvSpPr>
        <xdr:cNvPr id="604" name="n_1mainValue【庁舎】&#10;一人当たり面積"/>
        <xdr:cNvSpPr txBox="1"/>
      </xdr:nvSpPr>
      <xdr:spPr>
        <a:xfrm>
          <a:off x="21075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と体育館・プールについて、類似団体平均値と比較すると下回っているため、施設の適切な更新、維持管理がされていると考えられる。庁舎については老朽化が進み類似団体平均値を上回っているが、平成２８年度熊本地震により旧庁舎は取り壊して新たな庁舎を建設する。福祉施設以外の一人当たりの面積についても類似団体平均値と比較すると下回っているが、施設の必要性を十分に検討しながら策定済みの計画等を活用し適切な施設の運用を進め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035_&#22823;&#27941;&#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51.9</v>
          </cell>
        </row>
        <row r="55">
          <cell r="G55" t="str">
            <v>類似団体内平均値</v>
          </cell>
          <cell r="N55">
            <v>20.2</v>
          </cell>
        </row>
        <row r="57">
          <cell r="N57">
            <v>54.5</v>
          </cell>
        </row>
        <row r="72">
          <cell r="K72" t="str">
            <v>H24</v>
          </cell>
          <cell r="L72" t="str">
            <v>H25</v>
          </cell>
          <cell r="M72" t="str">
            <v>H26</v>
          </cell>
          <cell r="N72" t="str">
            <v>H27</v>
          </cell>
          <cell r="O72" t="str">
            <v>H28</v>
          </cell>
        </row>
        <row r="73">
          <cell r="G73" t="str">
            <v>当該団体値</v>
          </cell>
          <cell r="K73">
            <v>25.6</v>
          </cell>
          <cell r="L73">
            <v>1</v>
          </cell>
          <cell r="M73">
            <v>1.7</v>
          </cell>
        </row>
        <row r="75">
          <cell r="K75">
            <v>12.5</v>
          </cell>
          <cell r="L75">
            <v>11.9</v>
          </cell>
          <cell r="M75">
            <v>11.1</v>
          </cell>
          <cell r="N75">
            <v>11</v>
          </cell>
          <cell r="O75">
            <v>11</v>
          </cell>
        </row>
        <row r="77">
          <cell r="G77" t="str">
            <v>類似団体内平均値</v>
          </cell>
          <cell r="K77">
            <v>30.7</v>
          </cell>
          <cell r="L77">
            <v>22.3</v>
          </cell>
          <cell r="M77">
            <v>20.3</v>
          </cell>
          <cell r="N77">
            <v>20.2</v>
          </cell>
          <cell r="O77">
            <v>15.5</v>
          </cell>
        </row>
        <row r="79">
          <cell r="K79">
            <v>9.1999999999999993</v>
          </cell>
          <cell r="L79">
            <v>8.5</v>
          </cell>
          <cell r="M79">
            <v>7.7</v>
          </cell>
          <cell r="N79">
            <v>7.1</v>
          </cell>
          <cell r="O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18490304</v>
      </c>
      <c r="BO4" s="351"/>
      <c r="BP4" s="351"/>
      <c r="BQ4" s="351"/>
      <c r="BR4" s="351"/>
      <c r="BS4" s="351"/>
      <c r="BT4" s="351"/>
      <c r="BU4" s="352"/>
      <c r="BV4" s="350">
        <v>13957383</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19.399999999999999</v>
      </c>
      <c r="CU4" s="357"/>
      <c r="CV4" s="357"/>
      <c r="CW4" s="357"/>
      <c r="CX4" s="357"/>
      <c r="CY4" s="357"/>
      <c r="CZ4" s="357"/>
      <c r="DA4" s="358"/>
      <c r="DB4" s="356">
        <v>13.2</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16183565</v>
      </c>
      <c r="BO5" s="388"/>
      <c r="BP5" s="388"/>
      <c r="BQ5" s="388"/>
      <c r="BR5" s="388"/>
      <c r="BS5" s="388"/>
      <c r="BT5" s="388"/>
      <c r="BU5" s="389"/>
      <c r="BV5" s="387">
        <v>12902105</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85.9</v>
      </c>
      <c r="CU5" s="385"/>
      <c r="CV5" s="385"/>
      <c r="CW5" s="385"/>
      <c r="CX5" s="385"/>
      <c r="CY5" s="385"/>
      <c r="CZ5" s="385"/>
      <c r="DA5" s="386"/>
      <c r="DB5" s="384">
        <v>82.7</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2306739</v>
      </c>
      <c r="BO6" s="388"/>
      <c r="BP6" s="388"/>
      <c r="BQ6" s="388"/>
      <c r="BR6" s="388"/>
      <c r="BS6" s="388"/>
      <c r="BT6" s="388"/>
      <c r="BU6" s="389"/>
      <c r="BV6" s="387">
        <v>1055278</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91.5</v>
      </c>
      <c r="CU6" s="425"/>
      <c r="CV6" s="425"/>
      <c r="CW6" s="425"/>
      <c r="CX6" s="425"/>
      <c r="CY6" s="425"/>
      <c r="CZ6" s="425"/>
      <c r="DA6" s="426"/>
      <c r="DB6" s="424">
        <v>89.5</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891650</v>
      </c>
      <c r="BO7" s="388"/>
      <c r="BP7" s="388"/>
      <c r="BQ7" s="388"/>
      <c r="BR7" s="388"/>
      <c r="BS7" s="388"/>
      <c r="BT7" s="388"/>
      <c r="BU7" s="389"/>
      <c r="BV7" s="387">
        <v>95354</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7311890</v>
      </c>
      <c r="CU7" s="388"/>
      <c r="CV7" s="388"/>
      <c r="CW7" s="388"/>
      <c r="CX7" s="388"/>
      <c r="CY7" s="388"/>
      <c r="CZ7" s="388"/>
      <c r="DA7" s="389"/>
      <c r="DB7" s="387">
        <v>7283065</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1415089</v>
      </c>
      <c r="BO8" s="388"/>
      <c r="BP8" s="388"/>
      <c r="BQ8" s="388"/>
      <c r="BR8" s="388"/>
      <c r="BS8" s="388"/>
      <c r="BT8" s="388"/>
      <c r="BU8" s="389"/>
      <c r="BV8" s="387">
        <v>959924</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0.7</v>
      </c>
      <c r="CU8" s="428"/>
      <c r="CV8" s="428"/>
      <c r="CW8" s="428"/>
      <c r="CX8" s="428"/>
      <c r="CY8" s="428"/>
      <c r="CZ8" s="428"/>
      <c r="DA8" s="429"/>
      <c r="DB8" s="427">
        <v>0.7</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33452</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455165</v>
      </c>
      <c r="BO9" s="388"/>
      <c r="BP9" s="388"/>
      <c r="BQ9" s="388"/>
      <c r="BR9" s="388"/>
      <c r="BS9" s="388"/>
      <c r="BT9" s="388"/>
      <c r="BU9" s="389"/>
      <c r="BV9" s="387">
        <v>397227</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12.7</v>
      </c>
      <c r="CU9" s="385"/>
      <c r="CV9" s="385"/>
      <c r="CW9" s="385"/>
      <c r="CX9" s="385"/>
      <c r="CY9" s="385"/>
      <c r="CZ9" s="385"/>
      <c r="DA9" s="386"/>
      <c r="DB9" s="384">
        <v>13.8</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31234</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520958</v>
      </c>
      <c r="BO10" s="388"/>
      <c r="BP10" s="388"/>
      <c r="BQ10" s="388"/>
      <c r="BR10" s="388"/>
      <c r="BS10" s="388"/>
      <c r="BT10" s="388"/>
      <c r="BU10" s="389"/>
      <c r="BV10" s="387">
        <v>491332</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34228</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790000</v>
      </c>
      <c r="BO12" s="388"/>
      <c r="BP12" s="388"/>
      <c r="BQ12" s="388"/>
      <c r="BR12" s="388"/>
      <c r="BS12" s="388"/>
      <c r="BT12" s="388"/>
      <c r="BU12" s="389"/>
      <c r="BV12" s="387">
        <v>780000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34033</v>
      </c>
      <c r="S13" s="469"/>
      <c r="T13" s="469"/>
      <c r="U13" s="469"/>
      <c r="V13" s="470"/>
      <c r="W13" s="403" t="s">
        <v>124</v>
      </c>
      <c r="X13" s="404"/>
      <c r="Y13" s="404"/>
      <c r="Z13" s="404"/>
      <c r="AA13" s="404"/>
      <c r="AB13" s="394"/>
      <c r="AC13" s="438">
        <v>1241</v>
      </c>
      <c r="AD13" s="439"/>
      <c r="AE13" s="439"/>
      <c r="AF13" s="439"/>
      <c r="AG13" s="478"/>
      <c r="AH13" s="438">
        <v>1294</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186123</v>
      </c>
      <c r="BO13" s="388"/>
      <c r="BP13" s="388"/>
      <c r="BQ13" s="388"/>
      <c r="BR13" s="388"/>
      <c r="BS13" s="388"/>
      <c r="BT13" s="388"/>
      <c r="BU13" s="389"/>
      <c r="BV13" s="387">
        <v>108559</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11</v>
      </c>
      <c r="CU13" s="385"/>
      <c r="CV13" s="385"/>
      <c r="CW13" s="385"/>
      <c r="CX13" s="385"/>
      <c r="CY13" s="385"/>
      <c r="CZ13" s="385"/>
      <c r="DA13" s="386"/>
      <c r="DB13" s="384">
        <v>11</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34086</v>
      </c>
      <c r="S14" s="469"/>
      <c r="T14" s="469"/>
      <c r="U14" s="469"/>
      <c r="V14" s="470"/>
      <c r="W14" s="377"/>
      <c r="X14" s="378"/>
      <c r="Y14" s="378"/>
      <c r="Z14" s="378"/>
      <c r="AA14" s="378"/>
      <c r="AB14" s="367"/>
      <c r="AC14" s="471">
        <v>7.7</v>
      </c>
      <c r="AD14" s="472"/>
      <c r="AE14" s="472"/>
      <c r="AF14" s="472"/>
      <c r="AG14" s="473"/>
      <c r="AH14" s="471">
        <v>8.8000000000000007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33904</v>
      </c>
      <c r="S15" s="469"/>
      <c r="T15" s="469"/>
      <c r="U15" s="469"/>
      <c r="V15" s="470"/>
      <c r="W15" s="403" t="s">
        <v>130</v>
      </c>
      <c r="X15" s="404"/>
      <c r="Y15" s="404"/>
      <c r="Z15" s="404"/>
      <c r="AA15" s="404"/>
      <c r="AB15" s="394"/>
      <c r="AC15" s="438">
        <v>5402</v>
      </c>
      <c r="AD15" s="439"/>
      <c r="AE15" s="439"/>
      <c r="AF15" s="439"/>
      <c r="AG15" s="478"/>
      <c r="AH15" s="438">
        <v>5078</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4111220</v>
      </c>
      <c r="BO15" s="351"/>
      <c r="BP15" s="351"/>
      <c r="BQ15" s="351"/>
      <c r="BR15" s="351"/>
      <c r="BS15" s="351"/>
      <c r="BT15" s="351"/>
      <c r="BU15" s="352"/>
      <c r="BV15" s="350">
        <v>3875064</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33.700000000000003</v>
      </c>
      <c r="AD16" s="472"/>
      <c r="AE16" s="472"/>
      <c r="AF16" s="472"/>
      <c r="AG16" s="473"/>
      <c r="AH16" s="471">
        <v>34.700000000000003</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5721821</v>
      </c>
      <c r="BO16" s="388"/>
      <c r="BP16" s="388"/>
      <c r="BQ16" s="388"/>
      <c r="BR16" s="388"/>
      <c r="BS16" s="388"/>
      <c r="BT16" s="388"/>
      <c r="BU16" s="389"/>
      <c r="BV16" s="387">
        <v>5627702</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9382</v>
      </c>
      <c r="AD17" s="439"/>
      <c r="AE17" s="439"/>
      <c r="AF17" s="439"/>
      <c r="AG17" s="478"/>
      <c r="AH17" s="438">
        <v>8272</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5255607</v>
      </c>
      <c r="BO17" s="388"/>
      <c r="BP17" s="388"/>
      <c r="BQ17" s="388"/>
      <c r="BR17" s="388"/>
      <c r="BS17" s="388"/>
      <c r="BT17" s="388"/>
      <c r="BU17" s="389"/>
      <c r="BV17" s="387">
        <v>4946214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139</v>
      </c>
      <c r="C18" s="430"/>
      <c r="D18" s="430"/>
      <c r="E18" s="499"/>
      <c r="F18" s="499"/>
      <c r="G18" s="499"/>
      <c r="H18" s="499"/>
      <c r="I18" s="499"/>
      <c r="J18" s="499"/>
      <c r="K18" s="499"/>
      <c r="L18" s="500">
        <v>99.1</v>
      </c>
      <c r="M18" s="500"/>
      <c r="N18" s="500"/>
      <c r="O18" s="500"/>
      <c r="P18" s="500"/>
      <c r="Q18" s="500"/>
      <c r="R18" s="501"/>
      <c r="S18" s="501"/>
      <c r="T18" s="501"/>
      <c r="U18" s="501"/>
      <c r="V18" s="502"/>
      <c r="W18" s="405"/>
      <c r="X18" s="406"/>
      <c r="Y18" s="406"/>
      <c r="Z18" s="406"/>
      <c r="AA18" s="406"/>
      <c r="AB18" s="397"/>
      <c r="AC18" s="503">
        <v>58.5</v>
      </c>
      <c r="AD18" s="504"/>
      <c r="AE18" s="504"/>
      <c r="AF18" s="504"/>
      <c r="AG18" s="505"/>
      <c r="AH18" s="503">
        <v>56.5</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6307253</v>
      </c>
      <c r="BO18" s="388"/>
      <c r="BP18" s="388"/>
      <c r="BQ18" s="388"/>
      <c r="BR18" s="388"/>
      <c r="BS18" s="388"/>
      <c r="BT18" s="388"/>
      <c r="BU18" s="389"/>
      <c r="BV18" s="387">
        <v>6438000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141</v>
      </c>
      <c r="C19" s="430"/>
      <c r="D19" s="430"/>
      <c r="E19" s="499"/>
      <c r="F19" s="499"/>
      <c r="G19" s="499"/>
      <c r="H19" s="499"/>
      <c r="I19" s="499"/>
      <c r="J19" s="499"/>
      <c r="K19" s="499"/>
      <c r="L19" s="507">
        <v>338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10627453</v>
      </c>
      <c r="BO19" s="388"/>
      <c r="BP19" s="388"/>
      <c r="BQ19" s="388"/>
      <c r="BR19" s="388"/>
      <c r="BS19" s="388"/>
      <c r="BT19" s="388"/>
      <c r="BU19" s="389"/>
      <c r="BV19" s="387">
        <v>9671873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143</v>
      </c>
      <c r="C20" s="430"/>
      <c r="D20" s="430"/>
      <c r="E20" s="499"/>
      <c r="F20" s="499"/>
      <c r="G20" s="499"/>
      <c r="H20" s="499"/>
      <c r="I20" s="499"/>
      <c r="J20" s="499"/>
      <c r="K20" s="499"/>
      <c r="L20" s="507">
        <v>12705</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13922063</v>
      </c>
      <c r="BO23" s="388"/>
      <c r="BP23" s="388"/>
      <c r="BQ23" s="388"/>
      <c r="BR23" s="388"/>
      <c r="BS23" s="388"/>
      <c r="BT23" s="388"/>
      <c r="BU23" s="389"/>
      <c r="BV23" s="387">
        <v>12904235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152</v>
      </c>
      <c r="F24" s="417"/>
      <c r="G24" s="417"/>
      <c r="H24" s="417"/>
      <c r="I24" s="417"/>
      <c r="J24" s="417"/>
      <c r="K24" s="418"/>
      <c r="L24" s="438">
        <v>1</v>
      </c>
      <c r="M24" s="439"/>
      <c r="N24" s="439"/>
      <c r="O24" s="439"/>
      <c r="P24" s="478"/>
      <c r="Q24" s="438">
        <v>7470</v>
      </c>
      <c r="R24" s="439"/>
      <c r="S24" s="439"/>
      <c r="T24" s="439"/>
      <c r="U24" s="439"/>
      <c r="V24" s="478"/>
      <c r="W24" s="533"/>
      <c r="X24" s="521"/>
      <c r="Y24" s="522"/>
      <c r="Z24" s="437" t="s">
        <v>153</v>
      </c>
      <c r="AA24" s="417"/>
      <c r="AB24" s="417"/>
      <c r="AC24" s="417"/>
      <c r="AD24" s="417"/>
      <c r="AE24" s="417"/>
      <c r="AF24" s="417"/>
      <c r="AG24" s="418"/>
      <c r="AH24" s="438">
        <v>178</v>
      </c>
      <c r="AI24" s="439"/>
      <c r="AJ24" s="439"/>
      <c r="AK24" s="439"/>
      <c r="AL24" s="478"/>
      <c r="AM24" s="438">
        <v>513352</v>
      </c>
      <c r="AN24" s="439"/>
      <c r="AO24" s="439"/>
      <c r="AP24" s="439"/>
      <c r="AQ24" s="439"/>
      <c r="AR24" s="478"/>
      <c r="AS24" s="438">
        <v>2884</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12755672</v>
      </c>
      <c r="BO24" s="388"/>
      <c r="BP24" s="388"/>
      <c r="BQ24" s="388"/>
      <c r="BR24" s="388"/>
      <c r="BS24" s="388"/>
      <c r="BT24" s="388"/>
      <c r="BU24" s="389"/>
      <c r="BV24" s="387">
        <v>11390783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155</v>
      </c>
      <c r="F25" s="417"/>
      <c r="G25" s="417"/>
      <c r="H25" s="417"/>
      <c r="I25" s="417"/>
      <c r="J25" s="417"/>
      <c r="K25" s="418"/>
      <c r="L25" s="438">
        <v>1</v>
      </c>
      <c r="M25" s="439"/>
      <c r="N25" s="439"/>
      <c r="O25" s="439"/>
      <c r="P25" s="478"/>
      <c r="Q25" s="438">
        <v>5930</v>
      </c>
      <c r="R25" s="439"/>
      <c r="S25" s="439"/>
      <c r="T25" s="439"/>
      <c r="U25" s="439"/>
      <c r="V25" s="478"/>
      <c r="W25" s="533"/>
      <c r="X25" s="521"/>
      <c r="Y25" s="522"/>
      <c r="Z25" s="437" t="s">
        <v>156</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2093858</v>
      </c>
      <c r="BO25" s="351"/>
      <c r="BP25" s="351"/>
      <c r="BQ25" s="351"/>
      <c r="BR25" s="351"/>
      <c r="BS25" s="351"/>
      <c r="BT25" s="351"/>
      <c r="BU25" s="352"/>
      <c r="BV25" s="350">
        <v>2119751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158</v>
      </c>
      <c r="F26" s="417"/>
      <c r="G26" s="417"/>
      <c r="H26" s="417"/>
      <c r="I26" s="417"/>
      <c r="J26" s="417"/>
      <c r="K26" s="418"/>
      <c r="L26" s="438">
        <v>1</v>
      </c>
      <c r="M26" s="439"/>
      <c r="N26" s="439"/>
      <c r="O26" s="439"/>
      <c r="P26" s="478"/>
      <c r="Q26" s="438">
        <v>5420</v>
      </c>
      <c r="R26" s="439"/>
      <c r="S26" s="439"/>
      <c r="T26" s="439"/>
      <c r="U26" s="439"/>
      <c r="V26" s="478"/>
      <c r="W26" s="533"/>
      <c r="X26" s="521"/>
      <c r="Y26" s="522"/>
      <c r="Z26" s="437" t="s">
        <v>159</v>
      </c>
      <c r="AA26" s="543"/>
      <c r="AB26" s="543"/>
      <c r="AC26" s="543"/>
      <c r="AD26" s="543"/>
      <c r="AE26" s="543"/>
      <c r="AF26" s="543"/>
      <c r="AG26" s="544"/>
      <c r="AH26" s="438">
        <v>12</v>
      </c>
      <c r="AI26" s="439"/>
      <c r="AJ26" s="439"/>
      <c r="AK26" s="439"/>
      <c r="AL26" s="478"/>
      <c r="AM26" s="438">
        <v>37824</v>
      </c>
      <c r="AN26" s="439"/>
      <c r="AO26" s="439"/>
      <c r="AP26" s="439"/>
      <c r="AQ26" s="439"/>
      <c r="AR26" s="478"/>
      <c r="AS26" s="438">
        <v>3152</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161</v>
      </c>
      <c r="F27" s="417"/>
      <c r="G27" s="417"/>
      <c r="H27" s="417"/>
      <c r="I27" s="417"/>
      <c r="J27" s="417"/>
      <c r="K27" s="418"/>
      <c r="L27" s="438">
        <v>1</v>
      </c>
      <c r="M27" s="439"/>
      <c r="N27" s="439"/>
      <c r="O27" s="439"/>
      <c r="P27" s="478"/>
      <c r="Q27" s="438">
        <v>3320</v>
      </c>
      <c r="R27" s="439"/>
      <c r="S27" s="439"/>
      <c r="T27" s="439"/>
      <c r="U27" s="439"/>
      <c r="V27" s="478"/>
      <c r="W27" s="533"/>
      <c r="X27" s="521"/>
      <c r="Y27" s="522"/>
      <c r="Z27" s="437" t="s">
        <v>162</v>
      </c>
      <c r="AA27" s="417"/>
      <c r="AB27" s="417"/>
      <c r="AC27" s="417"/>
      <c r="AD27" s="417"/>
      <c r="AE27" s="417"/>
      <c r="AF27" s="417"/>
      <c r="AG27" s="418"/>
      <c r="AH27" s="438">
        <v>13</v>
      </c>
      <c r="AI27" s="439"/>
      <c r="AJ27" s="439"/>
      <c r="AK27" s="439"/>
      <c r="AL27" s="478"/>
      <c r="AM27" s="438">
        <v>41348</v>
      </c>
      <c r="AN27" s="439"/>
      <c r="AO27" s="439"/>
      <c r="AP27" s="439"/>
      <c r="AQ27" s="439"/>
      <c r="AR27" s="478"/>
      <c r="AS27" s="438">
        <v>3181</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v>417981</v>
      </c>
      <c r="BO27" s="557"/>
      <c r="BP27" s="557"/>
      <c r="BQ27" s="557"/>
      <c r="BR27" s="557"/>
      <c r="BS27" s="557"/>
      <c r="BT27" s="557"/>
      <c r="BU27" s="558"/>
      <c r="BV27" s="556">
        <v>417866</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164</v>
      </c>
      <c r="F28" s="417"/>
      <c r="G28" s="417"/>
      <c r="H28" s="417"/>
      <c r="I28" s="417"/>
      <c r="J28" s="417"/>
      <c r="K28" s="418"/>
      <c r="L28" s="438">
        <v>1</v>
      </c>
      <c r="M28" s="439"/>
      <c r="N28" s="439"/>
      <c r="O28" s="439"/>
      <c r="P28" s="478"/>
      <c r="Q28" s="438">
        <v>2739</v>
      </c>
      <c r="R28" s="439"/>
      <c r="S28" s="439"/>
      <c r="T28" s="439"/>
      <c r="U28" s="439"/>
      <c r="V28" s="478"/>
      <c r="W28" s="533"/>
      <c r="X28" s="521"/>
      <c r="Y28" s="522"/>
      <c r="Z28" s="437" t="s">
        <v>165</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2219484</v>
      </c>
      <c r="BO28" s="351"/>
      <c r="BP28" s="351"/>
      <c r="BQ28" s="351"/>
      <c r="BR28" s="351"/>
      <c r="BS28" s="351"/>
      <c r="BT28" s="351"/>
      <c r="BU28" s="352"/>
      <c r="BV28" s="350">
        <v>2488526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168</v>
      </c>
      <c r="F29" s="417"/>
      <c r="G29" s="417"/>
      <c r="H29" s="417"/>
      <c r="I29" s="417"/>
      <c r="J29" s="417"/>
      <c r="K29" s="418"/>
      <c r="L29" s="438">
        <v>14</v>
      </c>
      <c r="M29" s="439"/>
      <c r="N29" s="439"/>
      <c r="O29" s="439"/>
      <c r="P29" s="478"/>
      <c r="Q29" s="438">
        <v>2490</v>
      </c>
      <c r="R29" s="439"/>
      <c r="S29" s="439"/>
      <c r="T29" s="439"/>
      <c r="U29" s="439"/>
      <c r="V29" s="478"/>
      <c r="W29" s="534"/>
      <c r="X29" s="535"/>
      <c r="Y29" s="536"/>
      <c r="Z29" s="437" t="s">
        <v>169</v>
      </c>
      <c r="AA29" s="417"/>
      <c r="AB29" s="417"/>
      <c r="AC29" s="417"/>
      <c r="AD29" s="417"/>
      <c r="AE29" s="417"/>
      <c r="AF29" s="417"/>
      <c r="AG29" s="418"/>
      <c r="AH29" s="438">
        <v>191</v>
      </c>
      <c r="AI29" s="439"/>
      <c r="AJ29" s="439"/>
      <c r="AK29" s="439"/>
      <c r="AL29" s="478"/>
      <c r="AM29" s="438">
        <v>554700</v>
      </c>
      <c r="AN29" s="439"/>
      <c r="AO29" s="439"/>
      <c r="AP29" s="439"/>
      <c r="AQ29" s="439"/>
      <c r="AR29" s="478"/>
      <c r="AS29" s="438">
        <v>2904</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277684</v>
      </c>
      <c r="BO29" s="388"/>
      <c r="BP29" s="388"/>
      <c r="BQ29" s="388"/>
      <c r="BR29" s="388"/>
      <c r="BS29" s="388"/>
      <c r="BT29" s="388"/>
      <c r="BU29" s="389"/>
      <c r="BV29" s="387">
        <v>286891</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96.9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1554247</v>
      </c>
      <c r="BO30" s="557"/>
      <c r="BP30" s="557"/>
      <c r="BQ30" s="557"/>
      <c r="BR30" s="557"/>
      <c r="BS30" s="557"/>
      <c r="BT30" s="557"/>
      <c r="BU30" s="558"/>
      <c r="BV30" s="556">
        <v>1678188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工業用水道事業会計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IF('各会計、関係団体の財政状況及び健全化判断比率'!B32="","",'各会計、関係団体の財政状況及び健全化判断比率'!B32)</f>
        <v>公共下水道特別会計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熊本県市町村総合事務組合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大津町外四ヶ市町村共有財産管理処分事務受託特別会計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IF('各会計、関係団体の財政状況及び健全化判断比率'!B33="","",'各会計、関係団体の財政状況及び健全化判断比率'!B33)</f>
        <v>農業集落排水特別会計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菊池環境保全組合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大津菊陽水道企業団</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大津町・西原村原野組合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菊池広域連合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熊本県後期高齢者医療広域連合（一般会計）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熊本県後期高齢者医療広域連合（後期高齢者医療特別会計）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207</v>
      </c>
      <c r="C5" s="582"/>
      <c r="D5" s="582"/>
      <c r="E5" s="582"/>
      <c r="F5" s="582"/>
      <c r="G5" s="582"/>
      <c r="H5" s="582"/>
      <c r="I5" s="582"/>
      <c r="J5" s="582"/>
      <c r="K5" s="582"/>
      <c r="L5" s="582"/>
      <c r="M5" s="582"/>
      <c r="N5" s="582"/>
      <c r="O5" s="582"/>
      <c r="P5" s="582"/>
      <c r="Q5" s="583"/>
      <c r="R5" s="584">
        <v>4478792</v>
      </c>
      <c r="S5" s="585"/>
      <c r="T5" s="585"/>
      <c r="U5" s="585"/>
      <c r="V5" s="585"/>
      <c r="W5" s="585"/>
      <c r="X5" s="585"/>
      <c r="Y5" s="586"/>
      <c r="Z5" s="587">
        <v>24.2</v>
      </c>
      <c r="AA5" s="587"/>
      <c r="AB5" s="587"/>
      <c r="AC5" s="587"/>
      <c r="AD5" s="588">
        <v>4478792</v>
      </c>
      <c r="AE5" s="588"/>
      <c r="AF5" s="588"/>
      <c r="AG5" s="588"/>
      <c r="AH5" s="588"/>
      <c r="AI5" s="588"/>
      <c r="AJ5" s="588"/>
      <c r="AK5" s="588"/>
      <c r="AL5" s="589">
        <v>65</v>
      </c>
      <c r="AM5" s="590"/>
      <c r="AN5" s="590"/>
      <c r="AO5" s="591"/>
      <c r="AP5" s="581" t="s">
        <v>208</v>
      </c>
      <c r="AQ5" s="582"/>
      <c r="AR5" s="582"/>
      <c r="AS5" s="582"/>
      <c r="AT5" s="582"/>
      <c r="AU5" s="582"/>
      <c r="AV5" s="582"/>
      <c r="AW5" s="582"/>
      <c r="AX5" s="582"/>
      <c r="AY5" s="582"/>
      <c r="AZ5" s="582"/>
      <c r="BA5" s="582"/>
      <c r="BB5" s="582"/>
      <c r="BC5" s="582"/>
      <c r="BD5" s="582"/>
      <c r="BE5" s="582"/>
      <c r="BF5" s="583"/>
      <c r="BG5" s="595">
        <v>4475380</v>
      </c>
      <c r="BH5" s="596"/>
      <c r="BI5" s="596"/>
      <c r="BJ5" s="596"/>
      <c r="BK5" s="596"/>
      <c r="BL5" s="596"/>
      <c r="BM5" s="596"/>
      <c r="BN5" s="597"/>
      <c r="BO5" s="598">
        <v>99.9</v>
      </c>
      <c r="BP5" s="598"/>
      <c r="BQ5" s="598"/>
      <c r="BR5" s="598"/>
      <c r="BS5" s="599" t="s">
        <v>209</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201</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106910</v>
      </c>
      <c r="S6" s="596"/>
      <c r="T6" s="596"/>
      <c r="U6" s="596"/>
      <c r="V6" s="596"/>
      <c r="W6" s="596"/>
      <c r="X6" s="596"/>
      <c r="Y6" s="597"/>
      <c r="Z6" s="598">
        <v>0.6</v>
      </c>
      <c r="AA6" s="598"/>
      <c r="AB6" s="598"/>
      <c r="AC6" s="598"/>
      <c r="AD6" s="599">
        <v>106910</v>
      </c>
      <c r="AE6" s="599"/>
      <c r="AF6" s="599"/>
      <c r="AG6" s="599"/>
      <c r="AH6" s="599"/>
      <c r="AI6" s="599"/>
      <c r="AJ6" s="599"/>
      <c r="AK6" s="599"/>
      <c r="AL6" s="600">
        <v>1.6</v>
      </c>
      <c r="AM6" s="601"/>
      <c r="AN6" s="601"/>
      <c r="AO6" s="602"/>
      <c r="AP6" s="592" t="s">
        <v>214</v>
      </c>
      <c r="AQ6" s="593"/>
      <c r="AR6" s="593"/>
      <c r="AS6" s="593"/>
      <c r="AT6" s="593"/>
      <c r="AU6" s="593"/>
      <c r="AV6" s="593"/>
      <c r="AW6" s="593"/>
      <c r="AX6" s="593"/>
      <c r="AY6" s="593"/>
      <c r="AZ6" s="593"/>
      <c r="BA6" s="593"/>
      <c r="BB6" s="593"/>
      <c r="BC6" s="593"/>
      <c r="BD6" s="593"/>
      <c r="BE6" s="593"/>
      <c r="BF6" s="594"/>
      <c r="BG6" s="595">
        <v>4475380</v>
      </c>
      <c r="BH6" s="596"/>
      <c r="BI6" s="596"/>
      <c r="BJ6" s="596"/>
      <c r="BK6" s="596"/>
      <c r="BL6" s="596"/>
      <c r="BM6" s="596"/>
      <c r="BN6" s="597"/>
      <c r="BO6" s="598">
        <v>99.9</v>
      </c>
      <c r="BP6" s="598"/>
      <c r="BQ6" s="598"/>
      <c r="BR6" s="598"/>
      <c r="BS6" s="599" t="s">
        <v>209</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98822</v>
      </c>
      <c r="CS6" s="596"/>
      <c r="CT6" s="596"/>
      <c r="CU6" s="596"/>
      <c r="CV6" s="596"/>
      <c r="CW6" s="596"/>
      <c r="CX6" s="596"/>
      <c r="CY6" s="597"/>
      <c r="CZ6" s="598">
        <v>0.6</v>
      </c>
      <c r="DA6" s="598"/>
      <c r="DB6" s="598"/>
      <c r="DC6" s="598"/>
      <c r="DD6" s="604" t="s">
        <v>209</v>
      </c>
      <c r="DE6" s="596"/>
      <c r="DF6" s="596"/>
      <c r="DG6" s="596"/>
      <c r="DH6" s="596"/>
      <c r="DI6" s="596"/>
      <c r="DJ6" s="596"/>
      <c r="DK6" s="596"/>
      <c r="DL6" s="596"/>
      <c r="DM6" s="596"/>
      <c r="DN6" s="596"/>
      <c r="DO6" s="596"/>
      <c r="DP6" s="597"/>
      <c r="DQ6" s="604">
        <v>98822</v>
      </c>
      <c r="DR6" s="596"/>
      <c r="DS6" s="596"/>
      <c r="DT6" s="596"/>
      <c r="DU6" s="596"/>
      <c r="DV6" s="596"/>
      <c r="DW6" s="596"/>
      <c r="DX6" s="596"/>
      <c r="DY6" s="596"/>
      <c r="DZ6" s="596"/>
      <c r="EA6" s="596"/>
      <c r="EB6" s="596"/>
      <c r="EC6" s="605"/>
    </row>
    <row r="7" spans="2:143" ht="11.25" customHeight="1" x14ac:dyDescent="0.15">
      <c r="B7" s="592" t="s">
        <v>216</v>
      </c>
      <c r="C7" s="593"/>
      <c r="D7" s="593"/>
      <c r="E7" s="593"/>
      <c r="F7" s="593"/>
      <c r="G7" s="593"/>
      <c r="H7" s="593"/>
      <c r="I7" s="593"/>
      <c r="J7" s="593"/>
      <c r="K7" s="593"/>
      <c r="L7" s="593"/>
      <c r="M7" s="593"/>
      <c r="N7" s="593"/>
      <c r="O7" s="593"/>
      <c r="P7" s="593"/>
      <c r="Q7" s="594"/>
      <c r="R7" s="595">
        <v>3397</v>
      </c>
      <c r="S7" s="596"/>
      <c r="T7" s="596"/>
      <c r="U7" s="596"/>
      <c r="V7" s="596"/>
      <c r="W7" s="596"/>
      <c r="X7" s="596"/>
      <c r="Y7" s="597"/>
      <c r="Z7" s="598">
        <v>0</v>
      </c>
      <c r="AA7" s="598"/>
      <c r="AB7" s="598"/>
      <c r="AC7" s="598"/>
      <c r="AD7" s="599">
        <v>3397</v>
      </c>
      <c r="AE7" s="599"/>
      <c r="AF7" s="599"/>
      <c r="AG7" s="599"/>
      <c r="AH7" s="599"/>
      <c r="AI7" s="599"/>
      <c r="AJ7" s="599"/>
      <c r="AK7" s="599"/>
      <c r="AL7" s="600">
        <v>0</v>
      </c>
      <c r="AM7" s="601"/>
      <c r="AN7" s="601"/>
      <c r="AO7" s="602"/>
      <c r="AP7" s="592" t="s">
        <v>217</v>
      </c>
      <c r="AQ7" s="593"/>
      <c r="AR7" s="593"/>
      <c r="AS7" s="593"/>
      <c r="AT7" s="593"/>
      <c r="AU7" s="593"/>
      <c r="AV7" s="593"/>
      <c r="AW7" s="593"/>
      <c r="AX7" s="593"/>
      <c r="AY7" s="593"/>
      <c r="AZ7" s="593"/>
      <c r="BA7" s="593"/>
      <c r="BB7" s="593"/>
      <c r="BC7" s="593"/>
      <c r="BD7" s="593"/>
      <c r="BE7" s="593"/>
      <c r="BF7" s="594"/>
      <c r="BG7" s="595">
        <v>1755442</v>
      </c>
      <c r="BH7" s="596"/>
      <c r="BI7" s="596"/>
      <c r="BJ7" s="596"/>
      <c r="BK7" s="596"/>
      <c r="BL7" s="596"/>
      <c r="BM7" s="596"/>
      <c r="BN7" s="597"/>
      <c r="BO7" s="598">
        <v>39.200000000000003</v>
      </c>
      <c r="BP7" s="598"/>
      <c r="BQ7" s="598"/>
      <c r="BR7" s="598"/>
      <c r="BS7" s="599" t="s">
        <v>209</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1821384</v>
      </c>
      <c r="CS7" s="596"/>
      <c r="CT7" s="596"/>
      <c r="CU7" s="596"/>
      <c r="CV7" s="596"/>
      <c r="CW7" s="596"/>
      <c r="CX7" s="596"/>
      <c r="CY7" s="597"/>
      <c r="CZ7" s="598">
        <v>11.3</v>
      </c>
      <c r="DA7" s="598"/>
      <c r="DB7" s="598"/>
      <c r="DC7" s="598"/>
      <c r="DD7" s="604">
        <v>133758</v>
      </c>
      <c r="DE7" s="596"/>
      <c r="DF7" s="596"/>
      <c r="DG7" s="596"/>
      <c r="DH7" s="596"/>
      <c r="DI7" s="596"/>
      <c r="DJ7" s="596"/>
      <c r="DK7" s="596"/>
      <c r="DL7" s="596"/>
      <c r="DM7" s="596"/>
      <c r="DN7" s="596"/>
      <c r="DO7" s="596"/>
      <c r="DP7" s="597"/>
      <c r="DQ7" s="604">
        <v>1499853</v>
      </c>
      <c r="DR7" s="596"/>
      <c r="DS7" s="596"/>
      <c r="DT7" s="596"/>
      <c r="DU7" s="596"/>
      <c r="DV7" s="596"/>
      <c r="DW7" s="596"/>
      <c r="DX7" s="596"/>
      <c r="DY7" s="596"/>
      <c r="DZ7" s="596"/>
      <c r="EA7" s="596"/>
      <c r="EB7" s="596"/>
      <c r="EC7" s="605"/>
    </row>
    <row r="8" spans="2:143" ht="11.25" customHeight="1" x14ac:dyDescent="0.15">
      <c r="B8" s="592" t="s">
        <v>219</v>
      </c>
      <c r="C8" s="593"/>
      <c r="D8" s="593"/>
      <c r="E8" s="593"/>
      <c r="F8" s="593"/>
      <c r="G8" s="593"/>
      <c r="H8" s="593"/>
      <c r="I8" s="593"/>
      <c r="J8" s="593"/>
      <c r="K8" s="593"/>
      <c r="L8" s="593"/>
      <c r="M8" s="593"/>
      <c r="N8" s="593"/>
      <c r="O8" s="593"/>
      <c r="P8" s="593"/>
      <c r="Q8" s="594"/>
      <c r="R8" s="595">
        <v>7861</v>
      </c>
      <c r="S8" s="596"/>
      <c r="T8" s="596"/>
      <c r="U8" s="596"/>
      <c r="V8" s="596"/>
      <c r="W8" s="596"/>
      <c r="X8" s="596"/>
      <c r="Y8" s="597"/>
      <c r="Z8" s="598">
        <v>0</v>
      </c>
      <c r="AA8" s="598"/>
      <c r="AB8" s="598"/>
      <c r="AC8" s="598"/>
      <c r="AD8" s="599">
        <v>7861</v>
      </c>
      <c r="AE8" s="599"/>
      <c r="AF8" s="599"/>
      <c r="AG8" s="599"/>
      <c r="AH8" s="599"/>
      <c r="AI8" s="599"/>
      <c r="AJ8" s="599"/>
      <c r="AK8" s="599"/>
      <c r="AL8" s="600">
        <v>0.1</v>
      </c>
      <c r="AM8" s="601"/>
      <c r="AN8" s="601"/>
      <c r="AO8" s="602"/>
      <c r="AP8" s="592" t="s">
        <v>220</v>
      </c>
      <c r="AQ8" s="593"/>
      <c r="AR8" s="593"/>
      <c r="AS8" s="593"/>
      <c r="AT8" s="593"/>
      <c r="AU8" s="593"/>
      <c r="AV8" s="593"/>
      <c r="AW8" s="593"/>
      <c r="AX8" s="593"/>
      <c r="AY8" s="593"/>
      <c r="AZ8" s="593"/>
      <c r="BA8" s="593"/>
      <c r="BB8" s="593"/>
      <c r="BC8" s="593"/>
      <c r="BD8" s="593"/>
      <c r="BE8" s="593"/>
      <c r="BF8" s="594"/>
      <c r="BG8" s="595">
        <v>53176</v>
      </c>
      <c r="BH8" s="596"/>
      <c r="BI8" s="596"/>
      <c r="BJ8" s="596"/>
      <c r="BK8" s="596"/>
      <c r="BL8" s="596"/>
      <c r="BM8" s="596"/>
      <c r="BN8" s="597"/>
      <c r="BO8" s="598">
        <v>1.2</v>
      </c>
      <c r="BP8" s="598"/>
      <c r="BQ8" s="598"/>
      <c r="BR8" s="598"/>
      <c r="BS8" s="604" t="s">
        <v>221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5414268</v>
      </c>
      <c r="CS8" s="596"/>
      <c r="CT8" s="596"/>
      <c r="CU8" s="596"/>
      <c r="CV8" s="596"/>
      <c r="CW8" s="596"/>
      <c r="CX8" s="596"/>
      <c r="CY8" s="597"/>
      <c r="CZ8" s="598">
        <v>33.5</v>
      </c>
      <c r="DA8" s="598"/>
      <c r="DB8" s="598"/>
      <c r="DC8" s="598"/>
      <c r="DD8" s="604">
        <v>72241</v>
      </c>
      <c r="DE8" s="596"/>
      <c r="DF8" s="596"/>
      <c r="DG8" s="596"/>
      <c r="DH8" s="596"/>
      <c r="DI8" s="596"/>
      <c r="DJ8" s="596"/>
      <c r="DK8" s="596"/>
      <c r="DL8" s="596"/>
      <c r="DM8" s="596"/>
      <c r="DN8" s="596"/>
      <c r="DO8" s="596"/>
      <c r="DP8" s="597"/>
      <c r="DQ8" s="604">
        <v>2056037</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5742</v>
      </c>
      <c r="S9" s="596"/>
      <c r="T9" s="596"/>
      <c r="U9" s="596"/>
      <c r="V9" s="596"/>
      <c r="W9" s="596"/>
      <c r="X9" s="596"/>
      <c r="Y9" s="597"/>
      <c r="Z9" s="598">
        <v>0</v>
      </c>
      <c r="AA9" s="598"/>
      <c r="AB9" s="598"/>
      <c r="AC9" s="598"/>
      <c r="AD9" s="599">
        <v>5742</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1362735</v>
      </c>
      <c r="BH9" s="596"/>
      <c r="BI9" s="596"/>
      <c r="BJ9" s="596"/>
      <c r="BK9" s="596"/>
      <c r="BL9" s="596"/>
      <c r="BM9" s="596"/>
      <c r="BN9" s="597"/>
      <c r="BO9" s="598">
        <v>30.4</v>
      </c>
      <c r="BP9" s="598"/>
      <c r="BQ9" s="598"/>
      <c r="BR9" s="598"/>
      <c r="BS9" s="604" t="s">
        <v>221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3315513</v>
      </c>
      <c r="CS9" s="596"/>
      <c r="CT9" s="596"/>
      <c r="CU9" s="596"/>
      <c r="CV9" s="596"/>
      <c r="CW9" s="596"/>
      <c r="CX9" s="596"/>
      <c r="CY9" s="597"/>
      <c r="CZ9" s="598">
        <v>20.5</v>
      </c>
      <c r="DA9" s="598"/>
      <c r="DB9" s="598"/>
      <c r="DC9" s="598"/>
      <c r="DD9" s="604" t="s">
        <v>221</v>
      </c>
      <c r="DE9" s="596"/>
      <c r="DF9" s="596"/>
      <c r="DG9" s="596"/>
      <c r="DH9" s="596"/>
      <c r="DI9" s="596"/>
      <c r="DJ9" s="596"/>
      <c r="DK9" s="596"/>
      <c r="DL9" s="596"/>
      <c r="DM9" s="596"/>
      <c r="DN9" s="596"/>
      <c r="DO9" s="596"/>
      <c r="DP9" s="597"/>
      <c r="DQ9" s="604">
        <v>837091</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616734</v>
      </c>
      <c r="S10" s="596"/>
      <c r="T10" s="596"/>
      <c r="U10" s="596"/>
      <c r="V10" s="596"/>
      <c r="W10" s="596"/>
      <c r="X10" s="596"/>
      <c r="Y10" s="597"/>
      <c r="Z10" s="598">
        <v>3.3</v>
      </c>
      <c r="AA10" s="598"/>
      <c r="AB10" s="598"/>
      <c r="AC10" s="598"/>
      <c r="AD10" s="599">
        <v>616734</v>
      </c>
      <c r="AE10" s="599"/>
      <c r="AF10" s="599"/>
      <c r="AG10" s="599"/>
      <c r="AH10" s="599"/>
      <c r="AI10" s="599"/>
      <c r="AJ10" s="599"/>
      <c r="AK10" s="599"/>
      <c r="AL10" s="600">
        <v>8.9</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126471</v>
      </c>
      <c r="BH10" s="596"/>
      <c r="BI10" s="596"/>
      <c r="BJ10" s="596"/>
      <c r="BK10" s="596"/>
      <c r="BL10" s="596"/>
      <c r="BM10" s="596"/>
      <c r="BN10" s="597"/>
      <c r="BO10" s="598">
        <v>2.8</v>
      </c>
      <c r="BP10" s="598"/>
      <c r="BQ10" s="598"/>
      <c r="BR10" s="598"/>
      <c r="BS10" s="604" t="s">
        <v>221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3122</v>
      </c>
      <c r="CS10" s="596"/>
      <c r="CT10" s="596"/>
      <c r="CU10" s="596"/>
      <c r="CV10" s="596"/>
      <c r="CW10" s="596"/>
      <c r="CX10" s="596"/>
      <c r="CY10" s="597"/>
      <c r="CZ10" s="598">
        <v>0</v>
      </c>
      <c r="DA10" s="598"/>
      <c r="DB10" s="598"/>
      <c r="DC10" s="598"/>
      <c r="DD10" s="604" t="s">
        <v>221</v>
      </c>
      <c r="DE10" s="596"/>
      <c r="DF10" s="596"/>
      <c r="DG10" s="596"/>
      <c r="DH10" s="596"/>
      <c r="DI10" s="596"/>
      <c r="DJ10" s="596"/>
      <c r="DK10" s="596"/>
      <c r="DL10" s="596"/>
      <c r="DM10" s="596"/>
      <c r="DN10" s="596"/>
      <c r="DO10" s="596"/>
      <c r="DP10" s="597"/>
      <c r="DQ10" s="604">
        <v>3096</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v>11811</v>
      </c>
      <c r="S11" s="596"/>
      <c r="T11" s="596"/>
      <c r="U11" s="596"/>
      <c r="V11" s="596"/>
      <c r="W11" s="596"/>
      <c r="X11" s="596"/>
      <c r="Y11" s="597"/>
      <c r="Z11" s="598">
        <v>0.1</v>
      </c>
      <c r="AA11" s="598"/>
      <c r="AB11" s="598"/>
      <c r="AC11" s="598"/>
      <c r="AD11" s="599">
        <v>11811</v>
      </c>
      <c r="AE11" s="599"/>
      <c r="AF11" s="599"/>
      <c r="AG11" s="599"/>
      <c r="AH11" s="599"/>
      <c r="AI11" s="599"/>
      <c r="AJ11" s="599"/>
      <c r="AK11" s="599"/>
      <c r="AL11" s="600">
        <v>0.2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213060</v>
      </c>
      <c r="BH11" s="596"/>
      <c r="BI11" s="596"/>
      <c r="BJ11" s="596"/>
      <c r="BK11" s="596"/>
      <c r="BL11" s="596"/>
      <c r="BM11" s="596"/>
      <c r="BN11" s="597"/>
      <c r="BO11" s="598">
        <v>4.8</v>
      </c>
      <c r="BP11" s="598"/>
      <c r="BQ11" s="598"/>
      <c r="BR11" s="598"/>
      <c r="BS11" s="604" t="s">
        <v>221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886520</v>
      </c>
      <c r="CS11" s="596"/>
      <c r="CT11" s="596"/>
      <c r="CU11" s="596"/>
      <c r="CV11" s="596"/>
      <c r="CW11" s="596"/>
      <c r="CX11" s="596"/>
      <c r="CY11" s="597"/>
      <c r="CZ11" s="598">
        <v>5.5</v>
      </c>
      <c r="DA11" s="598"/>
      <c r="DB11" s="598"/>
      <c r="DC11" s="598"/>
      <c r="DD11" s="604">
        <v>72757</v>
      </c>
      <c r="DE11" s="596"/>
      <c r="DF11" s="596"/>
      <c r="DG11" s="596"/>
      <c r="DH11" s="596"/>
      <c r="DI11" s="596"/>
      <c r="DJ11" s="596"/>
      <c r="DK11" s="596"/>
      <c r="DL11" s="596"/>
      <c r="DM11" s="596"/>
      <c r="DN11" s="596"/>
      <c r="DO11" s="596"/>
      <c r="DP11" s="597"/>
      <c r="DQ11" s="604">
        <v>391242</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221</v>
      </c>
      <c r="S12" s="596"/>
      <c r="T12" s="596"/>
      <c r="U12" s="596"/>
      <c r="V12" s="596"/>
      <c r="W12" s="596"/>
      <c r="X12" s="596"/>
      <c r="Y12" s="597"/>
      <c r="Z12" s="598" t="s">
        <v>221</v>
      </c>
      <c r="AA12" s="598"/>
      <c r="AB12" s="598"/>
      <c r="AC12" s="598"/>
      <c r="AD12" s="599" t="s">
        <v>221</v>
      </c>
      <c r="AE12" s="599"/>
      <c r="AF12" s="599"/>
      <c r="AG12" s="599"/>
      <c r="AH12" s="599"/>
      <c r="AI12" s="599"/>
      <c r="AJ12" s="599"/>
      <c r="AK12" s="599"/>
      <c r="AL12" s="600" t="s">
        <v>221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2273055</v>
      </c>
      <c r="BH12" s="596"/>
      <c r="BI12" s="596"/>
      <c r="BJ12" s="596"/>
      <c r="BK12" s="596"/>
      <c r="BL12" s="596"/>
      <c r="BM12" s="596"/>
      <c r="BN12" s="597"/>
      <c r="BO12" s="598">
        <v>50.8</v>
      </c>
      <c r="BP12" s="598"/>
      <c r="BQ12" s="598"/>
      <c r="BR12" s="598"/>
      <c r="BS12" s="604" t="s">
        <v>221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128481</v>
      </c>
      <c r="CS12" s="596"/>
      <c r="CT12" s="596"/>
      <c r="CU12" s="596"/>
      <c r="CV12" s="596"/>
      <c r="CW12" s="596"/>
      <c r="CX12" s="596"/>
      <c r="CY12" s="597"/>
      <c r="CZ12" s="598">
        <v>0.8</v>
      </c>
      <c r="DA12" s="598"/>
      <c r="DB12" s="598"/>
      <c r="DC12" s="598"/>
      <c r="DD12" s="604" t="s">
        <v>221</v>
      </c>
      <c r="DE12" s="596"/>
      <c r="DF12" s="596"/>
      <c r="DG12" s="596"/>
      <c r="DH12" s="596"/>
      <c r="DI12" s="596"/>
      <c r="DJ12" s="596"/>
      <c r="DK12" s="596"/>
      <c r="DL12" s="596"/>
      <c r="DM12" s="596"/>
      <c r="DN12" s="596"/>
      <c r="DO12" s="596"/>
      <c r="DP12" s="597"/>
      <c r="DQ12" s="604">
        <v>119044</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17313</v>
      </c>
      <c r="S13" s="596"/>
      <c r="T13" s="596"/>
      <c r="U13" s="596"/>
      <c r="V13" s="596"/>
      <c r="W13" s="596"/>
      <c r="X13" s="596"/>
      <c r="Y13" s="597"/>
      <c r="Z13" s="598">
        <v>0.1</v>
      </c>
      <c r="AA13" s="598"/>
      <c r="AB13" s="598"/>
      <c r="AC13" s="598"/>
      <c r="AD13" s="599">
        <v>17313</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2271201</v>
      </c>
      <c r="BH13" s="596"/>
      <c r="BI13" s="596"/>
      <c r="BJ13" s="596"/>
      <c r="BK13" s="596"/>
      <c r="BL13" s="596"/>
      <c r="BM13" s="596"/>
      <c r="BN13" s="597"/>
      <c r="BO13" s="598">
        <v>50.7</v>
      </c>
      <c r="BP13" s="598"/>
      <c r="BQ13" s="598"/>
      <c r="BR13" s="598"/>
      <c r="BS13" s="604" t="s">
        <v>221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902905</v>
      </c>
      <c r="CS13" s="596"/>
      <c r="CT13" s="596"/>
      <c r="CU13" s="596"/>
      <c r="CV13" s="596"/>
      <c r="CW13" s="596"/>
      <c r="CX13" s="596"/>
      <c r="CY13" s="597"/>
      <c r="CZ13" s="598">
        <v>5.6</v>
      </c>
      <c r="DA13" s="598"/>
      <c r="DB13" s="598"/>
      <c r="DC13" s="598"/>
      <c r="DD13" s="604">
        <v>349834</v>
      </c>
      <c r="DE13" s="596"/>
      <c r="DF13" s="596"/>
      <c r="DG13" s="596"/>
      <c r="DH13" s="596"/>
      <c r="DI13" s="596"/>
      <c r="DJ13" s="596"/>
      <c r="DK13" s="596"/>
      <c r="DL13" s="596"/>
      <c r="DM13" s="596"/>
      <c r="DN13" s="596"/>
      <c r="DO13" s="596"/>
      <c r="DP13" s="597"/>
      <c r="DQ13" s="604">
        <v>486960</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221</v>
      </c>
      <c r="S14" s="596"/>
      <c r="T14" s="596"/>
      <c r="U14" s="596"/>
      <c r="V14" s="596"/>
      <c r="W14" s="596"/>
      <c r="X14" s="596"/>
      <c r="Y14" s="597"/>
      <c r="Z14" s="598" t="s">
        <v>221</v>
      </c>
      <c r="AA14" s="598"/>
      <c r="AB14" s="598"/>
      <c r="AC14" s="598"/>
      <c r="AD14" s="599" t="s">
        <v>221</v>
      </c>
      <c r="AE14" s="599"/>
      <c r="AF14" s="599"/>
      <c r="AG14" s="599"/>
      <c r="AH14" s="599"/>
      <c r="AI14" s="599"/>
      <c r="AJ14" s="599"/>
      <c r="AK14" s="599"/>
      <c r="AL14" s="600" t="s">
        <v>221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106921</v>
      </c>
      <c r="BH14" s="596"/>
      <c r="BI14" s="596"/>
      <c r="BJ14" s="596"/>
      <c r="BK14" s="596"/>
      <c r="BL14" s="596"/>
      <c r="BM14" s="596"/>
      <c r="BN14" s="597"/>
      <c r="BO14" s="598">
        <v>2.4</v>
      </c>
      <c r="BP14" s="598"/>
      <c r="BQ14" s="598"/>
      <c r="BR14" s="598"/>
      <c r="BS14" s="604" t="s">
        <v>221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429619</v>
      </c>
      <c r="CS14" s="596"/>
      <c r="CT14" s="596"/>
      <c r="CU14" s="596"/>
      <c r="CV14" s="596"/>
      <c r="CW14" s="596"/>
      <c r="CX14" s="596"/>
      <c r="CY14" s="597"/>
      <c r="CZ14" s="598">
        <v>2.7</v>
      </c>
      <c r="DA14" s="598"/>
      <c r="DB14" s="598"/>
      <c r="DC14" s="598"/>
      <c r="DD14" s="604">
        <v>53867</v>
      </c>
      <c r="DE14" s="596"/>
      <c r="DF14" s="596"/>
      <c r="DG14" s="596"/>
      <c r="DH14" s="596"/>
      <c r="DI14" s="596"/>
      <c r="DJ14" s="596"/>
      <c r="DK14" s="596"/>
      <c r="DL14" s="596"/>
      <c r="DM14" s="596"/>
      <c r="DN14" s="596"/>
      <c r="DO14" s="596"/>
      <c r="DP14" s="597"/>
      <c r="DQ14" s="604">
        <v>386832</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31150</v>
      </c>
      <c r="S15" s="596"/>
      <c r="T15" s="596"/>
      <c r="U15" s="596"/>
      <c r="V15" s="596"/>
      <c r="W15" s="596"/>
      <c r="X15" s="596"/>
      <c r="Y15" s="597"/>
      <c r="Z15" s="598">
        <v>0.2</v>
      </c>
      <c r="AA15" s="598"/>
      <c r="AB15" s="598"/>
      <c r="AC15" s="598"/>
      <c r="AD15" s="599">
        <v>31150</v>
      </c>
      <c r="AE15" s="599"/>
      <c r="AF15" s="599"/>
      <c r="AG15" s="599"/>
      <c r="AH15" s="599"/>
      <c r="AI15" s="599"/>
      <c r="AJ15" s="599"/>
      <c r="AK15" s="599"/>
      <c r="AL15" s="600">
        <v>0.5</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339962</v>
      </c>
      <c r="BH15" s="596"/>
      <c r="BI15" s="596"/>
      <c r="BJ15" s="596"/>
      <c r="BK15" s="596"/>
      <c r="BL15" s="596"/>
      <c r="BM15" s="596"/>
      <c r="BN15" s="597"/>
      <c r="BO15" s="598">
        <v>7.6</v>
      </c>
      <c r="BP15" s="598"/>
      <c r="BQ15" s="598"/>
      <c r="BR15" s="598"/>
      <c r="BS15" s="604" t="s">
        <v>221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1096866</v>
      </c>
      <c r="CS15" s="596"/>
      <c r="CT15" s="596"/>
      <c r="CU15" s="596"/>
      <c r="CV15" s="596"/>
      <c r="CW15" s="596"/>
      <c r="CX15" s="596"/>
      <c r="CY15" s="597"/>
      <c r="CZ15" s="598">
        <v>6.8</v>
      </c>
      <c r="DA15" s="598"/>
      <c r="DB15" s="598"/>
      <c r="DC15" s="598"/>
      <c r="DD15" s="604">
        <v>100443</v>
      </c>
      <c r="DE15" s="596"/>
      <c r="DF15" s="596"/>
      <c r="DG15" s="596"/>
      <c r="DH15" s="596"/>
      <c r="DI15" s="596"/>
      <c r="DJ15" s="596"/>
      <c r="DK15" s="596"/>
      <c r="DL15" s="596"/>
      <c r="DM15" s="596"/>
      <c r="DN15" s="596"/>
      <c r="DO15" s="596"/>
      <c r="DP15" s="597"/>
      <c r="DQ15" s="604">
        <v>927499</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2590201</v>
      </c>
      <c r="S16" s="596"/>
      <c r="T16" s="596"/>
      <c r="U16" s="596"/>
      <c r="V16" s="596"/>
      <c r="W16" s="596"/>
      <c r="X16" s="596"/>
      <c r="Y16" s="597"/>
      <c r="Z16" s="598">
        <v>14</v>
      </c>
      <c r="AA16" s="598"/>
      <c r="AB16" s="598"/>
      <c r="AC16" s="598"/>
      <c r="AD16" s="599">
        <v>1605894</v>
      </c>
      <c r="AE16" s="599"/>
      <c r="AF16" s="599"/>
      <c r="AG16" s="599"/>
      <c r="AH16" s="599"/>
      <c r="AI16" s="599"/>
      <c r="AJ16" s="599"/>
      <c r="AK16" s="599"/>
      <c r="AL16" s="600">
        <v>23.3</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221</v>
      </c>
      <c r="BH16" s="596"/>
      <c r="BI16" s="596"/>
      <c r="BJ16" s="596"/>
      <c r="BK16" s="596"/>
      <c r="BL16" s="596"/>
      <c r="BM16" s="596"/>
      <c r="BN16" s="597"/>
      <c r="BO16" s="598" t="s">
        <v>221</v>
      </c>
      <c r="BP16" s="598"/>
      <c r="BQ16" s="598"/>
      <c r="BR16" s="598"/>
      <c r="BS16" s="604" t="s">
        <v>221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666995</v>
      </c>
      <c r="CS16" s="596"/>
      <c r="CT16" s="596"/>
      <c r="CU16" s="596"/>
      <c r="CV16" s="596"/>
      <c r="CW16" s="596"/>
      <c r="CX16" s="596"/>
      <c r="CY16" s="597"/>
      <c r="CZ16" s="598">
        <v>4.0999999999999996</v>
      </c>
      <c r="DA16" s="598"/>
      <c r="DB16" s="598"/>
      <c r="DC16" s="598"/>
      <c r="DD16" s="604" t="s">
        <v>221</v>
      </c>
      <c r="DE16" s="596"/>
      <c r="DF16" s="596"/>
      <c r="DG16" s="596"/>
      <c r="DH16" s="596"/>
      <c r="DI16" s="596"/>
      <c r="DJ16" s="596"/>
      <c r="DK16" s="596"/>
      <c r="DL16" s="596"/>
      <c r="DM16" s="596"/>
      <c r="DN16" s="596"/>
      <c r="DO16" s="596"/>
      <c r="DP16" s="597"/>
      <c r="DQ16" s="604">
        <v>162650</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1605894</v>
      </c>
      <c r="S17" s="596"/>
      <c r="T17" s="596"/>
      <c r="U17" s="596"/>
      <c r="V17" s="596"/>
      <c r="W17" s="596"/>
      <c r="X17" s="596"/>
      <c r="Y17" s="597"/>
      <c r="Z17" s="598">
        <v>8.6999999999999993</v>
      </c>
      <c r="AA17" s="598"/>
      <c r="AB17" s="598"/>
      <c r="AC17" s="598"/>
      <c r="AD17" s="599">
        <v>1605894</v>
      </c>
      <c r="AE17" s="599"/>
      <c r="AF17" s="599"/>
      <c r="AG17" s="599"/>
      <c r="AH17" s="599"/>
      <c r="AI17" s="599"/>
      <c r="AJ17" s="599"/>
      <c r="AK17" s="599"/>
      <c r="AL17" s="600">
        <v>23.3</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221</v>
      </c>
      <c r="BH17" s="596"/>
      <c r="BI17" s="596"/>
      <c r="BJ17" s="596"/>
      <c r="BK17" s="596"/>
      <c r="BL17" s="596"/>
      <c r="BM17" s="596"/>
      <c r="BN17" s="597"/>
      <c r="BO17" s="598" t="s">
        <v>221</v>
      </c>
      <c r="BP17" s="598"/>
      <c r="BQ17" s="598"/>
      <c r="BR17" s="598"/>
      <c r="BS17" s="604" t="s">
        <v>221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1419070</v>
      </c>
      <c r="CS17" s="596"/>
      <c r="CT17" s="596"/>
      <c r="CU17" s="596"/>
      <c r="CV17" s="596"/>
      <c r="CW17" s="596"/>
      <c r="CX17" s="596"/>
      <c r="CY17" s="597"/>
      <c r="CZ17" s="598">
        <v>8.8000000000000007</v>
      </c>
      <c r="DA17" s="598"/>
      <c r="DB17" s="598"/>
      <c r="DC17" s="598"/>
      <c r="DD17" s="604" t="s">
        <v>221</v>
      </c>
      <c r="DE17" s="596"/>
      <c r="DF17" s="596"/>
      <c r="DG17" s="596"/>
      <c r="DH17" s="596"/>
      <c r="DI17" s="596"/>
      <c r="DJ17" s="596"/>
      <c r="DK17" s="596"/>
      <c r="DL17" s="596"/>
      <c r="DM17" s="596"/>
      <c r="DN17" s="596"/>
      <c r="DO17" s="596"/>
      <c r="DP17" s="597"/>
      <c r="DQ17" s="604">
        <v>1351588</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984307</v>
      </c>
      <c r="S18" s="596"/>
      <c r="T18" s="596"/>
      <c r="U18" s="596"/>
      <c r="V18" s="596"/>
      <c r="W18" s="596"/>
      <c r="X18" s="596"/>
      <c r="Y18" s="597"/>
      <c r="Z18" s="598">
        <v>5.3</v>
      </c>
      <c r="AA18" s="598"/>
      <c r="AB18" s="598"/>
      <c r="AC18" s="598"/>
      <c r="AD18" s="599" t="s">
        <v>221</v>
      </c>
      <c r="AE18" s="599"/>
      <c r="AF18" s="599"/>
      <c r="AG18" s="599"/>
      <c r="AH18" s="599"/>
      <c r="AI18" s="599"/>
      <c r="AJ18" s="599"/>
      <c r="AK18" s="599"/>
      <c r="AL18" s="600" t="s">
        <v>221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221</v>
      </c>
      <c r="BH18" s="596"/>
      <c r="BI18" s="596"/>
      <c r="BJ18" s="596"/>
      <c r="BK18" s="596"/>
      <c r="BL18" s="596"/>
      <c r="BM18" s="596"/>
      <c r="BN18" s="597"/>
      <c r="BO18" s="598" t="s">
        <v>221</v>
      </c>
      <c r="BP18" s="598"/>
      <c r="BQ18" s="598"/>
      <c r="BR18" s="598"/>
      <c r="BS18" s="604" t="s">
        <v>221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221</v>
      </c>
      <c r="CS18" s="596"/>
      <c r="CT18" s="596"/>
      <c r="CU18" s="596"/>
      <c r="CV18" s="596"/>
      <c r="CW18" s="596"/>
      <c r="CX18" s="596"/>
      <c r="CY18" s="597"/>
      <c r="CZ18" s="598" t="s">
        <v>221</v>
      </c>
      <c r="DA18" s="598"/>
      <c r="DB18" s="598"/>
      <c r="DC18" s="598"/>
      <c r="DD18" s="604" t="s">
        <v>221</v>
      </c>
      <c r="DE18" s="596"/>
      <c r="DF18" s="596"/>
      <c r="DG18" s="596"/>
      <c r="DH18" s="596"/>
      <c r="DI18" s="596"/>
      <c r="DJ18" s="596"/>
      <c r="DK18" s="596"/>
      <c r="DL18" s="596"/>
      <c r="DM18" s="596"/>
      <c r="DN18" s="596"/>
      <c r="DO18" s="596"/>
      <c r="DP18" s="597"/>
      <c r="DQ18" s="604" t="s">
        <v>221</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221</v>
      </c>
      <c r="S19" s="596"/>
      <c r="T19" s="596"/>
      <c r="U19" s="596"/>
      <c r="V19" s="596"/>
      <c r="W19" s="596"/>
      <c r="X19" s="596"/>
      <c r="Y19" s="597"/>
      <c r="Z19" s="598" t="s">
        <v>221</v>
      </c>
      <c r="AA19" s="598"/>
      <c r="AB19" s="598"/>
      <c r="AC19" s="598"/>
      <c r="AD19" s="599" t="s">
        <v>221</v>
      </c>
      <c r="AE19" s="599"/>
      <c r="AF19" s="599"/>
      <c r="AG19" s="599"/>
      <c r="AH19" s="599"/>
      <c r="AI19" s="599"/>
      <c r="AJ19" s="599"/>
      <c r="AK19" s="599"/>
      <c r="AL19" s="600" t="s">
        <v>221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3412</v>
      </c>
      <c r="BH19" s="596"/>
      <c r="BI19" s="596"/>
      <c r="BJ19" s="596"/>
      <c r="BK19" s="596"/>
      <c r="BL19" s="596"/>
      <c r="BM19" s="596"/>
      <c r="BN19" s="597"/>
      <c r="BO19" s="598">
        <v>0.1</v>
      </c>
      <c r="BP19" s="598"/>
      <c r="BQ19" s="598"/>
      <c r="BR19" s="598"/>
      <c r="BS19" s="604" t="s">
        <v>221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221</v>
      </c>
      <c r="CS19" s="596"/>
      <c r="CT19" s="596"/>
      <c r="CU19" s="596"/>
      <c r="CV19" s="596"/>
      <c r="CW19" s="596"/>
      <c r="CX19" s="596"/>
      <c r="CY19" s="597"/>
      <c r="CZ19" s="598" t="s">
        <v>221</v>
      </c>
      <c r="DA19" s="598"/>
      <c r="DB19" s="598"/>
      <c r="DC19" s="598"/>
      <c r="DD19" s="604" t="s">
        <v>221</v>
      </c>
      <c r="DE19" s="596"/>
      <c r="DF19" s="596"/>
      <c r="DG19" s="596"/>
      <c r="DH19" s="596"/>
      <c r="DI19" s="596"/>
      <c r="DJ19" s="596"/>
      <c r="DK19" s="596"/>
      <c r="DL19" s="596"/>
      <c r="DM19" s="596"/>
      <c r="DN19" s="596"/>
      <c r="DO19" s="596"/>
      <c r="DP19" s="597"/>
      <c r="DQ19" s="604" t="s">
        <v>221</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7869911</v>
      </c>
      <c r="S20" s="596"/>
      <c r="T20" s="596"/>
      <c r="U20" s="596"/>
      <c r="V20" s="596"/>
      <c r="W20" s="596"/>
      <c r="X20" s="596"/>
      <c r="Y20" s="597"/>
      <c r="Z20" s="598">
        <v>42.6</v>
      </c>
      <c r="AA20" s="598"/>
      <c r="AB20" s="598"/>
      <c r="AC20" s="598"/>
      <c r="AD20" s="599">
        <v>6885604</v>
      </c>
      <c r="AE20" s="599"/>
      <c r="AF20" s="599"/>
      <c r="AG20" s="599"/>
      <c r="AH20" s="599"/>
      <c r="AI20" s="599"/>
      <c r="AJ20" s="599"/>
      <c r="AK20" s="599"/>
      <c r="AL20" s="600">
        <v>99.9</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3412</v>
      </c>
      <c r="BH20" s="596"/>
      <c r="BI20" s="596"/>
      <c r="BJ20" s="596"/>
      <c r="BK20" s="596"/>
      <c r="BL20" s="596"/>
      <c r="BM20" s="596"/>
      <c r="BN20" s="597"/>
      <c r="BO20" s="598">
        <v>0.1</v>
      </c>
      <c r="BP20" s="598"/>
      <c r="BQ20" s="598"/>
      <c r="BR20" s="598"/>
      <c r="BS20" s="604" t="s">
        <v>221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16183565</v>
      </c>
      <c r="CS20" s="596"/>
      <c r="CT20" s="596"/>
      <c r="CU20" s="596"/>
      <c r="CV20" s="596"/>
      <c r="CW20" s="596"/>
      <c r="CX20" s="596"/>
      <c r="CY20" s="597"/>
      <c r="CZ20" s="598">
        <v>100</v>
      </c>
      <c r="DA20" s="598"/>
      <c r="DB20" s="598"/>
      <c r="DC20" s="598"/>
      <c r="DD20" s="604">
        <v>782900</v>
      </c>
      <c r="DE20" s="596"/>
      <c r="DF20" s="596"/>
      <c r="DG20" s="596"/>
      <c r="DH20" s="596"/>
      <c r="DI20" s="596"/>
      <c r="DJ20" s="596"/>
      <c r="DK20" s="596"/>
      <c r="DL20" s="596"/>
      <c r="DM20" s="596"/>
      <c r="DN20" s="596"/>
      <c r="DO20" s="596"/>
      <c r="DP20" s="597"/>
      <c r="DQ20" s="604">
        <v>8320714</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4777</v>
      </c>
      <c r="S21" s="596"/>
      <c r="T21" s="596"/>
      <c r="U21" s="596"/>
      <c r="V21" s="596"/>
      <c r="W21" s="596"/>
      <c r="X21" s="596"/>
      <c r="Y21" s="597"/>
      <c r="Z21" s="598">
        <v>0</v>
      </c>
      <c r="AA21" s="598"/>
      <c r="AB21" s="598"/>
      <c r="AC21" s="598"/>
      <c r="AD21" s="599">
        <v>4777</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3412</v>
      </c>
      <c r="BH21" s="596"/>
      <c r="BI21" s="596"/>
      <c r="BJ21" s="596"/>
      <c r="BK21" s="596"/>
      <c r="BL21" s="596"/>
      <c r="BM21" s="596"/>
      <c r="BN21" s="597"/>
      <c r="BO21" s="598">
        <v>0.1</v>
      </c>
      <c r="BP21" s="598"/>
      <c r="BQ21" s="598"/>
      <c r="BR21" s="598"/>
      <c r="BS21" s="604" t="s">
        <v>221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252968</v>
      </c>
      <c r="S22" s="596"/>
      <c r="T22" s="596"/>
      <c r="U22" s="596"/>
      <c r="V22" s="596"/>
      <c r="W22" s="596"/>
      <c r="X22" s="596"/>
      <c r="Y22" s="597"/>
      <c r="Z22" s="598">
        <v>1.4</v>
      </c>
      <c r="AA22" s="598"/>
      <c r="AB22" s="598"/>
      <c r="AC22" s="598"/>
      <c r="AD22" s="599" t="s">
        <v>221</v>
      </c>
      <c r="AE22" s="599"/>
      <c r="AF22" s="599"/>
      <c r="AG22" s="599"/>
      <c r="AH22" s="599"/>
      <c r="AI22" s="599"/>
      <c r="AJ22" s="599"/>
      <c r="AK22" s="599"/>
      <c r="AL22" s="600" t="s">
        <v>221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221</v>
      </c>
      <c r="BH22" s="596"/>
      <c r="BI22" s="596"/>
      <c r="BJ22" s="596"/>
      <c r="BK22" s="596"/>
      <c r="BL22" s="596"/>
      <c r="BM22" s="596"/>
      <c r="BN22" s="597"/>
      <c r="BO22" s="598" t="s">
        <v>221</v>
      </c>
      <c r="BP22" s="598"/>
      <c r="BQ22" s="598"/>
      <c r="BR22" s="598"/>
      <c r="BS22" s="604" t="s">
        <v>221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224155</v>
      </c>
      <c r="S23" s="596"/>
      <c r="T23" s="596"/>
      <c r="U23" s="596"/>
      <c r="V23" s="596"/>
      <c r="W23" s="596"/>
      <c r="X23" s="596"/>
      <c r="Y23" s="597"/>
      <c r="Z23" s="598">
        <v>1.2</v>
      </c>
      <c r="AA23" s="598"/>
      <c r="AB23" s="598"/>
      <c r="AC23" s="598"/>
      <c r="AD23" s="599" t="s">
        <v>221</v>
      </c>
      <c r="AE23" s="599"/>
      <c r="AF23" s="599"/>
      <c r="AG23" s="599"/>
      <c r="AH23" s="599"/>
      <c r="AI23" s="599"/>
      <c r="AJ23" s="599"/>
      <c r="AK23" s="599"/>
      <c r="AL23" s="600" t="s">
        <v>221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221</v>
      </c>
      <c r="BH23" s="596"/>
      <c r="BI23" s="596"/>
      <c r="BJ23" s="596"/>
      <c r="BK23" s="596"/>
      <c r="BL23" s="596"/>
      <c r="BM23" s="596"/>
      <c r="BN23" s="597"/>
      <c r="BO23" s="598" t="s">
        <v>221</v>
      </c>
      <c r="BP23" s="598"/>
      <c r="BQ23" s="598"/>
      <c r="BR23" s="598"/>
      <c r="BS23" s="604" t="s">
        <v>221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73861</v>
      </c>
      <c r="S24" s="596"/>
      <c r="T24" s="596"/>
      <c r="U24" s="596"/>
      <c r="V24" s="596"/>
      <c r="W24" s="596"/>
      <c r="X24" s="596"/>
      <c r="Y24" s="597"/>
      <c r="Z24" s="598">
        <v>0.4</v>
      </c>
      <c r="AA24" s="598"/>
      <c r="AB24" s="598"/>
      <c r="AC24" s="598"/>
      <c r="AD24" s="599">
        <v>249</v>
      </c>
      <c r="AE24" s="599"/>
      <c r="AF24" s="599"/>
      <c r="AG24" s="599"/>
      <c r="AH24" s="599"/>
      <c r="AI24" s="599"/>
      <c r="AJ24" s="599"/>
      <c r="AK24" s="599"/>
      <c r="AL24" s="600">
        <v>0</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221</v>
      </c>
      <c r="BH24" s="596"/>
      <c r="BI24" s="596"/>
      <c r="BJ24" s="596"/>
      <c r="BK24" s="596"/>
      <c r="BL24" s="596"/>
      <c r="BM24" s="596"/>
      <c r="BN24" s="597"/>
      <c r="BO24" s="598" t="s">
        <v>221</v>
      </c>
      <c r="BP24" s="598"/>
      <c r="BQ24" s="598"/>
      <c r="BR24" s="598"/>
      <c r="BS24" s="604" t="s">
        <v>221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6371256</v>
      </c>
      <c r="CS24" s="585"/>
      <c r="CT24" s="585"/>
      <c r="CU24" s="585"/>
      <c r="CV24" s="585"/>
      <c r="CW24" s="585"/>
      <c r="CX24" s="585"/>
      <c r="CY24" s="586"/>
      <c r="CZ24" s="624">
        <v>39.4</v>
      </c>
      <c r="DA24" s="625"/>
      <c r="DB24" s="625"/>
      <c r="DC24" s="626"/>
      <c r="DD24" s="623">
        <v>3925632</v>
      </c>
      <c r="DE24" s="585"/>
      <c r="DF24" s="585"/>
      <c r="DG24" s="585"/>
      <c r="DH24" s="585"/>
      <c r="DI24" s="585"/>
      <c r="DJ24" s="585"/>
      <c r="DK24" s="586"/>
      <c r="DL24" s="623">
        <v>3768655</v>
      </c>
      <c r="DM24" s="585"/>
      <c r="DN24" s="585"/>
      <c r="DO24" s="585"/>
      <c r="DP24" s="585"/>
      <c r="DQ24" s="585"/>
      <c r="DR24" s="585"/>
      <c r="DS24" s="585"/>
      <c r="DT24" s="585"/>
      <c r="DU24" s="585"/>
      <c r="DV24" s="586"/>
      <c r="DW24" s="589">
        <v>51.3</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3369669</v>
      </c>
      <c r="S25" s="596"/>
      <c r="T25" s="596"/>
      <c r="U25" s="596"/>
      <c r="V25" s="596"/>
      <c r="W25" s="596"/>
      <c r="X25" s="596"/>
      <c r="Y25" s="597"/>
      <c r="Z25" s="598">
        <v>18.2</v>
      </c>
      <c r="AA25" s="598"/>
      <c r="AB25" s="598"/>
      <c r="AC25" s="598"/>
      <c r="AD25" s="599" t="s">
        <v>221</v>
      </c>
      <c r="AE25" s="599"/>
      <c r="AF25" s="599"/>
      <c r="AG25" s="599"/>
      <c r="AH25" s="599"/>
      <c r="AI25" s="599"/>
      <c r="AJ25" s="599"/>
      <c r="AK25" s="599"/>
      <c r="AL25" s="600" t="s">
        <v>221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221</v>
      </c>
      <c r="BH25" s="596"/>
      <c r="BI25" s="596"/>
      <c r="BJ25" s="596"/>
      <c r="BK25" s="596"/>
      <c r="BL25" s="596"/>
      <c r="BM25" s="596"/>
      <c r="BN25" s="597"/>
      <c r="BO25" s="598" t="s">
        <v>221</v>
      </c>
      <c r="BP25" s="598"/>
      <c r="BQ25" s="598"/>
      <c r="BR25" s="598"/>
      <c r="BS25" s="604" t="s">
        <v>221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1910250</v>
      </c>
      <c r="CS25" s="627"/>
      <c r="CT25" s="627"/>
      <c r="CU25" s="627"/>
      <c r="CV25" s="627"/>
      <c r="CW25" s="627"/>
      <c r="CX25" s="627"/>
      <c r="CY25" s="628"/>
      <c r="CZ25" s="629">
        <v>11.8</v>
      </c>
      <c r="DA25" s="630"/>
      <c r="DB25" s="630"/>
      <c r="DC25" s="631"/>
      <c r="DD25" s="604">
        <v>1664572</v>
      </c>
      <c r="DE25" s="627"/>
      <c r="DF25" s="627"/>
      <c r="DG25" s="627"/>
      <c r="DH25" s="627"/>
      <c r="DI25" s="627"/>
      <c r="DJ25" s="627"/>
      <c r="DK25" s="628"/>
      <c r="DL25" s="604">
        <v>1530395</v>
      </c>
      <c r="DM25" s="627"/>
      <c r="DN25" s="627"/>
      <c r="DO25" s="627"/>
      <c r="DP25" s="627"/>
      <c r="DQ25" s="627"/>
      <c r="DR25" s="627"/>
      <c r="DS25" s="627"/>
      <c r="DT25" s="627"/>
      <c r="DU25" s="627"/>
      <c r="DV25" s="628"/>
      <c r="DW25" s="600">
        <v>20.8</v>
      </c>
      <c r="DX25" s="621"/>
      <c r="DY25" s="621"/>
      <c r="DZ25" s="621"/>
      <c r="EA25" s="621"/>
      <c r="EB25" s="621"/>
      <c r="EC25" s="622"/>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221</v>
      </c>
      <c r="S26" s="596"/>
      <c r="T26" s="596"/>
      <c r="U26" s="596"/>
      <c r="V26" s="596"/>
      <c r="W26" s="596"/>
      <c r="X26" s="596"/>
      <c r="Y26" s="597"/>
      <c r="Z26" s="598" t="s">
        <v>221</v>
      </c>
      <c r="AA26" s="598"/>
      <c r="AB26" s="598"/>
      <c r="AC26" s="598"/>
      <c r="AD26" s="599" t="s">
        <v>221</v>
      </c>
      <c r="AE26" s="599"/>
      <c r="AF26" s="599"/>
      <c r="AG26" s="599"/>
      <c r="AH26" s="599"/>
      <c r="AI26" s="599"/>
      <c r="AJ26" s="599"/>
      <c r="AK26" s="599"/>
      <c r="AL26" s="600" t="s">
        <v>221</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221</v>
      </c>
      <c r="BH26" s="596"/>
      <c r="BI26" s="596"/>
      <c r="BJ26" s="596"/>
      <c r="BK26" s="596"/>
      <c r="BL26" s="596"/>
      <c r="BM26" s="596"/>
      <c r="BN26" s="597"/>
      <c r="BO26" s="598" t="s">
        <v>221</v>
      </c>
      <c r="BP26" s="598"/>
      <c r="BQ26" s="598"/>
      <c r="BR26" s="598"/>
      <c r="BS26" s="604" t="s">
        <v>221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1107566</v>
      </c>
      <c r="CS26" s="596"/>
      <c r="CT26" s="596"/>
      <c r="CU26" s="596"/>
      <c r="CV26" s="596"/>
      <c r="CW26" s="596"/>
      <c r="CX26" s="596"/>
      <c r="CY26" s="597"/>
      <c r="CZ26" s="629">
        <v>6.8</v>
      </c>
      <c r="DA26" s="630"/>
      <c r="DB26" s="630"/>
      <c r="DC26" s="631"/>
      <c r="DD26" s="604">
        <v>949896</v>
      </c>
      <c r="DE26" s="596"/>
      <c r="DF26" s="596"/>
      <c r="DG26" s="596"/>
      <c r="DH26" s="596"/>
      <c r="DI26" s="596"/>
      <c r="DJ26" s="596"/>
      <c r="DK26" s="597"/>
      <c r="DL26" s="604" t="s">
        <v>209</v>
      </c>
      <c r="DM26" s="596"/>
      <c r="DN26" s="596"/>
      <c r="DO26" s="596"/>
      <c r="DP26" s="596"/>
      <c r="DQ26" s="596"/>
      <c r="DR26" s="596"/>
      <c r="DS26" s="596"/>
      <c r="DT26" s="596"/>
      <c r="DU26" s="596"/>
      <c r="DV26" s="597"/>
      <c r="DW26" s="600" t="s">
        <v>209</v>
      </c>
      <c r="DX26" s="621"/>
      <c r="DY26" s="621"/>
      <c r="DZ26" s="621"/>
      <c r="EA26" s="621"/>
      <c r="EB26" s="621"/>
      <c r="EC26" s="622"/>
    </row>
    <row r="27" spans="2:133" ht="11.25" customHeight="1" x14ac:dyDescent="0.15">
      <c r="B27" s="592" t="s">
        <v>280</v>
      </c>
      <c r="C27" s="593"/>
      <c r="D27" s="593"/>
      <c r="E27" s="593"/>
      <c r="F27" s="593"/>
      <c r="G27" s="593"/>
      <c r="H27" s="593"/>
      <c r="I27" s="593"/>
      <c r="J27" s="593"/>
      <c r="K27" s="593"/>
      <c r="L27" s="593"/>
      <c r="M27" s="593"/>
      <c r="N27" s="593"/>
      <c r="O27" s="593"/>
      <c r="P27" s="593"/>
      <c r="Q27" s="594"/>
      <c r="R27" s="595">
        <v>2152850</v>
      </c>
      <c r="S27" s="596"/>
      <c r="T27" s="596"/>
      <c r="U27" s="596"/>
      <c r="V27" s="596"/>
      <c r="W27" s="596"/>
      <c r="X27" s="596"/>
      <c r="Y27" s="597"/>
      <c r="Z27" s="598">
        <v>11.6</v>
      </c>
      <c r="AA27" s="598"/>
      <c r="AB27" s="598"/>
      <c r="AC27" s="598"/>
      <c r="AD27" s="599" t="s">
        <v>221</v>
      </c>
      <c r="AE27" s="599"/>
      <c r="AF27" s="599"/>
      <c r="AG27" s="599"/>
      <c r="AH27" s="599"/>
      <c r="AI27" s="599"/>
      <c r="AJ27" s="599"/>
      <c r="AK27" s="599"/>
      <c r="AL27" s="600" t="s">
        <v>221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4478792</v>
      </c>
      <c r="BH27" s="596"/>
      <c r="BI27" s="596"/>
      <c r="BJ27" s="596"/>
      <c r="BK27" s="596"/>
      <c r="BL27" s="596"/>
      <c r="BM27" s="596"/>
      <c r="BN27" s="597"/>
      <c r="BO27" s="598">
        <v>100</v>
      </c>
      <c r="BP27" s="598"/>
      <c r="BQ27" s="598"/>
      <c r="BR27" s="598"/>
      <c r="BS27" s="604" t="s">
        <v>221</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3041936</v>
      </c>
      <c r="CS27" s="627"/>
      <c r="CT27" s="627"/>
      <c r="CU27" s="627"/>
      <c r="CV27" s="627"/>
      <c r="CW27" s="627"/>
      <c r="CX27" s="627"/>
      <c r="CY27" s="628"/>
      <c r="CZ27" s="629">
        <v>18.8</v>
      </c>
      <c r="DA27" s="630"/>
      <c r="DB27" s="630"/>
      <c r="DC27" s="631"/>
      <c r="DD27" s="604">
        <v>909472</v>
      </c>
      <c r="DE27" s="627"/>
      <c r="DF27" s="627"/>
      <c r="DG27" s="627"/>
      <c r="DH27" s="627"/>
      <c r="DI27" s="627"/>
      <c r="DJ27" s="627"/>
      <c r="DK27" s="628"/>
      <c r="DL27" s="604">
        <v>886672</v>
      </c>
      <c r="DM27" s="627"/>
      <c r="DN27" s="627"/>
      <c r="DO27" s="627"/>
      <c r="DP27" s="627"/>
      <c r="DQ27" s="627"/>
      <c r="DR27" s="627"/>
      <c r="DS27" s="627"/>
      <c r="DT27" s="627"/>
      <c r="DU27" s="627"/>
      <c r="DV27" s="628"/>
      <c r="DW27" s="600">
        <v>12.1</v>
      </c>
      <c r="DX27" s="621"/>
      <c r="DY27" s="621"/>
      <c r="DZ27" s="621"/>
      <c r="EA27" s="621"/>
      <c r="EB27" s="621"/>
      <c r="EC27" s="622"/>
    </row>
    <row r="28" spans="2:133" ht="11.25" customHeight="1" x14ac:dyDescent="0.15">
      <c r="B28" s="592" t="s">
        <v>283</v>
      </c>
      <c r="C28" s="593"/>
      <c r="D28" s="593"/>
      <c r="E28" s="593"/>
      <c r="F28" s="593"/>
      <c r="G28" s="593"/>
      <c r="H28" s="593"/>
      <c r="I28" s="593"/>
      <c r="J28" s="593"/>
      <c r="K28" s="593"/>
      <c r="L28" s="593"/>
      <c r="M28" s="593"/>
      <c r="N28" s="593"/>
      <c r="O28" s="593"/>
      <c r="P28" s="593"/>
      <c r="Q28" s="594"/>
      <c r="R28" s="595">
        <v>47500</v>
      </c>
      <c r="S28" s="596"/>
      <c r="T28" s="596"/>
      <c r="U28" s="596"/>
      <c r="V28" s="596"/>
      <c r="W28" s="596"/>
      <c r="X28" s="596"/>
      <c r="Y28" s="597"/>
      <c r="Z28" s="598">
        <v>0.3</v>
      </c>
      <c r="AA28" s="598"/>
      <c r="AB28" s="598"/>
      <c r="AC28" s="598"/>
      <c r="AD28" s="599" t="s">
        <v>221</v>
      </c>
      <c r="AE28" s="599"/>
      <c r="AF28" s="599"/>
      <c r="AG28" s="599"/>
      <c r="AH28" s="599"/>
      <c r="AI28" s="599"/>
      <c r="AJ28" s="599"/>
      <c r="AK28" s="599"/>
      <c r="AL28" s="600" t="s">
        <v>221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1419070</v>
      </c>
      <c r="CS28" s="596"/>
      <c r="CT28" s="596"/>
      <c r="CU28" s="596"/>
      <c r="CV28" s="596"/>
      <c r="CW28" s="596"/>
      <c r="CX28" s="596"/>
      <c r="CY28" s="597"/>
      <c r="CZ28" s="629">
        <v>8.8000000000000007</v>
      </c>
      <c r="DA28" s="630"/>
      <c r="DB28" s="630"/>
      <c r="DC28" s="631"/>
      <c r="DD28" s="604">
        <v>1351588</v>
      </c>
      <c r="DE28" s="596"/>
      <c r="DF28" s="596"/>
      <c r="DG28" s="596"/>
      <c r="DH28" s="596"/>
      <c r="DI28" s="596"/>
      <c r="DJ28" s="596"/>
      <c r="DK28" s="597"/>
      <c r="DL28" s="604">
        <v>1351588</v>
      </c>
      <c r="DM28" s="596"/>
      <c r="DN28" s="596"/>
      <c r="DO28" s="596"/>
      <c r="DP28" s="596"/>
      <c r="DQ28" s="596"/>
      <c r="DR28" s="596"/>
      <c r="DS28" s="596"/>
      <c r="DT28" s="596"/>
      <c r="DU28" s="596"/>
      <c r="DV28" s="597"/>
      <c r="DW28" s="600">
        <v>18.399999999999999</v>
      </c>
      <c r="DX28" s="621"/>
      <c r="DY28" s="621"/>
      <c r="DZ28" s="621"/>
      <c r="EA28" s="621"/>
      <c r="EB28" s="621"/>
      <c r="EC28" s="622"/>
    </row>
    <row r="29" spans="2:133" ht="11.25" customHeight="1" x14ac:dyDescent="0.15">
      <c r="B29" s="592" t="s">
        <v>285</v>
      </c>
      <c r="C29" s="593"/>
      <c r="D29" s="593"/>
      <c r="E29" s="593"/>
      <c r="F29" s="593"/>
      <c r="G29" s="593"/>
      <c r="H29" s="593"/>
      <c r="I29" s="593"/>
      <c r="J29" s="593"/>
      <c r="K29" s="593"/>
      <c r="L29" s="593"/>
      <c r="M29" s="593"/>
      <c r="N29" s="593"/>
      <c r="O29" s="593"/>
      <c r="P29" s="593"/>
      <c r="Q29" s="594"/>
      <c r="R29" s="595">
        <v>76297</v>
      </c>
      <c r="S29" s="596"/>
      <c r="T29" s="596"/>
      <c r="U29" s="596"/>
      <c r="V29" s="596"/>
      <c r="W29" s="596"/>
      <c r="X29" s="596"/>
      <c r="Y29" s="597"/>
      <c r="Z29" s="598">
        <v>0.4</v>
      </c>
      <c r="AA29" s="598"/>
      <c r="AB29" s="598"/>
      <c r="AC29" s="598"/>
      <c r="AD29" s="599" t="s">
        <v>221</v>
      </c>
      <c r="AE29" s="599"/>
      <c r="AF29" s="599"/>
      <c r="AG29" s="599"/>
      <c r="AH29" s="599"/>
      <c r="AI29" s="599"/>
      <c r="AJ29" s="599"/>
      <c r="AK29" s="599"/>
      <c r="AL29" s="600" t="s">
        <v>221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1419070</v>
      </c>
      <c r="CS29" s="627"/>
      <c r="CT29" s="627"/>
      <c r="CU29" s="627"/>
      <c r="CV29" s="627"/>
      <c r="CW29" s="627"/>
      <c r="CX29" s="627"/>
      <c r="CY29" s="628"/>
      <c r="CZ29" s="629">
        <v>8.8000000000000007</v>
      </c>
      <c r="DA29" s="630"/>
      <c r="DB29" s="630"/>
      <c r="DC29" s="631"/>
      <c r="DD29" s="604">
        <v>1351588</v>
      </c>
      <c r="DE29" s="627"/>
      <c r="DF29" s="627"/>
      <c r="DG29" s="627"/>
      <c r="DH29" s="627"/>
      <c r="DI29" s="627"/>
      <c r="DJ29" s="627"/>
      <c r="DK29" s="628"/>
      <c r="DL29" s="604">
        <v>1351588</v>
      </c>
      <c r="DM29" s="627"/>
      <c r="DN29" s="627"/>
      <c r="DO29" s="627"/>
      <c r="DP29" s="627"/>
      <c r="DQ29" s="627"/>
      <c r="DR29" s="627"/>
      <c r="DS29" s="627"/>
      <c r="DT29" s="627"/>
      <c r="DU29" s="627"/>
      <c r="DV29" s="628"/>
      <c r="DW29" s="600">
        <v>18.399999999999999</v>
      </c>
      <c r="DX29" s="621"/>
      <c r="DY29" s="621"/>
      <c r="DZ29" s="621"/>
      <c r="EA29" s="621"/>
      <c r="EB29" s="621"/>
      <c r="EC29" s="622"/>
    </row>
    <row r="30" spans="2:133" ht="11.25" customHeight="1" x14ac:dyDescent="0.15">
      <c r="B30" s="592" t="s">
        <v>289</v>
      </c>
      <c r="C30" s="593"/>
      <c r="D30" s="593"/>
      <c r="E30" s="593"/>
      <c r="F30" s="593"/>
      <c r="G30" s="593"/>
      <c r="H30" s="593"/>
      <c r="I30" s="593"/>
      <c r="J30" s="593"/>
      <c r="K30" s="593"/>
      <c r="L30" s="593"/>
      <c r="M30" s="593"/>
      <c r="N30" s="593"/>
      <c r="O30" s="593"/>
      <c r="P30" s="593"/>
      <c r="Q30" s="594"/>
      <c r="R30" s="595">
        <v>966213</v>
      </c>
      <c r="S30" s="596"/>
      <c r="T30" s="596"/>
      <c r="U30" s="596"/>
      <c r="V30" s="596"/>
      <c r="W30" s="596"/>
      <c r="X30" s="596"/>
      <c r="Y30" s="597"/>
      <c r="Z30" s="598">
        <v>5.2</v>
      </c>
      <c r="AA30" s="598"/>
      <c r="AB30" s="598"/>
      <c r="AC30" s="598"/>
      <c r="AD30" s="599" t="s">
        <v>221</v>
      </c>
      <c r="AE30" s="599"/>
      <c r="AF30" s="599"/>
      <c r="AG30" s="599"/>
      <c r="AH30" s="599"/>
      <c r="AI30" s="599"/>
      <c r="AJ30" s="599"/>
      <c r="AK30" s="599"/>
      <c r="AL30" s="600" t="s">
        <v>221</v>
      </c>
      <c r="AM30" s="601"/>
      <c r="AN30" s="601"/>
      <c r="AO30" s="602"/>
      <c r="AP30" s="641" t="s">
        <v>290</v>
      </c>
      <c r="AQ30" s="642"/>
      <c r="AR30" s="642"/>
      <c r="AS30" s="642"/>
      <c r="AT30" s="647" t="s">
        <v>291</v>
      </c>
      <c r="AU30" s="184"/>
      <c r="AV30" s="184"/>
      <c r="AW30" s="184"/>
      <c r="AX30" s="581" t="s">
        <v>169</v>
      </c>
      <c r="AY30" s="582"/>
      <c r="AZ30" s="582"/>
      <c r="BA30" s="582"/>
      <c r="BB30" s="582"/>
      <c r="BC30" s="582"/>
      <c r="BD30" s="582"/>
      <c r="BE30" s="582"/>
      <c r="BF30" s="583"/>
      <c r="BG30" s="653">
        <v>99.1</v>
      </c>
      <c r="BH30" s="654"/>
      <c r="BI30" s="654"/>
      <c r="BJ30" s="654"/>
      <c r="BK30" s="654"/>
      <c r="BL30" s="654"/>
      <c r="BM30" s="590">
        <v>95.6</v>
      </c>
      <c r="BN30" s="654"/>
      <c r="BO30" s="654"/>
      <c r="BP30" s="654"/>
      <c r="BQ30" s="655"/>
      <c r="BR30" s="653">
        <v>98.8</v>
      </c>
      <c r="BS30" s="654"/>
      <c r="BT30" s="654"/>
      <c r="BU30" s="654"/>
      <c r="BV30" s="654"/>
      <c r="BW30" s="654"/>
      <c r="BX30" s="590">
        <v>95.3</v>
      </c>
      <c r="BY30" s="654"/>
      <c r="BZ30" s="654"/>
      <c r="CA30" s="654"/>
      <c r="CB30" s="655"/>
      <c r="CD30" s="658"/>
      <c r="CE30" s="659"/>
      <c r="CF30" s="609" t="s">
        <v>292</v>
      </c>
      <c r="CG30" s="610"/>
      <c r="CH30" s="610"/>
      <c r="CI30" s="610"/>
      <c r="CJ30" s="610"/>
      <c r="CK30" s="610"/>
      <c r="CL30" s="610"/>
      <c r="CM30" s="610"/>
      <c r="CN30" s="610"/>
      <c r="CO30" s="610"/>
      <c r="CP30" s="610"/>
      <c r="CQ30" s="611"/>
      <c r="CR30" s="595">
        <v>1311361</v>
      </c>
      <c r="CS30" s="596"/>
      <c r="CT30" s="596"/>
      <c r="CU30" s="596"/>
      <c r="CV30" s="596"/>
      <c r="CW30" s="596"/>
      <c r="CX30" s="596"/>
      <c r="CY30" s="597"/>
      <c r="CZ30" s="629">
        <v>8.1</v>
      </c>
      <c r="DA30" s="630"/>
      <c r="DB30" s="630"/>
      <c r="DC30" s="631"/>
      <c r="DD30" s="604">
        <v>1249115</v>
      </c>
      <c r="DE30" s="596"/>
      <c r="DF30" s="596"/>
      <c r="DG30" s="596"/>
      <c r="DH30" s="596"/>
      <c r="DI30" s="596"/>
      <c r="DJ30" s="596"/>
      <c r="DK30" s="597"/>
      <c r="DL30" s="604">
        <v>1249115</v>
      </c>
      <c r="DM30" s="596"/>
      <c r="DN30" s="596"/>
      <c r="DO30" s="596"/>
      <c r="DP30" s="596"/>
      <c r="DQ30" s="596"/>
      <c r="DR30" s="596"/>
      <c r="DS30" s="596"/>
      <c r="DT30" s="596"/>
      <c r="DU30" s="596"/>
      <c r="DV30" s="597"/>
      <c r="DW30" s="600">
        <v>17</v>
      </c>
      <c r="DX30" s="621"/>
      <c r="DY30" s="621"/>
      <c r="DZ30" s="621"/>
      <c r="EA30" s="621"/>
      <c r="EB30" s="621"/>
      <c r="EC30" s="622"/>
    </row>
    <row r="31" spans="2:133" ht="11.25" customHeight="1" x14ac:dyDescent="0.15">
      <c r="B31" s="592" t="s">
        <v>293</v>
      </c>
      <c r="C31" s="593"/>
      <c r="D31" s="593"/>
      <c r="E31" s="593"/>
      <c r="F31" s="593"/>
      <c r="G31" s="593"/>
      <c r="H31" s="593"/>
      <c r="I31" s="593"/>
      <c r="J31" s="593"/>
      <c r="K31" s="593"/>
      <c r="L31" s="593"/>
      <c r="M31" s="593"/>
      <c r="N31" s="593"/>
      <c r="O31" s="593"/>
      <c r="P31" s="593"/>
      <c r="Q31" s="594"/>
      <c r="R31" s="595">
        <v>1055278</v>
      </c>
      <c r="S31" s="596"/>
      <c r="T31" s="596"/>
      <c r="U31" s="596"/>
      <c r="V31" s="596"/>
      <c r="W31" s="596"/>
      <c r="X31" s="596"/>
      <c r="Y31" s="597"/>
      <c r="Z31" s="598">
        <v>5.7</v>
      </c>
      <c r="AA31" s="598"/>
      <c r="AB31" s="598"/>
      <c r="AC31" s="598"/>
      <c r="AD31" s="599" t="s">
        <v>221</v>
      </c>
      <c r="AE31" s="599"/>
      <c r="AF31" s="599"/>
      <c r="AG31" s="599"/>
      <c r="AH31" s="599"/>
      <c r="AI31" s="599"/>
      <c r="AJ31" s="599"/>
      <c r="AK31" s="599"/>
      <c r="AL31" s="600" t="s">
        <v>221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98.7</v>
      </c>
      <c r="BH31" s="627"/>
      <c r="BI31" s="627"/>
      <c r="BJ31" s="627"/>
      <c r="BK31" s="627"/>
      <c r="BL31" s="627"/>
      <c r="BM31" s="601">
        <v>95.3</v>
      </c>
      <c r="BN31" s="651"/>
      <c r="BO31" s="651"/>
      <c r="BP31" s="651"/>
      <c r="BQ31" s="652"/>
      <c r="BR31" s="650">
        <v>98.7</v>
      </c>
      <c r="BS31" s="627"/>
      <c r="BT31" s="627"/>
      <c r="BU31" s="627"/>
      <c r="BV31" s="627"/>
      <c r="BW31" s="627"/>
      <c r="BX31" s="601">
        <v>95.4</v>
      </c>
      <c r="BY31" s="651"/>
      <c r="BZ31" s="651"/>
      <c r="CA31" s="651"/>
      <c r="CB31" s="652"/>
      <c r="CD31" s="658"/>
      <c r="CE31" s="659"/>
      <c r="CF31" s="609" t="s">
        <v>296</v>
      </c>
      <c r="CG31" s="610"/>
      <c r="CH31" s="610"/>
      <c r="CI31" s="610"/>
      <c r="CJ31" s="610"/>
      <c r="CK31" s="610"/>
      <c r="CL31" s="610"/>
      <c r="CM31" s="610"/>
      <c r="CN31" s="610"/>
      <c r="CO31" s="610"/>
      <c r="CP31" s="610"/>
      <c r="CQ31" s="611"/>
      <c r="CR31" s="595">
        <v>107709</v>
      </c>
      <c r="CS31" s="627"/>
      <c r="CT31" s="627"/>
      <c r="CU31" s="627"/>
      <c r="CV31" s="627"/>
      <c r="CW31" s="627"/>
      <c r="CX31" s="627"/>
      <c r="CY31" s="628"/>
      <c r="CZ31" s="629">
        <v>0.7</v>
      </c>
      <c r="DA31" s="630"/>
      <c r="DB31" s="630"/>
      <c r="DC31" s="631"/>
      <c r="DD31" s="604">
        <v>102473</v>
      </c>
      <c r="DE31" s="627"/>
      <c r="DF31" s="627"/>
      <c r="DG31" s="627"/>
      <c r="DH31" s="627"/>
      <c r="DI31" s="627"/>
      <c r="DJ31" s="627"/>
      <c r="DK31" s="628"/>
      <c r="DL31" s="604">
        <v>102473</v>
      </c>
      <c r="DM31" s="627"/>
      <c r="DN31" s="627"/>
      <c r="DO31" s="627"/>
      <c r="DP31" s="627"/>
      <c r="DQ31" s="627"/>
      <c r="DR31" s="627"/>
      <c r="DS31" s="627"/>
      <c r="DT31" s="627"/>
      <c r="DU31" s="627"/>
      <c r="DV31" s="628"/>
      <c r="DW31" s="600">
        <v>1.4</v>
      </c>
      <c r="DX31" s="621"/>
      <c r="DY31" s="621"/>
      <c r="DZ31" s="621"/>
      <c r="EA31" s="621"/>
      <c r="EB31" s="621"/>
      <c r="EC31" s="622"/>
    </row>
    <row r="32" spans="2:133" ht="11.25" customHeight="1" x14ac:dyDescent="0.15">
      <c r="B32" s="592" t="s">
        <v>297</v>
      </c>
      <c r="C32" s="593"/>
      <c r="D32" s="593"/>
      <c r="E32" s="593"/>
      <c r="F32" s="593"/>
      <c r="G32" s="593"/>
      <c r="H32" s="593"/>
      <c r="I32" s="593"/>
      <c r="J32" s="593"/>
      <c r="K32" s="593"/>
      <c r="L32" s="593"/>
      <c r="M32" s="593"/>
      <c r="N32" s="593"/>
      <c r="O32" s="593"/>
      <c r="P32" s="593"/>
      <c r="Q32" s="594"/>
      <c r="R32" s="595">
        <v>67636</v>
      </c>
      <c r="S32" s="596"/>
      <c r="T32" s="596"/>
      <c r="U32" s="596"/>
      <c r="V32" s="596"/>
      <c r="W32" s="596"/>
      <c r="X32" s="596"/>
      <c r="Y32" s="597"/>
      <c r="Z32" s="598">
        <v>0.4</v>
      </c>
      <c r="AA32" s="598"/>
      <c r="AB32" s="598"/>
      <c r="AC32" s="598"/>
      <c r="AD32" s="599">
        <v>256</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99.3</v>
      </c>
      <c r="BH32" s="663"/>
      <c r="BI32" s="663"/>
      <c r="BJ32" s="663"/>
      <c r="BK32" s="663"/>
      <c r="BL32" s="663"/>
      <c r="BM32" s="664">
        <v>95.3</v>
      </c>
      <c r="BN32" s="663"/>
      <c r="BO32" s="663"/>
      <c r="BP32" s="663"/>
      <c r="BQ32" s="665"/>
      <c r="BR32" s="662">
        <v>98.7</v>
      </c>
      <c r="BS32" s="663"/>
      <c r="BT32" s="663"/>
      <c r="BU32" s="663"/>
      <c r="BV32" s="663"/>
      <c r="BW32" s="663"/>
      <c r="BX32" s="664">
        <v>94.5</v>
      </c>
      <c r="BY32" s="663"/>
      <c r="BZ32" s="663"/>
      <c r="CA32" s="663"/>
      <c r="CB32" s="665"/>
      <c r="CD32" s="660"/>
      <c r="CE32" s="661"/>
      <c r="CF32" s="609" t="s">
        <v>299</v>
      </c>
      <c r="CG32" s="610"/>
      <c r="CH32" s="610"/>
      <c r="CI32" s="610"/>
      <c r="CJ32" s="610"/>
      <c r="CK32" s="610"/>
      <c r="CL32" s="610"/>
      <c r="CM32" s="610"/>
      <c r="CN32" s="610"/>
      <c r="CO32" s="610"/>
      <c r="CP32" s="610"/>
      <c r="CQ32" s="611"/>
      <c r="CR32" s="595" t="s">
        <v>221</v>
      </c>
      <c r="CS32" s="596"/>
      <c r="CT32" s="596"/>
      <c r="CU32" s="596"/>
      <c r="CV32" s="596"/>
      <c r="CW32" s="596"/>
      <c r="CX32" s="596"/>
      <c r="CY32" s="597"/>
      <c r="CZ32" s="629" t="s">
        <v>221</v>
      </c>
      <c r="DA32" s="630"/>
      <c r="DB32" s="630"/>
      <c r="DC32" s="631"/>
      <c r="DD32" s="604" t="s">
        <v>221</v>
      </c>
      <c r="DE32" s="596"/>
      <c r="DF32" s="596"/>
      <c r="DG32" s="596"/>
      <c r="DH32" s="596"/>
      <c r="DI32" s="596"/>
      <c r="DJ32" s="596"/>
      <c r="DK32" s="597"/>
      <c r="DL32" s="604" t="s">
        <v>221</v>
      </c>
      <c r="DM32" s="596"/>
      <c r="DN32" s="596"/>
      <c r="DO32" s="596"/>
      <c r="DP32" s="596"/>
      <c r="DQ32" s="596"/>
      <c r="DR32" s="596"/>
      <c r="DS32" s="596"/>
      <c r="DT32" s="596"/>
      <c r="DU32" s="596"/>
      <c r="DV32" s="597"/>
      <c r="DW32" s="600" t="s">
        <v>221</v>
      </c>
      <c r="DX32" s="621"/>
      <c r="DY32" s="621"/>
      <c r="DZ32" s="621"/>
      <c r="EA32" s="621"/>
      <c r="EB32" s="621"/>
      <c r="EC32" s="622"/>
    </row>
    <row r="33" spans="2:133" ht="11.25" customHeight="1" x14ac:dyDescent="0.15">
      <c r="B33" s="592" t="s">
        <v>300</v>
      </c>
      <c r="C33" s="593"/>
      <c r="D33" s="593"/>
      <c r="E33" s="593"/>
      <c r="F33" s="593"/>
      <c r="G33" s="593"/>
      <c r="H33" s="593"/>
      <c r="I33" s="593"/>
      <c r="J33" s="593"/>
      <c r="K33" s="593"/>
      <c r="L33" s="593"/>
      <c r="M33" s="593"/>
      <c r="N33" s="593"/>
      <c r="O33" s="593"/>
      <c r="P33" s="593"/>
      <c r="Q33" s="594"/>
      <c r="R33" s="595">
        <v>2329189</v>
      </c>
      <c r="S33" s="596"/>
      <c r="T33" s="596"/>
      <c r="U33" s="596"/>
      <c r="V33" s="596"/>
      <c r="W33" s="596"/>
      <c r="X33" s="596"/>
      <c r="Y33" s="597"/>
      <c r="Z33" s="598">
        <v>12.6</v>
      </c>
      <c r="AA33" s="598"/>
      <c r="AB33" s="598"/>
      <c r="AC33" s="598"/>
      <c r="AD33" s="599" t="s">
        <v>221</v>
      </c>
      <c r="AE33" s="599"/>
      <c r="AF33" s="599"/>
      <c r="AG33" s="599"/>
      <c r="AH33" s="599"/>
      <c r="AI33" s="599"/>
      <c r="AJ33" s="599"/>
      <c r="AK33" s="599"/>
      <c r="AL33" s="600" t="s">
        <v>221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8362414</v>
      </c>
      <c r="CS33" s="627"/>
      <c r="CT33" s="627"/>
      <c r="CU33" s="627"/>
      <c r="CV33" s="627"/>
      <c r="CW33" s="627"/>
      <c r="CX33" s="627"/>
      <c r="CY33" s="628"/>
      <c r="CZ33" s="629">
        <v>51.7</v>
      </c>
      <c r="DA33" s="630"/>
      <c r="DB33" s="630"/>
      <c r="DC33" s="631"/>
      <c r="DD33" s="604">
        <v>4084050</v>
      </c>
      <c r="DE33" s="627"/>
      <c r="DF33" s="627"/>
      <c r="DG33" s="627"/>
      <c r="DH33" s="627"/>
      <c r="DI33" s="627"/>
      <c r="DJ33" s="627"/>
      <c r="DK33" s="628"/>
      <c r="DL33" s="604">
        <v>2538598</v>
      </c>
      <c r="DM33" s="627"/>
      <c r="DN33" s="627"/>
      <c r="DO33" s="627"/>
      <c r="DP33" s="627"/>
      <c r="DQ33" s="627"/>
      <c r="DR33" s="627"/>
      <c r="DS33" s="627"/>
      <c r="DT33" s="627"/>
      <c r="DU33" s="627"/>
      <c r="DV33" s="628"/>
      <c r="DW33" s="600">
        <v>34.6</v>
      </c>
      <c r="DX33" s="621"/>
      <c r="DY33" s="621"/>
      <c r="DZ33" s="621"/>
      <c r="EA33" s="621"/>
      <c r="EB33" s="621"/>
      <c r="EC33" s="622"/>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221</v>
      </c>
      <c r="S34" s="596"/>
      <c r="T34" s="596"/>
      <c r="U34" s="596"/>
      <c r="V34" s="596"/>
      <c r="W34" s="596"/>
      <c r="X34" s="596"/>
      <c r="Y34" s="597"/>
      <c r="Z34" s="598" t="s">
        <v>221</v>
      </c>
      <c r="AA34" s="598"/>
      <c r="AB34" s="598"/>
      <c r="AC34" s="598"/>
      <c r="AD34" s="599" t="s">
        <v>221</v>
      </c>
      <c r="AE34" s="599"/>
      <c r="AF34" s="599"/>
      <c r="AG34" s="599"/>
      <c r="AH34" s="599"/>
      <c r="AI34" s="599"/>
      <c r="AJ34" s="599"/>
      <c r="AK34" s="599"/>
      <c r="AL34" s="600" t="s">
        <v>221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3819030</v>
      </c>
      <c r="CS34" s="596"/>
      <c r="CT34" s="596"/>
      <c r="CU34" s="596"/>
      <c r="CV34" s="596"/>
      <c r="CW34" s="596"/>
      <c r="CX34" s="596"/>
      <c r="CY34" s="597"/>
      <c r="CZ34" s="629">
        <v>23.6</v>
      </c>
      <c r="DA34" s="630"/>
      <c r="DB34" s="630"/>
      <c r="DC34" s="631"/>
      <c r="DD34" s="604">
        <v>1130423</v>
      </c>
      <c r="DE34" s="596"/>
      <c r="DF34" s="596"/>
      <c r="DG34" s="596"/>
      <c r="DH34" s="596"/>
      <c r="DI34" s="596"/>
      <c r="DJ34" s="596"/>
      <c r="DK34" s="597"/>
      <c r="DL34" s="604">
        <v>932659</v>
      </c>
      <c r="DM34" s="596"/>
      <c r="DN34" s="596"/>
      <c r="DO34" s="596"/>
      <c r="DP34" s="596"/>
      <c r="DQ34" s="596"/>
      <c r="DR34" s="596"/>
      <c r="DS34" s="596"/>
      <c r="DT34" s="596"/>
      <c r="DU34" s="596"/>
      <c r="DV34" s="597"/>
      <c r="DW34" s="600">
        <v>12.7</v>
      </c>
      <c r="DX34" s="621"/>
      <c r="DY34" s="621"/>
      <c r="DZ34" s="621"/>
      <c r="EA34" s="621"/>
      <c r="EB34" s="621"/>
      <c r="EC34" s="622"/>
    </row>
    <row r="35" spans="2:133" ht="11.25" customHeight="1" x14ac:dyDescent="0.15">
      <c r="B35" s="592" t="s">
        <v>306</v>
      </c>
      <c r="C35" s="593"/>
      <c r="D35" s="593"/>
      <c r="E35" s="593"/>
      <c r="F35" s="593"/>
      <c r="G35" s="593"/>
      <c r="H35" s="593"/>
      <c r="I35" s="593"/>
      <c r="J35" s="593"/>
      <c r="K35" s="593"/>
      <c r="L35" s="593"/>
      <c r="M35" s="593"/>
      <c r="N35" s="593"/>
      <c r="O35" s="593"/>
      <c r="P35" s="593"/>
      <c r="Q35" s="594"/>
      <c r="R35" s="595">
        <v>450389</v>
      </c>
      <c r="S35" s="596"/>
      <c r="T35" s="596"/>
      <c r="U35" s="596"/>
      <c r="V35" s="596"/>
      <c r="W35" s="596"/>
      <c r="X35" s="596"/>
      <c r="Y35" s="597"/>
      <c r="Z35" s="598">
        <v>2.4</v>
      </c>
      <c r="AA35" s="598"/>
      <c r="AB35" s="598"/>
      <c r="AC35" s="598"/>
      <c r="AD35" s="599" t="s">
        <v>221</v>
      </c>
      <c r="AE35" s="599"/>
      <c r="AF35" s="599"/>
      <c r="AG35" s="599"/>
      <c r="AH35" s="599"/>
      <c r="AI35" s="599"/>
      <c r="AJ35" s="599"/>
      <c r="AK35" s="599"/>
      <c r="AL35" s="600" t="s">
        <v>221</v>
      </c>
      <c r="AM35" s="601"/>
      <c r="AN35" s="601"/>
      <c r="AO35" s="602"/>
      <c r="AP35" s="188"/>
      <c r="AQ35" s="606" t="s">
        <v>307</v>
      </c>
      <c r="AR35" s="607"/>
      <c r="AS35" s="607"/>
      <c r="AT35" s="607"/>
      <c r="AU35" s="607"/>
      <c r="AV35" s="607"/>
      <c r="AW35" s="607"/>
      <c r="AX35" s="607"/>
      <c r="AY35" s="608"/>
      <c r="AZ35" s="584">
        <v>1340377</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195249</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130129</v>
      </c>
      <c r="CS35" s="627"/>
      <c r="CT35" s="627"/>
      <c r="CU35" s="627"/>
      <c r="CV35" s="627"/>
      <c r="CW35" s="627"/>
      <c r="CX35" s="627"/>
      <c r="CY35" s="628"/>
      <c r="CZ35" s="629">
        <v>0.8</v>
      </c>
      <c r="DA35" s="630"/>
      <c r="DB35" s="630"/>
      <c r="DC35" s="631"/>
      <c r="DD35" s="604">
        <v>93498</v>
      </c>
      <c r="DE35" s="627"/>
      <c r="DF35" s="627"/>
      <c r="DG35" s="627"/>
      <c r="DH35" s="627"/>
      <c r="DI35" s="627"/>
      <c r="DJ35" s="627"/>
      <c r="DK35" s="628"/>
      <c r="DL35" s="604">
        <v>44290</v>
      </c>
      <c r="DM35" s="627"/>
      <c r="DN35" s="627"/>
      <c r="DO35" s="627"/>
      <c r="DP35" s="627"/>
      <c r="DQ35" s="627"/>
      <c r="DR35" s="627"/>
      <c r="DS35" s="627"/>
      <c r="DT35" s="627"/>
      <c r="DU35" s="627"/>
      <c r="DV35" s="628"/>
      <c r="DW35" s="600">
        <v>0.6</v>
      </c>
      <c r="DX35" s="621"/>
      <c r="DY35" s="621"/>
      <c r="DZ35" s="621"/>
      <c r="EA35" s="621"/>
      <c r="EB35" s="621"/>
      <c r="EC35" s="622"/>
    </row>
    <row r="36" spans="2:133" ht="11.25" customHeight="1" x14ac:dyDescent="0.15">
      <c r="B36" s="638" t="s">
        <v>310</v>
      </c>
      <c r="C36" s="639"/>
      <c r="D36" s="639"/>
      <c r="E36" s="639"/>
      <c r="F36" s="639"/>
      <c r="G36" s="639"/>
      <c r="H36" s="639"/>
      <c r="I36" s="639"/>
      <c r="J36" s="639"/>
      <c r="K36" s="639"/>
      <c r="L36" s="639"/>
      <c r="M36" s="639"/>
      <c r="N36" s="639"/>
      <c r="O36" s="639"/>
      <c r="P36" s="639"/>
      <c r="Q36" s="640"/>
      <c r="R36" s="667">
        <v>18490304</v>
      </c>
      <c r="S36" s="668"/>
      <c r="T36" s="668"/>
      <c r="U36" s="668"/>
      <c r="V36" s="668"/>
      <c r="W36" s="668"/>
      <c r="X36" s="668"/>
      <c r="Y36" s="669"/>
      <c r="Z36" s="670">
        <v>100</v>
      </c>
      <c r="AA36" s="670"/>
      <c r="AB36" s="670"/>
      <c r="AC36" s="670"/>
      <c r="AD36" s="671">
        <v>6890886</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352449</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147451</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2538534</v>
      </c>
      <c r="CS36" s="596"/>
      <c r="CT36" s="596"/>
      <c r="CU36" s="596"/>
      <c r="CV36" s="596"/>
      <c r="CW36" s="596"/>
      <c r="CX36" s="596"/>
      <c r="CY36" s="597"/>
      <c r="CZ36" s="629">
        <v>15.7</v>
      </c>
      <c r="DA36" s="630"/>
      <c r="DB36" s="630"/>
      <c r="DC36" s="631"/>
      <c r="DD36" s="604">
        <v>1182566</v>
      </c>
      <c r="DE36" s="596"/>
      <c r="DF36" s="596"/>
      <c r="DG36" s="596"/>
      <c r="DH36" s="596"/>
      <c r="DI36" s="596"/>
      <c r="DJ36" s="596"/>
      <c r="DK36" s="597"/>
      <c r="DL36" s="604">
        <v>713585</v>
      </c>
      <c r="DM36" s="596"/>
      <c r="DN36" s="596"/>
      <c r="DO36" s="596"/>
      <c r="DP36" s="596"/>
      <c r="DQ36" s="596"/>
      <c r="DR36" s="596"/>
      <c r="DS36" s="596"/>
      <c r="DT36" s="596"/>
      <c r="DU36" s="596"/>
      <c r="DV36" s="597"/>
      <c r="DW36" s="600">
        <v>9.6999999999999993</v>
      </c>
      <c r="DX36" s="621"/>
      <c r="DY36" s="621"/>
      <c r="DZ36" s="621"/>
      <c r="EA36" s="621"/>
      <c r="EB36" s="621"/>
      <c r="EC36" s="622"/>
    </row>
    <row r="37" spans="2:133" ht="11.25" customHeight="1" x14ac:dyDescent="0.15">
      <c r="AQ37" s="674" t="s">
        <v>314</v>
      </c>
      <c r="AR37" s="675"/>
      <c r="AS37" s="675"/>
      <c r="AT37" s="675"/>
      <c r="AU37" s="675"/>
      <c r="AV37" s="675"/>
      <c r="AW37" s="675"/>
      <c r="AX37" s="675"/>
      <c r="AY37" s="676"/>
      <c r="AZ37" s="595" t="s">
        <v>315</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3836</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622681</v>
      </c>
      <c r="CS37" s="627"/>
      <c r="CT37" s="627"/>
      <c r="CU37" s="627"/>
      <c r="CV37" s="627"/>
      <c r="CW37" s="627"/>
      <c r="CX37" s="627"/>
      <c r="CY37" s="628"/>
      <c r="CZ37" s="629">
        <v>3.8</v>
      </c>
      <c r="DA37" s="630"/>
      <c r="DB37" s="630"/>
      <c r="DC37" s="631"/>
      <c r="DD37" s="604">
        <v>622681</v>
      </c>
      <c r="DE37" s="627"/>
      <c r="DF37" s="627"/>
      <c r="DG37" s="627"/>
      <c r="DH37" s="627"/>
      <c r="DI37" s="627"/>
      <c r="DJ37" s="627"/>
      <c r="DK37" s="628"/>
      <c r="DL37" s="604">
        <v>536595</v>
      </c>
      <c r="DM37" s="627"/>
      <c r="DN37" s="627"/>
      <c r="DO37" s="627"/>
      <c r="DP37" s="627"/>
      <c r="DQ37" s="627"/>
      <c r="DR37" s="627"/>
      <c r="DS37" s="627"/>
      <c r="DT37" s="627"/>
      <c r="DU37" s="627"/>
      <c r="DV37" s="628"/>
      <c r="DW37" s="600">
        <v>7.3</v>
      </c>
      <c r="DX37" s="621"/>
      <c r="DY37" s="621"/>
      <c r="DZ37" s="621"/>
      <c r="EA37" s="621"/>
      <c r="EB37" s="621"/>
      <c r="EC37" s="622"/>
    </row>
    <row r="38" spans="2:133" ht="11.25" customHeight="1" x14ac:dyDescent="0.15">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6626</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1340377</v>
      </c>
      <c r="CS38" s="596"/>
      <c r="CT38" s="596"/>
      <c r="CU38" s="596"/>
      <c r="CV38" s="596"/>
      <c r="CW38" s="596"/>
      <c r="CX38" s="596"/>
      <c r="CY38" s="597"/>
      <c r="CZ38" s="629">
        <v>8.3000000000000007</v>
      </c>
      <c r="DA38" s="630"/>
      <c r="DB38" s="630"/>
      <c r="DC38" s="631"/>
      <c r="DD38" s="604">
        <v>1156208</v>
      </c>
      <c r="DE38" s="596"/>
      <c r="DF38" s="596"/>
      <c r="DG38" s="596"/>
      <c r="DH38" s="596"/>
      <c r="DI38" s="596"/>
      <c r="DJ38" s="596"/>
      <c r="DK38" s="597"/>
      <c r="DL38" s="604">
        <v>848064</v>
      </c>
      <c r="DM38" s="596"/>
      <c r="DN38" s="596"/>
      <c r="DO38" s="596"/>
      <c r="DP38" s="596"/>
      <c r="DQ38" s="596"/>
      <c r="DR38" s="596"/>
      <c r="DS38" s="596"/>
      <c r="DT38" s="596"/>
      <c r="DU38" s="596"/>
      <c r="DV38" s="597"/>
      <c r="DW38" s="600">
        <v>11.6</v>
      </c>
      <c r="DX38" s="621"/>
      <c r="DY38" s="621"/>
      <c r="DZ38" s="621"/>
      <c r="EA38" s="621"/>
      <c r="EB38" s="621"/>
      <c r="EC38" s="622"/>
    </row>
    <row r="39" spans="2:133" ht="11.25" customHeight="1" x14ac:dyDescent="0.15">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83</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521684</v>
      </c>
      <c r="CS39" s="627"/>
      <c r="CT39" s="627"/>
      <c r="CU39" s="627"/>
      <c r="CV39" s="627"/>
      <c r="CW39" s="627"/>
      <c r="CX39" s="627"/>
      <c r="CY39" s="628"/>
      <c r="CZ39" s="629">
        <v>3.2</v>
      </c>
      <c r="DA39" s="630"/>
      <c r="DB39" s="630"/>
      <c r="DC39" s="631"/>
      <c r="DD39" s="604">
        <v>520000</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242870</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130</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12660</v>
      </c>
      <c r="CS40" s="596"/>
      <c r="CT40" s="596"/>
      <c r="CU40" s="596"/>
      <c r="CV40" s="596"/>
      <c r="CW40" s="596"/>
      <c r="CX40" s="596"/>
      <c r="CY40" s="597"/>
      <c r="CZ40" s="629">
        <v>0.1</v>
      </c>
      <c r="DA40" s="630"/>
      <c r="DB40" s="630"/>
      <c r="DC40" s="631"/>
      <c r="DD40" s="604">
        <v>1355</v>
      </c>
      <c r="DE40" s="596"/>
      <c r="DF40" s="596"/>
      <c r="DG40" s="596"/>
      <c r="DH40" s="596"/>
      <c r="DI40" s="596"/>
      <c r="DJ40" s="596"/>
      <c r="DK40" s="597"/>
      <c r="DL40" s="604" t="s">
        <v>319</v>
      </c>
      <c r="DM40" s="596"/>
      <c r="DN40" s="596"/>
      <c r="DO40" s="596"/>
      <c r="DP40" s="596"/>
      <c r="DQ40" s="596"/>
      <c r="DR40" s="596"/>
      <c r="DS40" s="596"/>
      <c r="DT40" s="596"/>
      <c r="DU40" s="596"/>
      <c r="DV40" s="597"/>
      <c r="DW40" s="600" t="s">
        <v>319</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745058</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296</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315</v>
      </c>
      <c r="CS41" s="627"/>
      <c r="CT41" s="627"/>
      <c r="CU41" s="627"/>
      <c r="CV41" s="627"/>
      <c r="CW41" s="627"/>
      <c r="CX41" s="627"/>
      <c r="CY41" s="628"/>
      <c r="CZ41" s="629" t="s">
        <v>315</v>
      </c>
      <c r="DA41" s="630"/>
      <c r="DB41" s="630"/>
      <c r="DC41" s="631"/>
      <c r="DD41" s="604" t="s">
        <v>315</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1449895</v>
      </c>
      <c r="CS42" s="596"/>
      <c r="CT42" s="596"/>
      <c r="CU42" s="596"/>
      <c r="CV42" s="596"/>
      <c r="CW42" s="596"/>
      <c r="CX42" s="596"/>
      <c r="CY42" s="597"/>
      <c r="CZ42" s="629">
        <v>9</v>
      </c>
      <c r="DA42" s="678"/>
      <c r="DB42" s="678"/>
      <c r="DC42" s="679"/>
      <c r="DD42" s="604">
        <v>311032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4893</v>
      </c>
      <c r="CS43" s="627"/>
      <c r="CT43" s="627"/>
      <c r="CU43" s="627"/>
      <c r="CV43" s="627"/>
      <c r="CW43" s="627"/>
      <c r="CX43" s="627"/>
      <c r="CY43" s="628"/>
      <c r="CZ43" s="629">
        <v>0</v>
      </c>
      <c r="DA43" s="630"/>
      <c r="DB43" s="630"/>
      <c r="DC43" s="631"/>
      <c r="DD43" s="604">
        <v>1316</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782900</v>
      </c>
      <c r="CS44" s="596"/>
      <c r="CT44" s="596"/>
      <c r="CU44" s="596"/>
      <c r="CV44" s="596"/>
      <c r="CW44" s="596"/>
      <c r="CX44" s="596"/>
      <c r="CY44" s="597"/>
      <c r="CZ44" s="629">
        <v>4.8</v>
      </c>
      <c r="DA44" s="678"/>
      <c r="DB44" s="678"/>
      <c r="DC44" s="679"/>
      <c r="DD44" s="604">
        <v>148382</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270747</v>
      </c>
      <c r="CS45" s="627"/>
      <c r="CT45" s="627"/>
      <c r="CU45" s="627"/>
      <c r="CV45" s="627"/>
      <c r="CW45" s="627"/>
      <c r="CX45" s="627"/>
      <c r="CY45" s="628"/>
      <c r="CZ45" s="629">
        <v>1.7</v>
      </c>
      <c r="DA45" s="630"/>
      <c r="DB45" s="630"/>
      <c r="DC45" s="631"/>
      <c r="DD45" s="604">
        <v>836</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462478</v>
      </c>
      <c r="CS46" s="596"/>
      <c r="CT46" s="596"/>
      <c r="CU46" s="596"/>
      <c r="CV46" s="596"/>
      <c r="CW46" s="596"/>
      <c r="CX46" s="596"/>
      <c r="CY46" s="597"/>
      <c r="CZ46" s="629">
        <v>2.9</v>
      </c>
      <c r="DA46" s="678"/>
      <c r="DB46" s="678"/>
      <c r="DC46" s="679"/>
      <c r="DD46" s="604">
        <v>140163</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v>666995</v>
      </c>
      <c r="CS47" s="627"/>
      <c r="CT47" s="627"/>
      <c r="CU47" s="627"/>
      <c r="CV47" s="627"/>
      <c r="CW47" s="627"/>
      <c r="CX47" s="627"/>
      <c r="CY47" s="628"/>
      <c r="CZ47" s="629">
        <v>4.0999999999999996</v>
      </c>
      <c r="DA47" s="630"/>
      <c r="DB47" s="630"/>
      <c r="DC47" s="631"/>
      <c r="DD47" s="604">
        <v>162650</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221</v>
      </c>
      <c r="CS48" s="596"/>
      <c r="CT48" s="596"/>
      <c r="CU48" s="596"/>
      <c r="CV48" s="596"/>
      <c r="CW48" s="596"/>
      <c r="CX48" s="596"/>
      <c r="CY48" s="597"/>
      <c r="CZ48" s="629" t="s">
        <v>221</v>
      </c>
      <c r="DA48" s="678"/>
      <c r="DB48" s="678"/>
      <c r="DC48" s="679"/>
      <c r="DD48" s="604" t="s">
        <v>221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16183565</v>
      </c>
      <c r="CS49" s="663"/>
      <c r="CT49" s="663"/>
      <c r="CU49" s="663"/>
      <c r="CV49" s="663"/>
      <c r="CW49" s="663"/>
      <c r="CX49" s="663"/>
      <c r="CY49" s="690"/>
      <c r="CZ49" s="691">
        <v>100</v>
      </c>
      <c r="DA49" s="692"/>
      <c r="DB49" s="692"/>
      <c r="DC49" s="693"/>
      <c r="DD49" s="694">
        <v>8320714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18438</v>
      </c>
      <c r="R7" s="725"/>
      <c r="S7" s="725"/>
      <c r="T7" s="725"/>
      <c r="U7" s="725"/>
      <c r="V7" s="725">
        <v>16175</v>
      </c>
      <c r="W7" s="725"/>
      <c r="X7" s="725"/>
      <c r="Y7" s="725"/>
      <c r="Z7" s="725"/>
      <c r="AA7" s="725">
        <v>2264</v>
      </c>
      <c r="AB7" s="725"/>
      <c r="AC7" s="725"/>
      <c r="AD7" s="725"/>
      <c r="AE7" s="726"/>
      <c r="AF7" s="727">
        <v>1372</v>
      </c>
      <c r="AG7" s="728"/>
      <c r="AH7" s="728"/>
      <c r="AI7" s="728"/>
      <c r="AJ7" s="729"/>
      <c r="AK7" s="764">
        <v>8.9</v>
      </c>
      <c r="AL7" s="765"/>
      <c r="AM7" s="765"/>
      <c r="AN7" s="765"/>
      <c r="AO7" s="765"/>
      <c r="AP7" s="765">
        <v>13922</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47</v>
      </c>
      <c r="R8" s="749"/>
      <c r="S8" s="749"/>
      <c r="T8" s="749"/>
      <c r="U8" s="749"/>
      <c r="V8" s="749">
        <v>4</v>
      </c>
      <c r="W8" s="749"/>
      <c r="X8" s="749"/>
      <c r="Y8" s="749"/>
      <c r="Z8" s="749"/>
      <c r="AA8" s="749">
        <v>43</v>
      </c>
      <c r="AB8" s="749"/>
      <c r="AC8" s="749"/>
      <c r="AD8" s="749"/>
      <c r="AE8" s="750"/>
      <c r="AF8" s="751">
        <v>43</v>
      </c>
      <c r="AG8" s="752"/>
      <c r="AH8" s="752"/>
      <c r="AI8" s="752"/>
      <c r="AJ8" s="753"/>
      <c r="AK8" s="754">
        <v>1</v>
      </c>
      <c r="AL8" s="755"/>
      <c r="AM8" s="755"/>
      <c r="AN8" s="755"/>
      <c r="AO8" s="755"/>
      <c r="AP8" s="755" t="s">
        <v>540</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368</v>
      </c>
      <c r="B23" s="780" t="s">
        <v>369</v>
      </c>
      <c r="C23" s="781"/>
      <c r="D23" s="781"/>
      <c r="E23" s="781"/>
      <c r="F23" s="781"/>
      <c r="G23" s="781"/>
      <c r="H23" s="781"/>
      <c r="I23" s="781"/>
      <c r="J23" s="781"/>
      <c r="K23" s="781"/>
      <c r="L23" s="781"/>
      <c r="M23" s="781"/>
      <c r="N23" s="781"/>
      <c r="O23" s="781"/>
      <c r="P23" s="782"/>
      <c r="Q23" s="783">
        <v>18483</v>
      </c>
      <c r="R23" s="784"/>
      <c r="S23" s="784"/>
      <c r="T23" s="784"/>
      <c r="U23" s="784"/>
      <c r="V23" s="784">
        <v>16176</v>
      </c>
      <c r="W23" s="784"/>
      <c r="X23" s="784"/>
      <c r="Y23" s="784"/>
      <c r="Z23" s="784"/>
      <c r="AA23" s="784">
        <v>2307</v>
      </c>
      <c r="AB23" s="784"/>
      <c r="AC23" s="784"/>
      <c r="AD23" s="784"/>
      <c r="AE23" s="785"/>
      <c r="AF23" s="786">
        <v>1415</v>
      </c>
      <c r="AG23" s="784"/>
      <c r="AH23" s="784"/>
      <c r="AI23" s="784"/>
      <c r="AJ23" s="787"/>
      <c r="AK23" s="788"/>
      <c r="AL23" s="789"/>
      <c r="AM23" s="789"/>
      <c r="AN23" s="789"/>
      <c r="AO23" s="789"/>
      <c r="AP23" s="784">
        <v>13922</v>
      </c>
      <c r="AQ23" s="784"/>
      <c r="AR23" s="784"/>
      <c r="AS23" s="784"/>
      <c r="AT23" s="784"/>
      <c r="AU23" s="790"/>
      <c r="AV23" s="790"/>
      <c r="AW23" s="790"/>
      <c r="AX23" s="790"/>
      <c r="AY23" s="791"/>
      <c r="AZ23" s="799" t="s">
        <v>221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380</v>
      </c>
      <c r="C28" s="722"/>
      <c r="D28" s="722"/>
      <c r="E28" s="722"/>
      <c r="F28" s="722"/>
      <c r="G28" s="722"/>
      <c r="H28" s="722"/>
      <c r="I28" s="722"/>
      <c r="J28" s="722"/>
      <c r="K28" s="722"/>
      <c r="L28" s="722"/>
      <c r="M28" s="722"/>
      <c r="N28" s="722"/>
      <c r="O28" s="722"/>
      <c r="P28" s="723"/>
      <c r="Q28" s="812">
        <v>3622</v>
      </c>
      <c r="R28" s="813"/>
      <c r="S28" s="813"/>
      <c r="T28" s="813"/>
      <c r="U28" s="813"/>
      <c r="V28" s="813">
        <v>3427</v>
      </c>
      <c r="W28" s="813"/>
      <c r="X28" s="813"/>
      <c r="Y28" s="813"/>
      <c r="Z28" s="813"/>
      <c r="AA28" s="813">
        <v>195</v>
      </c>
      <c r="AB28" s="813"/>
      <c r="AC28" s="813"/>
      <c r="AD28" s="813"/>
      <c r="AE28" s="814"/>
      <c r="AF28" s="815">
        <v>195</v>
      </c>
      <c r="AG28" s="813"/>
      <c r="AH28" s="813"/>
      <c r="AI28" s="813"/>
      <c r="AJ28" s="816"/>
      <c r="AK28" s="817">
        <v>218</v>
      </c>
      <c r="AL28" s="808"/>
      <c r="AM28" s="808"/>
      <c r="AN28" s="808"/>
      <c r="AO28" s="808"/>
      <c r="AP28" s="808" t="s">
        <v>540</v>
      </c>
      <c r="AQ28" s="808"/>
      <c r="AR28" s="808"/>
      <c r="AS28" s="808"/>
      <c r="AT28" s="808"/>
      <c r="AU28" s="808" t="s">
        <v>540</v>
      </c>
      <c r="AV28" s="808"/>
      <c r="AW28" s="808"/>
      <c r="AX28" s="808"/>
      <c r="AY28" s="808"/>
      <c r="AZ28" s="809" t="s">
        <v>540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381</v>
      </c>
      <c r="C29" s="746"/>
      <c r="D29" s="746"/>
      <c r="E29" s="746"/>
      <c r="F29" s="746"/>
      <c r="G29" s="746"/>
      <c r="H29" s="746"/>
      <c r="I29" s="746"/>
      <c r="J29" s="746"/>
      <c r="K29" s="746"/>
      <c r="L29" s="746"/>
      <c r="M29" s="746"/>
      <c r="N29" s="746"/>
      <c r="O29" s="746"/>
      <c r="P29" s="747"/>
      <c r="Q29" s="748">
        <v>2435</v>
      </c>
      <c r="R29" s="749"/>
      <c r="S29" s="749"/>
      <c r="T29" s="749"/>
      <c r="U29" s="749"/>
      <c r="V29" s="749">
        <v>2301</v>
      </c>
      <c r="W29" s="749"/>
      <c r="X29" s="749"/>
      <c r="Y29" s="749"/>
      <c r="Z29" s="749"/>
      <c r="AA29" s="749">
        <v>134</v>
      </c>
      <c r="AB29" s="749"/>
      <c r="AC29" s="749"/>
      <c r="AD29" s="749"/>
      <c r="AE29" s="750"/>
      <c r="AF29" s="751">
        <v>134</v>
      </c>
      <c r="AG29" s="752"/>
      <c r="AH29" s="752"/>
      <c r="AI29" s="752"/>
      <c r="AJ29" s="753"/>
      <c r="AK29" s="820">
        <v>349</v>
      </c>
      <c r="AL29" s="821"/>
      <c r="AM29" s="821"/>
      <c r="AN29" s="821"/>
      <c r="AO29" s="821"/>
      <c r="AP29" s="821" t="s">
        <v>540</v>
      </c>
      <c r="AQ29" s="821"/>
      <c r="AR29" s="821"/>
      <c r="AS29" s="821"/>
      <c r="AT29" s="821"/>
      <c r="AU29" s="821" t="s">
        <v>540</v>
      </c>
      <c r="AV29" s="821"/>
      <c r="AW29" s="821"/>
      <c r="AX29" s="821"/>
      <c r="AY29" s="821"/>
      <c r="AZ29" s="822" t="s">
        <v>540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382</v>
      </c>
      <c r="C30" s="746"/>
      <c r="D30" s="746"/>
      <c r="E30" s="746"/>
      <c r="F30" s="746"/>
      <c r="G30" s="746"/>
      <c r="H30" s="746"/>
      <c r="I30" s="746"/>
      <c r="J30" s="746"/>
      <c r="K30" s="746"/>
      <c r="L30" s="746"/>
      <c r="M30" s="746"/>
      <c r="N30" s="746"/>
      <c r="O30" s="746"/>
      <c r="P30" s="747"/>
      <c r="Q30" s="748">
        <v>255</v>
      </c>
      <c r="R30" s="749"/>
      <c r="S30" s="749"/>
      <c r="T30" s="749"/>
      <c r="U30" s="749"/>
      <c r="V30" s="749">
        <v>253</v>
      </c>
      <c r="W30" s="749"/>
      <c r="X30" s="749"/>
      <c r="Y30" s="749"/>
      <c r="Z30" s="749"/>
      <c r="AA30" s="749">
        <v>2</v>
      </c>
      <c r="AB30" s="749"/>
      <c r="AC30" s="749"/>
      <c r="AD30" s="749"/>
      <c r="AE30" s="750"/>
      <c r="AF30" s="751">
        <v>2</v>
      </c>
      <c r="AG30" s="752"/>
      <c r="AH30" s="752"/>
      <c r="AI30" s="752"/>
      <c r="AJ30" s="753"/>
      <c r="AK30" s="820">
        <v>80</v>
      </c>
      <c r="AL30" s="821"/>
      <c r="AM30" s="821"/>
      <c r="AN30" s="821"/>
      <c r="AO30" s="821"/>
      <c r="AP30" s="821" t="s">
        <v>540</v>
      </c>
      <c r="AQ30" s="821"/>
      <c r="AR30" s="821"/>
      <c r="AS30" s="821"/>
      <c r="AT30" s="821"/>
      <c r="AU30" s="821" t="s">
        <v>540</v>
      </c>
      <c r="AV30" s="821"/>
      <c r="AW30" s="821"/>
      <c r="AX30" s="821"/>
      <c r="AY30" s="821"/>
      <c r="AZ30" s="822" t="s">
        <v>540</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383</v>
      </c>
      <c r="C31" s="746"/>
      <c r="D31" s="746"/>
      <c r="E31" s="746"/>
      <c r="F31" s="746"/>
      <c r="G31" s="746"/>
      <c r="H31" s="746"/>
      <c r="I31" s="746"/>
      <c r="J31" s="746"/>
      <c r="K31" s="746"/>
      <c r="L31" s="746"/>
      <c r="M31" s="746"/>
      <c r="N31" s="746"/>
      <c r="O31" s="746"/>
      <c r="P31" s="747"/>
      <c r="Q31" s="748">
        <v>47</v>
      </c>
      <c r="R31" s="749"/>
      <c r="S31" s="749"/>
      <c r="T31" s="749"/>
      <c r="U31" s="749"/>
      <c r="V31" s="749">
        <v>39</v>
      </c>
      <c r="W31" s="749"/>
      <c r="X31" s="749"/>
      <c r="Y31" s="749"/>
      <c r="Z31" s="749"/>
      <c r="AA31" s="749">
        <v>8</v>
      </c>
      <c r="AB31" s="749"/>
      <c r="AC31" s="749"/>
      <c r="AD31" s="749"/>
      <c r="AE31" s="750"/>
      <c r="AF31" s="751">
        <v>245</v>
      </c>
      <c r="AG31" s="752"/>
      <c r="AH31" s="752"/>
      <c r="AI31" s="752"/>
      <c r="AJ31" s="753"/>
      <c r="AK31" s="820" t="s">
        <v>540</v>
      </c>
      <c r="AL31" s="821"/>
      <c r="AM31" s="821"/>
      <c r="AN31" s="821"/>
      <c r="AO31" s="821"/>
      <c r="AP31" s="821">
        <v>6</v>
      </c>
      <c r="AQ31" s="821"/>
      <c r="AR31" s="821"/>
      <c r="AS31" s="821"/>
      <c r="AT31" s="821"/>
      <c r="AU31" s="821" t="s">
        <v>540</v>
      </c>
      <c r="AV31" s="821"/>
      <c r="AW31" s="821"/>
      <c r="AX31" s="821"/>
      <c r="AY31" s="821"/>
      <c r="AZ31" s="822" t="s">
        <v>540</v>
      </c>
      <c r="BA31" s="822"/>
      <c r="BB31" s="822"/>
      <c r="BC31" s="822"/>
      <c r="BD31" s="822"/>
      <c r="BE31" s="818" t="s">
        <v>384</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385</v>
      </c>
      <c r="C32" s="746"/>
      <c r="D32" s="746"/>
      <c r="E32" s="746"/>
      <c r="F32" s="746"/>
      <c r="G32" s="746"/>
      <c r="H32" s="746"/>
      <c r="I32" s="746"/>
      <c r="J32" s="746"/>
      <c r="K32" s="746"/>
      <c r="L32" s="746"/>
      <c r="M32" s="746"/>
      <c r="N32" s="746"/>
      <c r="O32" s="746"/>
      <c r="P32" s="747"/>
      <c r="Q32" s="748">
        <v>1025</v>
      </c>
      <c r="R32" s="749"/>
      <c r="S32" s="749"/>
      <c r="T32" s="749"/>
      <c r="U32" s="749"/>
      <c r="V32" s="749">
        <v>994</v>
      </c>
      <c r="W32" s="749"/>
      <c r="X32" s="749"/>
      <c r="Y32" s="749"/>
      <c r="Z32" s="749"/>
      <c r="AA32" s="749">
        <v>31</v>
      </c>
      <c r="AB32" s="749"/>
      <c r="AC32" s="749"/>
      <c r="AD32" s="749"/>
      <c r="AE32" s="750"/>
      <c r="AF32" s="751">
        <v>8</v>
      </c>
      <c r="AG32" s="752"/>
      <c r="AH32" s="752"/>
      <c r="AI32" s="752"/>
      <c r="AJ32" s="753"/>
      <c r="AK32" s="820">
        <v>252</v>
      </c>
      <c r="AL32" s="821"/>
      <c r="AM32" s="821"/>
      <c r="AN32" s="821"/>
      <c r="AO32" s="821"/>
      <c r="AP32" s="821">
        <v>3966</v>
      </c>
      <c r="AQ32" s="821"/>
      <c r="AR32" s="821"/>
      <c r="AS32" s="821"/>
      <c r="AT32" s="821"/>
      <c r="AU32" s="821">
        <v>1757</v>
      </c>
      <c r="AV32" s="821"/>
      <c r="AW32" s="821"/>
      <c r="AX32" s="821"/>
      <c r="AY32" s="821"/>
      <c r="AZ32" s="822" t="s">
        <v>540</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387</v>
      </c>
      <c r="C33" s="746"/>
      <c r="D33" s="746"/>
      <c r="E33" s="746"/>
      <c r="F33" s="746"/>
      <c r="G33" s="746"/>
      <c r="H33" s="746"/>
      <c r="I33" s="746"/>
      <c r="J33" s="746"/>
      <c r="K33" s="746"/>
      <c r="L33" s="746"/>
      <c r="M33" s="746"/>
      <c r="N33" s="746"/>
      <c r="O33" s="746"/>
      <c r="P33" s="747"/>
      <c r="Q33" s="748">
        <v>147</v>
      </c>
      <c r="R33" s="749"/>
      <c r="S33" s="749"/>
      <c r="T33" s="749"/>
      <c r="U33" s="749"/>
      <c r="V33" s="749">
        <v>138</v>
      </c>
      <c r="W33" s="749"/>
      <c r="X33" s="749"/>
      <c r="Y33" s="749"/>
      <c r="Z33" s="749"/>
      <c r="AA33" s="749">
        <v>9</v>
      </c>
      <c r="AB33" s="749"/>
      <c r="AC33" s="749"/>
      <c r="AD33" s="749"/>
      <c r="AE33" s="750"/>
      <c r="AF33" s="751">
        <v>9</v>
      </c>
      <c r="AG33" s="752"/>
      <c r="AH33" s="752"/>
      <c r="AI33" s="752"/>
      <c r="AJ33" s="753"/>
      <c r="AK33" s="820">
        <v>100</v>
      </c>
      <c r="AL33" s="821"/>
      <c r="AM33" s="821"/>
      <c r="AN33" s="821"/>
      <c r="AO33" s="821"/>
      <c r="AP33" s="821">
        <v>1560</v>
      </c>
      <c r="AQ33" s="821"/>
      <c r="AR33" s="821"/>
      <c r="AS33" s="821"/>
      <c r="AT33" s="821"/>
      <c r="AU33" s="821">
        <v>1560</v>
      </c>
      <c r="AV33" s="821"/>
      <c r="AW33" s="821"/>
      <c r="AX33" s="821"/>
      <c r="AY33" s="821"/>
      <c r="AZ33" s="822" t="s">
        <v>540</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368</v>
      </c>
      <c r="B63" s="780" t="s">
        <v>389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594</v>
      </c>
      <c r="AG63" s="832"/>
      <c r="AH63" s="832"/>
      <c r="AI63" s="832"/>
      <c r="AJ63" s="833"/>
      <c r="AK63" s="834"/>
      <c r="AL63" s="829"/>
      <c r="AM63" s="829"/>
      <c r="AN63" s="829"/>
      <c r="AO63" s="829"/>
      <c r="AP63" s="832">
        <v>5532</v>
      </c>
      <c r="AQ63" s="832"/>
      <c r="AR63" s="832"/>
      <c r="AS63" s="832"/>
      <c r="AT63" s="832"/>
      <c r="AU63" s="832">
        <v>3317</v>
      </c>
      <c r="AV63" s="832"/>
      <c r="AW63" s="832"/>
      <c r="AX63" s="832"/>
      <c r="AY63" s="832"/>
      <c r="AZ63" s="836"/>
      <c r="BA63" s="836"/>
      <c r="BB63" s="836"/>
      <c r="BC63" s="836"/>
      <c r="BD63" s="836"/>
      <c r="BE63" s="837"/>
      <c r="BF63" s="837"/>
      <c r="BG63" s="837"/>
      <c r="BH63" s="837"/>
      <c r="BI63" s="838"/>
      <c r="BJ63" s="839" t="s">
        <v>221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391</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392</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541</v>
      </c>
      <c r="C68" s="860"/>
      <c r="D68" s="860"/>
      <c r="E68" s="860"/>
      <c r="F68" s="860"/>
      <c r="G68" s="860"/>
      <c r="H68" s="860"/>
      <c r="I68" s="860"/>
      <c r="J68" s="860"/>
      <c r="K68" s="860"/>
      <c r="L68" s="860"/>
      <c r="M68" s="860"/>
      <c r="N68" s="860"/>
      <c r="O68" s="860"/>
      <c r="P68" s="861"/>
      <c r="Q68" s="862">
        <v>11014</v>
      </c>
      <c r="R68" s="856"/>
      <c r="S68" s="856"/>
      <c r="T68" s="856"/>
      <c r="U68" s="856"/>
      <c r="V68" s="856">
        <v>9060</v>
      </c>
      <c r="W68" s="856"/>
      <c r="X68" s="856"/>
      <c r="Y68" s="856"/>
      <c r="Z68" s="856"/>
      <c r="AA68" s="856">
        <v>1954</v>
      </c>
      <c r="AB68" s="856"/>
      <c r="AC68" s="856"/>
      <c r="AD68" s="856"/>
      <c r="AE68" s="856"/>
      <c r="AF68" s="856">
        <v>1954</v>
      </c>
      <c r="AG68" s="856"/>
      <c r="AH68" s="856"/>
      <c r="AI68" s="856"/>
      <c r="AJ68" s="856"/>
      <c r="AK68" s="856">
        <v>639</v>
      </c>
      <c r="AL68" s="856"/>
      <c r="AM68" s="856"/>
      <c r="AN68" s="856"/>
      <c r="AO68" s="856"/>
      <c r="AP68" s="856" t="s">
        <v>540</v>
      </c>
      <c r="AQ68" s="856"/>
      <c r="AR68" s="856"/>
      <c r="AS68" s="856"/>
      <c r="AT68" s="856"/>
      <c r="AU68" s="856" t="s">
        <v>540</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542</v>
      </c>
      <c r="C69" s="864"/>
      <c r="D69" s="864"/>
      <c r="E69" s="864"/>
      <c r="F69" s="864"/>
      <c r="G69" s="864"/>
      <c r="H69" s="864"/>
      <c r="I69" s="864"/>
      <c r="J69" s="864"/>
      <c r="K69" s="864"/>
      <c r="L69" s="864"/>
      <c r="M69" s="864"/>
      <c r="N69" s="864"/>
      <c r="O69" s="864"/>
      <c r="P69" s="865"/>
      <c r="Q69" s="866">
        <v>1822</v>
      </c>
      <c r="R69" s="821"/>
      <c r="S69" s="821"/>
      <c r="T69" s="821"/>
      <c r="U69" s="821"/>
      <c r="V69" s="821">
        <v>1638</v>
      </c>
      <c r="W69" s="821"/>
      <c r="X69" s="821"/>
      <c r="Y69" s="821"/>
      <c r="Z69" s="821"/>
      <c r="AA69" s="821">
        <v>184</v>
      </c>
      <c r="AB69" s="821"/>
      <c r="AC69" s="821"/>
      <c r="AD69" s="821"/>
      <c r="AE69" s="821"/>
      <c r="AF69" s="821">
        <v>132</v>
      </c>
      <c r="AG69" s="821"/>
      <c r="AH69" s="821"/>
      <c r="AI69" s="821"/>
      <c r="AJ69" s="821"/>
      <c r="AK69" s="821">
        <v>128</v>
      </c>
      <c r="AL69" s="821"/>
      <c r="AM69" s="821"/>
      <c r="AN69" s="821"/>
      <c r="AO69" s="821"/>
      <c r="AP69" s="821">
        <v>534</v>
      </c>
      <c r="AQ69" s="821"/>
      <c r="AR69" s="821"/>
      <c r="AS69" s="821"/>
      <c r="AT69" s="821"/>
      <c r="AU69" s="821" t="s">
        <v>540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543</v>
      </c>
      <c r="C70" s="864"/>
      <c r="D70" s="864"/>
      <c r="E70" s="864"/>
      <c r="F70" s="864"/>
      <c r="G70" s="864"/>
      <c r="H70" s="864"/>
      <c r="I70" s="864"/>
      <c r="J70" s="864"/>
      <c r="K70" s="864"/>
      <c r="L70" s="864"/>
      <c r="M70" s="864"/>
      <c r="N70" s="864"/>
      <c r="O70" s="864"/>
      <c r="P70" s="865"/>
      <c r="Q70" s="866">
        <v>1345</v>
      </c>
      <c r="R70" s="821"/>
      <c r="S70" s="821"/>
      <c r="T70" s="821"/>
      <c r="U70" s="821"/>
      <c r="V70" s="821">
        <v>1047</v>
      </c>
      <c r="W70" s="821"/>
      <c r="X70" s="821"/>
      <c r="Y70" s="821"/>
      <c r="Z70" s="821"/>
      <c r="AA70" s="821">
        <v>298</v>
      </c>
      <c r="AB70" s="821"/>
      <c r="AC70" s="821"/>
      <c r="AD70" s="821"/>
      <c r="AE70" s="821"/>
      <c r="AF70" s="821">
        <v>1049</v>
      </c>
      <c r="AG70" s="821"/>
      <c r="AH70" s="821"/>
      <c r="AI70" s="821"/>
      <c r="AJ70" s="821"/>
      <c r="AK70" s="821" t="s">
        <v>540</v>
      </c>
      <c r="AL70" s="821"/>
      <c r="AM70" s="821"/>
      <c r="AN70" s="821"/>
      <c r="AO70" s="821"/>
      <c r="AP70" s="821">
        <v>606</v>
      </c>
      <c r="AQ70" s="821"/>
      <c r="AR70" s="821"/>
      <c r="AS70" s="821"/>
      <c r="AT70" s="821"/>
      <c r="AU70" s="821" t="s">
        <v>540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544</v>
      </c>
      <c r="C71" s="864"/>
      <c r="D71" s="864"/>
      <c r="E71" s="864"/>
      <c r="F71" s="864"/>
      <c r="G71" s="864"/>
      <c r="H71" s="864"/>
      <c r="I71" s="864"/>
      <c r="J71" s="864"/>
      <c r="K71" s="864"/>
      <c r="L71" s="864"/>
      <c r="M71" s="864"/>
      <c r="N71" s="864"/>
      <c r="O71" s="864"/>
      <c r="P71" s="865"/>
      <c r="Q71" s="866">
        <v>1</v>
      </c>
      <c r="R71" s="821"/>
      <c r="S71" s="821"/>
      <c r="T71" s="821"/>
      <c r="U71" s="821"/>
      <c r="V71" s="821">
        <v>1</v>
      </c>
      <c r="W71" s="821"/>
      <c r="X71" s="821"/>
      <c r="Y71" s="821"/>
      <c r="Z71" s="821"/>
      <c r="AA71" s="821">
        <v>1</v>
      </c>
      <c r="AB71" s="821"/>
      <c r="AC71" s="821"/>
      <c r="AD71" s="821"/>
      <c r="AE71" s="821"/>
      <c r="AF71" s="821">
        <v>1</v>
      </c>
      <c r="AG71" s="821"/>
      <c r="AH71" s="821"/>
      <c r="AI71" s="821"/>
      <c r="AJ71" s="821"/>
      <c r="AK71" s="821" t="s">
        <v>540</v>
      </c>
      <c r="AL71" s="821"/>
      <c r="AM71" s="821"/>
      <c r="AN71" s="821"/>
      <c r="AO71" s="821"/>
      <c r="AP71" s="821" t="s">
        <v>540</v>
      </c>
      <c r="AQ71" s="821"/>
      <c r="AR71" s="821"/>
      <c r="AS71" s="821"/>
      <c r="AT71" s="821"/>
      <c r="AU71" s="821" t="s">
        <v>540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545</v>
      </c>
      <c r="C72" s="864"/>
      <c r="D72" s="864"/>
      <c r="E72" s="864"/>
      <c r="F72" s="864"/>
      <c r="G72" s="864"/>
      <c r="H72" s="864"/>
      <c r="I72" s="864"/>
      <c r="J72" s="864"/>
      <c r="K72" s="864"/>
      <c r="L72" s="864"/>
      <c r="M72" s="864"/>
      <c r="N72" s="864"/>
      <c r="O72" s="864"/>
      <c r="P72" s="865"/>
      <c r="Q72" s="866">
        <v>2413</v>
      </c>
      <c r="R72" s="821"/>
      <c r="S72" s="821"/>
      <c r="T72" s="821"/>
      <c r="U72" s="821"/>
      <c r="V72" s="821">
        <v>2331</v>
      </c>
      <c r="W72" s="821"/>
      <c r="X72" s="821"/>
      <c r="Y72" s="821"/>
      <c r="Z72" s="821"/>
      <c r="AA72" s="821">
        <v>81</v>
      </c>
      <c r="AB72" s="821"/>
      <c r="AC72" s="821"/>
      <c r="AD72" s="821"/>
      <c r="AE72" s="821"/>
      <c r="AF72" s="821">
        <v>66</v>
      </c>
      <c r="AG72" s="821"/>
      <c r="AH72" s="821"/>
      <c r="AI72" s="821"/>
      <c r="AJ72" s="821"/>
      <c r="AK72" s="821">
        <v>23</v>
      </c>
      <c r="AL72" s="821"/>
      <c r="AM72" s="821"/>
      <c r="AN72" s="821"/>
      <c r="AO72" s="821"/>
      <c r="AP72" s="821">
        <v>1534</v>
      </c>
      <c r="AQ72" s="821"/>
      <c r="AR72" s="821"/>
      <c r="AS72" s="821"/>
      <c r="AT72" s="821"/>
      <c r="AU72" s="821" t="s">
        <v>540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546</v>
      </c>
      <c r="C73" s="864"/>
      <c r="D73" s="864"/>
      <c r="E73" s="864"/>
      <c r="F73" s="864"/>
      <c r="G73" s="864"/>
      <c r="H73" s="864"/>
      <c r="I73" s="864"/>
      <c r="J73" s="864"/>
      <c r="K73" s="864"/>
      <c r="L73" s="864"/>
      <c r="M73" s="864"/>
      <c r="N73" s="864"/>
      <c r="O73" s="864"/>
      <c r="P73" s="865"/>
      <c r="Q73" s="866">
        <v>270</v>
      </c>
      <c r="R73" s="821"/>
      <c r="S73" s="821"/>
      <c r="T73" s="821"/>
      <c r="U73" s="821"/>
      <c r="V73" s="821">
        <v>262</v>
      </c>
      <c r="W73" s="821"/>
      <c r="X73" s="821"/>
      <c r="Y73" s="821"/>
      <c r="Z73" s="821"/>
      <c r="AA73" s="821">
        <v>8</v>
      </c>
      <c r="AB73" s="821"/>
      <c r="AC73" s="821"/>
      <c r="AD73" s="821"/>
      <c r="AE73" s="821"/>
      <c r="AF73" s="821">
        <v>8</v>
      </c>
      <c r="AG73" s="821"/>
      <c r="AH73" s="821"/>
      <c r="AI73" s="821"/>
      <c r="AJ73" s="821"/>
      <c r="AK73" s="821" t="s">
        <v>540</v>
      </c>
      <c r="AL73" s="821"/>
      <c r="AM73" s="821"/>
      <c r="AN73" s="821"/>
      <c r="AO73" s="821"/>
      <c r="AP73" s="821" t="s">
        <v>540</v>
      </c>
      <c r="AQ73" s="821"/>
      <c r="AR73" s="821"/>
      <c r="AS73" s="821"/>
      <c r="AT73" s="821"/>
      <c r="AU73" s="821" t="s">
        <v>540</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547</v>
      </c>
      <c r="C74" s="864"/>
      <c r="D74" s="864"/>
      <c r="E74" s="864"/>
      <c r="F74" s="864"/>
      <c r="G74" s="864"/>
      <c r="H74" s="864"/>
      <c r="I74" s="864"/>
      <c r="J74" s="864"/>
      <c r="K74" s="864"/>
      <c r="L74" s="864"/>
      <c r="M74" s="864"/>
      <c r="N74" s="864"/>
      <c r="O74" s="864"/>
      <c r="P74" s="865"/>
      <c r="Q74" s="866">
        <v>287515</v>
      </c>
      <c r="R74" s="821"/>
      <c r="S74" s="821"/>
      <c r="T74" s="821"/>
      <c r="U74" s="821"/>
      <c r="V74" s="821">
        <v>274140</v>
      </c>
      <c r="W74" s="821"/>
      <c r="X74" s="821"/>
      <c r="Y74" s="821"/>
      <c r="Z74" s="821"/>
      <c r="AA74" s="821">
        <v>13375</v>
      </c>
      <c r="AB74" s="821"/>
      <c r="AC74" s="821"/>
      <c r="AD74" s="821"/>
      <c r="AE74" s="821"/>
      <c r="AF74" s="821">
        <v>13375</v>
      </c>
      <c r="AG74" s="821"/>
      <c r="AH74" s="821"/>
      <c r="AI74" s="821"/>
      <c r="AJ74" s="821"/>
      <c r="AK74" s="821" t="s">
        <v>540</v>
      </c>
      <c r="AL74" s="821"/>
      <c r="AM74" s="821"/>
      <c r="AN74" s="821"/>
      <c r="AO74" s="821"/>
      <c r="AP74" s="821" t="s">
        <v>540</v>
      </c>
      <c r="AQ74" s="821"/>
      <c r="AR74" s="821"/>
      <c r="AS74" s="821"/>
      <c r="AT74" s="821"/>
      <c r="AU74" s="821" t="s">
        <v>540</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368</v>
      </c>
      <c r="B88" s="780" t="s">
        <v>393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16585</v>
      </c>
      <c r="AG88" s="832"/>
      <c r="AH88" s="832"/>
      <c r="AI88" s="832"/>
      <c r="AJ88" s="832"/>
      <c r="AK88" s="829"/>
      <c r="AL88" s="829"/>
      <c r="AM88" s="829"/>
      <c r="AN88" s="829"/>
      <c r="AO88" s="829"/>
      <c r="AP88" s="832">
        <v>2674</v>
      </c>
      <c r="AQ88" s="832"/>
      <c r="AR88" s="832"/>
      <c r="AS88" s="832"/>
      <c r="AT88" s="832"/>
      <c r="AU88" s="832" t="s">
        <v>540</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287</v>
      </c>
      <c r="AG109" s="885"/>
      <c r="AH109" s="885"/>
      <c r="AI109" s="885"/>
      <c r="AJ109" s="886"/>
      <c r="AK109" s="884" t="s">
        <v>286</v>
      </c>
      <c r="AL109" s="885"/>
      <c r="AM109" s="885"/>
      <c r="AN109" s="885"/>
      <c r="AO109" s="886"/>
      <c r="AP109" s="884" t="s">
        <v>403</v>
      </c>
      <c r="AQ109" s="885"/>
      <c r="AR109" s="885"/>
      <c r="AS109" s="885"/>
      <c r="AT109" s="887"/>
      <c r="AU109" s="904"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287</v>
      </c>
      <c r="BW109" s="885"/>
      <c r="BX109" s="885"/>
      <c r="BY109" s="885"/>
      <c r="BZ109" s="886"/>
      <c r="CA109" s="884" t="s">
        <v>286</v>
      </c>
      <c r="CB109" s="885"/>
      <c r="CC109" s="885"/>
      <c r="CD109" s="885"/>
      <c r="CE109" s="886"/>
      <c r="CF109" s="905" t="s">
        <v>403</v>
      </c>
      <c r="CG109" s="905"/>
      <c r="CH109" s="905"/>
      <c r="CI109" s="905"/>
      <c r="CJ109" s="905"/>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287</v>
      </c>
      <c r="DM109" s="885"/>
      <c r="DN109" s="885"/>
      <c r="DO109" s="885"/>
      <c r="DP109" s="886"/>
      <c r="DQ109" s="884" t="s">
        <v>286</v>
      </c>
      <c r="DR109" s="885"/>
      <c r="DS109" s="885"/>
      <c r="DT109" s="885"/>
      <c r="DU109" s="886"/>
      <c r="DV109" s="884" t="s">
        <v>403</v>
      </c>
      <c r="DW109" s="885"/>
      <c r="DX109" s="885"/>
      <c r="DY109" s="885"/>
      <c r="DZ109" s="887"/>
    </row>
    <row r="110" spans="1:131" s="199" customFormat="1" ht="26.25" customHeight="1" x14ac:dyDescent="0.15">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1364480</v>
      </c>
      <c r="AB110" s="892"/>
      <c r="AC110" s="892"/>
      <c r="AD110" s="892"/>
      <c r="AE110" s="893"/>
      <c r="AF110" s="894">
        <v>1405275</v>
      </c>
      <c r="AG110" s="892"/>
      <c r="AH110" s="892"/>
      <c r="AI110" s="892"/>
      <c r="AJ110" s="893"/>
      <c r="AK110" s="894">
        <v>1419070</v>
      </c>
      <c r="AL110" s="892"/>
      <c r="AM110" s="892"/>
      <c r="AN110" s="892"/>
      <c r="AO110" s="893"/>
      <c r="AP110" s="895">
        <v>22.5</v>
      </c>
      <c r="AQ110" s="896"/>
      <c r="AR110" s="896"/>
      <c r="AS110" s="896"/>
      <c r="AT110" s="897"/>
      <c r="AU110" s="898" t="s">
        <v>61</v>
      </c>
      <c r="AV110" s="899"/>
      <c r="AW110" s="899"/>
      <c r="AX110" s="899"/>
      <c r="AY110" s="899"/>
      <c r="AZ110" s="940" t="s">
        <v>406</v>
      </c>
      <c r="BA110" s="889"/>
      <c r="BB110" s="889"/>
      <c r="BC110" s="889"/>
      <c r="BD110" s="889"/>
      <c r="BE110" s="889"/>
      <c r="BF110" s="889"/>
      <c r="BG110" s="889"/>
      <c r="BH110" s="889"/>
      <c r="BI110" s="889"/>
      <c r="BJ110" s="889"/>
      <c r="BK110" s="889"/>
      <c r="BL110" s="889"/>
      <c r="BM110" s="889"/>
      <c r="BN110" s="889"/>
      <c r="BO110" s="889"/>
      <c r="BP110" s="890"/>
      <c r="BQ110" s="926">
        <v>13162532</v>
      </c>
      <c r="BR110" s="927"/>
      <c r="BS110" s="927"/>
      <c r="BT110" s="927"/>
      <c r="BU110" s="927"/>
      <c r="BV110" s="927">
        <v>12904235</v>
      </c>
      <c r="BW110" s="927"/>
      <c r="BX110" s="927"/>
      <c r="BY110" s="927"/>
      <c r="BZ110" s="927"/>
      <c r="CA110" s="927">
        <v>13922063</v>
      </c>
      <c r="CB110" s="927"/>
      <c r="CC110" s="927"/>
      <c r="CD110" s="927"/>
      <c r="CE110" s="927"/>
      <c r="CF110" s="941">
        <v>220.7</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221</v>
      </c>
      <c r="DH110" s="927"/>
      <c r="DI110" s="927"/>
      <c r="DJ110" s="927"/>
      <c r="DK110" s="927"/>
      <c r="DL110" s="927" t="s">
        <v>221</v>
      </c>
      <c r="DM110" s="927"/>
      <c r="DN110" s="927"/>
      <c r="DO110" s="927"/>
      <c r="DP110" s="927"/>
      <c r="DQ110" s="927" t="s">
        <v>221</v>
      </c>
      <c r="DR110" s="927"/>
      <c r="DS110" s="927"/>
      <c r="DT110" s="927"/>
      <c r="DU110" s="927"/>
      <c r="DV110" s="928" t="s">
        <v>221</v>
      </c>
      <c r="DW110" s="928"/>
      <c r="DX110" s="928"/>
      <c r="DY110" s="928"/>
      <c r="DZ110" s="929"/>
    </row>
    <row r="111" spans="1:131" s="199"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410</v>
      </c>
      <c r="AB111" s="934"/>
      <c r="AC111" s="934"/>
      <c r="AD111" s="934"/>
      <c r="AE111" s="935"/>
      <c r="AF111" s="936" t="s">
        <v>410</v>
      </c>
      <c r="AG111" s="934"/>
      <c r="AH111" s="934"/>
      <c r="AI111" s="934"/>
      <c r="AJ111" s="935"/>
      <c r="AK111" s="936" t="s">
        <v>410</v>
      </c>
      <c r="AL111" s="934"/>
      <c r="AM111" s="934"/>
      <c r="AN111" s="934"/>
      <c r="AO111" s="935"/>
      <c r="AP111" s="937" t="s">
        <v>410</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v>67323</v>
      </c>
      <c r="BR111" s="920"/>
      <c r="BS111" s="920"/>
      <c r="BT111" s="920"/>
      <c r="BU111" s="920"/>
      <c r="BV111" s="920">
        <v>57695</v>
      </c>
      <c r="BW111" s="920"/>
      <c r="BX111" s="920"/>
      <c r="BY111" s="920"/>
      <c r="BZ111" s="920"/>
      <c r="CA111" s="920">
        <v>48047</v>
      </c>
      <c r="CB111" s="920"/>
      <c r="CC111" s="920"/>
      <c r="CD111" s="920"/>
      <c r="CE111" s="920"/>
      <c r="CF111" s="914">
        <v>0.8</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410</v>
      </c>
      <c r="DH111" s="920"/>
      <c r="DI111" s="920"/>
      <c r="DJ111" s="920"/>
      <c r="DK111" s="920"/>
      <c r="DL111" s="920" t="s">
        <v>410</v>
      </c>
      <c r="DM111" s="920"/>
      <c r="DN111" s="920"/>
      <c r="DO111" s="920"/>
      <c r="DP111" s="920"/>
      <c r="DQ111" s="920" t="s">
        <v>410</v>
      </c>
      <c r="DR111" s="920"/>
      <c r="DS111" s="920"/>
      <c r="DT111" s="920"/>
      <c r="DU111" s="920"/>
      <c r="DV111" s="921" t="s">
        <v>410</v>
      </c>
      <c r="DW111" s="921"/>
      <c r="DX111" s="921"/>
      <c r="DY111" s="921"/>
      <c r="DZ111" s="922"/>
    </row>
    <row r="112" spans="1:131" s="199"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415</v>
      </c>
      <c r="AB112" s="959"/>
      <c r="AC112" s="959"/>
      <c r="AD112" s="959"/>
      <c r="AE112" s="960"/>
      <c r="AF112" s="961" t="s">
        <v>415</v>
      </c>
      <c r="AG112" s="959"/>
      <c r="AH112" s="959"/>
      <c r="AI112" s="959"/>
      <c r="AJ112" s="960"/>
      <c r="AK112" s="961" t="s">
        <v>415</v>
      </c>
      <c r="AL112" s="959"/>
      <c r="AM112" s="959"/>
      <c r="AN112" s="959"/>
      <c r="AO112" s="960"/>
      <c r="AP112" s="962" t="s">
        <v>415</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3731850</v>
      </c>
      <c r="BR112" s="920"/>
      <c r="BS112" s="920"/>
      <c r="BT112" s="920"/>
      <c r="BU112" s="920"/>
      <c r="BV112" s="920">
        <v>3236268</v>
      </c>
      <c r="BW112" s="920"/>
      <c r="BX112" s="920"/>
      <c r="BY112" s="920"/>
      <c r="BZ112" s="920"/>
      <c r="CA112" s="920">
        <v>3316840</v>
      </c>
      <c r="CB112" s="920"/>
      <c r="CC112" s="920"/>
      <c r="CD112" s="920"/>
      <c r="CE112" s="920"/>
      <c r="CF112" s="914">
        <v>52.6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67323</v>
      </c>
      <c r="DH112" s="920"/>
      <c r="DI112" s="920"/>
      <c r="DJ112" s="920"/>
      <c r="DK112" s="920"/>
      <c r="DL112" s="920">
        <v>57695</v>
      </c>
      <c r="DM112" s="920"/>
      <c r="DN112" s="920"/>
      <c r="DO112" s="920"/>
      <c r="DP112" s="920"/>
      <c r="DQ112" s="920">
        <v>48047</v>
      </c>
      <c r="DR112" s="920"/>
      <c r="DS112" s="920"/>
      <c r="DT112" s="920"/>
      <c r="DU112" s="920"/>
      <c r="DV112" s="921">
        <v>0.8</v>
      </c>
      <c r="DW112" s="921"/>
      <c r="DX112" s="921"/>
      <c r="DY112" s="921"/>
      <c r="DZ112" s="922"/>
    </row>
    <row r="113" spans="1:130" s="199"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320418</v>
      </c>
      <c r="AB113" s="934"/>
      <c r="AC113" s="934"/>
      <c r="AD113" s="934"/>
      <c r="AE113" s="935"/>
      <c r="AF113" s="936">
        <v>360187</v>
      </c>
      <c r="AG113" s="934"/>
      <c r="AH113" s="934"/>
      <c r="AI113" s="934"/>
      <c r="AJ113" s="935"/>
      <c r="AK113" s="936">
        <v>262820</v>
      </c>
      <c r="AL113" s="934"/>
      <c r="AM113" s="934"/>
      <c r="AN113" s="934"/>
      <c r="AO113" s="935"/>
      <c r="AP113" s="937">
        <v>4.2</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403637</v>
      </c>
      <c r="BR113" s="920"/>
      <c r="BS113" s="920"/>
      <c r="BT113" s="920"/>
      <c r="BU113" s="920"/>
      <c r="BV113" s="920">
        <v>448565</v>
      </c>
      <c r="BW113" s="920"/>
      <c r="BX113" s="920"/>
      <c r="BY113" s="920"/>
      <c r="BZ113" s="920"/>
      <c r="CA113" s="920">
        <v>410036</v>
      </c>
      <c r="CB113" s="920"/>
      <c r="CC113" s="920"/>
      <c r="CD113" s="920"/>
      <c r="CE113" s="920"/>
      <c r="CF113" s="914">
        <v>6.5</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415</v>
      </c>
      <c r="DH113" s="959"/>
      <c r="DI113" s="959"/>
      <c r="DJ113" s="959"/>
      <c r="DK113" s="960"/>
      <c r="DL113" s="961" t="s">
        <v>415</v>
      </c>
      <c r="DM113" s="959"/>
      <c r="DN113" s="959"/>
      <c r="DO113" s="959"/>
      <c r="DP113" s="960"/>
      <c r="DQ113" s="961" t="s">
        <v>415</v>
      </c>
      <c r="DR113" s="959"/>
      <c r="DS113" s="959"/>
      <c r="DT113" s="959"/>
      <c r="DU113" s="960"/>
      <c r="DV113" s="962" t="s">
        <v>415</v>
      </c>
      <c r="DW113" s="963"/>
      <c r="DX113" s="963"/>
      <c r="DY113" s="963"/>
      <c r="DZ113" s="964"/>
    </row>
    <row r="114" spans="1:130" s="199"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58293</v>
      </c>
      <c r="AB114" s="959"/>
      <c r="AC114" s="959"/>
      <c r="AD114" s="959"/>
      <c r="AE114" s="960"/>
      <c r="AF114" s="961">
        <v>56455</v>
      </c>
      <c r="AG114" s="959"/>
      <c r="AH114" s="959"/>
      <c r="AI114" s="959"/>
      <c r="AJ114" s="960"/>
      <c r="AK114" s="961">
        <v>93566</v>
      </c>
      <c r="AL114" s="959"/>
      <c r="AM114" s="959"/>
      <c r="AN114" s="959"/>
      <c r="AO114" s="960"/>
      <c r="AP114" s="962">
        <v>1.5</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1407651</v>
      </c>
      <c r="BR114" s="920"/>
      <c r="BS114" s="920"/>
      <c r="BT114" s="920"/>
      <c r="BU114" s="920"/>
      <c r="BV114" s="920">
        <v>1450868</v>
      </c>
      <c r="BW114" s="920"/>
      <c r="BX114" s="920"/>
      <c r="BY114" s="920"/>
      <c r="BZ114" s="920"/>
      <c r="CA114" s="920">
        <v>984935</v>
      </c>
      <c r="CB114" s="920"/>
      <c r="CC114" s="920"/>
      <c r="CD114" s="920"/>
      <c r="CE114" s="920"/>
      <c r="CF114" s="914">
        <v>15.6</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415</v>
      </c>
      <c r="DH114" s="959"/>
      <c r="DI114" s="959"/>
      <c r="DJ114" s="959"/>
      <c r="DK114" s="960"/>
      <c r="DL114" s="961" t="s">
        <v>415</v>
      </c>
      <c r="DM114" s="959"/>
      <c r="DN114" s="959"/>
      <c r="DO114" s="959"/>
      <c r="DP114" s="960"/>
      <c r="DQ114" s="961" t="s">
        <v>415</v>
      </c>
      <c r="DR114" s="959"/>
      <c r="DS114" s="959"/>
      <c r="DT114" s="959"/>
      <c r="DU114" s="960"/>
      <c r="DV114" s="962" t="s">
        <v>415</v>
      </c>
      <c r="DW114" s="963"/>
      <c r="DX114" s="963"/>
      <c r="DY114" s="963"/>
      <c r="DZ114" s="964"/>
    </row>
    <row r="115" spans="1:130" s="199"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30510</v>
      </c>
      <c r="AB115" s="934"/>
      <c r="AC115" s="934"/>
      <c r="AD115" s="934"/>
      <c r="AE115" s="935"/>
      <c r="AF115" s="936">
        <v>28278</v>
      </c>
      <c r="AG115" s="934"/>
      <c r="AH115" s="934"/>
      <c r="AI115" s="934"/>
      <c r="AJ115" s="935"/>
      <c r="AK115" s="936">
        <v>21421</v>
      </c>
      <c r="AL115" s="934"/>
      <c r="AM115" s="934"/>
      <c r="AN115" s="934"/>
      <c r="AO115" s="935"/>
      <c r="AP115" s="937">
        <v>0.3</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415</v>
      </c>
      <c r="BR115" s="920"/>
      <c r="BS115" s="920"/>
      <c r="BT115" s="920"/>
      <c r="BU115" s="920"/>
      <c r="BV115" s="920" t="s">
        <v>415</v>
      </c>
      <c r="BW115" s="920"/>
      <c r="BX115" s="920"/>
      <c r="BY115" s="920"/>
      <c r="BZ115" s="920"/>
      <c r="CA115" s="920" t="s">
        <v>415</v>
      </c>
      <c r="CB115" s="920"/>
      <c r="CC115" s="920"/>
      <c r="CD115" s="920"/>
      <c r="CE115" s="920"/>
      <c r="CF115" s="914" t="s">
        <v>415</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415</v>
      </c>
      <c r="DH115" s="959"/>
      <c r="DI115" s="959"/>
      <c r="DJ115" s="959"/>
      <c r="DK115" s="960"/>
      <c r="DL115" s="961" t="s">
        <v>415</v>
      </c>
      <c r="DM115" s="959"/>
      <c r="DN115" s="959"/>
      <c r="DO115" s="959"/>
      <c r="DP115" s="960"/>
      <c r="DQ115" s="961" t="s">
        <v>415</v>
      </c>
      <c r="DR115" s="959"/>
      <c r="DS115" s="959"/>
      <c r="DT115" s="959"/>
      <c r="DU115" s="960"/>
      <c r="DV115" s="962" t="s">
        <v>415</v>
      </c>
      <c r="DW115" s="963"/>
      <c r="DX115" s="963"/>
      <c r="DY115" s="963"/>
      <c r="DZ115" s="964"/>
    </row>
    <row r="116" spans="1:130" s="199" customFormat="1" ht="26.25" customHeight="1" x14ac:dyDescent="0.15">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415</v>
      </c>
      <c r="AB116" s="959"/>
      <c r="AC116" s="959"/>
      <c r="AD116" s="959"/>
      <c r="AE116" s="960"/>
      <c r="AF116" s="961" t="s">
        <v>415</v>
      </c>
      <c r="AG116" s="959"/>
      <c r="AH116" s="959"/>
      <c r="AI116" s="959"/>
      <c r="AJ116" s="960"/>
      <c r="AK116" s="961" t="s">
        <v>415</v>
      </c>
      <c r="AL116" s="959"/>
      <c r="AM116" s="959"/>
      <c r="AN116" s="959"/>
      <c r="AO116" s="960"/>
      <c r="AP116" s="962" t="s">
        <v>415</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415</v>
      </c>
      <c r="BR116" s="920"/>
      <c r="BS116" s="920"/>
      <c r="BT116" s="920"/>
      <c r="BU116" s="920"/>
      <c r="BV116" s="920" t="s">
        <v>415</v>
      </c>
      <c r="BW116" s="920"/>
      <c r="BX116" s="920"/>
      <c r="BY116" s="920"/>
      <c r="BZ116" s="920"/>
      <c r="CA116" s="920" t="s">
        <v>415</v>
      </c>
      <c r="CB116" s="920"/>
      <c r="CC116" s="920"/>
      <c r="CD116" s="920"/>
      <c r="CE116" s="920"/>
      <c r="CF116" s="914" t="s">
        <v>415</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415</v>
      </c>
      <c r="DH116" s="959"/>
      <c r="DI116" s="959"/>
      <c r="DJ116" s="959"/>
      <c r="DK116" s="960"/>
      <c r="DL116" s="961" t="s">
        <v>415</v>
      </c>
      <c r="DM116" s="959"/>
      <c r="DN116" s="959"/>
      <c r="DO116" s="959"/>
      <c r="DP116" s="960"/>
      <c r="DQ116" s="961" t="s">
        <v>415</v>
      </c>
      <c r="DR116" s="959"/>
      <c r="DS116" s="959"/>
      <c r="DT116" s="959"/>
      <c r="DU116" s="960"/>
      <c r="DV116" s="962" t="s">
        <v>415</v>
      </c>
      <c r="DW116" s="963"/>
      <c r="DX116" s="963"/>
      <c r="DY116" s="963"/>
      <c r="DZ116" s="964"/>
    </row>
    <row r="117" spans="1:130" s="199" customFormat="1" ht="26.25" customHeight="1" x14ac:dyDescent="0.15">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1773701</v>
      </c>
      <c r="AB117" s="977"/>
      <c r="AC117" s="977"/>
      <c r="AD117" s="977"/>
      <c r="AE117" s="978"/>
      <c r="AF117" s="979">
        <v>1850195</v>
      </c>
      <c r="AG117" s="977"/>
      <c r="AH117" s="977"/>
      <c r="AI117" s="977"/>
      <c r="AJ117" s="978"/>
      <c r="AK117" s="979">
        <v>1796877</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410</v>
      </c>
      <c r="BR117" s="920"/>
      <c r="BS117" s="920"/>
      <c r="BT117" s="920"/>
      <c r="BU117" s="920"/>
      <c r="BV117" s="920" t="s">
        <v>410</v>
      </c>
      <c r="BW117" s="920"/>
      <c r="BX117" s="920"/>
      <c r="BY117" s="920"/>
      <c r="BZ117" s="920"/>
      <c r="CA117" s="920" t="s">
        <v>410</v>
      </c>
      <c r="CB117" s="920"/>
      <c r="CC117" s="920"/>
      <c r="CD117" s="920"/>
      <c r="CE117" s="920"/>
      <c r="CF117" s="914" t="s">
        <v>410</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410</v>
      </c>
      <c r="DH117" s="959"/>
      <c r="DI117" s="959"/>
      <c r="DJ117" s="959"/>
      <c r="DK117" s="960"/>
      <c r="DL117" s="961" t="s">
        <v>410</v>
      </c>
      <c r="DM117" s="959"/>
      <c r="DN117" s="959"/>
      <c r="DO117" s="959"/>
      <c r="DP117" s="960"/>
      <c r="DQ117" s="961" t="s">
        <v>410</v>
      </c>
      <c r="DR117" s="959"/>
      <c r="DS117" s="959"/>
      <c r="DT117" s="959"/>
      <c r="DU117" s="960"/>
      <c r="DV117" s="962" t="s">
        <v>410</v>
      </c>
      <c r="DW117" s="963"/>
      <c r="DX117" s="963"/>
      <c r="DY117" s="963"/>
      <c r="DZ117" s="964"/>
    </row>
    <row r="118" spans="1:130" s="199" customFormat="1" ht="26.25" customHeight="1" x14ac:dyDescent="0.15">
      <c r="A118" s="904"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287</v>
      </c>
      <c r="AG118" s="885"/>
      <c r="AH118" s="885"/>
      <c r="AI118" s="885"/>
      <c r="AJ118" s="886"/>
      <c r="AK118" s="884" t="s">
        <v>286</v>
      </c>
      <c r="AL118" s="885"/>
      <c r="AM118" s="885"/>
      <c r="AN118" s="885"/>
      <c r="AO118" s="886"/>
      <c r="AP118" s="971" t="s">
        <v>403</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410</v>
      </c>
      <c r="BR118" s="998"/>
      <c r="BS118" s="998"/>
      <c r="BT118" s="998"/>
      <c r="BU118" s="998"/>
      <c r="BV118" s="998" t="s">
        <v>410</v>
      </c>
      <c r="BW118" s="998"/>
      <c r="BX118" s="998"/>
      <c r="BY118" s="998"/>
      <c r="BZ118" s="998"/>
      <c r="CA118" s="998" t="s">
        <v>410</v>
      </c>
      <c r="CB118" s="998"/>
      <c r="CC118" s="998"/>
      <c r="CD118" s="998"/>
      <c r="CE118" s="998"/>
      <c r="CF118" s="914" t="s">
        <v>410</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410</v>
      </c>
      <c r="DH118" s="959"/>
      <c r="DI118" s="959"/>
      <c r="DJ118" s="959"/>
      <c r="DK118" s="960"/>
      <c r="DL118" s="961" t="s">
        <v>410</v>
      </c>
      <c r="DM118" s="959"/>
      <c r="DN118" s="959"/>
      <c r="DO118" s="959"/>
      <c r="DP118" s="960"/>
      <c r="DQ118" s="961" t="s">
        <v>410</v>
      </c>
      <c r="DR118" s="959"/>
      <c r="DS118" s="959"/>
      <c r="DT118" s="959"/>
      <c r="DU118" s="960"/>
      <c r="DV118" s="962" t="s">
        <v>410</v>
      </c>
      <c r="DW118" s="963"/>
      <c r="DX118" s="963"/>
      <c r="DY118" s="963"/>
      <c r="DZ118" s="964"/>
    </row>
    <row r="119" spans="1:130" s="199" customFormat="1" ht="26.25" customHeight="1" x14ac:dyDescent="0.15">
      <c r="A119" s="1058"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410</v>
      </c>
      <c r="AB119" s="892"/>
      <c r="AC119" s="892"/>
      <c r="AD119" s="892"/>
      <c r="AE119" s="893"/>
      <c r="AF119" s="894" t="s">
        <v>410</v>
      </c>
      <c r="AG119" s="892"/>
      <c r="AH119" s="892"/>
      <c r="AI119" s="892"/>
      <c r="AJ119" s="893"/>
      <c r="AK119" s="894" t="s">
        <v>410</v>
      </c>
      <c r="AL119" s="892"/>
      <c r="AM119" s="892"/>
      <c r="AN119" s="892"/>
      <c r="AO119" s="893"/>
      <c r="AP119" s="895" t="s">
        <v>410</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435</v>
      </c>
      <c r="BP119" s="1006"/>
      <c r="BQ119" s="997">
        <v>18772993</v>
      </c>
      <c r="BR119" s="998"/>
      <c r="BS119" s="998"/>
      <c r="BT119" s="998"/>
      <c r="BU119" s="998"/>
      <c r="BV119" s="998">
        <v>18097631</v>
      </c>
      <c r="BW119" s="998"/>
      <c r="BX119" s="998"/>
      <c r="BY119" s="998"/>
      <c r="BZ119" s="998"/>
      <c r="CA119" s="998">
        <v>18681921</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415</v>
      </c>
      <c r="DH119" s="984"/>
      <c r="DI119" s="984"/>
      <c r="DJ119" s="984"/>
      <c r="DK119" s="985"/>
      <c r="DL119" s="983" t="s">
        <v>415</v>
      </c>
      <c r="DM119" s="984"/>
      <c r="DN119" s="984"/>
      <c r="DO119" s="984"/>
      <c r="DP119" s="985"/>
      <c r="DQ119" s="983" t="s">
        <v>415</v>
      </c>
      <c r="DR119" s="984"/>
      <c r="DS119" s="984"/>
      <c r="DT119" s="984"/>
      <c r="DU119" s="985"/>
      <c r="DV119" s="986" t="s">
        <v>415</v>
      </c>
      <c r="DW119" s="987"/>
      <c r="DX119" s="987"/>
      <c r="DY119" s="987"/>
      <c r="DZ119" s="988"/>
    </row>
    <row r="120" spans="1:130" s="199" customFormat="1" ht="26.25" customHeight="1" x14ac:dyDescent="0.15">
      <c r="A120" s="1059"/>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415</v>
      </c>
      <c r="AB120" s="959"/>
      <c r="AC120" s="959"/>
      <c r="AD120" s="959"/>
      <c r="AE120" s="960"/>
      <c r="AF120" s="961" t="s">
        <v>415</v>
      </c>
      <c r="AG120" s="959"/>
      <c r="AH120" s="959"/>
      <c r="AI120" s="959"/>
      <c r="AJ120" s="960"/>
      <c r="AK120" s="961" t="s">
        <v>415</v>
      </c>
      <c r="AL120" s="959"/>
      <c r="AM120" s="959"/>
      <c r="AN120" s="959"/>
      <c r="AO120" s="960"/>
      <c r="AP120" s="962" t="s">
        <v>415</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5244989</v>
      </c>
      <c r="BR120" s="927"/>
      <c r="BS120" s="927"/>
      <c r="BT120" s="927"/>
      <c r="BU120" s="927"/>
      <c r="BV120" s="927">
        <v>4881521</v>
      </c>
      <c r="BW120" s="927"/>
      <c r="BX120" s="927"/>
      <c r="BY120" s="927"/>
      <c r="BZ120" s="927"/>
      <c r="CA120" s="927">
        <v>4484069</v>
      </c>
      <c r="CB120" s="927"/>
      <c r="CC120" s="927"/>
      <c r="CD120" s="927"/>
      <c r="CE120" s="927"/>
      <c r="CF120" s="941">
        <v>71.099999999999994</v>
      </c>
      <c r="CG120" s="942"/>
      <c r="CH120" s="942"/>
      <c r="CI120" s="942"/>
      <c r="CJ120" s="942"/>
      <c r="CK120" s="1007" t="s">
        <v>439</v>
      </c>
      <c r="CL120" s="1008"/>
      <c r="CM120" s="1008"/>
      <c r="CN120" s="1008"/>
      <c r="CO120" s="1009"/>
      <c r="CP120" s="1015" t="s">
        <v>440</v>
      </c>
      <c r="CQ120" s="1016"/>
      <c r="CR120" s="1016"/>
      <c r="CS120" s="1016"/>
      <c r="CT120" s="1016"/>
      <c r="CU120" s="1016"/>
      <c r="CV120" s="1016"/>
      <c r="CW120" s="1016"/>
      <c r="CX120" s="1016"/>
      <c r="CY120" s="1016"/>
      <c r="CZ120" s="1016"/>
      <c r="DA120" s="1016"/>
      <c r="DB120" s="1016"/>
      <c r="DC120" s="1016"/>
      <c r="DD120" s="1016"/>
      <c r="DE120" s="1016"/>
      <c r="DF120" s="1017"/>
      <c r="DG120" s="926">
        <v>2050195</v>
      </c>
      <c r="DH120" s="927"/>
      <c r="DI120" s="927"/>
      <c r="DJ120" s="927"/>
      <c r="DK120" s="927"/>
      <c r="DL120" s="927">
        <v>1944620</v>
      </c>
      <c r="DM120" s="927"/>
      <c r="DN120" s="927"/>
      <c r="DO120" s="927"/>
      <c r="DP120" s="927"/>
      <c r="DQ120" s="927">
        <v>1756813</v>
      </c>
      <c r="DR120" s="927"/>
      <c r="DS120" s="927"/>
      <c r="DT120" s="927"/>
      <c r="DU120" s="927"/>
      <c r="DV120" s="928">
        <v>27.8</v>
      </c>
      <c r="DW120" s="928"/>
      <c r="DX120" s="928"/>
      <c r="DY120" s="928"/>
      <c r="DZ120" s="929"/>
    </row>
    <row r="121" spans="1:130" s="199" customFormat="1" ht="26.25" customHeight="1" x14ac:dyDescent="0.15">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8897</v>
      </c>
      <c r="AB121" s="959"/>
      <c r="AC121" s="959"/>
      <c r="AD121" s="959"/>
      <c r="AE121" s="960"/>
      <c r="AF121" s="961">
        <v>9628</v>
      </c>
      <c r="AG121" s="959"/>
      <c r="AH121" s="959"/>
      <c r="AI121" s="959"/>
      <c r="AJ121" s="960"/>
      <c r="AK121" s="961">
        <v>9647</v>
      </c>
      <c r="AL121" s="959"/>
      <c r="AM121" s="959"/>
      <c r="AN121" s="959"/>
      <c r="AO121" s="960"/>
      <c r="AP121" s="962">
        <v>0.2</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408946</v>
      </c>
      <c r="BR121" s="920"/>
      <c r="BS121" s="920"/>
      <c r="BT121" s="920"/>
      <c r="BU121" s="920"/>
      <c r="BV121" s="920">
        <v>522270</v>
      </c>
      <c r="BW121" s="920"/>
      <c r="BX121" s="920"/>
      <c r="BY121" s="920"/>
      <c r="BZ121" s="920"/>
      <c r="CA121" s="920">
        <v>509652</v>
      </c>
      <c r="CB121" s="920"/>
      <c r="CC121" s="920"/>
      <c r="CD121" s="920"/>
      <c r="CE121" s="920"/>
      <c r="CF121" s="914">
        <v>8.1</v>
      </c>
      <c r="CG121" s="915"/>
      <c r="CH121" s="915"/>
      <c r="CI121" s="915"/>
      <c r="CJ121" s="915"/>
      <c r="CK121" s="1010"/>
      <c r="CL121" s="1011"/>
      <c r="CM121" s="1011"/>
      <c r="CN121" s="1011"/>
      <c r="CO121" s="1012"/>
      <c r="CP121" s="1020" t="s">
        <v>443</v>
      </c>
      <c r="CQ121" s="1021"/>
      <c r="CR121" s="1021"/>
      <c r="CS121" s="1021"/>
      <c r="CT121" s="1021"/>
      <c r="CU121" s="1021"/>
      <c r="CV121" s="1021"/>
      <c r="CW121" s="1021"/>
      <c r="CX121" s="1021"/>
      <c r="CY121" s="1021"/>
      <c r="CZ121" s="1021"/>
      <c r="DA121" s="1021"/>
      <c r="DB121" s="1021"/>
      <c r="DC121" s="1021"/>
      <c r="DD121" s="1021"/>
      <c r="DE121" s="1021"/>
      <c r="DF121" s="1022"/>
      <c r="DG121" s="919">
        <v>1681655</v>
      </c>
      <c r="DH121" s="920"/>
      <c r="DI121" s="920"/>
      <c r="DJ121" s="920"/>
      <c r="DK121" s="920"/>
      <c r="DL121" s="920">
        <v>1291648</v>
      </c>
      <c r="DM121" s="920"/>
      <c r="DN121" s="920"/>
      <c r="DO121" s="920"/>
      <c r="DP121" s="920"/>
      <c r="DQ121" s="920">
        <v>1560027</v>
      </c>
      <c r="DR121" s="920"/>
      <c r="DS121" s="920"/>
      <c r="DT121" s="920"/>
      <c r="DU121" s="920"/>
      <c r="DV121" s="921">
        <v>24.7</v>
      </c>
      <c r="DW121" s="921"/>
      <c r="DX121" s="921"/>
      <c r="DY121" s="921"/>
      <c r="DZ121" s="922"/>
    </row>
    <row r="122" spans="1:130" s="199" customFormat="1" ht="26.25" customHeight="1" x14ac:dyDescent="0.15">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415</v>
      </c>
      <c r="AB122" s="959"/>
      <c r="AC122" s="959"/>
      <c r="AD122" s="959"/>
      <c r="AE122" s="960"/>
      <c r="AF122" s="961" t="s">
        <v>415</v>
      </c>
      <c r="AG122" s="959"/>
      <c r="AH122" s="959"/>
      <c r="AI122" s="959"/>
      <c r="AJ122" s="960"/>
      <c r="AK122" s="961" t="s">
        <v>415</v>
      </c>
      <c r="AL122" s="959"/>
      <c r="AM122" s="959"/>
      <c r="AN122" s="959"/>
      <c r="AO122" s="960"/>
      <c r="AP122" s="962" t="s">
        <v>415</v>
      </c>
      <c r="AQ122" s="963"/>
      <c r="AR122" s="963"/>
      <c r="AS122" s="963"/>
      <c r="AT122" s="964"/>
      <c r="AU122" s="992"/>
      <c r="AV122" s="993"/>
      <c r="AW122" s="993"/>
      <c r="AX122" s="993"/>
      <c r="AY122" s="994"/>
      <c r="AZ122" s="974" t="s">
        <v>444</v>
      </c>
      <c r="BA122" s="965"/>
      <c r="BB122" s="965"/>
      <c r="BC122" s="965"/>
      <c r="BD122" s="965"/>
      <c r="BE122" s="965"/>
      <c r="BF122" s="965"/>
      <c r="BG122" s="965"/>
      <c r="BH122" s="965"/>
      <c r="BI122" s="965"/>
      <c r="BJ122" s="965"/>
      <c r="BK122" s="965"/>
      <c r="BL122" s="965"/>
      <c r="BM122" s="965"/>
      <c r="BN122" s="965"/>
      <c r="BO122" s="965"/>
      <c r="BP122" s="966"/>
      <c r="BQ122" s="997">
        <v>13015727</v>
      </c>
      <c r="BR122" s="998"/>
      <c r="BS122" s="998"/>
      <c r="BT122" s="998"/>
      <c r="BU122" s="998"/>
      <c r="BV122" s="998">
        <v>12826658</v>
      </c>
      <c r="BW122" s="998"/>
      <c r="BX122" s="998"/>
      <c r="BY122" s="998"/>
      <c r="BZ122" s="998"/>
      <c r="CA122" s="998">
        <v>14105219</v>
      </c>
      <c r="CB122" s="998"/>
      <c r="CC122" s="998"/>
      <c r="CD122" s="998"/>
      <c r="CE122" s="998"/>
      <c r="CF122" s="1018">
        <v>223.6</v>
      </c>
      <c r="CG122" s="1019"/>
      <c r="CH122" s="1019"/>
      <c r="CI122" s="1019"/>
      <c r="CJ122" s="1019"/>
      <c r="CK122" s="1010"/>
      <c r="CL122" s="1011"/>
      <c r="CM122" s="1011"/>
      <c r="CN122" s="1011"/>
      <c r="CO122" s="1012"/>
      <c r="CP122" s="1020" t="s">
        <v>445</v>
      </c>
      <c r="CQ122" s="1021"/>
      <c r="CR122" s="1021"/>
      <c r="CS122" s="1021"/>
      <c r="CT122" s="1021"/>
      <c r="CU122" s="1021"/>
      <c r="CV122" s="1021"/>
      <c r="CW122" s="1021"/>
      <c r="CX122" s="1021"/>
      <c r="CY122" s="1021"/>
      <c r="CZ122" s="1021"/>
      <c r="DA122" s="1021"/>
      <c r="DB122" s="1021"/>
      <c r="DC122" s="1021"/>
      <c r="DD122" s="1021"/>
      <c r="DE122" s="1021"/>
      <c r="DF122" s="1022"/>
      <c r="DG122" s="919" t="s">
        <v>410</v>
      </c>
      <c r="DH122" s="920"/>
      <c r="DI122" s="920"/>
      <c r="DJ122" s="920"/>
      <c r="DK122" s="920"/>
      <c r="DL122" s="920" t="s">
        <v>410</v>
      </c>
      <c r="DM122" s="920"/>
      <c r="DN122" s="920"/>
      <c r="DO122" s="920"/>
      <c r="DP122" s="920"/>
      <c r="DQ122" s="920" t="s">
        <v>410</v>
      </c>
      <c r="DR122" s="920"/>
      <c r="DS122" s="920"/>
      <c r="DT122" s="920"/>
      <c r="DU122" s="920"/>
      <c r="DV122" s="921" t="s">
        <v>410</v>
      </c>
      <c r="DW122" s="921"/>
      <c r="DX122" s="921"/>
      <c r="DY122" s="921"/>
      <c r="DZ122" s="922"/>
    </row>
    <row r="123" spans="1:130" s="199" customFormat="1" ht="26.25" customHeight="1" x14ac:dyDescent="0.15">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410</v>
      </c>
      <c r="AB123" s="959"/>
      <c r="AC123" s="959"/>
      <c r="AD123" s="959"/>
      <c r="AE123" s="960"/>
      <c r="AF123" s="961" t="s">
        <v>410</v>
      </c>
      <c r="AG123" s="959"/>
      <c r="AH123" s="959"/>
      <c r="AI123" s="959"/>
      <c r="AJ123" s="960"/>
      <c r="AK123" s="961" t="s">
        <v>410</v>
      </c>
      <c r="AL123" s="959"/>
      <c r="AM123" s="959"/>
      <c r="AN123" s="959"/>
      <c r="AO123" s="960"/>
      <c r="AP123" s="962" t="s">
        <v>410</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446</v>
      </c>
      <c r="BP123" s="1006"/>
      <c r="BQ123" s="1065">
        <v>18669662</v>
      </c>
      <c r="BR123" s="1066"/>
      <c r="BS123" s="1066"/>
      <c r="BT123" s="1066"/>
      <c r="BU123" s="1066"/>
      <c r="BV123" s="1066">
        <v>18230449</v>
      </c>
      <c r="BW123" s="1066"/>
      <c r="BX123" s="1066"/>
      <c r="BY123" s="1066"/>
      <c r="BZ123" s="1066"/>
      <c r="CA123" s="1066">
        <v>19098940</v>
      </c>
      <c r="CB123" s="1066"/>
      <c r="CC123" s="1066"/>
      <c r="CD123" s="1066"/>
      <c r="CE123" s="1066"/>
      <c r="CF123" s="999"/>
      <c r="CG123" s="1000"/>
      <c r="CH123" s="1000"/>
      <c r="CI123" s="1000"/>
      <c r="CJ123" s="1001"/>
      <c r="CK123" s="1010"/>
      <c r="CL123" s="1011"/>
      <c r="CM123" s="1011"/>
      <c r="CN123" s="1011"/>
      <c r="CO123" s="1012"/>
      <c r="CP123" s="1020" t="s">
        <v>447</v>
      </c>
      <c r="CQ123" s="1021"/>
      <c r="CR123" s="1021"/>
      <c r="CS123" s="1021"/>
      <c r="CT123" s="1021"/>
      <c r="CU123" s="1021"/>
      <c r="CV123" s="1021"/>
      <c r="CW123" s="1021"/>
      <c r="CX123" s="1021"/>
      <c r="CY123" s="1021"/>
      <c r="CZ123" s="1021"/>
      <c r="DA123" s="1021"/>
      <c r="DB123" s="1021"/>
      <c r="DC123" s="1021"/>
      <c r="DD123" s="1021"/>
      <c r="DE123" s="1021"/>
      <c r="DF123" s="1022"/>
      <c r="DG123" s="958" t="s">
        <v>410</v>
      </c>
      <c r="DH123" s="959"/>
      <c r="DI123" s="959"/>
      <c r="DJ123" s="959"/>
      <c r="DK123" s="960"/>
      <c r="DL123" s="961" t="s">
        <v>410</v>
      </c>
      <c r="DM123" s="959"/>
      <c r="DN123" s="959"/>
      <c r="DO123" s="959"/>
      <c r="DP123" s="960"/>
      <c r="DQ123" s="961" t="s">
        <v>410</v>
      </c>
      <c r="DR123" s="959"/>
      <c r="DS123" s="959"/>
      <c r="DT123" s="959"/>
      <c r="DU123" s="960"/>
      <c r="DV123" s="962" t="s">
        <v>410</v>
      </c>
      <c r="DW123" s="963"/>
      <c r="DX123" s="963"/>
      <c r="DY123" s="963"/>
      <c r="DZ123" s="964"/>
    </row>
    <row r="124" spans="1:130" s="199" customFormat="1" ht="26.25" customHeight="1" thickBot="1" x14ac:dyDescent="0.2">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410</v>
      </c>
      <c r="AB124" s="959"/>
      <c r="AC124" s="959"/>
      <c r="AD124" s="959"/>
      <c r="AE124" s="960"/>
      <c r="AF124" s="961" t="s">
        <v>410</v>
      </c>
      <c r="AG124" s="959"/>
      <c r="AH124" s="959"/>
      <c r="AI124" s="959"/>
      <c r="AJ124" s="960"/>
      <c r="AK124" s="961" t="s">
        <v>410</v>
      </c>
      <c r="AL124" s="959"/>
      <c r="AM124" s="959"/>
      <c r="AN124" s="959"/>
      <c r="AO124" s="960"/>
      <c r="AP124" s="962" t="s">
        <v>410</v>
      </c>
      <c r="AQ124" s="963"/>
      <c r="AR124" s="963"/>
      <c r="AS124" s="963"/>
      <c r="AT124" s="964"/>
      <c r="AU124" s="1061" t="s">
        <v>448</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1.7</v>
      </c>
      <c r="BR124" s="1028"/>
      <c r="BS124" s="1028"/>
      <c r="BT124" s="1028"/>
      <c r="BU124" s="1028"/>
      <c r="BV124" s="1028" t="s">
        <v>410</v>
      </c>
      <c r="BW124" s="1028"/>
      <c r="BX124" s="1028"/>
      <c r="BY124" s="1028"/>
      <c r="BZ124" s="1028"/>
      <c r="CA124" s="1028" t="s">
        <v>410</v>
      </c>
      <c r="CB124" s="1028"/>
      <c r="CC124" s="1028"/>
      <c r="CD124" s="1028"/>
      <c r="CE124" s="1028"/>
      <c r="CF124" s="1029"/>
      <c r="CG124" s="1030"/>
      <c r="CH124" s="1030"/>
      <c r="CI124" s="1030"/>
      <c r="CJ124" s="1031"/>
      <c r="CK124" s="1013"/>
      <c r="CL124" s="1013"/>
      <c r="CM124" s="1013"/>
      <c r="CN124" s="1013"/>
      <c r="CO124" s="1014"/>
      <c r="CP124" s="1020" t="s">
        <v>449</v>
      </c>
      <c r="CQ124" s="1021"/>
      <c r="CR124" s="1021"/>
      <c r="CS124" s="1021"/>
      <c r="CT124" s="1021"/>
      <c r="CU124" s="1021"/>
      <c r="CV124" s="1021"/>
      <c r="CW124" s="1021"/>
      <c r="CX124" s="1021"/>
      <c r="CY124" s="1021"/>
      <c r="CZ124" s="1021"/>
      <c r="DA124" s="1021"/>
      <c r="DB124" s="1021"/>
      <c r="DC124" s="1021"/>
      <c r="DD124" s="1021"/>
      <c r="DE124" s="1021"/>
      <c r="DF124" s="1022"/>
      <c r="DG124" s="1005" t="s">
        <v>221</v>
      </c>
      <c r="DH124" s="984"/>
      <c r="DI124" s="984"/>
      <c r="DJ124" s="984"/>
      <c r="DK124" s="985"/>
      <c r="DL124" s="983" t="s">
        <v>221</v>
      </c>
      <c r="DM124" s="984"/>
      <c r="DN124" s="984"/>
      <c r="DO124" s="984"/>
      <c r="DP124" s="985"/>
      <c r="DQ124" s="983" t="s">
        <v>221</v>
      </c>
      <c r="DR124" s="984"/>
      <c r="DS124" s="984"/>
      <c r="DT124" s="984"/>
      <c r="DU124" s="985"/>
      <c r="DV124" s="986" t="s">
        <v>221</v>
      </c>
      <c r="DW124" s="987"/>
      <c r="DX124" s="987"/>
      <c r="DY124" s="987"/>
      <c r="DZ124" s="988"/>
    </row>
    <row r="125" spans="1:130" s="199" customFormat="1" ht="26.25" customHeight="1" x14ac:dyDescent="0.15">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221</v>
      </c>
      <c r="AB125" s="959"/>
      <c r="AC125" s="959"/>
      <c r="AD125" s="959"/>
      <c r="AE125" s="960"/>
      <c r="AF125" s="961" t="s">
        <v>221</v>
      </c>
      <c r="AG125" s="959"/>
      <c r="AH125" s="959"/>
      <c r="AI125" s="959"/>
      <c r="AJ125" s="960"/>
      <c r="AK125" s="961" t="s">
        <v>221</v>
      </c>
      <c r="AL125" s="959"/>
      <c r="AM125" s="959"/>
      <c r="AN125" s="959"/>
      <c r="AO125" s="960"/>
      <c r="AP125" s="962" t="s">
        <v>221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450</v>
      </c>
      <c r="CL125" s="1008"/>
      <c r="CM125" s="1008"/>
      <c r="CN125" s="1008"/>
      <c r="CO125" s="1009"/>
      <c r="CP125" s="940" t="s">
        <v>451</v>
      </c>
      <c r="CQ125" s="889"/>
      <c r="CR125" s="889"/>
      <c r="CS125" s="889"/>
      <c r="CT125" s="889"/>
      <c r="CU125" s="889"/>
      <c r="CV125" s="889"/>
      <c r="CW125" s="889"/>
      <c r="CX125" s="889"/>
      <c r="CY125" s="889"/>
      <c r="CZ125" s="889"/>
      <c r="DA125" s="889"/>
      <c r="DB125" s="889"/>
      <c r="DC125" s="889"/>
      <c r="DD125" s="889"/>
      <c r="DE125" s="889"/>
      <c r="DF125" s="890"/>
      <c r="DG125" s="926" t="s">
        <v>221</v>
      </c>
      <c r="DH125" s="927"/>
      <c r="DI125" s="927"/>
      <c r="DJ125" s="927"/>
      <c r="DK125" s="927"/>
      <c r="DL125" s="927" t="s">
        <v>221</v>
      </c>
      <c r="DM125" s="927"/>
      <c r="DN125" s="927"/>
      <c r="DO125" s="927"/>
      <c r="DP125" s="927"/>
      <c r="DQ125" s="927" t="s">
        <v>221</v>
      </c>
      <c r="DR125" s="927"/>
      <c r="DS125" s="927"/>
      <c r="DT125" s="927"/>
      <c r="DU125" s="927"/>
      <c r="DV125" s="928" t="s">
        <v>221</v>
      </c>
      <c r="DW125" s="928"/>
      <c r="DX125" s="928"/>
      <c r="DY125" s="928"/>
      <c r="DZ125" s="929"/>
    </row>
    <row r="126" spans="1:130" s="199" customFormat="1" ht="26.25" customHeight="1" thickBot="1" x14ac:dyDescent="0.2">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17773</v>
      </c>
      <c r="AB126" s="959"/>
      <c r="AC126" s="959"/>
      <c r="AD126" s="959"/>
      <c r="AE126" s="960"/>
      <c r="AF126" s="961">
        <v>15742</v>
      </c>
      <c r="AG126" s="959"/>
      <c r="AH126" s="959"/>
      <c r="AI126" s="959"/>
      <c r="AJ126" s="960"/>
      <c r="AK126" s="961">
        <v>9326</v>
      </c>
      <c r="AL126" s="959"/>
      <c r="AM126" s="959"/>
      <c r="AN126" s="959"/>
      <c r="AO126" s="960"/>
      <c r="AP126" s="962">
        <v>0.1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452</v>
      </c>
      <c r="CQ126" s="950"/>
      <c r="CR126" s="950"/>
      <c r="CS126" s="950"/>
      <c r="CT126" s="950"/>
      <c r="CU126" s="950"/>
      <c r="CV126" s="950"/>
      <c r="CW126" s="950"/>
      <c r="CX126" s="950"/>
      <c r="CY126" s="950"/>
      <c r="CZ126" s="950"/>
      <c r="DA126" s="950"/>
      <c r="DB126" s="950"/>
      <c r="DC126" s="950"/>
      <c r="DD126" s="950"/>
      <c r="DE126" s="950"/>
      <c r="DF126" s="951"/>
      <c r="DG126" s="919" t="s">
        <v>221</v>
      </c>
      <c r="DH126" s="920"/>
      <c r="DI126" s="920"/>
      <c r="DJ126" s="920"/>
      <c r="DK126" s="920"/>
      <c r="DL126" s="920" t="s">
        <v>221</v>
      </c>
      <c r="DM126" s="920"/>
      <c r="DN126" s="920"/>
      <c r="DO126" s="920"/>
      <c r="DP126" s="920"/>
      <c r="DQ126" s="920" t="s">
        <v>221</v>
      </c>
      <c r="DR126" s="920"/>
      <c r="DS126" s="920"/>
      <c r="DT126" s="920"/>
      <c r="DU126" s="920"/>
      <c r="DV126" s="921" t="s">
        <v>221</v>
      </c>
      <c r="DW126" s="921"/>
      <c r="DX126" s="921"/>
      <c r="DY126" s="921"/>
      <c r="DZ126" s="922"/>
    </row>
    <row r="127" spans="1:130" s="199" customFormat="1" ht="26.25" customHeight="1" x14ac:dyDescent="0.15">
      <c r="A127" s="1060"/>
      <c r="B127" s="948"/>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3840</v>
      </c>
      <c r="AB127" s="959"/>
      <c r="AC127" s="959"/>
      <c r="AD127" s="959"/>
      <c r="AE127" s="960"/>
      <c r="AF127" s="961">
        <v>2908</v>
      </c>
      <c r="AG127" s="959"/>
      <c r="AH127" s="959"/>
      <c r="AI127" s="959"/>
      <c r="AJ127" s="960"/>
      <c r="AK127" s="961">
        <v>2448</v>
      </c>
      <c r="AL127" s="959"/>
      <c r="AM127" s="959"/>
      <c r="AN127" s="959"/>
      <c r="AO127" s="960"/>
      <c r="AP127" s="962">
        <v>0</v>
      </c>
      <c r="AQ127" s="963"/>
      <c r="AR127" s="963"/>
      <c r="AS127" s="963"/>
      <c r="AT127" s="964"/>
      <c r="AU127" s="235"/>
      <c r="AV127" s="235"/>
      <c r="AW127" s="235"/>
      <c r="AX127" s="1032" t="s">
        <v>454</v>
      </c>
      <c r="AY127" s="1033"/>
      <c r="AZ127" s="1033"/>
      <c r="BA127" s="1033"/>
      <c r="BB127" s="1033"/>
      <c r="BC127" s="1033"/>
      <c r="BD127" s="1033"/>
      <c r="BE127" s="1034"/>
      <c r="BF127" s="1035" t="s">
        <v>455</v>
      </c>
      <c r="BG127" s="1033"/>
      <c r="BH127" s="1033"/>
      <c r="BI127" s="1033"/>
      <c r="BJ127" s="1033"/>
      <c r="BK127" s="1033"/>
      <c r="BL127" s="1034"/>
      <c r="BM127" s="1035" t="s">
        <v>456</v>
      </c>
      <c r="BN127" s="1033"/>
      <c r="BO127" s="1033"/>
      <c r="BP127" s="1033"/>
      <c r="BQ127" s="1033"/>
      <c r="BR127" s="1033"/>
      <c r="BS127" s="1034"/>
      <c r="BT127" s="1035" t="s">
        <v>457</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458</v>
      </c>
      <c r="CQ127" s="950"/>
      <c r="CR127" s="950"/>
      <c r="CS127" s="950"/>
      <c r="CT127" s="950"/>
      <c r="CU127" s="950"/>
      <c r="CV127" s="950"/>
      <c r="CW127" s="950"/>
      <c r="CX127" s="950"/>
      <c r="CY127" s="950"/>
      <c r="CZ127" s="950"/>
      <c r="DA127" s="950"/>
      <c r="DB127" s="950"/>
      <c r="DC127" s="950"/>
      <c r="DD127" s="950"/>
      <c r="DE127" s="950"/>
      <c r="DF127" s="951"/>
      <c r="DG127" s="919" t="s">
        <v>221</v>
      </c>
      <c r="DH127" s="920"/>
      <c r="DI127" s="920"/>
      <c r="DJ127" s="920"/>
      <c r="DK127" s="920"/>
      <c r="DL127" s="920" t="s">
        <v>221</v>
      </c>
      <c r="DM127" s="920"/>
      <c r="DN127" s="920"/>
      <c r="DO127" s="920"/>
      <c r="DP127" s="920"/>
      <c r="DQ127" s="920" t="s">
        <v>221</v>
      </c>
      <c r="DR127" s="920"/>
      <c r="DS127" s="920"/>
      <c r="DT127" s="920"/>
      <c r="DU127" s="920"/>
      <c r="DV127" s="921" t="s">
        <v>221</v>
      </c>
      <c r="DW127" s="921"/>
      <c r="DX127" s="921"/>
      <c r="DY127" s="921"/>
      <c r="DZ127" s="922"/>
    </row>
    <row r="128" spans="1:130" s="199" customFormat="1" ht="26.25" customHeight="1" thickBot="1" x14ac:dyDescent="0.2">
      <c r="A128" s="1043" t="s">
        <v>459</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460</v>
      </c>
      <c r="X128" s="1045"/>
      <c r="Y128" s="1045"/>
      <c r="Z128" s="1046"/>
      <c r="AA128" s="1047">
        <v>67206</v>
      </c>
      <c r="AB128" s="1048"/>
      <c r="AC128" s="1048"/>
      <c r="AD128" s="1048"/>
      <c r="AE128" s="1049"/>
      <c r="AF128" s="1050">
        <v>67179</v>
      </c>
      <c r="AG128" s="1048"/>
      <c r="AH128" s="1048"/>
      <c r="AI128" s="1048"/>
      <c r="AJ128" s="1049"/>
      <c r="AK128" s="1050">
        <v>67482</v>
      </c>
      <c r="AL128" s="1048"/>
      <c r="AM128" s="1048"/>
      <c r="AN128" s="1048"/>
      <c r="AO128" s="1049"/>
      <c r="AP128" s="1051"/>
      <c r="AQ128" s="1052"/>
      <c r="AR128" s="1052"/>
      <c r="AS128" s="1052"/>
      <c r="AT128" s="1053"/>
      <c r="AU128" s="235"/>
      <c r="AV128" s="235"/>
      <c r="AW128" s="235"/>
      <c r="AX128" s="888" t="s">
        <v>461</v>
      </c>
      <c r="AY128" s="889"/>
      <c r="AZ128" s="889"/>
      <c r="BA128" s="889"/>
      <c r="BB128" s="889"/>
      <c r="BC128" s="889"/>
      <c r="BD128" s="889"/>
      <c r="BE128" s="890"/>
      <c r="BF128" s="1054" t="s">
        <v>221</v>
      </c>
      <c r="BG128" s="1055"/>
      <c r="BH128" s="1055"/>
      <c r="BI128" s="1055"/>
      <c r="BJ128" s="1055"/>
      <c r="BK128" s="1055"/>
      <c r="BL128" s="1056"/>
      <c r="BM128" s="1054">
        <v>13.95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462</v>
      </c>
      <c r="CQ128" s="1037"/>
      <c r="CR128" s="1037"/>
      <c r="CS128" s="1037"/>
      <c r="CT128" s="1037"/>
      <c r="CU128" s="1037"/>
      <c r="CV128" s="1037"/>
      <c r="CW128" s="1037"/>
      <c r="CX128" s="1037"/>
      <c r="CY128" s="1037"/>
      <c r="CZ128" s="1037"/>
      <c r="DA128" s="1037"/>
      <c r="DB128" s="1037"/>
      <c r="DC128" s="1037"/>
      <c r="DD128" s="1037"/>
      <c r="DE128" s="1037"/>
      <c r="DF128" s="1038"/>
      <c r="DG128" s="1039" t="s">
        <v>221</v>
      </c>
      <c r="DH128" s="1040"/>
      <c r="DI128" s="1040"/>
      <c r="DJ128" s="1040"/>
      <c r="DK128" s="1040"/>
      <c r="DL128" s="1040" t="s">
        <v>221</v>
      </c>
      <c r="DM128" s="1040"/>
      <c r="DN128" s="1040"/>
      <c r="DO128" s="1040"/>
      <c r="DP128" s="1040"/>
      <c r="DQ128" s="1040" t="s">
        <v>221</v>
      </c>
      <c r="DR128" s="1040"/>
      <c r="DS128" s="1040"/>
      <c r="DT128" s="1040"/>
      <c r="DU128" s="1040"/>
      <c r="DV128" s="1041" t="s">
        <v>221</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463</v>
      </c>
      <c r="X129" s="1074"/>
      <c r="Y129" s="1074"/>
      <c r="Z129" s="1075"/>
      <c r="AA129" s="958">
        <v>7153790</v>
      </c>
      <c r="AB129" s="959"/>
      <c r="AC129" s="959"/>
      <c r="AD129" s="959"/>
      <c r="AE129" s="960"/>
      <c r="AF129" s="961">
        <v>7283065</v>
      </c>
      <c r="AG129" s="959"/>
      <c r="AH129" s="959"/>
      <c r="AI129" s="959"/>
      <c r="AJ129" s="960"/>
      <c r="AK129" s="961">
        <v>7311890</v>
      </c>
      <c r="AL129" s="959"/>
      <c r="AM129" s="959"/>
      <c r="AN129" s="959"/>
      <c r="AO129" s="960"/>
      <c r="AP129" s="1076"/>
      <c r="AQ129" s="1077"/>
      <c r="AR129" s="1077"/>
      <c r="AS129" s="1077"/>
      <c r="AT129" s="1078"/>
      <c r="AU129" s="237"/>
      <c r="AV129" s="237"/>
      <c r="AW129" s="237"/>
      <c r="AX129" s="1067" t="s">
        <v>464</v>
      </c>
      <c r="AY129" s="950"/>
      <c r="AZ129" s="950"/>
      <c r="BA129" s="950"/>
      <c r="BB129" s="950"/>
      <c r="BC129" s="950"/>
      <c r="BD129" s="950"/>
      <c r="BE129" s="951"/>
      <c r="BF129" s="1068" t="s">
        <v>221</v>
      </c>
      <c r="BG129" s="1069"/>
      <c r="BH129" s="1069"/>
      <c r="BI129" s="1069"/>
      <c r="BJ129" s="1069"/>
      <c r="BK129" s="1069"/>
      <c r="BL129" s="1070"/>
      <c r="BM129" s="1068">
        <v>18.95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466</v>
      </c>
      <c r="X130" s="1074"/>
      <c r="Y130" s="1074"/>
      <c r="Z130" s="1075"/>
      <c r="AA130" s="958">
        <v>1102157</v>
      </c>
      <c r="AB130" s="959"/>
      <c r="AC130" s="959"/>
      <c r="AD130" s="959"/>
      <c r="AE130" s="960"/>
      <c r="AF130" s="961">
        <v>1059585</v>
      </c>
      <c r="AG130" s="959"/>
      <c r="AH130" s="959"/>
      <c r="AI130" s="959"/>
      <c r="AJ130" s="960"/>
      <c r="AK130" s="961">
        <v>1003145</v>
      </c>
      <c r="AL130" s="959"/>
      <c r="AM130" s="959"/>
      <c r="AN130" s="959"/>
      <c r="AO130" s="960"/>
      <c r="AP130" s="1076"/>
      <c r="AQ130" s="1077"/>
      <c r="AR130" s="1077"/>
      <c r="AS130" s="1077"/>
      <c r="AT130" s="1078"/>
      <c r="AU130" s="237"/>
      <c r="AV130" s="237"/>
      <c r="AW130" s="237"/>
      <c r="AX130" s="1067" t="s">
        <v>467</v>
      </c>
      <c r="AY130" s="950"/>
      <c r="AZ130" s="950"/>
      <c r="BA130" s="950"/>
      <c r="BB130" s="950"/>
      <c r="BC130" s="950"/>
      <c r="BD130" s="950"/>
      <c r="BE130" s="951"/>
      <c r="BF130" s="1104">
        <v>11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468</v>
      </c>
      <c r="X131" s="1112"/>
      <c r="Y131" s="1112"/>
      <c r="Z131" s="1113"/>
      <c r="AA131" s="1005">
        <v>6051633</v>
      </c>
      <c r="AB131" s="984"/>
      <c r="AC131" s="984"/>
      <c r="AD131" s="984"/>
      <c r="AE131" s="985"/>
      <c r="AF131" s="983">
        <v>6223480</v>
      </c>
      <c r="AG131" s="984"/>
      <c r="AH131" s="984"/>
      <c r="AI131" s="984"/>
      <c r="AJ131" s="985"/>
      <c r="AK131" s="983">
        <v>6308745</v>
      </c>
      <c r="AL131" s="984"/>
      <c r="AM131" s="984"/>
      <c r="AN131" s="984"/>
      <c r="AO131" s="985"/>
      <c r="AP131" s="1114"/>
      <c r="AQ131" s="1115"/>
      <c r="AR131" s="1115"/>
      <c r="AS131" s="1115"/>
      <c r="AT131" s="1116"/>
      <c r="AU131" s="237"/>
      <c r="AV131" s="237"/>
      <c r="AW131" s="237"/>
      <c r="AX131" s="1086" t="s">
        <v>469</v>
      </c>
      <c r="AY131" s="1037"/>
      <c r="AZ131" s="1037"/>
      <c r="BA131" s="1037"/>
      <c r="BB131" s="1037"/>
      <c r="BC131" s="1037"/>
      <c r="BD131" s="1037"/>
      <c r="BE131" s="1038"/>
      <c r="BF131" s="1087" t="s">
        <v>221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470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471</v>
      </c>
      <c r="W132" s="1097"/>
      <c r="X132" s="1097"/>
      <c r="Y132" s="1097"/>
      <c r="Z132" s="1098"/>
      <c r="AA132" s="1099">
        <v>9.9863623589999992</v>
      </c>
      <c r="AB132" s="1100"/>
      <c r="AC132" s="1100"/>
      <c r="AD132" s="1100"/>
      <c r="AE132" s="1101"/>
      <c r="AF132" s="1102">
        <v>11.624219890000001</v>
      </c>
      <c r="AG132" s="1100"/>
      <c r="AH132" s="1100"/>
      <c r="AI132" s="1100"/>
      <c r="AJ132" s="1101"/>
      <c r="AK132" s="1102">
        <v>11.51179831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472</v>
      </c>
      <c r="W133" s="1080"/>
      <c r="X133" s="1080"/>
      <c r="Y133" s="1080"/>
      <c r="Z133" s="1081"/>
      <c r="AA133" s="1082">
        <v>11.1</v>
      </c>
      <c r="AB133" s="1083"/>
      <c r="AC133" s="1083"/>
      <c r="AD133" s="1083"/>
      <c r="AE133" s="1084"/>
      <c r="AF133" s="1082">
        <v>11</v>
      </c>
      <c r="AG133" s="1083"/>
      <c r="AH133" s="1083"/>
      <c r="AI133" s="1083"/>
      <c r="AJ133" s="1084"/>
      <c r="AK133" s="1082">
        <v>11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1" zoomScaleNormal="85" zoomScaleSheetLayoutView="55" workbookViewId="0">
      <selection activeCell="AH29" sqref="AH2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2"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20" t="s">
        <v>475</v>
      </c>
      <c r="L7" s="256"/>
      <c r="M7" s="257" t="s">
        <v>476</v>
      </c>
      <c r="N7" s="258"/>
    </row>
    <row r="8" spans="1:16" x14ac:dyDescent="0.15">
      <c r="A8" s="250"/>
      <c r="B8" s="246"/>
      <c r="C8" s="246"/>
      <c r="D8" s="246"/>
      <c r="E8" s="246"/>
      <c r="F8" s="246"/>
      <c r="G8" s="259"/>
      <c r="H8" s="260"/>
      <c r="I8" s="260"/>
      <c r="J8" s="261"/>
      <c r="K8" s="1121"/>
      <c r="L8" s="262" t="s">
        <v>477</v>
      </c>
      <c r="M8" s="263" t="s">
        <v>478</v>
      </c>
      <c r="N8" s="264" t="s">
        <v>479</v>
      </c>
    </row>
    <row r="9" spans="1:16" x14ac:dyDescent="0.15">
      <c r="A9" s="250"/>
      <c r="B9" s="246"/>
      <c r="C9" s="246"/>
      <c r="D9" s="246"/>
      <c r="E9" s="246"/>
      <c r="F9" s="246"/>
      <c r="G9" s="1122" t="s">
        <v>480</v>
      </c>
      <c r="H9" s="1123"/>
      <c r="I9" s="1123"/>
      <c r="J9" s="1124"/>
      <c r="K9" s="265">
        <v>1910250</v>
      </c>
      <c r="L9" s="266">
        <v>55810</v>
      </c>
      <c r="M9" s="267">
        <v>63599</v>
      </c>
      <c r="N9" s="268">
        <v>-12.2</v>
      </c>
    </row>
    <row r="10" spans="1:16" x14ac:dyDescent="0.15">
      <c r="A10" s="250"/>
      <c r="B10" s="246"/>
      <c r="C10" s="246"/>
      <c r="D10" s="246"/>
      <c r="E10" s="246"/>
      <c r="F10" s="246"/>
      <c r="G10" s="1122" t="s">
        <v>481</v>
      </c>
      <c r="H10" s="1123"/>
      <c r="I10" s="1123"/>
      <c r="J10" s="1124"/>
      <c r="K10" s="269">
        <v>51086</v>
      </c>
      <c r="L10" s="270">
        <v>1493</v>
      </c>
      <c r="M10" s="271">
        <v>7046</v>
      </c>
      <c r="N10" s="272">
        <v>-78.8</v>
      </c>
    </row>
    <row r="11" spans="1:16" ht="13.5" customHeight="1" x14ac:dyDescent="0.15">
      <c r="A11" s="250"/>
      <c r="B11" s="246"/>
      <c r="C11" s="246"/>
      <c r="D11" s="246"/>
      <c r="E11" s="246"/>
      <c r="F11" s="246"/>
      <c r="G11" s="1122" t="s">
        <v>482</v>
      </c>
      <c r="H11" s="1123"/>
      <c r="I11" s="1123"/>
      <c r="J11" s="1124"/>
      <c r="K11" s="269">
        <v>244245</v>
      </c>
      <c r="L11" s="270">
        <v>7136</v>
      </c>
      <c r="M11" s="271">
        <v>8288</v>
      </c>
      <c r="N11" s="272">
        <v>-13.9</v>
      </c>
    </row>
    <row r="12" spans="1:16" ht="13.5" customHeight="1" x14ac:dyDescent="0.15">
      <c r="A12" s="250"/>
      <c r="B12" s="246"/>
      <c r="C12" s="246"/>
      <c r="D12" s="246"/>
      <c r="E12" s="246"/>
      <c r="F12" s="246"/>
      <c r="G12" s="1122" t="s">
        <v>483</v>
      </c>
      <c r="H12" s="1123"/>
      <c r="I12" s="1123"/>
      <c r="J12" s="1124"/>
      <c r="K12" s="269" t="s">
        <v>484</v>
      </c>
      <c r="L12" s="270" t="s">
        <v>484</v>
      </c>
      <c r="M12" s="271">
        <v>310</v>
      </c>
      <c r="N12" s="272" t="s">
        <v>484</v>
      </c>
    </row>
    <row r="13" spans="1:16" ht="13.5" customHeight="1" x14ac:dyDescent="0.15">
      <c r="A13" s="250"/>
      <c r="B13" s="246"/>
      <c r="C13" s="246"/>
      <c r="D13" s="246"/>
      <c r="E13" s="246"/>
      <c r="F13" s="246"/>
      <c r="G13" s="1122" t="s">
        <v>485</v>
      </c>
      <c r="H13" s="1123"/>
      <c r="I13" s="1123"/>
      <c r="J13" s="1124"/>
      <c r="K13" s="269" t="s">
        <v>484</v>
      </c>
      <c r="L13" s="270" t="s">
        <v>484</v>
      </c>
      <c r="M13" s="271" t="s">
        <v>484</v>
      </c>
      <c r="N13" s="272" t="s">
        <v>484</v>
      </c>
    </row>
    <row r="14" spans="1:16" ht="13.5" customHeight="1" x14ac:dyDescent="0.15">
      <c r="A14" s="250"/>
      <c r="B14" s="246"/>
      <c r="C14" s="246"/>
      <c r="D14" s="246"/>
      <c r="E14" s="246"/>
      <c r="F14" s="246"/>
      <c r="G14" s="1122" t="s">
        <v>486</v>
      </c>
      <c r="H14" s="1123"/>
      <c r="I14" s="1123"/>
      <c r="J14" s="1124"/>
      <c r="K14" s="269">
        <v>114607</v>
      </c>
      <c r="L14" s="270">
        <v>3348</v>
      </c>
      <c r="M14" s="271">
        <v>2702</v>
      </c>
      <c r="N14" s="272">
        <v>23.9</v>
      </c>
    </row>
    <row r="15" spans="1:16" ht="13.5" customHeight="1" x14ac:dyDescent="0.15">
      <c r="A15" s="250"/>
      <c r="B15" s="246"/>
      <c r="C15" s="246"/>
      <c r="D15" s="246"/>
      <c r="E15" s="246"/>
      <c r="F15" s="246"/>
      <c r="G15" s="1122" t="s">
        <v>487</v>
      </c>
      <c r="H15" s="1123"/>
      <c r="I15" s="1123"/>
      <c r="J15" s="1124"/>
      <c r="K15" s="269">
        <v>4893</v>
      </c>
      <c r="L15" s="270">
        <v>143</v>
      </c>
      <c r="M15" s="271">
        <v>1443</v>
      </c>
      <c r="N15" s="272">
        <v>-90.1</v>
      </c>
    </row>
    <row r="16" spans="1:16" x14ac:dyDescent="0.15">
      <c r="A16" s="250"/>
      <c r="B16" s="246"/>
      <c r="C16" s="246"/>
      <c r="D16" s="246"/>
      <c r="E16" s="246"/>
      <c r="F16" s="246"/>
      <c r="G16" s="1125" t="s">
        <v>488</v>
      </c>
      <c r="H16" s="1126"/>
      <c r="I16" s="1126"/>
      <c r="J16" s="1127"/>
      <c r="K16" s="270">
        <v>-166779</v>
      </c>
      <c r="L16" s="270">
        <v>-4873</v>
      </c>
      <c r="M16" s="271">
        <v>-6252</v>
      </c>
      <c r="N16" s="272">
        <v>-22.1</v>
      </c>
    </row>
    <row r="17" spans="1:16" x14ac:dyDescent="0.15">
      <c r="A17" s="250"/>
      <c r="B17" s="246"/>
      <c r="C17" s="246"/>
      <c r="D17" s="246"/>
      <c r="E17" s="246"/>
      <c r="F17" s="246"/>
      <c r="G17" s="1125" t="s">
        <v>169</v>
      </c>
      <c r="H17" s="1126"/>
      <c r="I17" s="1126"/>
      <c r="J17" s="1127"/>
      <c r="K17" s="270">
        <v>2158302</v>
      </c>
      <c r="L17" s="270">
        <v>63057</v>
      </c>
      <c r="M17" s="271">
        <v>77134</v>
      </c>
      <c r="N17" s="272">
        <v>-18.3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17" t="s">
        <v>493</v>
      </c>
      <c r="H21" s="1118"/>
      <c r="I21" s="1118"/>
      <c r="J21" s="1119"/>
      <c r="K21" s="282">
        <v>5.58</v>
      </c>
      <c r="L21" s="283">
        <v>7.57</v>
      </c>
      <c r="M21" s="284">
        <v>-1.99</v>
      </c>
      <c r="N21" s="251"/>
      <c r="O21" s="285"/>
      <c r="P21" s="281"/>
    </row>
    <row r="22" spans="1:16" s="286" customFormat="1" x14ac:dyDescent="0.15">
      <c r="A22" s="281"/>
      <c r="B22" s="251"/>
      <c r="C22" s="251"/>
      <c r="D22" s="251"/>
      <c r="E22" s="251"/>
      <c r="F22" s="251"/>
      <c r="G22" s="1117" t="s">
        <v>494</v>
      </c>
      <c r="H22" s="1118"/>
      <c r="I22" s="1118"/>
      <c r="J22" s="1119"/>
      <c r="K22" s="287">
        <v>96.9</v>
      </c>
      <c r="L22" s="288">
        <v>97</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20" t="s">
        <v>475</v>
      </c>
      <c r="L30" s="256"/>
      <c r="M30" s="257" t="s">
        <v>476</v>
      </c>
      <c r="N30" s="258"/>
    </row>
    <row r="31" spans="1:16" x14ac:dyDescent="0.15">
      <c r="A31" s="250"/>
      <c r="B31" s="246"/>
      <c r="C31" s="246"/>
      <c r="D31" s="246"/>
      <c r="E31" s="246"/>
      <c r="F31" s="246"/>
      <c r="G31" s="259"/>
      <c r="H31" s="260"/>
      <c r="I31" s="260"/>
      <c r="J31" s="261"/>
      <c r="K31" s="1121"/>
      <c r="L31" s="262" t="s">
        <v>477</v>
      </c>
      <c r="M31" s="263" t="s">
        <v>478</v>
      </c>
      <c r="N31" s="264" t="s">
        <v>479</v>
      </c>
    </row>
    <row r="32" spans="1:16" ht="27" customHeight="1" x14ac:dyDescent="0.15">
      <c r="A32" s="250"/>
      <c r="B32" s="246"/>
      <c r="C32" s="246"/>
      <c r="D32" s="246"/>
      <c r="E32" s="246"/>
      <c r="F32" s="246"/>
      <c r="G32" s="1133" t="s">
        <v>498</v>
      </c>
      <c r="H32" s="1134"/>
      <c r="I32" s="1134"/>
      <c r="J32" s="1135"/>
      <c r="K32" s="296">
        <v>1419070</v>
      </c>
      <c r="L32" s="296">
        <v>41459</v>
      </c>
      <c r="M32" s="297">
        <v>35009</v>
      </c>
      <c r="N32" s="298">
        <v>18.399999999999999</v>
      </c>
    </row>
    <row r="33" spans="1:16" ht="13.5" customHeight="1" x14ac:dyDescent="0.15">
      <c r="A33" s="250"/>
      <c r="B33" s="246"/>
      <c r="C33" s="246"/>
      <c r="D33" s="246"/>
      <c r="E33" s="246"/>
      <c r="F33" s="246"/>
      <c r="G33" s="1133" t="s">
        <v>499</v>
      </c>
      <c r="H33" s="1134"/>
      <c r="I33" s="1134"/>
      <c r="J33" s="1135"/>
      <c r="K33" s="296" t="s">
        <v>484</v>
      </c>
      <c r="L33" s="296" t="s">
        <v>484</v>
      </c>
      <c r="M33" s="297" t="s">
        <v>484</v>
      </c>
      <c r="N33" s="298" t="s">
        <v>484</v>
      </c>
    </row>
    <row r="34" spans="1:16" ht="27" customHeight="1" x14ac:dyDescent="0.15">
      <c r="A34" s="250"/>
      <c r="B34" s="246"/>
      <c r="C34" s="246"/>
      <c r="D34" s="246"/>
      <c r="E34" s="246"/>
      <c r="F34" s="246"/>
      <c r="G34" s="1133" t="s">
        <v>500</v>
      </c>
      <c r="H34" s="1134"/>
      <c r="I34" s="1134"/>
      <c r="J34" s="1135"/>
      <c r="K34" s="296" t="s">
        <v>484</v>
      </c>
      <c r="L34" s="296" t="s">
        <v>484</v>
      </c>
      <c r="M34" s="297" t="s">
        <v>484</v>
      </c>
      <c r="N34" s="298" t="s">
        <v>484</v>
      </c>
    </row>
    <row r="35" spans="1:16" ht="27" customHeight="1" x14ac:dyDescent="0.15">
      <c r="A35" s="250"/>
      <c r="B35" s="246"/>
      <c r="C35" s="246"/>
      <c r="D35" s="246"/>
      <c r="E35" s="246"/>
      <c r="F35" s="246"/>
      <c r="G35" s="1133" t="s">
        <v>501</v>
      </c>
      <c r="H35" s="1134"/>
      <c r="I35" s="1134"/>
      <c r="J35" s="1135"/>
      <c r="K35" s="296">
        <v>262820</v>
      </c>
      <c r="L35" s="296">
        <v>7679</v>
      </c>
      <c r="M35" s="297">
        <v>14278</v>
      </c>
      <c r="N35" s="298">
        <v>-46.2</v>
      </c>
    </row>
    <row r="36" spans="1:16" ht="27" customHeight="1" x14ac:dyDescent="0.15">
      <c r="A36" s="250"/>
      <c r="B36" s="246"/>
      <c r="C36" s="246"/>
      <c r="D36" s="246"/>
      <c r="E36" s="246"/>
      <c r="F36" s="246"/>
      <c r="G36" s="1133" t="s">
        <v>502</v>
      </c>
      <c r="H36" s="1134"/>
      <c r="I36" s="1134"/>
      <c r="J36" s="1135"/>
      <c r="K36" s="296">
        <v>93566</v>
      </c>
      <c r="L36" s="296">
        <v>2734</v>
      </c>
      <c r="M36" s="297">
        <v>2727</v>
      </c>
      <c r="N36" s="298">
        <v>0.3</v>
      </c>
    </row>
    <row r="37" spans="1:16" ht="13.5" customHeight="1" x14ac:dyDescent="0.15">
      <c r="A37" s="250"/>
      <c r="B37" s="246"/>
      <c r="C37" s="246"/>
      <c r="D37" s="246"/>
      <c r="E37" s="246"/>
      <c r="F37" s="246"/>
      <c r="G37" s="1133" t="s">
        <v>503</v>
      </c>
      <c r="H37" s="1134"/>
      <c r="I37" s="1134"/>
      <c r="J37" s="1135"/>
      <c r="K37" s="296">
        <v>21421</v>
      </c>
      <c r="L37" s="296">
        <v>626</v>
      </c>
      <c r="M37" s="297">
        <v>812</v>
      </c>
      <c r="N37" s="298">
        <v>-22.9</v>
      </c>
    </row>
    <row r="38" spans="1:16" ht="27" customHeight="1" x14ac:dyDescent="0.15">
      <c r="A38" s="250"/>
      <c r="B38" s="246"/>
      <c r="C38" s="246"/>
      <c r="D38" s="246"/>
      <c r="E38" s="246"/>
      <c r="F38" s="246"/>
      <c r="G38" s="1136" t="s">
        <v>504</v>
      </c>
      <c r="H38" s="1137"/>
      <c r="I38" s="1137"/>
      <c r="J38" s="1138"/>
      <c r="K38" s="299" t="s">
        <v>484</v>
      </c>
      <c r="L38" s="299" t="s">
        <v>484</v>
      </c>
      <c r="M38" s="300">
        <v>1</v>
      </c>
      <c r="N38" s="301" t="s">
        <v>484</v>
      </c>
      <c r="O38" s="295"/>
    </row>
    <row r="39" spans="1:16" x14ac:dyDescent="0.15">
      <c r="A39" s="250"/>
      <c r="B39" s="246"/>
      <c r="C39" s="246"/>
      <c r="D39" s="246"/>
      <c r="E39" s="246"/>
      <c r="F39" s="246"/>
      <c r="G39" s="1136" t="s">
        <v>505</v>
      </c>
      <c r="H39" s="1137"/>
      <c r="I39" s="1137"/>
      <c r="J39" s="1138"/>
      <c r="K39" s="302">
        <v>-67482</v>
      </c>
      <c r="L39" s="302">
        <v>-1972</v>
      </c>
      <c r="M39" s="303">
        <v>-3017</v>
      </c>
      <c r="N39" s="304">
        <v>-34.6</v>
      </c>
      <c r="O39" s="295"/>
    </row>
    <row r="40" spans="1:16" ht="27" customHeight="1" x14ac:dyDescent="0.15">
      <c r="A40" s="250"/>
      <c r="B40" s="246"/>
      <c r="C40" s="246"/>
      <c r="D40" s="246"/>
      <c r="E40" s="246"/>
      <c r="F40" s="246"/>
      <c r="G40" s="1133" t="s">
        <v>506</v>
      </c>
      <c r="H40" s="1134"/>
      <c r="I40" s="1134"/>
      <c r="J40" s="1135"/>
      <c r="K40" s="302">
        <v>-1003145</v>
      </c>
      <c r="L40" s="302">
        <v>-29308</v>
      </c>
      <c r="M40" s="303">
        <v>-35292</v>
      </c>
      <c r="N40" s="304">
        <v>-17</v>
      </c>
      <c r="O40" s="295"/>
    </row>
    <row r="41" spans="1:16" x14ac:dyDescent="0.15">
      <c r="A41" s="250"/>
      <c r="B41" s="246"/>
      <c r="C41" s="246"/>
      <c r="D41" s="246"/>
      <c r="E41" s="246"/>
      <c r="F41" s="246"/>
      <c r="G41" s="1139" t="s">
        <v>281</v>
      </c>
      <c r="H41" s="1140"/>
      <c r="I41" s="1140"/>
      <c r="J41" s="1141"/>
      <c r="K41" s="296">
        <v>726250</v>
      </c>
      <c r="L41" s="302">
        <v>21218</v>
      </c>
      <c r="M41" s="303">
        <v>14518</v>
      </c>
      <c r="N41" s="304">
        <v>46.1</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28" t="s">
        <v>475</v>
      </c>
      <c r="J49" s="1130" t="s">
        <v>510</v>
      </c>
      <c r="K49" s="1131"/>
      <c r="L49" s="1131"/>
      <c r="M49" s="1131"/>
      <c r="N49" s="1132"/>
    </row>
    <row r="50" spans="1:14" x14ac:dyDescent="0.15">
      <c r="A50" s="250"/>
      <c r="B50" s="246"/>
      <c r="C50" s="246"/>
      <c r="D50" s="246"/>
      <c r="E50" s="246"/>
      <c r="F50" s="246"/>
      <c r="G50" s="314"/>
      <c r="H50" s="315"/>
      <c r="I50" s="1129"/>
      <c r="J50" s="316" t="s">
        <v>511</v>
      </c>
      <c r="K50" s="317" t="s">
        <v>512</v>
      </c>
      <c r="L50" s="318" t="s">
        <v>513</v>
      </c>
      <c r="M50" s="319" t="s">
        <v>514</v>
      </c>
      <c r="N50" s="320" t="s">
        <v>515</v>
      </c>
    </row>
    <row r="51" spans="1:14" x14ac:dyDescent="0.15">
      <c r="A51" s="250"/>
      <c r="B51" s="246"/>
      <c r="C51" s="246"/>
      <c r="D51" s="246"/>
      <c r="E51" s="246"/>
      <c r="F51" s="246"/>
      <c r="G51" s="312" t="s">
        <v>516</v>
      </c>
      <c r="H51" s="313"/>
      <c r="I51" s="321">
        <v>1538254</v>
      </c>
      <c r="J51" s="322">
        <v>46481</v>
      </c>
      <c r="K51" s="323">
        <v>-52.6</v>
      </c>
      <c r="L51" s="324">
        <v>46819</v>
      </c>
      <c r="M51" s="325">
        <v>9.3000000000000007</v>
      </c>
      <c r="N51" s="326">
        <v>-61.9</v>
      </c>
    </row>
    <row r="52" spans="1:14" x14ac:dyDescent="0.15">
      <c r="A52" s="250"/>
      <c r="B52" s="246"/>
      <c r="C52" s="246"/>
      <c r="D52" s="246"/>
      <c r="E52" s="246"/>
      <c r="F52" s="246"/>
      <c r="G52" s="327"/>
      <c r="H52" s="328" t="s">
        <v>517</v>
      </c>
      <c r="I52" s="329">
        <v>406076</v>
      </c>
      <c r="J52" s="330">
        <v>12270</v>
      </c>
      <c r="K52" s="331">
        <v>62.1</v>
      </c>
      <c r="L52" s="332">
        <v>24121</v>
      </c>
      <c r="M52" s="333">
        <v>9.5</v>
      </c>
      <c r="N52" s="334">
        <v>52.6</v>
      </c>
    </row>
    <row r="53" spans="1:14" x14ac:dyDescent="0.15">
      <c r="A53" s="250"/>
      <c r="B53" s="246"/>
      <c r="C53" s="246"/>
      <c r="D53" s="246"/>
      <c r="E53" s="246"/>
      <c r="F53" s="246"/>
      <c r="G53" s="312" t="s">
        <v>518</v>
      </c>
      <c r="H53" s="313"/>
      <c r="I53" s="321">
        <v>1798689</v>
      </c>
      <c r="J53" s="322">
        <v>53800</v>
      </c>
      <c r="K53" s="323">
        <v>15.7</v>
      </c>
      <c r="L53" s="324">
        <v>53270</v>
      </c>
      <c r="M53" s="325">
        <v>13.8</v>
      </c>
      <c r="N53" s="326">
        <v>1.9</v>
      </c>
    </row>
    <row r="54" spans="1:14" x14ac:dyDescent="0.15">
      <c r="A54" s="250"/>
      <c r="B54" s="246"/>
      <c r="C54" s="246"/>
      <c r="D54" s="246"/>
      <c r="E54" s="246"/>
      <c r="F54" s="246"/>
      <c r="G54" s="327"/>
      <c r="H54" s="328" t="s">
        <v>517</v>
      </c>
      <c r="I54" s="329">
        <v>617050</v>
      </c>
      <c r="J54" s="330">
        <v>18456</v>
      </c>
      <c r="K54" s="331">
        <v>50.4</v>
      </c>
      <c r="L54" s="332">
        <v>24316</v>
      </c>
      <c r="M54" s="333">
        <v>0.8</v>
      </c>
      <c r="N54" s="334">
        <v>49.6</v>
      </c>
    </row>
    <row r="55" spans="1:14" x14ac:dyDescent="0.15">
      <c r="A55" s="250"/>
      <c r="B55" s="246"/>
      <c r="C55" s="246"/>
      <c r="D55" s="246"/>
      <c r="E55" s="246"/>
      <c r="F55" s="246"/>
      <c r="G55" s="312" t="s">
        <v>519</v>
      </c>
      <c r="H55" s="313"/>
      <c r="I55" s="321">
        <v>2039192</v>
      </c>
      <c r="J55" s="322">
        <v>60392</v>
      </c>
      <c r="K55" s="323">
        <v>12.3</v>
      </c>
      <c r="L55" s="324">
        <v>53292</v>
      </c>
      <c r="M55" s="325">
        <v>0</v>
      </c>
      <c r="N55" s="326">
        <v>12.3</v>
      </c>
    </row>
    <row r="56" spans="1:14" x14ac:dyDescent="0.15">
      <c r="A56" s="250"/>
      <c r="B56" s="246"/>
      <c r="C56" s="246"/>
      <c r="D56" s="246"/>
      <c r="E56" s="246"/>
      <c r="F56" s="246"/>
      <c r="G56" s="327"/>
      <c r="H56" s="328" t="s">
        <v>517</v>
      </c>
      <c r="I56" s="329">
        <v>233542</v>
      </c>
      <c r="J56" s="330">
        <v>6916</v>
      </c>
      <c r="K56" s="331">
        <v>-62.5</v>
      </c>
      <c r="L56" s="332">
        <v>28900</v>
      </c>
      <c r="M56" s="333">
        <v>18.899999999999999</v>
      </c>
      <c r="N56" s="334">
        <v>-81.400000000000006</v>
      </c>
    </row>
    <row r="57" spans="1:14" x14ac:dyDescent="0.15">
      <c r="A57" s="250"/>
      <c r="B57" s="246"/>
      <c r="C57" s="246"/>
      <c r="D57" s="246"/>
      <c r="E57" s="246"/>
      <c r="F57" s="246"/>
      <c r="G57" s="312" t="s">
        <v>520</v>
      </c>
      <c r="H57" s="313"/>
      <c r="I57" s="321">
        <v>1097438</v>
      </c>
      <c r="J57" s="322">
        <v>32196</v>
      </c>
      <c r="K57" s="323">
        <v>-46.7</v>
      </c>
      <c r="L57" s="324">
        <v>56894</v>
      </c>
      <c r="M57" s="325">
        <v>6.8</v>
      </c>
      <c r="N57" s="326">
        <v>-53.5</v>
      </c>
    </row>
    <row r="58" spans="1:14" x14ac:dyDescent="0.15">
      <c r="A58" s="250"/>
      <c r="B58" s="246"/>
      <c r="C58" s="246"/>
      <c r="D58" s="246"/>
      <c r="E58" s="246"/>
      <c r="F58" s="246"/>
      <c r="G58" s="327"/>
      <c r="H58" s="328" t="s">
        <v>517</v>
      </c>
      <c r="I58" s="329">
        <v>172793</v>
      </c>
      <c r="J58" s="330">
        <v>5069</v>
      </c>
      <c r="K58" s="331">
        <v>-26.7</v>
      </c>
      <c r="L58" s="332">
        <v>32548</v>
      </c>
      <c r="M58" s="333">
        <v>12.6</v>
      </c>
      <c r="N58" s="334">
        <v>-39.299999999999997</v>
      </c>
    </row>
    <row r="59" spans="1:14" x14ac:dyDescent="0.15">
      <c r="A59" s="250"/>
      <c r="B59" s="246"/>
      <c r="C59" s="246"/>
      <c r="D59" s="246"/>
      <c r="E59" s="246"/>
      <c r="F59" s="246"/>
      <c r="G59" s="312" t="s">
        <v>521</v>
      </c>
      <c r="H59" s="313"/>
      <c r="I59" s="321">
        <v>782900</v>
      </c>
      <c r="J59" s="322">
        <v>22873</v>
      </c>
      <c r="K59" s="323">
        <v>-29</v>
      </c>
      <c r="L59" s="324">
        <v>57122</v>
      </c>
      <c r="M59" s="325">
        <v>0.4</v>
      </c>
      <c r="N59" s="326">
        <v>-29.4</v>
      </c>
    </row>
    <row r="60" spans="1:14" x14ac:dyDescent="0.15">
      <c r="A60" s="250"/>
      <c r="B60" s="246"/>
      <c r="C60" s="246"/>
      <c r="D60" s="246"/>
      <c r="E60" s="246"/>
      <c r="F60" s="246"/>
      <c r="G60" s="327"/>
      <c r="H60" s="328" t="s">
        <v>517</v>
      </c>
      <c r="I60" s="335">
        <v>462478</v>
      </c>
      <c r="J60" s="330">
        <v>13512</v>
      </c>
      <c r="K60" s="331">
        <v>166.6</v>
      </c>
      <c r="L60" s="332">
        <v>36191</v>
      </c>
      <c r="M60" s="333">
        <v>11.2</v>
      </c>
      <c r="N60" s="334">
        <v>155.4</v>
      </c>
    </row>
    <row r="61" spans="1:14" x14ac:dyDescent="0.15">
      <c r="A61" s="250"/>
      <c r="B61" s="246"/>
      <c r="C61" s="246"/>
      <c r="D61" s="246"/>
      <c r="E61" s="246"/>
      <c r="F61" s="246"/>
      <c r="G61" s="312" t="s">
        <v>522</v>
      </c>
      <c r="H61" s="336"/>
      <c r="I61" s="337">
        <v>1451295</v>
      </c>
      <c r="J61" s="338">
        <v>43148</v>
      </c>
      <c r="K61" s="339">
        <v>-20.100000000000001</v>
      </c>
      <c r="L61" s="340">
        <v>53479</v>
      </c>
      <c r="M61" s="341">
        <v>6.1</v>
      </c>
      <c r="N61" s="326">
        <v>-26.2</v>
      </c>
    </row>
    <row r="62" spans="1:14" x14ac:dyDescent="0.15">
      <c r="A62" s="250"/>
      <c r="B62" s="246"/>
      <c r="C62" s="246"/>
      <c r="D62" s="246"/>
      <c r="E62" s="246"/>
      <c r="F62" s="246"/>
      <c r="G62" s="327"/>
      <c r="H62" s="328" t="s">
        <v>517</v>
      </c>
      <c r="I62" s="329">
        <v>378388</v>
      </c>
      <c r="J62" s="330">
        <v>11245</v>
      </c>
      <c r="K62" s="331">
        <v>38</v>
      </c>
      <c r="L62" s="332">
        <v>29215</v>
      </c>
      <c r="M62" s="333">
        <v>10.6</v>
      </c>
      <c r="N62" s="334">
        <v>27.4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7"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2" t="s">
        <v>3</v>
      </c>
      <c r="D47" s="1142"/>
      <c r="E47" s="1143"/>
      <c r="F47" s="11">
        <v>34.56</v>
      </c>
      <c r="G47" s="12">
        <v>43.59</v>
      </c>
      <c r="H47" s="12">
        <v>38.82</v>
      </c>
      <c r="I47" s="12">
        <v>34.17</v>
      </c>
      <c r="J47" s="13">
        <v>30.35</v>
      </c>
    </row>
    <row r="48" spans="2:10" ht="57.75" customHeight="1" x14ac:dyDescent="0.15">
      <c r="B48" s="14"/>
      <c r="C48" s="1144" t="s">
        <v>4</v>
      </c>
      <c r="D48" s="1144"/>
      <c r="E48" s="1145"/>
      <c r="F48" s="15">
        <v>7.27</v>
      </c>
      <c r="G48" s="16">
        <v>6.11</v>
      </c>
      <c r="H48" s="16">
        <v>7.87</v>
      </c>
      <c r="I48" s="16">
        <v>13.18</v>
      </c>
      <c r="J48" s="17">
        <v>19.350000000000001</v>
      </c>
    </row>
    <row r="49" spans="2:10" ht="57.75" customHeight="1" thickBot="1" x14ac:dyDescent="0.2">
      <c r="B49" s="18"/>
      <c r="C49" s="1146" t="s">
        <v>5</v>
      </c>
      <c r="D49" s="1146"/>
      <c r="E49" s="1147"/>
      <c r="F49" s="19">
        <v>9.27</v>
      </c>
      <c r="G49" s="20">
        <v>8.73</v>
      </c>
      <c r="H49" s="20" t="s">
        <v>529</v>
      </c>
      <c r="I49" s="20">
        <v>1.49</v>
      </c>
      <c r="J49" s="21">
        <v>2.5499999999999998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4" t="s">
        <v>530</v>
      </c>
      <c r="D34" s="1154"/>
      <c r="E34" s="1155"/>
      <c r="F34" s="32">
        <v>7.24</v>
      </c>
      <c r="G34" s="33">
        <v>6.08</v>
      </c>
      <c r="H34" s="33">
        <v>7.64</v>
      </c>
      <c r="I34" s="33">
        <v>12.88</v>
      </c>
      <c r="J34" s="34">
        <v>18.760000000000002</v>
      </c>
      <c r="K34" s="22"/>
      <c r="L34" s="22"/>
      <c r="M34" s="22"/>
      <c r="N34" s="22"/>
      <c r="O34" s="22"/>
      <c r="P34" s="22"/>
    </row>
    <row r="35" spans="1:16" ht="39" customHeight="1" x14ac:dyDescent="0.15">
      <c r="A35" s="22"/>
      <c r="B35" s="35"/>
      <c r="C35" s="1148" t="s">
        <v>531</v>
      </c>
      <c r="D35" s="1149"/>
      <c r="E35" s="1150"/>
      <c r="F35" s="36">
        <v>2.48</v>
      </c>
      <c r="G35" s="37">
        <v>2.8</v>
      </c>
      <c r="H35" s="37">
        <v>3.12</v>
      </c>
      <c r="I35" s="37">
        <v>3.18</v>
      </c>
      <c r="J35" s="38">
        <v>3.35</v>
      </c>
      <c r="K35" s="22"/>
      <c r="L35" s="22"/>
      <c r="M35" s="22"/>
      <c r="N35" s="22"/>
      <c r="O35" s="22"/>
      <c r="P35" s="22"/>
    </row>
    <row r="36" spans="1:16" ht="39" customHeight="1" x14ac:dyDescent="0.15">
      <c r="A36" s="22"/>
      <c r="B36" s="35"/>
      <c r="C36" s="1148" t="s">
        <v>532</v>
      </c>
      <c r="D36" s="1149"/>
      <c r="E36" s="1150"/>
      <c r="F36" s="36">
        <v>2.17</v>
      </c>
      <c r="G36" s="37">
        <v>1.89</v>
      </c>
      <c r="H36" s="37">
        <v>2.2999999999999998</v>
      </c>
      <c r="I36" s="37">
        <v>2.93</v>
      </c>
      <c r="J36" s="38">
        <v>2.67</v>
      </c>
      <c r="K36" s="22"/>
      <c r="L36" s="22"/>
      <c r="M36" s="22"/>
      <c r="N36" s="22"/>
      <c r="O36" s="22"/>
      <c r="P36" s="22"/>
    </row>
    <row r="37" spans="1:16" ht="39" customHeight="1" x14ac:dyDescent="0.15">
      <c r="A37" s="22"/>
      <c r="B37" s="35"/>
      <c r="C37" s="1148" t="s">
        <v>533</v>
      </c>
      <c r="D37" s="1149"/>
      <c r="E37" s="1150"/>
      <c r="F37" s="36">
        <v>1.1499999999999999</v>
      </c>
      <c r="G37" s="37">
        <v>0.99</v>
      </c>
      <c r="H37" s="37">
        <v>0.97</v>
      </c>
      <c r="I37" s="37">
        <v>1.34</v>
      </c>
      <c r="J37" s="38">
        <v>1.83</v>
      </c>
      <c r="K37" s="22"/>
      <c r="L37" s="22"/>
      <c r="M37" s="22"/>
      <c r="N37" s="22"/>
      <c r="O37" s="22"/>
      <c r="P37" s="22"/>
    </row>
    <row r="38" spans="1:16" ht="39" customHeight="1" x14ac:dyDescent="0.15">
      <c r="A38" s="22"/>
      <c r="B38" s="35"/>
      <c r="C38" s="1148" t="s">
        <v>534</v>
      </c>
      <c r="D38" s="1149"/>
      <c r="E38" s="1150"/>
      <c r="F38" s="36">
        <v>0.02</v>
      </c>
      <c r="G38" s="37">
        <v>0.02</v>
      </c>
      <c r="H38" s="37">
        <v>0.21</v>
      </c>
      <c r="I38" s="37">
        <v>0.28999999999999998</v>
      </c>
      <c r="J38" s="38">
        <v>0.59</v>
      </c>
      <c r="K38" s="22"/>
      <c r="L38" s="22"/>
      <c r="M38" s="22"/>
      <c r="N38" s="22"/>
      <c r="O38" s="22"/>
      <c r="P38" s="22"/>
    </row>
    <row r="39" spans="1:16" ht="39" customHeight="1" x14ac:dyDescent="0.15">
      <c r="A39" s="22"/>
      <c r="B39" s="35"/>
      <c r="C39" s="1148" t="s">
        <v>535</v>
      </c>
      <c r="D39" s="1149"/>
      <c r="E39" s="1150"/>
      <c r="F39" s="36">
        <v>0.11</v>
      </c>
      <c r="G39" s="37">
        <v>0.11</v>
      </c>
      <c r="H39" s="37">
        <v>7.0000000000000007E-2</v>
      </c>
      <c r="I39" s="37">
        <v>0.13</v>
      </c>
      <c r="J39" s="38">
        <v>0.12</v>
      </c>
      <c r="K39" s="22"/>
      <c r="L39" s="22"/>
      <c r="M39" s="22"/>
      <c r="N39" s="22"/>
      <c r="O39" s="22"/>
      <c r="P39" s="22"/>
    </row>
    <row r="40" spans="1:16" ht="39" customHeight="1" x14ac:dyDescent="0.15">
      <c r="A40" s="22"/>
      <c r="B40" s="35"/>
      <c r="C40" s="1148" t="s">
        <v>536</v>
      </c>
      <c r="D40" s="1149"/>
      <c r="E40" s="1150"/>
      <c r="F40" s="36">
        <v>0.28000000000000003</v>
      </c>
      <c r="G40" s="37">
        <v>0.44</v>
      </c>
      <c r="H40" s="37">
        <v>0.36</v>
      </c>
      <c r="I40" s="37">
        <v>0.81</v>
      </c>
      <c r="J40" s="38">
        <v>0.1</v>
      </c>
      <c r="K40" s="22"/>
      <c r="L40" s="22"/>
      <c r="M40" s="22"/>
      <c r="N40" s="22"/>
      <c r="O40" s="22"/>
      <c r="P40" s="22"/>
    </row>
    <row r="41" spans="1:16" ht="39" customHeight="1" x14ac:dyDescent="0.15">
      <c r="A41" s="22"/>
      <c r="B41" s="35"/>
      <c r="C41" s="1148" t="s">
        <v>537</v>
      </c>
      <c r="D41" s="1149"/>
      <c r="E41" s="1150"/>
      <c r="F41" s="36">
        <v>0.02</v>
      </c>
      <c r="G41" s="37">
        <v>0.02</v>
      </c>
      <c r="H41" s="37">
        <v>0.02</v>
      </c>
      <c r="I41" s="37">
        <v>0.03</v>
      </c>
      <c r="J41" s="38">
        <v>0.02</v>
      </c>
      <c r="K41" s="22"/>
      <c r="L41" s="22"/>
      <c r="M41" s="22"/>
      <c r="N41" s="22"/>
      <c r="O41" s="22"/>
      <c r="P41" s="22"/>
    </row>
    <row r="42" spans="1:16" ht="39" customHeight="1" x14ac:dyDescent="0.15">
      <c r="A42" s="22"/>
      <c r="B42" s="39"/>
      <c r="C42" s="1148" t="s">
        <v>538</v>
      </c>
      <c r="D42" s="1149"/>
      <c r="E42" s="1150"/>
      <c r="F42" s="36" t="s">
        <v>484</v>
      </c>
      <c r="G42" s="37" t="s">
        <v>484</v>
      </c>
      <c r="H42" s="37" t="s">
        <v>484</v>
      </c>
      <c r="I42" s="37" t="s">
        <v>484</v>
      </c>
      <c r="J42" s="38" t="s">
        <v>484</v>
      </c>
      <c r="K42" s="22"/>
      <c r="L42" s="22"/>
      <c r="M42" s="22"/>
      <c r="N42" s="22"/>
      <c r="O42" s="22"/>
      <c r="P42" s="22"/>
    </row>
    <row r="43" spans="1:16" ht="39" customHeight="1" thickBot="1" x14ac:dyDescent="0.2">
      <c r="A43" s="22"/>
      <c r="B43" s="40"/>
      <c r="C43" s="1151" t="s">
        <v>539</v>
      </c>
      <c r="D43" s="1152"/>
      <c r="E43" s="1153"/>
      <c r="F43" s="41" t="s">
        <v>484</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1340</v>
      </c>
      <c r="L45" s="60">
        <v>1377</v>
      </c>
      <c r="M45" s="60">
        <v>1364</v>
      </c>
      <c r="N45" s="60">
        <v>1405</v>
      </c>
      <c r="O45" s="61">
        <v>1419</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x14ac:dyDescent="0.15">
      <c r="A48" s="48"/>
      <c r="B48" s="1166"/>
      <c r="C48" s="1167"/>
      <c r="D48" s="62"/>
      <c r="E48" s="1158" t="s">
        <v>15</v>
      </c>
      <c r="F48" s="1158"/>
      <c r="G48" s="1158"/>
      <c r="H48" s="1158"/>
      <c r="I48" s="1158"/>
      <c r="J48" s="1159"/>
      <c r="K48" s="63">
        <v>350</v>
      </c>
      <c r="L48" s="64">
        <v>360</v>
      </c>
      <c r="M48" s="64">
        <v>320</v>
      </c>
      <c r="N48" s="64">
        <v>360</v>
      </c>
      <c r="O48" s="65">
        <v>263</v>
      </c>
      <c r="P48" s="48"/>
      <c r="Q48" s="48"/>
      <c r="R48" s="48"/>
      <c r="S48" s="48"/>
      <c r="T48" s="48"/>
      <c r="U48" s="48"/>
    </row>
    <row r="49" spans="1:21" ht="30.75" customHeight="1" x14ac:dyDescent="0.15">
      <c r="A49" s="48"/>
      <c r="B49" s="1166"/>
      <c r="C49" s="1167"/>
      <c r="D49" s="62"/>
      <c r="E49" s="1158" t="s">
        <v>16</v>
      </c>
      <c r="F49" s="1158"/>
      <c r="G49" s="1158"/>
      <c r="H49" s="1158"/>
      <c r="I49" s="1158"/>
      <c r="J49" s="1159"/>
      <c r="K49" s="63">
        <v>86</v>
      </c>
      <c r="L49" s="64">
        <v>61</v>
      </c>
      <c r="M49" s="64">
        <v>58</v>
      </c>
      <c r="N49" s="64">
        <v>56</v>
      </c>
      <c r="O49" s="65">
        <v>94</v>
      </c>
      <c r="P49" s="48"/>
      <c r="Q49" s="48"/>
      <c r="R49" s="48"/>
      <c r="S49" s="48"/>
      <c r="T49" s="48"/>
      <c r="U49" s="48"/>
    </row>
    <row r="50" spans="1:21" ht="30.75" customHeight="1" x14ac:dyDescent="0.15">
      <c r="A50" s="48"/>
      <c r="B50" s="1166"/>
      <c r="C50" s="1167"/>
      <c r="D50" s="62"/>
      <c r="E50" s="1158" t="s">
        <v>17</v>
      </c>
      <c r="F50" s="1158"/>
      <c r="G50" s="1158"/>
      <c r="H50" s="1158"/>
      <c r="I50" s="1158"/>
      <c r="J50" s="1159"/>
      <c r="K50" s="63">
        <v>46</v>
      </c>
      <c r="L50" s="64">
        <v>44</v>
      </c>
      <c r="M50" s="64">
        <v>31</v>
      </c>
      <c r="N50" s="64">
        <v>28</v>
      </c>
      <c r="O50" s="65">
        <v>21</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484</v>
      </c>
      <c r="L51" s="64" t="s">
        <v>484</v>
      </c>
      <c r="M51" s="64" t="s">
        <v>484</v>
      </c>
      <c r="N51" s="64" t="s">
        <v>484</v>
      </c>
      <c r="O51" s="65" t="s">
        <v>484</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1112</v>
      </c>
      <c r="L52" s="64">
        <v>1126</v>
      </c>
      <c r="M52" s="64">
        <v>1169</v>
      </c>
      <c r="N52" s="64">
        <v>1126</v>
      </c>
      <c r="O52" s="65">
        <v>1069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710</v>
      </c>
      <c r="L53" s="69">
        <v>716</v>
      </c>
      <c r="M53" s="69">
        <v>604</v>
      </c>
      <c r="N53" s="69">
        <v>723</v>
      </c>
      <c r="O53" s="70">
        <v>728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45" sqref="L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72" t="s">
        <v>24</v>
      </c>
      <c r="C41" s="1173"/>
      <c r="D41" s="81"/>
      <c r="E41" s="1178" t="s">
        <v>25</v>
      </c>
      <c r="F41" s="1178"/>
      <c r="G41" s="1178"/>
      <c r="H41" s="1179"/>
      <c r="I41" s="82">
        <v>12206</v>
      </c>
      <c r="J41" s="83">
        <v>12605</v>
      </c>
      <c r="K41" s="83">
        <v>13163</v>
      </c>
      <c r="L41" s="83">
        <v>12904</v>
      </c>
      <c r="M41" s="84">
        <v>13922</v>
      </c>
    </row>
    <row r="42" spans="2:13" ht="27.75" customHeight="1" x14ac:dyDescent="0.15">
      <c r="B42" s="1174"/>
      <c r="C42" s="1175"/>
      <c r="D42" s="85"/>
      <c r="E42" s="1180" t="s">
        <v>26</v>
      </c>
      <c r="F42" s="1180"/>
      <c r="G42" s="1180"/>
      <c r="H42" s="1181"/>
      <c r="I42" s="86">
        <v>87</v>
      </c>
      <c r="J42" s="87">
        <v>77</v>
      </c>
      <c r="K42" s="87">
        <v>67</v>
      </c>
      <c r="L42" s="87">
        <v>58</v>
      </c>
      <c r="M42" s="88">
        <v>48</v>
      </c>
    </row>
    <row r="43" spans="2:13" ht="27.75" customHeight="1" x14ac:dyDescent="0.15">
      <c r="B43" s="1174"/>
      <c r="C43" s="1175"/>
      <c r="D43" s="85"/>
      <c r="E43" s="1180" t="s">
        <v>27</v>
      </c>
      <c r="F43" s="1180"/>
      <c r="G43" s="1180"/>
      <c r="H43" s="1181"/>
      <c r="I43" s="86">
        <v>3918</v>
      </c>
      <c r="J43" s="87">
        <v>3613</v>
      </c>
      <c r="K43" s="87">
        <v>3732</v>
      </c>
      <c r="L43" s="87">
        <v>3236</v>
      </c>
      <c r="M43" s="88">
        <v>3317</v>
      </c>
    </row>
    <row r="44" spans="2:13" ht="27.75" customHeight="1" x14ac:dyDescent="0.15">
      <c r="B44" s="1174"/>
      <c r="C44" s="1175"/>
      <c r="D44" s="85"/>
      <c r="E44" s="1180" t="s">
        <v>28</v>
      </c>
      <c r="F44" s="1180"/>
      <c r="G44" s="1180"/>
      <c r="H44" s="1181"/>
      <c r="I44" s="86">
        <v>419</v>
      </c>
      <c r="J44" s="87">
        <v>367</v>
      </c>
      <c r="K44" s="87">
        <v>404</v>
      </c>
      <c r="L44" s="87">
        <v>449</v>
      </c>
      <c r="M44" s="88">
        <v>410</v>
      </c>
    </row>
    <row r="45" spans="2:13" ht="27.75" customHeight="1" x14ac:dyDescent="0.15">
      <c r="B45" s="1174"/>
      <c r="C45" s="1175"/>
      <c r="D45" s="85"/>
      <c r="E45" s="1180" t="s">
        <v>29</v>
      </c>
      <c r="F45" s="1180"/>
      <c r="G45" s="1180"/>
      <c r="H45" s="1181"/>
      <c r="I45" s="86">
        <v>1510</v>
      </c>
      <c r="J45" s="87">
        <v>1668</v>
      </c>
      <c r="K45" s="87">
        <v>1408</v>
      </c>
      <c r="L45" s="87">
        <v>1451</v>
      </c>
      <c r="M45" s="88">
        <v>985</v>
      </c>
    </row>
    <row r="46" spans="2:13" ht="27.75" customHeight="1" x14ac:dyDescent="0.15">
      <c r="B46" s="1174"/>
      <c r="C46" s="1175"/>
      <c r="D46" s="89"/>
      <c r="E46" s="1180" t="s">
        <v>30</v>
      </c>
      <c r="F46" s="1180"/>
      <c r="G46" s="1180"/>
      <c r="H46" s="1181"/>
      <c r="I46" s="86" t="s">
        <v>484</v>
      </c>
      <c r="J46" s="87" t="s">
        <v>484</v>
      </c>
      <c r="K46" s="87" t="s">
        <v>484</v>
      </c>
      <c r="L46" s="87" t="s">
        <v>484</v>
      </c>
      <c r="M46" s="88" t="s">
        <v>484</v>
      </c>
    </row>
    <row r="47" spans="2:13" ht="27.75" customHeight="1" x14ac:dyDescent="0.15">
      <c r="B47" s="1174"/>
      <c r="C47" s="1175"/>
      <c r="D47" s="90"/>
      <c r="E47" s="1182" t="s">
        <v>31</v>
      </c>
      <c r="F47" s="1183"/>
      <c r="G47" s="1183"/>
      <c r="H47" s="1184"/>
      <c r="I47" s="86" t="s">
        <v>484</v>
      </c>
      <c r="J47" s="87" t="s">
        <v>484</v>
      </c>
      <c r="K47" s="87" t="s">
        <v>484</v>
      </c>
      <c r="L47" s="87" t="s">
        <v>484</v>
      </c>
      <c r="M47" s="88" t="s">
        <v>484</v>
      </c>
    </row>
    <row r="48" spans="2:13" ht="27.75" customHeight="1" x14ac:dyDescent="0.15">
      <c r="B48" s="1174"/>
      <c r="C48" s="1175"/>
      <c r="D48" s="85"/>
      <c r="E48" s="1180" t="s">
        <v>32</v>
      </c>
      <c r="F48" s="1180"/>
      <c r="G48" s="1180"/>
      <c r="H48" s="1181"/>
      <c r="I48" s="86" t="s">
        <v>484</v>
      </c>
      <c r="J48" s="87" t="s">
        <v>484</v>
      </c>
      <c r="K48" s="87" t="s">
        <v>484</v>
      </c>
      <c r="L48" s="87" t="s">
        <v>484</v>
      </c>
      <c r="M48" s="88" t="s">
        <v>484</v>
      </c>
    </row>
    <row r="49" spans="2:13" ht="27.75" customHeight="1" x14ac:dyDescent="0.15">
      <c r="B49" s="1176"/>
      <c r="C49" s="1177"/>
      <c r="D49" s="85"/>
      <c r="E49" s="1180" t="s">
        <v>33</v>
      </c>
      <c r="F49" s="1180"/>
      <c r="G49" s="1180"/>
      <c r="H49" s="1181"/>
      <c r="I49" s="86" t="s">
        <v>484</v>
      </c>
      <c r="J49" s="87" t="s">
        <v>484</v>
      </c>
      <c r="K49" s="87" t="s">
        <v>484</v>
      </c>
      <c r="L49" s="87" t="s">
        <v>484</v>
      </c>
      <c r="M49" s="88" t="s">
        <v>484</v>
      </c>
    </row>
    <row r="50" spans="2:13" ht="27.75" customHeight="1" x14ac:dyDescent="0.15">
      <c r="B50" s="1185" t="s">
        <v>34</v>
      </c>
      <c r="C50" s="1186"/>
      <c r="D50" s="91"/>
      <c r="E50" s="1180" t="s">
        <v>35</v>
      </c>
      <c r="F50" s="1180"/>
      <c r="G50" s="1180"/>
      <c r="H50" s="1181"/>
      <c r="I50" s="86">
        <v>4126</v>
      </c>
      <c r="J50" s="87">
        <v>4916</v>
      </c>
      <c r="K50" s="87">
        <v>5245</v>
      </c>
      <c r="L50" s="87">
        <v>4882</v>
      </c>
      <c r="M50" s="88">
        <v>4484</v>
      </c>
    </row>
    <row r="51" spans="2:13" ht="27.75" customHeight="1" x14ac:dyDescent="0.15">
      <c r="B51" s="1174"/>
      <c r="C51" s="1175"/>
      <c r="D51" s="85"/>
      <c r="E51" s="1180" t="s">
        <v>36</v>
      </c>
      <c r="F51" s="1180"/>
      <c r="G51" s="1180"/>
      <c r="H51" s="1181"/>
      <c r="I51" s="86">
        <v>445</v>
      </c>
      <c r="J51" s="87">
        <v>453</v>
      </c>
      <c r="K51" s="87">
        <v>409</v>
      </c>
      <c r="L51" s="87">
        <v>522</v>
      </c>
      <c r="M51" s="88">
        <v>510</v>
      </c>
    </row>
    <row r="52" spans="2:13" ht="27.75" customHeight="1" x14ac:dyDescent="0.15">
      <c r="B52" s="1176"/>
      <c r="C52" s="1177"/>
      <c r="D52" s="85"/>
      <c r="E52" s="1180" t="s">
        <v>37</v>
      </c>
      <c r="F52" s="1180"/>
      <c r="G52" s="1180"/>
      <c r="H52" s="1181"/>
      <c r="I52" s="86">
        <v>12033</v>
      </c>
      <c r="J52" s="87">
        <v>12900</v>
      </c>
      <c r="K52" s="87">
        <v>13016</v>
      </c>
      <c r="L52" s="87">
        <v>12827</v>
      </c>
      <c r="M52" s="88">
        <v>14105</v>
      </c>
    </row>
    <row r="53" spans="2:13" ht="27.75" customHeight="1" thickBot="1" x14ac:dyDescent="0.2">
      <c r="B53" s="1187" t="s">
        <v>21</v>
      </c>
      <c r="C53" s="1188"/>
      <c r="D53" s="92"/>
      <c r="E53" s="1189" t="s">
        <v>38</v>
      </c>
      <c r="F53" s="1189"/>
      <c r="G53" s="1189"/>
      <c r="H53" s="1190"/>
      <c r="I53" s="93">
        <v>1536</v>
      </c>
      <c r="J53" s="94">
        <v>62</v>
      </c>
      <c r="K53" s="94">
        <v>103</v>
      </c>
      <c r="L53" s="94">
        <v>-133</v>
      </c>
      <c r="M53" s="95">
        <v>-417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548</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548</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550</v>
      </c>
      <c r="I42" s="1201"/>
      <c r="J42" s="1201"/>
      <c r="K42" s="1201"/>
      <c r="L42" s="246"/>
      <c r="M42" s="246"/>
      <c r="N42" s="246"/>
      <c r="O42" s="246"/>
    </row>
    <row r="43" spans="2:17" x14ac:dyDescent="0.15">
      <c r="B43" s="250"/>
      <c r="C43" s="246"/>
      <c r="D43" s="246"/>
      <c r="E43" s="246"/>
      <c r="F43" s="246"/>
      <c r="G43" s="1202" t="s">
        <v>551</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552</v>
      </c>
    </row>
    <row r="50" spans="1:17" x14ac:dyDescent="0.15">
      <c r="B50" s="250"/>
      <c r="C50" s="246"/>
      <c r="D50" s="246"/>
      <c r="E50" s="246"/>
      <c r="F50" s="246"/>
      <c r="G50" s="1212"/>
      <c r="H50" s="1213"/>
      <c r="I50" s="1213"/>
      <c r="J50" s="1214"/>
      <c r="K50" s="1215" t="s">
        <v>524</v>
      </c>
      <c r="L50" s="1215" t="s">
        <v>525</v>
      </c>
      <c r="M50" s="1215" t="s">
        <v>526</v>
      </c>
      <c r="N50" s="1215" t="s">
        <v>527</v>
      </c>
      <c r="O50" s="1215" t="s">
        <v>528</v>
      </c>
    </row>
    <row r="51" spans="1:17" x14ac:dyDescent="0.15">
      <c r="B51" s="250"/>
      <c r="C51" s="246"/>
      <c r="D51" s="246"/>
      <c r="E51" s="246"/>
      <c r="F51" s="246"/>
      <c r="G51" s="1216" t="s">
        <v>553</v>
      </c>
      <c r="H51" s="1217"/>
      <c r="I51" s="1218" t="s">
        <v>554</v>
      </c>
      <c r="J51" s="1218"/>
      <c r="K51" s="1219"/>
      <c r="L51" s="1219"/>
      <c r="M51" s="1219"/>
      <c r="N51" s="1220"/>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555</v>
      </c>
      <c r="J53" s="1225"/>
      <c r="K53" s="1226"/>
      <c r="L53" s="1226"/>
      <c r="M53" s="1226"/>
      <c r="N53" s="1227">
        <v>51.9</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556</v>
      </c>
      <c r="H55" s="1232"/>
      <c r="I55" s="1225" t="s">
        <v>554</v>
      </c>
      <c r="J55" s="1225"/>
      <c r="K55" s="1219"/>
      <c r="L55" s="1219"/>
      <c r="M55" s="1219"/>
      <c r="N55" s="1220">
        <v>20.2</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557</v>
      </c>
      <c r="J57" s="1236"/>
      <c r="K57" s="1226"/>
      <c r="L57" s="1226"/>
      <c r="M57" s="1226"/>
      <c r="N57" s="1227">
        <v>54.5</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1200" t="s">
        <v>550</v>
      </c>
      <c r="I64" s="1201"/>
      <c r="J64" s="1201"/>
      <c r="K64" s="1201"/>
      <c r="L64" s="246"/>
      <c r="M64" s="246"/>
      <c r="N64" s="246"/>
      <c r="O64" s="246"/>
    </row>
    <row r="65" spans="2:30" x14ac:dyDescent="0.15">
      <c r="B65" s="250"/>
      <c r="C65" s="246"/>
      <c r="D65" s="246"/>
      <c r="E65" s="246"/>
      <c r="F65" s="246"/>
      <c r="G65" s="1202" t="s">
        <v>559</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560</v>
      </c>
      <c r="I71" s="1250"/>
      <c r="J71" s="1246"/>
      <c r="K71" s="1246"/>
      <c r="L71" s="1247"/>
      <c r="M71" s="1246"/>
      <c r="N71" s="1247"/>
      <c r="O71" s="1248"/>
    </row>
    <row r="72" spans="2:30" x14ac:dyDescent="0.15">
      <c r="B72" s="250"/>
      <c r="C72" s="246"/>
      <c r="D72" s="246"/>
      <c r="E72" s="246"/>
      <c r="F72" s="246"/>
      <c r="G72" s="1212"/>
      <c r="H72" s="1213"/>
      <c r="I72" s="1213"/>
      <c r="J72" s="1214"/>
      <c r="K72" s="1215" t="s">
        <v>524</v>
      </c>
      <c r="L72" s="1215" t="s">
        <v>525</v>
      </c>
      <c r="M72" s="1215" t="s">
        <v>526</v>
      </c>
      <c r="N72" s="1215" t="s">
        <v>527</v>
      </c>
      <c r="O72" s="1215" t="s">
        <v>528</v>
      </c>
    </row>
    <row r="73" spans="2:30" x14ac:dyDescent="0.15">
      <c r="B73" s="250"/>
      <c r="C73" s="246"/>
      <c r="D73" s="246"/>
      <c r="E73" s="246"/>
      <c r="F73" s="246"/>
      <c r="G73" s="1216" t="s">
        <v>553</v>
      </c>
      <c r="H73" s="1217"/>
      <c r="I73" s="1218" t="s">
        <v>554</v>
      </c>
      <c r="J73" s="1218"/>
      <c r="K73" s="1251">
        <v>25.6</v>
      </c>
      <c r="L73" s="1251">
        <v>1</v>
      </c>
      <c r="M73" s="1220">
        <v>1.7</v>
      </c>
      <c r="N73" s="1220"/>
      <c r="O73" s="1220"/>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561</v>
      </c>
      <c r="J75" s="1225"/>
      <c r="K75" s="1227">
        <v>12.5</v>
      </c>
      <c r="L75" s="1227">
        <v>11.9</v>
      </c>
      <c r="M75" s="1227">
        <v>11.1</v>
      </c>
      <c r="N75" s="1227">
        <v>11</v>
      </c>
      <c r="O75" s="1227">
        <v>11</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556</v>
      </c>
      <c r="H77" s="1232"/>
      <c r="I77" s="1225" t="s">
        <v>554</v>
      </c>
      <c r="J77" s="1225"/>
      <c r="K77" s="1251">
        <v>30.7</v>
      </c>
      <c r="L77" s="1251">
        <v>22.3</v>
      </c>
      <c r="M77" s="1220">
        <v>20.3</v>
      </c>
      <c r="N77" s="1220">
        <v>20.2</v>
      </c>
      <c r="O77" s="1220">
        <v>15.5</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561</v>
      </c>
      <c r="J79" s="1236"/>
      <c r="K79" s="1253">
        <v>9.1999999999999993</v>
      </c>
      <c r="L79" s="1253">
        <v>8.5</v>
      </c>
      <c r="M79" s="1253">
        <v>7.7</v>
      </c>
      <c r="N79" s="1253">
        <v>7.1</v>
      </c>
      <c r="O79" s="1253">
        <v>6.6</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37" zoomScale="85" zoomScaleNormal="85"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46481</v>
      </c>
      <c r="E3" s="118"/>
      <c r="F3" s="119">
        <v>46819</v>
      </c>
      <c r="G3" s="120"/>
      <c r="H3" s="121"/>
    </row>
    <row r="4" spans="1:8" x14ac:dyDescent="0.15">
      <c r="A4" s="122"/>
      <c r="B4" s="123"/>
      <c r="C4" s="124"/>
      <c r="D4" s="125">
        <v>12270</v>
      </c>
      <c r="E4" s="126"/>
      <c r="F4" s="127">
        <v>24121</v>
      </c>
      <c r="G4" s="128"/>
      <c r="H4" s="129"/>
    </row>
    <row r="5" spans="1:8" x14ac:dyDescent="0.15">
      <c r="A5" s="110" t="s">
        <v>518</v>
      </c>
      <c r="B5" s="115"/>
      <c r="C5" s="116"/>
      <c r="D5" s="117">
        <v>53800</v>
      </c>
      <c r="E5" s="118"/>
      <c r="F5" s="119">
        <v>53270</v>
      </c>
      <c r="G5" s="120"/>
      <c r="H5" s="121"/>
    </row>
    <row r="6" spans="1:8" x14ac:dyDescent="0.15">
      <c r="A6" s="122"/>
      <c r="B6" s="123"/>
      <c r="C6" s="124"/>
      <c r="D6" s="125">
        <v>18456</v>
      </c>
      <c r="E6" s="126"/>
      <c r="F6" s="127">
        <v>24316</v>
      </c>
      <c r="G6" s="128"/>
      <c r="H6" s="129"/>
    </row>
    <row r="7" spans="1:8" x14ac:dyDescent="0.15">
      <c r="A7" s="110" t="s">
        <v>519</v>
      </c>
      <c r="B7" s="115"/>
      <c r="C7" s="116"/>
      <c r="D7" s="117">
        <v>60392</v>
      </c>
      <c r="E7" s="118"/>
      <c r="F7" s="119">
        <v>53292</v>
      </c>
      <c r="G7" s="120"/>
      <c r="H7" s="121"/>
    </row>
    <row r="8" spans="1:8" x14ac:dyDescent="0.15">
      <c r="A8" s="122"/>
      <c r="B8" s="123"/>
      <c r="C8" s="124"/>
      <c r="D8" s="125">
        <v>6916</v>
      </c>
      <c r="E8" s="126"/>
      <c r="F8" s="127">
        <v>28900</v>
      </c>
      <c r="G8" s="128"/>
      <c r="H8" s="129"/>
    </row>
    <row r="9" spans="1:8" x14ac:dyDescent="0.15">
      <c r="A9" s="110" t="s">
        <v>520</v>
      </c>
      <c r="B9" s="115"/>
      <c r="C9" s="116"/>
      <c r="D9" s="117">
        <v>32196</v>
      </c>
      <c r="E9" s="118"/>
      <c r="F9" s="119">
        <v>56894</v>
      </c>
      <c r="G9" s="120"/>
      <c r="H9" s="121"/>
    </row>
    <row r="10" spans="1:8" x14ac:dyDescent="0.15">
      <c r="A10" s="122"/>
      <c r="B10" s="123"/>
      <c r="C10" s="124"/>
      <c r="D10" s="125">
        <v>5069</v>
      </c>
      <c r="E10" s="126"/>
      <c r="F10" s="127">
        <v>32548</v>
      </c>
      <c r="G10" s="128"/>
      <c r="H10" s="129"/>
    </row>
    <row r="11" spans="1:8" x14ac:dyDescent="0.15">
      <c r="A11" s="110" t="s">
        <v>521</v>
      </c>
      <c r="B11" s="115"/>
      <c r="C11" s="116"/>
      <c r="D11" s="117">
        <v>22873</v>
      </c>
      <c r="E11" s="118"/>
      <c r="F11" s="119">
        <v>57122</v>
      </c>
      <c r="G11" s="120"/>
      <c r="H11" s="121"/>
    </row>
    <row r="12" spans="1:8" x14ac:dyDescent="0.15">
      <c r="A12" s="122"/>
      <c r="B12" s="123"/>
      <c r="C12" s="130"/>
      <c r="D12" s="125">
        <v>13512</v>
      </c>
      <c r="E12" s="126"/>
      <c r="F12" s="127">
        <v>36191</v>
      </c>
      <c r="G12" s="128"/>
      <c r="H12" s="129"/>
    </row>
    <row r="13" spans="1:8" x14ac:dyDescent="0.15">
      <c r="A13" s="110"/>
      <c r="B13" s="115"/>
      <c r="C13" s="131"/>
      <c r="D13" s="132">
        <v>43148</v>
      </c>
      <c r="E13" s="133"/>
      <c r="F13" s="134">
        <v>53479</v>
      </c>
      <c r="G13" s="135"/>
      <c r="H13" s="121"/>
    </row>
    <row r="14" spans="1:8" x14ac:dyDescent="0.15">
      <c r="A14" s="122"/>
      <c r="B14" s="123"/>
      <c r="C14" s="124"/>
      <c r="D14" s="125">
        <v>11245</v>
      </c>
      <c r="E14" s="126"/>
      <c r="F14" s="127">
        <v>29215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7.27</v>
      </c>
      <c r="C19" s="136">
        <f>ROUND(VALUE(SUBSTITUTE(実質収支比率等に係る経年分析!G$48,"▲","-")),2)</f>
        <v>6.11</v>
      </c>
      <c r="D19" s="136">
        <f>ROUND(VALUE(SUBSTITUTE(実質収支比率等に係る経年分析!H$48,"▲","-")),2)</f>
        <v>7.87</v>
      </c>
      <c r="E19" s="136">
        <f>ROUND(VALUE(SUBSTITUTE(実質収支比率等に係る経年分析!I$48,"▲","-")),2)</f>
        <v>13.18</v>
      </c>
      <c r="F19" s="136">
        <f>ROUND(VALUE(SUBSTITUTE(実質収支比率等に係る経年分析!J$48,"▲","-")),2)</f>
        <v>19.350000000000001</v>
      </c>
    </row>
    <row r="20" spans="1:11" x14ac:dyDescent="0.15">
      <c r="A20" s="136" t="s">
        <v>43</v>
      </c>
      <c r="B20" s="136">
        <f>ROUND(VALUE(SUBSTITUTE(実質収支比率等に係る経年分析!F$47,"▲","-")),2)</f>
        <v>34.56</v>
      </c>
      <c r="C20" s="136">
        <f>ROUND(VALUE(SUBSTITUTE(実質収支比率等に係る経年分析!G$47,"▲","-")),2)</f>
        <v>43.59</v>
      </c>
      <c r="D20" s="136">
        <f>ROUND(VALUE(SUBSTITUTE(実質収支比率等に係る経年分析!H$47,"▲","-")),2)</f>
        <v>38.82</v>
      </c>
      <c r="E20" s="136">
        <f>ROUND(VALUE(SUBSTITUTE(実質収支比率等に係る経年分析!I$47,"▲","-")),2)</f>
        <v>34.17</v>
      </c>
      <c r="F20" s="136">
        <f>ROUND(VALUE(SUBSTITUTE(実質収支比率等に係る経年分析!J$47,"▲","-")),2)</f>
        <v>30.35</v>
      </c>
    </row>
    <row r="21" spans="1:11" x14ac:dyDescent="0.15">
      <c r="A21" s="136" t="s">
        <v>44</v>
      </c>
      <c r="B21" s="136">
        <f>IF(ISNUMBER(VALUE(SUBSTITUTE(実質収支比率等に係る経年分析!F$49,"▲","-"))),ROUND(VALUE(SUBSTITUTE(実質収支比率等に係る経年分析!F$49,"▲","-")),2),NA())</f>
        <v>9.27</v>
      </c>
      <c r="C21" s="136">
        <f>IF(ISNUMBER(VALUE(SUBSTITUTE(実質収支比率等に係る経年分析!G$49,"▲","-"))),ROUND(VALUE(SUBSTITUTE(実質収支比率等に係る経年分析!G$49,"▲","-")),2),NA())</f>
        <v>8.73</v>
      </c>
      <c r="D21" s="136">
        <f>IF(ISNUMBER(VALUE(SUBSTITUTE(実質収支比率等に係る経年分析!H$49,"▲","-"))),ROUND(VALUE(SUBSTITUTE(実質収支比率等に係る経年分析!H$49,"▲","-")),2),NA())</f>
        <v>-3.29</v>
      </c>
      <c r="E21" s="136">
        <f>IF(ISNUMBER(VALUE(SUBSTITUTE(実質収支比率等に係る経年分析!I$49,"▲","-"))),ROUND(VALUE(SUBSTITUTE(実質収支比率等に係る経年分析!I$49,"▲","-")),2),NA())</f>
        <v>1.49</v>
      </c>
      <c r="F21" s="136">
        <f>IF(ISNUMBER(VALUE(SUBSTITUTE(実質収支比率等に係る経年分析!J$49,"▲","-"))),ROUND(VALUE(SUBSTITUTE(実質収支比率等に係る経年分析!J$49,"▲","-")),2),NA())</f>
        <v>2.5499999999999998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公共下水道特別会計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0.28000000000000003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農業集落排水特別会計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大津町外四ヶ市町村共有財産管理処分事務受託特別会計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0.28999999999999998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1.1499999999999999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2.2999999999999998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2.67</v>
      </c>
    </row>
    <row r="35" spans="1:16" x14ac:dyDescent="0.15">
      <c r="A35" s="137" t="str">
        <f>IF(連結実質赤字比率に係る赤字・黒字の構成分析!C$35="",NA(),連結実質赤字比率に係る赤字・黒字の構成分析!C$35)</f>
        <v>工業用水道事業会計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7.24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12.88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18.760000000000002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1112</v>
      </c>
      <c r="E42" s="138"/>
      <c r="F42" s="138"/>
      <c r="G42" s="138">
        <f>'実質公債費比率（分子）の構造'!L$52</f>
        <v>1126</v>
      </c>
      <c r="H42" s="138"/>
      <c r="I42" s="138"/>
      <c r="J42" s="138">
        <f>'実質公債費比率（分子）の構造'!M$52</f>
        <v>1169</v>
      </c>
      <c r="K42" s="138"/>
      <c r="L42" s="138"/>
      <c r="M42" s="138">
        <f>'実質公債費比率（分子）の構造'!N$52</f>
        <v>1126</v>
      </c>
      <c r="N42" s="138"/>
      <c r="O42" s="138"/>
      <c r="P42" s="138">
        <f>'実質公債費比率（分子）の構造'!O$52</f>
        <v>1069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46</v>
      </c>
      <c r="C44" s="138"/>
      <c r="D44" s="138"/>
      <c r="E44" s="138">
        <f>'実質公債費比率（分子）の構造'!L$50</f>
        <v>44</v>
      </c>
      <c r="F44" s="138"/>
      <c r="G44" s="138"/>
      <c r="H44" s="138">
        <f>'実質公債費比率（分子）の構造'!M$50</f>
        <v>31</v>
      </c>
      <c r="I44" s="138"/>
      <c r="J44" s="138"/>
      <c r="K44" s="138">
        <f>'実質公債費比率（分子）の構造'!N$50</f>
        <v>28</v>
      </c>
      <c r="L44" s="138"/>
      <c r="M44" s="138"/>
      <c r="N44" s="138">
        <f>'実質公債費比率（分子）の構造'!O$50</f>
        <v>21</v>
      </c>
      <c r="O44" s="138"/>
      <c r="P44" s="138"/>
    </row>
    <row r="45" spans="1:16" x14ac:dyDescent="0.15">
      <c r="A45" s="138" t="s">
        <v>54</v>
      </c>
      <c r="B45" s="138">
        <f>'実質公債費比率（分子）の構造'!K$49</f>
        <v>86</v>
      </c>
      <c r="C45" s="138"/>
      <c r="D45" s="138"/>
      <c r="E45" s="138">
        <f>'実質公債費比率（分子）の構造'!L$49</f>
        <v>61</v>
      </c>
      <c r="F45" s="138"/>
      <c r="G45" s="138"/>
      <c r="H45" s="138">
        <f>'実質公債費比率（分子）の構造'!M$49</f>
        <v>58</v>
      </c>
      <c r="I45" s="138"/>
      <c r="J45" s="138"/>
      <c r="K45" s="138">
        <f>'実質公債費比率（分子）の構造'!N$49</f>
        <v>56</v>
      </c>
      <c r="L45" s="138"/>
      <c r="M45" s="138"/>
      <c r="N45" s="138">
        <f>'実質公債費比率（分子）の構造'!O$49</f>
        <v>94</v>
      </c>
      <c r="O45" s="138"/>
      <c r="P45" s="138"/>
    </row>
    <row r="46" spans="1:16" x14ac:dyDescent="0.15">
      <c r="A46" s="138" t="s">
        <v>55</v>
      </c>
      <c r="B46" s="138">
        <f>'実質公債費比率（分子）の構造'!K$48</f>
        <v>350</v>
      </c>
      <c r="C46" s="138"/>
      <c r="D46" s="138"/>
      <c r="E46" s="138">
        <f>'実質公債費比率（分子）の構造'!L$48</f>
        <v>360</v>
      </c>
      <c r="F46" s="138"/>
      <c r="G46" s="138"/>
      <c r="H46" s="138">
        <f>'実質公債費比率（分子）の構造'!M$48</f>
        <v>320</v>
      </c>
      <c r="I46" s="138"/>
      <c r="J46" s="138"/>
      <c r="K46" s="138">
        <f>'実質公債費比率（分子）の構造'!N$48</f>
        <v>360</v>
      </c>
      <c r="L46" s="138"/>
      <c r="M46" s="138"/>
      <c r="N46" s="138">
        <f>'実質公債費比率（分子）の構造'!O$48</f>
        <v>263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1340</v>
      </c>
      <c r="C49" s="138"/>
      <c r="D49" s="138"/>
      <c r="E49" s="138">
        <f>'実質公債費比率（分子）の構造'!L$45</f>
        <v>1377</v>
      </c>
      <c r="F49" s="138"/>
      <c r="G49" s="138"/>
      <c r="H49" s="138">
        <f>'実質公債費比率（分子）の構造'!M$45</f>
        <v>1364</v>
      </c>
      <c r="I49" s="138"/>
      <c r="J49" s="138"/>
      <c r="K49" s="138">
        <f>'実質公債費比率（分子）の構造'!N$45</f>
        <v>1405</v>
      </c>
      <c r="L49" s="138"/>
      <c r="M49" s="138"/>
      <c r="N49" s="138">
        <f>'実質公債費比率（分子）の構造'!O$45</f>
        <v>1419</v>
      </c>
      <c r="O49" s="138"/>
      <c r="P49" s="138"/>
    </row>
    <row r="50" spans="1:16" x14ac:dyDescent="0.15">
      <c r="A50" s="138" t="s">
        <v>59</v>
      </c>
      <c r="B50" s="138" t="e">
        <f>NA()</f>
        <v>#N/A</v>
      </c>
      <c r="C50" s="138">
        <f>IF(ISNUMBER('実質公債費比率（分子）の構造'!K$53),'実質公債費比率（分子）の構造'!K$53,NA())</f>
        <v>710</v>
      </c>
      <c r="D50" s="138" t="e">
        <f>NA()</f>
        <v>#N/A</v>
      </c>
      <c r="E50" s="138" t="e">
        <f>NA()</f>
        <v>#N/A</v>
      </c>
      <c r="F50" s="138">
        <f>IF(ISNUMBER('実質公債費比率（分子）の構造'!L$53),'実質公債費比率（分子）の構造'!L$53,NA())</f>
        <v>716</v>
      </c>
      <c r="G50" s="138" t="e">
        <f>NA()</f>
        <v>#N/A</v>
      </c>
      <c r="H50" s="138" t="e">
        <f>NA()</f>
        <v>#N/A</v>
      </c>
      <c r="I50" s="138">
        <f>IF(ISNUMBER('実質公債費比率（分子）の構造'!M$53),'実質公債費比率（分子）の構造'!M$53,NA())</f>
        <v>604</v>
      </c>
      <c r="J50" s="138" t="e">
        <f>NA()</f>
        <v>#N/A</v>
      </c>
      <c r="K50" s="138" t="e">
        <f>NA()</f>
        <v>#N/A</v>
      </c>
      <c r="L50" s="138">
        <f>IF(ISNUMBER('実質公債費比率（分子）の構造'!N$53),'実質公債費比率（分子）の構造'!N$53,NA())</f>
        <v>723</v>
      </c>
      <c r="M50" s="138" t="e">
        <f>NA()</f>
        <v>#N/A</v>
      </c>
      <c r="N50" s="138" t="e">
        <f>NA()</f>
        <v>#N/A</v>
      </c>
      <c r="O50" s="138">
        <f>IF(ISNUMBER('実質公債費比率（分子）の構造'!O$53),'実質公債費比率（分子）の構造'!O$53,NA())</f>
        <v>728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12033</v>
      </c>
      <c r="E56" s="137"/>
      <c r="F56" s="137"/>
      <c r="G56" s="137">
        <f>'将来負担比率（分子）の構造'!J$52</f>
        <v>12900</v>
      </c>
      <c r="H56" s="137"/>
      <c r="I56" s="137"/>
      <c r="J56" s="137">
        <f>'将来負担比率（分子）の構造'!K$52</f>
        <v>13016</v>
      </c>
      <c r="K56" s="137"/>
      <c r="L56" s="137"/>
      <c r="M56" s="137">
        <f>'将来負担比率（分子）の構造'!L$52</f>
        <v>12827</v>
      </c>
      <c r="N56" s="137"/>
      <c r="O56" s="137"/>
      <c r="P56" s="137">
        <f>'将来負担比率（分子）の構造'!M$52</f>
        <v>14105</v>
      </c>
    </row>
    <row r="57" spans="1:16" x14ac:dyDescent="0.15">
      <c r="A57" s="137" t="s">
        <v>36</v>
      </c>
      <c r="B57" s="137"/>
      <c r="C57" s="137"/>
      <c r="D57" s="137">
        <f>'将来負担比率（分子）の構造'!I$51</f>
        <v>445</v>
      </c>
      <c r="E57" s="137"/>
      <c r="F57" s="137"/>
      <c r="G57" s="137">
        <f>'将来負担比率（分子）の構造'!J$51</f>
        <v>453</v>
      </c>
      <c r="H57" s="137"/>
      <c r="I57" s="137"/>
      <c r="J57" s="137">
        <f>'将来負担比率（分子）の構造'!K$51</f>
        <v>409</v>
      </c>
      <c r="K57" s="137"/>
      <c r="L57" s="137"/>
      <c r="M57" s="137">
        <f>'将来負担比率（分子）の構造'!L$51</f>
        <v>522</v>
      </c>
      <c r="N57" s="137"/>
      <c r="O57" s="137"/>
      <c r="P57" s="137">
        <f>'将来負担比率（分子）の構造'!M$51</f>
        <v>510</v>
      </c>
    </row>
    <row r="58" spans="1:16" x14ac:dyDescent="0.15">
      <c r="A58" s="137" t="s">
        <v>35</v>
      </c>
      <c r="B58" s="137"/>
      <c r="C58" s="137"/>
      <c r="D58" s="137">
        <f>'将来負担比率（分子）の構造'!I$50</f>
        <v>4126</v>
      </c>
      <c r="E58" s="137"/>
      <c r="F58" s="137"/>
      <c r="G58" s="137">
        <f>'将来負担比率（分子）の構造'!J$50</f>
        <v>4916</v>
      </c>
      <c r="H58" s="137"/>
      <c r="I58" s="137"/>
      <c r="J58" s="137">
        <f>'将来負担比率（分子）の構造'!K$50</f>
        <v>5245</v>
      </c>
      <c r="K58" s="137"/>
      <c r="L58" s="137"/>
      <c r="M58" s="137">
        <f>'将来負担比率（分子）の構造'!L$50</f>
        <v>4882</v>
      </c>
      <c r="N58" s="137"/>
      <c r="O58" s="137"/>
      <c r="P58" s="137">
        <f>'将来負担比率（分子）の構造'!M$50</f>
        <v>4484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1510</v>
      </c>
      <c r="C62" s="137"/>
      <c r="D62" s="137"/>
      <c r="E62" s="137">
        <f>'将来負担比率（分子）の構造'!J$45</f>
        <v>1668</v>
      </c>
      <c r="F62" s="137"/>
      <c r="G62" s="137"/>
      <c r="H62" s="137">
        <f>'将来負担比率（分子）の構造'!K$45</f>
        <v>1408</v>
      </c>
      <c r="I62" s="137"/>
      <c r="J62" s="137"/>
      <c r="K62" s="137">
        <f>'将来負担比率（分子）の構造'!L$45</f>
        <v>1451</v>
      </c>
      <c r="L62" s="137"/>
      <c r="M62" s="137"/>
      <c r="N62" s="137">
        <f>'将来負担比率（分子）の構造'!M$45</f>
        <v>985</v>
      </c>
      <c r="O62" s="137"/>
      <c r="P62" s="137"/>
    </row>
    <row r="63" spans="1:16" x14ac:dyDescent="0.15">
      <c r="A63" s="137" t="s">
        <v>28</v>
      </c>
      <c r="B63" s="137">
        <f>'将来負担比率（分子）の構造'!I$44</f>
        <v>419</v>
      </c>
      <c r="C63" s="137"/>
      <c r="D63" s="137"/>
      <c r="E63" s="137">
        <f>'将来負担比率（分子）の構造'!J$44</f>
        <v>367</v>
      </c>
      <c r="F63" s="137"/>
      <c r="G63" s="137"/>
      <c r="H63" s="137">
        <f>'将来負担比率（分子）の構造'!K$44</f>
        <v>404</v>
      </c>
      <c r="I63" s="137"/>
      <c r="J63" s="137"/>
      <c r="K63" s="137">
        <f>'将来負担比率（分子）の構造'!L$44</f>
        <v>449</v>
      </c>
      <c r="L63" s="137"/>
      <c r="M63" s="137"/>
      <c r="N63" s="137">
        <f>'将来負担比率（分子）の構造'!M$44</f>
        <v>410</v>
      </c>
      <c r="O63" s="137"/>
      <c r="P63" s="137"/>
    </row>
    <row r="64" spans="1:16" x14ac:dyDescent="0.15">
      <c r="A64" s="137" t="s">
        <v>27</v>
      </c>
      <c r="B64" s="137">
        <f>'将来負担比率（分子）の構造'!I$43</f>
        <v>3918</v>
      </c>
      <c r="C64" s="137"/>
      <c r="D64" s="137"/>
      <c r="E64" s="137">
        <f>'将来負担比率（分子）の構造'!J$43</f>
        <v>3613</v>
      </c>
      <c r="F64" s="137"/>
      <c r="G64" s="137"/>
      <c r="H64" s="137">
        <f>'将来負担比率（分子）の構造'!K$43</f>
        <v>3732</v>
      </c>
      <c r="I64" s="137"/>
      <c r="J64" s="137"/>
      <c r="K64" s="137">
        <f>'将来負担比率（分子）の構造'!L$43</f>
        <v>3236</v>
      </c>
      <c r="L64" s="137"/>
      <c r="M64" s="137"/>
      <c r="N64" s="137">
        <f>'将来負担比率（分子）の構造'!M$43</f>
        <v>3317</v>
      </c>
      <c r="O64" s="137"/>
      <c r="P64" s="137"/>
    </row>
    <row r="65" spans="1:16" x14ac:dyDescent="0.15">
      <c r="A65" s="137" t="s">
        <v>26</v>
      </c>
      <c r="B65" s="137">
        <f>'将来負担比率（分子）の構造'!I$42</f>
        <v>87</v>
      </c>
      <c r="C65" s="137"/>
      <c r="D65" s="137"/>
      <c r="E65" s="137">
        <f>'将来負担比率（分子）の構造'!J$42</f>
        <v>77</v>
      </c>
      <c r="F65" s="137"/>
      <c r="G65" s="137"/>
      <c r="H65" s="137">
        <f>'将来負担比率（分子）の構造'!K$42</f>
        <v>67</v>
      </c>
      <c r="I65" s="137"/>
      <c r="J65" s="137"/>
      <c r="K65" s="137">
        <f>'将来負担比率（分子）の構造'!L$42</f>
        <v>58</v>
      </c>
      <c r="L65" s="137"/>
      <c r="M65" s="137"/>
      <c r="N65" s="137">
        <f>'将来負担比率（分子）の構造'!M$42</f>
        <v>48</v>
      </c>
      <c r="O65" s="137"/>
      <c r="P65" s="137"/>
    </row>
    <row r="66" spans="1:16" x14ac:dyDescent="0.15">
      <c r="A66" s="137" t="s">
        <v>25</v>
      </c>
      <c r="B66" s="137">
        <f>'将来負担比率（分子）の構造'!I$41</f>
        <v>12206</v>
      </c>
      <c r="C66" s="137"/>
      <c r="D66" s="137"/>
      <c r="E66" s="137">
        <f>'将来負担比率（分子）の構造'!J$41</f>
        <v>12605</v>
      </c>
      <c r="F66" s="137"/>
      <c r="G66" s="137"/>
      <c r="H66" s="137">
        <f>'将来負担比率（分子）の構造'!K$41</f>
        <v>13163</v>
      </c>
      <c r="I66" s="137"/>
      <c r="J66" s="137"/>
      <c r="K66" s="137">
        <f>'将来負担比率（分子）の構造'!L$41</f>
        <v>12904</v>
      </c>
      <c r="L66" s="137"/>
      <c r="M66" s="137"/>
      <c r="N66" s="137">
        <f>'将来負担比率（分子）の構造'!M$41</f>
        <v>13922</v>
      </c>
      <c r="O66" s="137"/>
      <c r="P66" s="137"/>
    </row>
    <row r="67" spans="1:16" x14ac:dyDescent="0.15">
      <c r="A67" s="137" t="s">
        <v>63</v>
      </c>
      <c r="B67" s="137" t="e">
        <f>NA()</f>
        <v>#N/A</v>
      </c>
      <c r="C67" s="137">
        <f>IF(ISNUMBER('将来負担比率（分子）の構造'!I$53), IF('将来負担比率（分子）の構造'!I$53 &lt; 0, 0, '将来負担比率（分子）の構造'!I$53), NA())</f>
        <v>1536</v>
      </c>
      <c r="D67" s="137" t="e">
        <f>NA()</f>
        <v>#N/A</v>
      </c>
      <c r="E67" s="137" t="e">
        <f>NA()</f>
        <v>#N/A</v>
      </c>
      <c r="F67" s="137">
        <f>IF(ISNUMBER('将来負担比率（分子）の構造'!J$53), IF('将来負担比率（分子）の構造'!J$53 &lt; 0, 0, '将来負担比率（分子）の構造'!J$53), NA())</f>
        <v>62</v>
      </c>
      <c r="G67" s="137" t="e">
        <f>NA()</f>
        <v>#N/A</v>
      </c>
      <c r="H67" s="137" t="e">
        <f>NA()</f>
        <v>#N/A</v>
      </c>
      <c r="I67" s="137">
        <f>IF(ISNUMBER('将来負担比率（分子）の構造'!K$53), IF('将来負担比率（分子）の構造'!K$53 &lt; 0, 0, '将来負担比率（分子）の構造'!K$53), NA())</f>
        <v>103</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2018-03-07T11:42:06Z</cp:lastPrinted>
  <dcterms:created xsi:type="dcterms:W3CDTF">2018-01-24T06:30:22Z</dcterms:created>
  <dcterms:modified xsi:type="dcterms:W3CDTF">2018-10-19T00:46:40Z</dcterms:modified>
  <cp:category/>
</cp:coreProperties>
</file>