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40.174\share3\R7（2025）\01　高齢者支援課\102　企画班\01 班共有\202　介護福祉士を目指す留学生受入支援事業\02_外国人留学生奨学金支給支援事業（補助）\R7\01_募集\01_実施伺い\"/>
    </mc:Choice>
  </mc:AlternateContent>
  <bookViews>
    <workbookView xWindow="0" yWindow="0" windowWidth="28800" windowHeight="12470"/>
  </bookViews>
  <sheets>
    <sheet name="所要額調書（別記第２号様式）" sheetId="5" r:id="rId1"/>
    <sheet name="【記入例】所要額調書（別記第２号様式）" sheetId="3" r:id="rId2"/>
  </sheets>
  <definedNames>
    <definedName name="_Key1" localSheetId="1" hidden="1">#REF!</definedName>
    <definedName name="_Key1" localSheetId="0" hidden="1">#REF!</definedName>
    <definedName name="_Key1" hidden="1">#REF!</definedName>
    <definedName name="_Key2" localSheetId="1" hidden="1">#REF!</definedName>
    <definedName name="_Key2" localSheetId="0" hidden="1">#REF!</definedName>
    <definedName name="_Key2" hidden="1">#REF!</definedName>
    <definedName name="_Order1" hidden="1">255</definedName>
    <definedName name="_Order2" hidden="1">255</definedName>
    <definedName name="_Sort" localSheetId="1" hidden="1">#REF!</definedName>
    <definedName name="_Sort" localSheetId="0" hidden="1">#REF!</definedName>
    <definedName name="_Sort" hidden="1">#REF!</definedName>
    <definedName name="a" localSheetId="1" hidden="1">#REF!</definedName>
    <definedName name="a" localSheetId="0" hidden="1">#REF!</definedName>
    <definedName name="a" hidden="1">#REF!</definedName>
    <definedName name="_xlnm.Print_Area" localSheetId="1">'【記入例】所要額調書（別記第２号様式）'!$A$1:$K$35</definedName>
    <definedName name="_xlnm.Print_Area" localSheetId="0">'所要額調書（別記第２号様式）'!$A$1:$K$35</definedName>
    <definedName name="計画" localSheetId="1" hidden="1">#REF!</definedName>
    <definedName name="計画" localSheetId="0" hidden="1">#REF!</definedName>
    <definedName name="計画" hidden="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9" i="5" l="1"/>
  <c r="K29" i="5"/>
  <c r="K13" i="5"/>
  <c r="K6" i="5"/>
  <c r="I13" i="5"/>
  <c r="I6" i="5"/>
  <c r="G6" i="5"/>
  <c r="G13" i="5"/>
  <c r="I7" i="5"/>
  <c r="D6" i="5" l="1"/>
  <c r="F23" i="3" l="1"/>
  <c r="G23" i="3" s="1"/>
  <c r="I23" i="3" s="1"/>
  <c r="K23" i="3" s="1"/>
  <c r="F22" i="3"/>
  <c r="G22" i="3" s="1"/>
  <c r="I22" i="3" s="1"/>
  <c r="K22" i="3" s="1"/>
  <c r="F21" i="3"/>
  <c r="G21" i="3" s="1"/>
  <c r="I21" i="3" s="1"/>
  <c r="K21" i="3" s="1"/>
  <c r="F20" i="3"/>
  <c r="G20" i="3" s="1"/>
  <c r="I20" i="3" s="1"/>
  <c r="K20" i="3" s="1"/>
  <c r="F19" i="3"/>
  <c r="G19" i="3" s="1"/>
  <c r="I19" i="3" s="1"/>
  <c r="K19" i="3" s="1"/>
  <c r="F10" i="3"/>
  <c r="I10" i="3" s="1"/>
  <c r="K10" i="3" s="1"/>
  <c r="F9" i="3"/>
  <c r="I9" i="3" s="1"/>
  <c r="K9" i="3" s="1"/>
  <c r="F23" i="5"/>
  <c r="I23" i="5" s="1"/>
  <c r="K23" i="5" s="1"/>
  <c r="F22" i="5"/>
  <c r="I22" i="5" s="1"/>
  <c r="K22" i="5" s="1"/>
  <c r="F21" i="5"/>
  <c r="I21" i="5" s="1"/>
  <c r="K21" i="5" s="1"/>
  <c r="F20" i="5"/>
  <c r="I20" i="5" s="1"/>
  <c r="K20" i="5" s="1"/>
  <c r="F19" i="5"/>
  <c r="I19" i="5" s="1"/>
  <c r="K19" i="5" s="1"/>
  <c r="F10" i="5"/>
  <c r="I10" i="5" s="1"/>
  <c r="K10" i="5" s="1"/>
  <c r="F9" i="5"/>
  <c r="I9" i="5" s="1"/>
  <c r="K9" i="5" s="1"/>
  <c r="F28" i="5" l="1"/>
  <c r="I28" i="5" s="1"/>
  <c r="K28" i="5" s="1"/>
  <c r="F27" i="5"/>
  <c r="I27" i="5" s="1"/>
  <c r="K27" i="5" s="1"/>
  <c r="F26" i="5"/>
  <c r="I26" i="5" s="1"/>
  <c r="K26" i="5" s="1"/>
  <c r="I25" i="5"/>
  <c r="K25" i="5" s="1"/>
  <c r="F25" i="5"/>
  <c r="F24" i="5"/>
  <c r="I24" i="5" s="1"/>
  <c r="K24" i="5" s="1"/>
  <c r="F18" i="5"/>
  <c r="I18" i="5" s="1"/>
  <c r="K18" i="5" s="1"/>
  <c r="F17" i="5"/>
  <c r="I17" i="5" s="1"/>
  <c r="K17" i="5" s="1"/>
  <c r="F16" i="5"/>
  <c r="I16" i="5" s="1"/>
  <c r="K16" i="5" s="1"/>
  <c r="F15" i="5"/>
  <c r="I15" i="5" s="1"/>
  <c r="K15" i="5" s="1"/>
  <c r="F14" i="5"/>
  <c r="E13" i="5"/>
  <c r="D13" i="5"/>
  <c r="F12" i="5"/>
  <c r="I12" i="5" s="1"/>
  <c r="K12" i="5" s="1"/>
  <c r="F11" i="5"/>
  <c r="I11" i="5" s="1"/>
  <c r="K11" i="5" s="1"/>
  <c r="F8" i="5"/>
  <c r="F7" i="5"/>
  <c r="E6" i="5"/>
  <c r="F28" i="3"/>
  <c r="I28" i="3" s="1"/>
  <c r="K28" i="3" s="1"/>
  <c r="F26" i="3"/>
  <c r="F27" i="3"/>
  <c r="F25" i="3"/>
  <c r="I25" i="3" s="1"/>
  <c r="K25" i="3" s="1"/>
  <c r="F24" i="3"/>
  <c r="I24" i="3" s="1"/>
  <c r="K24" i="3" s="1"/>
  <c r="F18" i="3"/>
  <c r="F16" i="3"/>
  <c r="F17" i="3"/>
  <c r="G17" i="3" s="1"/>
  <c r="I17" i="3" s="1"/>
  <c r="K17" i="3" s="1"/>
  <c r="F15" i="3"/>
  <c r="G15" i="3" s="1"/>
  <c r="I15" i="3" s="1"/>
  <c r="K15" i="3" s="1"/>
  <c r="F14" i="3"/>
  <c r="F12" i="3"/>
  <c r="F11" i="3"/>
  <c r="I11" i="3" s="1"/>
  <c r="K11" i="3" s="1"/>
  <c r="F8" i="3"/>
  <c r="G8" i="3" s="1"/>
  <c r="I8" i="3" s="1"/>
  <c r="K8" i="3" s="1"/>
  <c r="F7" i="3"/>
  <c r="G7" i="3" s="1"/>
  <c r="I7" i="3" s="1"/>
  <c r="I27" i="3"/>
  <c r="K27" i="3" s="1"/>
  <c r="I26" i="3"/>
  <c r="K26" i="3" s="1"/>
  <c r="G18" i="3"/>
  <c r="I18" i="3" s="1"/>
  <c r="K18" i="3" s="1"/>
  <c r="G16" i="3"/>
  <c r="I16" i="3" s="1"/>
  <c r="K16" i="3" s="1"/>
  <c r="G14" i="3"/>
  <c r="I14" i="3" s="1"/>
  <c r="E13" i="3"/>
  <c r="D13" i="3"/>
  <c r="I12" i="3"/>
  <c r="K12" i="3" s="1"/>
  <c r="E6" i="3"/>
  <c r="D6" i="3"/>
  <c r="F13" i="3" l="1"/>
  <c r="E29" i="5"/>
  <c r="K7" i="5"/>
  <c r="I8" i="5"/>
  <c r="F6" i="5"/>
  <c r="I14" i="5"/>
  <c r="F13" i="5"/>
  <c r="D29" i="5"/>
  <c r="E29" i="3"/>
  <c r="D29" i="3"/>
  <c r="F6" i="3"/>
  <c r="F29" i="3" s="1"/>
  <c r="G6" i="3"/>
  <c r="I6" i="3"/>
  <c r="K7" i="3"/>
  <c r="K6" i="3" s="1"/>
  <c r="K14" i="3"/>
  <c r="K13" i="3" s="1"/>
  <c r="I13" i="3"/>
  <c r="G13" i="3"/>
  <c r="F29" i="5" l="1"/>
  <c r="G29" i="5"/>
  <c r="G29" i="3"/>
  <c r="K29" i="3"/>
  <c r="K8" i="5"/>
  <c r="K14" i="5"/>
  <c r="I29" i="3"/>
</calcChain>
</file>

<file path=xl/sharedStrings.xml><?xml version="1.0" encoding="utf-8"?>
<sst xmlns="http://schemas.openxmlformats.org/spreadsheetml/2006/main" count="145" uniqueCount="63">
  <si>
    <t>留学生の氏名</t>
    <rPh sb="0" eb="3">
      <t>リュウガクセイ</t>
    </rPh>
    <rPh sb="4" eb="6">
      <t>シメイ</t>
    </rPh>
    <phoneticPr fontId="3"/>
  </si>
  <si>
    <t>総事業費</t>
    <rPh sb="0" eb="4">
      <t>ソウジギョウヒ</t>
    </rPh>
    <phoneticPr fontId="3"/>
  </si>
  <si>
    <t>補助基準額</t>
    <rPh sb="0" eb="2">
      <t>ホジョ</t>
    </rPh>
    <rPh sb="2" eb="4">
      <t>キジュン</t>
    </rPh>
    <rPh sb="4" eb="5">
      <t>ガク</t>
    </rPh>
    <phoneticPr fontId="3"/>
  </si>
  <si>
    <t>選定額</t>
  </si>
  <si>
    <t>補助率</t>
    <rPh sb="0" eb="3">
      <t>ホジョリツ</t>
    </rPh>
    <phoneticPr fontId="3"/>
  </si>
  <si>
    <t>補助金申請額</t>
    <rPh sb="0" eb="2">
      <t>ホジョ</t>
    </rPh>
    <rPh sb="2" eb="3">
      <t>キン</t>
    </rPh>
    <rPh sb="3" eb="6">
      <t>シンセイガク</t>
    </rPh>
    <phoneticPr fontId="3"/>
  </si>
  <si>
    <t>学費</t>
    <rPh sb="0" eb="2">
      <t>ガクヒ</t>
    </rPh>
    <phoneticPr fontId="3"/>
  </si>
  <si>
    <t>１／３</t>
    <phoneticPr fontId="3"/>
  </si>
  <si>
    <t>１／３</t>
    <phoneticPr fontId="3"/>
  </si>
  <si>
    <t>合　　　計</t>
    <rPh sb="0" eb="1">
      <t>ゴウ</t>
    </rPh>
    <rPh sb="4" eb="5">
      <t>ケイ</t>
    </rPh>
    <phoneticPr fontId="3"/>
  </si>
  <si>
    <t>寄附金その他の収入額</t>
    <rPh sb="0" eb="3">
      <t>キフキン</t>
    </rPh>
    <rPh sb="5" eb="6">
      <t>タ</t>
    </rPh>
    <rPh sb="7" eb="9">
      <t>シュウニュウ</t>
    </rPh>
    <rPh sb="9" eb="10">
      <t>ガク</t>
    </rPh>
    <phoneticPr fontId="3"/>
  </si>
  <si>
    <t>差引額
(A)-(B)</t>
    <rPh sb="0" eb="2">
      <t>サシヒキ</t>
    </rPh>
    <rPh sb="2" eb="3">
      <t>ガク</t>
    </rPh>
    <phoneticPr fontId="3"/>
  </si>
  <si>
    <t>対象経費支出予定額</t>
    <rPh sb="0" eb="2">
      <t>タイショウ</t>
    </rPh>
    <rPh sb="2" eb="4">
      <t>ケイヒ</t>
    </rPh>
    <rPh sb="4" eb="6">
      <t>シシュツ</t>
    </rPh>
    <rPh sb="6" eb="8">
      <t>ヨテイ</t>
    </rPh>
    <rPh sb="8" eb="9">
      <t>ガク</t>
    </rPh>
    <phoneticPr fontId="3"/>
  </si>
  <si>
    <t>(A)</t>
    <phoneticPr fontId="3"/>
  </si>
  <si>
    <t>(B)</t>
    <phoneticPr fontId="3"/>
  </si>
  <si>
    <t>（C)</t>
    <phoneticPr fontId="3"/>
  </si>
  <si>
    <t>(D)</t>
    <phoneticPr fontId="3"/>
  </si>
  <si>
    <t>(E)</t>
    <phoneticPr fontId="3"/>
  </si>
  <si>
    <t>（F)</t>
    <phoneticPr fontId="3"/>
  </si>
  <si>
    <t>（G)</t>
    <phoneticPr fontId="3"/>
  </si>
  <si>
    <t>（H)</t>
    <phoneticPr fontId="3"/>
  </si>
  <si>
    <t>補助対象経費</t>
    <rPh sb="0" eb="2">
      <t>ホジョ</t>
    </rPh>
    <rPh sb="2" eb="4">
      <t>タイショウ</t>
    </rPh>
    <rPh sb="4" eb="6">
      <t>ケイヒ</t>
    </rPh>
    <phoneticPr fontId="3"/>
  </si>
  <si>
    <t>居住費などの生活費</t>
    <rPh sb="0" eb="2">
      <t>キョジュウ</t>
    </rPh>
    <rPh sb="2" eb="3">
      <t>ヒ</t>
    </rPh>
    <rPh sb="6" eb="9">
      <t>セイカツヒ</t>
    </rPh>
    <phoneticPr fontId="3"/>
  </si>
  <si>
    <t>居住費などの生活費</t>
    <phoneticPr fontId="3"/>
  </si>
  <si>
    <t>（単位：円）</t>
    <rPh sb="1" eb="3">
      <t>タンイ</t>
    </rPh>
    <rPh sb="4" eb="5">
      <t>エン</t>
    </rPh>
    <phoneticPr fontId="3"/>
  </si>
  <si>
    <t>（２）介護福祉士養成施設在籍者　（計）</t>
    <rPh sb="3" eb="5">
      <t>カイゴ</t>
    </rPh>
    <rPh sb="5" eb="8">
      <t>フクシシ</t>
    </rPh>
    <rPh sb="8" eb="10">
      <t>ヨウセイ</t>
    </rPh>
    <rPh sb="10" eb="12">
      <t>シセツ</t>
    </rPh>
    <rPh sb="12" eb="15">
      <t>ザイセキシャ</t>
    </rPh>
    <rPh sb="17" eb="18">
      <t>ケイ</t>
    </rPh>
    <phoneticPr fontId="3"/>
  </si>
  <si>
    <t>（１）日本語学校在籍者　（計）</t>
    <rPh sb="3" eb="6">
      <t>ニホンゴ</t>
    </rPh>
    <rPh sb="6" eb="8">
      <t>ガッコウ</t>
    </rPh>
    <rPh sb="8" eb="10">
      <t>ザイセキ</t>
    </rPh>
    <rPh sb="10" eb="11">
      <t>シャ</t>
    </rPh>
    <rPh sb="13" eb="14">
      <t>ケイ</t>
    </rPh>
    <phoneticPr fontId="3"/>
  </si>
  <si>
    <t>注 １（Ｅ）欄の、学費及び居住費などの生活費における補助基準額の加算について、交付要領別表をご確認の上、適宜記入をお願いします。</t>
    <rPh sb="0" eb="1">
      <t>チュウ</t>
    </rPh>
    <rPh sb="6" eb="7">
      <t>ラン</t>
    </rPh>
    <rPh sb="9" eb="11">
      <t>ガクヒ</t>
    </rPh>
    <rPh sb="11" eb="12">
      <t>オヨ</t>
    </rPh>
    <rPh sb="13" eb="15">
      <t>キョジュウ</t>
    </rPh>
    <rPh sb="15" eb="16">
      <t>ヒ</t>
    </rPh>
    <rPh sb="19" eb="21">
      <t>セイカツ</t>
    </rPh>
    <rPh sb="21" eb="22">
      <t>ヒ</t>
    </rPh>
    <rPh sb="26" eb="28">
      <t>ホジョ</t>
    </rPh>
    <rPh sb="28" eb="30">
      <t>キジュン</t>
    </rPh>
    <rPh sb="30" eb="31">
      <t>ガク</t>
    </rPh>
    <rPh sb="32" eb="34">
      <t>カサン</t>
    </rPh>
    <rPh sb="39" eb="41">
      <t>コウフ</t>
    </rPh>
    <rPh sb="41" eb="43">
      <t>ヨウリョウ</t>
    </rPh>
    <rPh sb="43" eb="45">
      <t>ベッピョウ</t>
    </rPh>
    <rPh sb="47" eb="49">
      <t>カクニン</t>
    </rPh>
    <rPh sb="50" eb="51">
      <t>ウエ</t>
    </rPh>
    <rPh sb="52" eb="54">
      <t>テキギ</t>
    </rPh>
    <rPh sb="54" eb="56">
      <t>キニュウ</t>
    </rPh>
    <rPh sb="58" eb="59">
      <t>ネガ</t>
    </rPh>
    <phoneticPr fontId="3"/>
  </si>
  <si>
    <t>入学準備金</t>
    <rPh sb="0" eb="2">
      <t>ニュウガク</t>
    </rPh>
    <rPh sb="2" eb="4">
      <t>ジュンビ</t>
    </rPh>
    <rPh sb="4" eb="5">
      <t>キン</t>
    </rPh>
    <phoneticPr fontId="3"/>
  </si>
  <si>
    <t>就職準備金</t>
    <rPh sb="0" eb="2">
      <t>シュウショク</t>
    </rPh>
    <rPh sb="2" eb="4">
      <t>ジュンビ</t>
    </rPh>
    <rPh sb="4" eb="5">
      <t>キン</t>
    </rPh>
    <phoneticPr fontId="3"/>
  </si>
  <si>
    <t>介護福祉士試験受験対策費用</t>
    <rPh sb="0" eb="2">
      <t>カイゴ</t>
    </rPh>
    <rPh sb="2" eb="5">
      <t>フクシシ</t>
    </rPh>
    <rPh sb="5" eb="7">
      <t>シケン</t>
    </rPh>
    <rPh sb="7" eb="9">
      <t>ジュケン</t>
    </rPh>
    <rPh sb="9" eb="11">
      <t>タイサク</t>
    </rPh>
    <rPh sb="11" eb="13">
      <t>ヒヨウ</t>
    </rPh>
    <phoneticPr fontId="3"/>
  </si>
  <si>
    <t>〇〇　〇〇</t>
    <phoneticPr fontId="3"/>
  </si>
  <si>
    <t>補助上限額</t>
    <rPh sb="0" eb="2">
      <t>ホジョ</t>
    </rPh>
    <rPh sb="2" eb="4">
      <t>ジョウゲン</t>
    </rPh>
    <rPh sb="4" eb="5">
      <t>ガク</t>
    </rPh>
    <phoneticPr fontId="3"/>
  </si>
  <si>
    <t>対象経費</t>
    <rPh sb="0" eb="2">
      <t>タイショウ</t>
    </rPh>
    <rPh sb="2" eb="4">
      <t>ケイヒ</t>
    </rPh>
    <phoneticPr fontId="3"/>
  </si>
  <si>
    <t>日本語学校</t>
    <rPh sb="0" eb="3">
      <t>ニホンゴ</t>
    </rPh>
    <rPh sb="3" eb="5">
      <t>ガッコウ</t>
    </rPh>
    <phoneticPr fontId="3"/>
  </si>
  <si>
    <t>学費※１</t>
    <rPh sb="0" eb="2">
      <t>ガクヒ</t>
    </rPh>
    <phoneticPr fontId="3"/>
  </si>
  <si>
    <t>居住費などの生活費※２</t>
    <rPh sb="0" eb="2">
      <t>キョジュウ</t>
    </rPh>
    <rPh sb="2" eb="3">
      <t>ヒ</t>
    </rPh>
    <rPh sb="6" eb="9">
      <t>セイカツヒ</t>
    </rPh>
    <phoneticPr fontId="3"/>
  </si>
  <si>
    <t>年額600,000円以内</t>
    <rPh sb="0" eb="2">
      <t>ネンガク</t>
    </rPh>
    <rPh sb="9" eb="10">
      <t>エン</t>
    </rPh>
    <rPh sb="10" eb="12">
      <t>イナイ</t>
    </rPh>
    <phoneticPr fontId="3"/>
  </si>
  <si>
    <t>年額360,000円以内</t>
    <rPh sb="0" eb="2">
      <t>ネンガク</t>
    </rPh>
    <rPh sb="9" eb="10">
      <t>エン</t>
    </rPh>
    <rPh sb="10" eb="12">
      <t>イナイ</t>
    </rPh>
    <phoneticPr fontId="3"/>
  </si>
  <si>
    <t>基準額</t>
    <rPh sb="0" eb="2">
      <t>キジュン</t>
    </rPh>
    <rPh sb="2" eb="3">
      <t>ガク</t>
    </rPh>
    <phoneticPr fontId="3"/>
  </si>
  <si>
    <t>補助率</t>
    <rPh sb="0" eb="3">
      <t>ホジョリツ</t>
    </rPh>
    <phoneticPr fontId="3"/>
  </si>
  <si>
    <t>基準額の１／３</t>
    <rPh sb="0" eb="2">
      <t>キジュン</t>
    </rPh>
    <rPh sb="2" eb="3">
      <t>ガク</t>
    </rPh>
    <phoneticPr fontId="3"/>
  </si>
  <si>
    <t>補助対象期間</t>
    <rPh sb="0" eb="2">
      <t>ホジョ</t>
    </rPh>
    <rPh sb="2" eb="4">
      <t>タイショウ</t>
    </rPh>
    <rPh sb="4" eb="6">
      <t>キカン</t>
    </rPh>
    <phoneticPr fontId="3"/>
  </si>
  <si>
    <t>入学準備金</t>
    <rPh sb="0" eb="2">
      <t>ニュウガク</t>
    </rPh>
    <rPh sb="2" eb="4">
      <t>ジュンビ</t>
    </rPh>
    <rPh sb="4" eb="5">
      <t>キン</t>
    </rPh>
    <phoneticPr fontId="3"/>
  </si>
  <si>
    <t>就職準備金</t>
    <rPh sb="0" eb="2">
      <t>シュウショク</t>
    </rPh>
    <rPh sb="2" eb="4">
      <t>ジュンビ</t>
    </rPh>
    <rPh sb="4" eb="5">
      <t>キン</t>
    </rPh>
    <phoneticPr fontId="3"/>
  </si>
  <si>
    <t>介護福祉士試験受験対策費用</t>
    <rPh sb="0" eb="2">
      <t>カイゴ</t>
    </rPh>
    <rPh sb="2" eb="5">
      <t>フクシシ</t>
    </rPh>
    <rPh sb="5" eb="7">
      <t>シケン</t>
    </rPh>
    <rPh sb="7" eb="9">
      <t>ジュケン</t>
    </rPh>
    <rPh sb="9" eb="11">
      <t>タイサク</t>
    </rPh>
    <rPh sb="11" eb="13">
      <t>ヒヨウ</t>
    </rPh>
    <phoneticPr fontId="3"/>
  </si>
  <si>
    <t>正規の修学期間※３</t>
    <rPh sb="0" eb="2">
      <t>セイキ</t>
    </rPh>
    <rPh sb="3" eb="5">
      <t>シュウガク</t>
    </rPh>
    <rPh sb="5" eb="7">
      <t>キカン</t>
    </rPh>
    <phoneticPr fontId="3"/>
  </si>
  <si>
    <t>１年以内※３</t>
    <rPh sb="1" eb="2">
      <t>ネン</t>
    </rPh>
    <rPh sb="2" eb="4">
      <t>イナイ</t>
    </rPh>
    <phoneticPr fontId="3"/>
  </si>
  <si>
    <t>基準額の１／３</t>
    <phoneticPr fontId="3"/>
  </si>
  <si>
    <t>介護福祉士
養成施設</t>
    <rPh sb="0" eb="2">
      <t>カイゴ</t>
    </rPh>
    <rPh sb="2" eb="5">
      <t>フクシシ</t>
    </rPh>
    <rPh sb="6" eb="8">
      <t>ヨウセイ</t>
    </rPh>
    <rPh sb="8" eb="10">
      <t>シセツ</t>
    </rPh>
    <phoneticPr fontId="3"/>
  </si>
  <si>
    <t>200,000円以内
（１回限り）</t>
    <rPh sb="7" eb="8">
      <t>エン</t>
    </rPh>
    <rPh sb="8" eb="10">
      <t>イナイ</t>
    </rPh>
    <rPh sb="13" eb="14">
      <t>カイ</t>
    </rPh>
    <rPh sb="14" eb="15">
      <t>カギ</t>
    </rPh>
    <phoneticPr fontId="3"/>
  </si>
  <si>
    <t>１年度40,000円以内</t>
    <rPh sb="1" eb="3">
      <t>ネンド</t>
    </rPh>
    <rPh sb="9" eb="10">
      <t>エン</t>
    </rPh>
    <rPh sb="10" eb="12">
      <t>イナイ</t>
    </rPh>
    <phoneticPr fontId="3"/>
  </si>
  <si>
    <t>交付要領別表（第４条）</t>
    <rPh sb="0" eb="2">
      <t>コウフ</t>
    </rPh>
    <rPh sb="2" eb="4">
      <t>ヨウリョウ</t>
    </rPh>
    <rPh sb="4" eb="6">
      <t>ベッピョウ</t>
    </rPh>
    <rPh sb="7" eb="8">
      <t>ダイ</t>
    </rPh>
    <rPh sb="9" eb="10">
      <t>ジョウ</t>
    </rPh>
    <phoneticPr fontId="3"/>
  </si>
  <si>
    <t>補助金所要額調書</t>
    <rPh sb="0" eb="3">
      <t>ホジョキン</t>
    </rPh>
    <rPh sb="3" eb="6">
      <t>ショヨウガク</t>
    </rPh>
    <rPh sb="6" eb="8">
      <t>チョウショ</t>
    </rPh>
    <phoneticPr fontId="3"/>
  </si>
  <si>
    <t>　 ２（Ａ）欄には、外国人留学生に対し、給付する奨学金の合計額を記入してください。</t>
    <phoneticPr fontId="3"/>
  </si>
  <si>
    <t>　 ３（Ｆ）欄は、（Ｄ）欄と（Ｅ）欄の額を比較して少ない方の額を記入してください。</t>
    <rPh sb="6" eb="7">
      <t>ラン</t>
    </rPh>
    <rPh sb="12" eb="13">
      <t>ラン</t>
    </rPh>
    <rPh sb="17" eb="18">
      <t>ラン</t>
    </rPh>
    <rPh sb="19" eb="20">
      <t>ガク</t>
    </rPh>
    <rPh sb="21" eb="23">
      <t>ヒカク</t>
    </rPh>
    <rPh sb="25" eb="26">
      <t>スク</t>
    </rPh>
    <rPh sb="28" eb="29">
      <t>ホウ</t>
    </rPh>
    <rPh sb="30" eb="31">
      <t>ガク</t>
    </rPh>
    <rPh sb="32" eb="34">
      <t>キニュウ</t>
    </rPh>
    <phoneticPr fontId="3"/>
  </si>
  <si>
    <t>　 ５　行が足りない場合は、適宜、行を追加してください。</t>
    <phoneticPr fontId="3"/>
  </si>
  <si>
    <t>※2　学費と別に設定されている費用（例：施設利用料、実習費等）も補助対象経費とする。</t>
    <phoneticPr fontId="3"/>
  </si>
  <si>
    <t>※3　民間賃貸住宅の家賃のほか、食費・光熱費等日常生活上で継続的に発生する費用（学費・介護福祉士試験受験対策費用を除く）。
　　なお、補助事業者が現行の補助基準額を超えて介護人材の確保に向け積極的に支援を行った場合に限り、以下①②のとおり基準額の加算が可能。
　　　　①年額240,000円以内の加算
　　　　②入居に係る初期費用等について、当該月に限り、月額50,000円以内の加算</t>
    <phoneticPr fontId="3"/>
  </si>
  <si>
    <t>※4　本人の病気や新興感染症等の真にやむを得ない事由により留年した期間中については、補助対象期間に含める。</t>
    <phoneticPr fontId="3"/>
  </si>
  <si>
    <t>※1　当該年度の4月1日～3月31日に支出した経費を補助対象経費とする。</t>
    <rPh sb="3" eb="5">
      <t>トウガイ</t>
    </rPh>
    <rPh sb="5" eb="7">
      <t>ネンド</t>
    </rPh>
    <rPh sb="9" eb="10">
      <t>ガツ</t>
    </rPh>
    <rPh sb="11" eb="12">
      <t>ニチ</t>
    </rPh>
    <rPh sb="14" eb="15">
      <t>ガツ</t>
    </rPh>
    <rPh sb="17" eb="18">
      <t>ニチ</t>
    </rPh>
    <rPh sb="19" eb="21">
      <t>シシュツ</t>
    </rPh>
    <rPh sb="23" eb="25">
      <t>ケイヒ</t>
    </rPh>
    <rPh sb="26" eb="28">
      <t>ホジョ</t>
    </rPh>
    <rPh sb="28" eb="30">
      <t>タイショウ</t>
    </rPh>
    <rPh sb="30" eb="32">
      <t>ケイヒ</t>
    </rPh>
    <phoneticPr fontId="3"/>
  </si>
  <si>
    <t>　 ４（Ｈ）欄は、（Ｆ）欄の額に（Ｇ）欄の補助率を乗じた額を記入してください。（１円未満切り捨て）</t>
    <rPh sb="12" eb="13">
      <t>ラン</t>
    </rPh>
    <rPh sb="14" eb="15">
      <t>ガク</t>
    </rPh>
    <rPh sb="41" eb="42">
      <t>エン</t>
    </rPh>
    <rPh sb="42" eb="44">
      <t>ミマン</t>
    </rPh>
    <rPh sb="44" eb="45">
      <t>キ</t>
    </rPh>
    <rPh sb="46" eb="47">
      <t>ス</t>
    </rPh>
    <phoneticPr fontId="3"/>
  </si>
  <si>
    <t>（別記第２号様式）</t>
    <rPh sb="1" eb="3">
      <t>ベッキ</t>
    </rPh>
    <rPh sb="3" eb="4">
      <t>ダイ</t>
    </rPh>
    <rPh sb="5" eb="6">
      <t>ゴウ</t>
    </rPh>
    <rPh sb="6" eb="8">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</si>
</sst>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
  </numFmts>
  <fonts count="13">
    <font>
      <sz val="11"/>
      <name val="ＭＳ Ｐゴシック"/>
      <family val="3"/>
      <charset val="128"/>
    </font>
    <font>
      <sz val="11"/>
      <name val="ＭＳ Ｐゴシック"/>
      <family val="3"/>
      <charset val="128"/>
    </font>
    <font>
      <sz val="11"/>
      <name val="ＪＳＰ明朝"/>
      <family val="1"/>
      <charset val="128"/>
    </font>
    <font>
      <sz val="6"/>
      <name val="ＭＳ Ｐゴシック"/>
      <family val="3"/>
      <charset val="128"/>
    </font>
    <font>
      <sz val="11"/>
      <name val="ＭＳ 明朝"/>
      <family val="1"/>
      <charset val="128"/>
    </font>
    <font>
      <sz val="12"/>
      <name val="ＪＳＰ明朝"/>
      <family val="1"/>
      <charset val="128"/>
    </font>
    <font>
      <sz val="16"/>
      <name val="ＪＳＰ明朝"/>
      <family val="1"/>
      <charset val="128"/>
    </font>
    <font>
      <sz val="9"/>
      <name val="ＪＳＰ明朝"/>
      <family val="1"/>
      <charset val="128"/>
    </font>
    <font>
      <sz val="11"/>
      <name val="ＭＳ Ｐ明朝"/>
      <family val="1"/>
      <charset val="128"/>
    </font>
    <font>
      <sz val="12"/>
      <name val="ＭＳ 明朝"/>
      <family val="1"/>
      <charset val="128"/>
    </font>
    <font>
      <sz val="9"/>
      <name val="ＭＳ 明朝"/>
      <family val="1"/>
      <charset val="128"/>
    </font>
    <font>
      <sz val="11"/>
      <color rgb="FFFF0000"/>
      <name val="ＭＳ Ｐゴシック"/>
      <family val="3"/>
      <charset val="128"/>
    </font>
    <font>
      <sz val="11"/>
      <color rgb="FFFF0000"/>
      <name val="ＭＳ 明朝"/>
      <family val="1"/>
      <charset val="128"/>
    </font>
  </fonts>
  <fills count="3">
    <fill>
      <patternFill patternType="none"/>
    </fill>
    <fill>
      <patternFill patternType="gray125"/>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119">
    <xf numFmtId="0" fontId="0" fillId="0" borderId="0" xfId="0"/>
    <xf numFmtId="0" fontId="2" fillId="0" borderId="0" xfId="0" applyFont="1"/>
    <xf numFmtId="0" fontId="4" fillId="0" borderId="0" xfId="0" applyFont="1"/>
    <xf numFmtId="0" fontId="5" fillId="0" borderId="0" xfId="0" applyFont="1"/>
    <xf numFmtId="0" fontId="6" fillId="0" borderId="0" xfId="0" applyFont="1" applyAlignment="1">
      <alignment horizontal="center"/>
    </xf>
    <xf numFmtId="0" fontId="2" fillId="0" borderId="0" xfId="0" applyFont="1" applyAlignment="1">
      <alignment horizontal="left"/>
    </xf>
    <xf numFmtId="0" fontId="4" fillId="0" borderId="1" xfId="2"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7" xfId="0" applyFont="1" applyBorder="1" applyAlignment="1">
      <alignment horizontal="right"/>
    </xf>
    <xf numFmtId="176" fontId="4" fillId="0" borderId="8" xfId="0" applyNumberFormat="1" applyFont="1" applyBorder="1" applyAlignment="1">
      <alignment horizontal="right"/>
    </xf>
    <xf numFmtId="38" fontId="4" fillId="0" borderId="8" xfId="1" applyFont="1" applyBorder="1" applyAlignment="1">
      <alignment horizontal="right"/>
    </xf>
    <xf numFmtId="176" fontId="4" fillId="0" borderId="11" xfId="0" applyNumberFormat="1" applyFont="1" applyBorder="1" applyAlignment="1">
      <alignment horizontal="right"/>
    </xf>
    <xf numFmtId="38" fontId="4" fillId="0" borderId="11" xfId="1" applyFont="1" applyBorder="1" applyAlignment="1">
      <alignment horizontal="right"/>
    </xf>
    <xf numFmtId="176" fontId="4" fillId="0" borderId="14" xfId="0" applyNumberFormat="1" applyFont="1" applyBorder="1" applyAlignment="1">
      <alignment horizontal="right"/>
    </xf>
    <xf numFmtId="38" fontId="4" fillId="0" borderId="14" xfId="1" applyFont="1" applyBorder="1" applyAlignment="1">
      <alignment horizontal="right"/>
    </xf>
    <xf numFmtId="176" fontId="4" fillId="0" borderId="4" xfId="0" applyNumberFormat="1" applyFont="1" applyBorder="1" applyAlignment="1">
      <alignment horizontal="right"/>
    </xf>
    <xf numFmtId="176" fontId="4" fillId="0" borderId="17" xfId="0" applyNumberFormat="1" applyFont="1" applyBorder="1" applyAlignment="1">
      <alignment horizontal="right"/>
    </xf>
    <xf numFmtId="38" fontId="4" fillId="0" borderId="17" xfId="1" applyFont="1" applyBorder="1" applyAlignment="1">
      <alignment horizontal="right"/>
    </xf>
    <xf numFmtId="176" fontId="4" fillId="0" borderId="20" xfId="0" applyNumberFormat="1" applyFont="1" applyBorder="1" applyAlignment="1">
      <alignment horizontal="right"/>
    </xf>
    <xf numFmtId="176" fontId="4" fillId="0" borderId="7" xfId="0" applyNumberFormat="1" applyFont="1" applyBorder="1" applyAlignment="1">
      <alignment horizontal="right"/>
    </xf>
    <xf numFmtId="0" fontId="7" fillId="0" borderId="0" xfId="0" applyFont="1"/>
    <xf numFmtId="0" fontId="4" fillId="0" borderId="0" xfId="0" applyFont="1" applyAlignment="1">
      <alignment horizontal="right"/>
    </xf>
    <xf numFmtId="0" fontId="4" fillId="0" borderId="7" xfId="0" applyNumberFormat="1" applyFont="1" applyBorder="1" applyAlignment="1">
      <alignment horizontal="right"/>
    </xf>
    <xf numFmtId="0" fontId="8" fillId="0" borderId="7" xfId="0" applyNumberFormat="1" applyFont="1" applyBorder="1" applyAlignment="1">
      <alignment horizontal="right"/>
    </xf>
    <xf numFmtId="38" fontId="4" fillId="0" borderId="20" xfId="1" applyFont="1" applyBorder="1" applyAlignment="1">
      <alignment horizontal="right"/>
    </xf>
    <xf numFmtId="0" fontId="4" fillId="0" borderId="7" xfId="2" applyFont="1" applyBorder="1" applyAlignment="1">
      <alignment vertical="center" wrapText="1"/>
    </xf>
    <xf numFmtId="176" fontId="4" fillId="0" borderId="8" xfId="0" applyNumberFormat="1" applyFont="1" applyFill="1" applyBorder="1" applyAlignment="1">
      <alignment horizontal="right"/>
    </xf>
    <xf numFmtId="176" fontId="4" fillId="0" borderId="14" xfId="0" applyNumberFormat="1" applyFont="1" applyFill="1" applyBorder="1" applyAlignment="1">
      <alignment horizontal="right"/>
    </xf>
    <xf numFmtId="0" fontId="2" fillId="0" borderId="0" xfId="0" applyFont="1" applyFill="1"/>
    <xf numFmtId="176" fontId="4" fillId="2" borderId="27" xfId="0" applyNumberFormat="1" applyFont="1" applyFill="1" applyBorder="1" applyAlignment="1">
      <alignment horizontal="right"/>
    </xf>
    <xf numFmtId="38" fontId="4" fillId="2" borderId="33" xfId="1" applyFont="1" applyFill="1" applyBorder="1" applyAlignment="1">
      <alignment horizontal="right"/>
    </xf>
    <xf numFmtId="0" fontId="8" fillId="2" borderId="33" xfId="0" applyNumberFormat="1" applyFont="1" applyFill="1" applyBorder="1" applyAlignment="1">
      <alignment horizontal="right"/>
    </xf>
    <xf numFmtId="0" fontId="4" fillId="2" borderId="33" xfId="0" applyFont="1" applyFill="1" applyBorder="1" applyAlignment="1">
      <alignment horizontal="right"/>
    </xf>
    <xf numFmtId="0" fontId="9" fillId="0" borderId="0" xfId="0" applyFont="1"/>
    <xf numFmtId="0" fontId="10" fillId="0" borderId="0" xfId="0" applyFont="1"/>
    <xf numFmtId="176" fontId="12" fillId="0" borderId="17" xfId="0" applyNumberFormat="1" applyFont="1" applyFill="1" applyBorder="1" applyAlignment="1">
      <alignment horizontal="right"/>
    </xf>
    <xf numFmtId="176" fontId="12" fillId="0" borderId="17" xfId="0" applyNumberFormat="1" applyFont="1" applyBorder="1" applyAlignment="1">
      <alignment horizontal="right"/>
    </xf>
    <xf numFmtId="38" fontId="12" fillId="0" borderId="17" xfId="1" applyFont="1" applyBorder="1" applyAlignment="1">
      <alignment horizontal="right"/>
    </xf>
    <xf numFmtId="176" fontId="12" fillId="0" borderId="20" xfId="0" applyNumberFormat="1" applyFont="1" applyFill="1" applyBorder="1" applyAlignment="1">
      <alignment horizontal="right"/>
    </xf>
    <xf numFmtId="176" fontId="12" fillId="0" borderId="20" xfId="0" applyNumberFormat="1" applyFont="1" applyBorder="1" applyAlignment="1">
      <alignment horizontal="right"/>
    </xf>
    <xf numFmtId="38" fontId="12" fillId="0" borderId="20" xfId="1" applyFont="1" applyBorder="1" applyAlignment="1">
      <alignment horizontal="right"/>
    </xf>
    <xf numFmtId="176" fontId="12" fillId="0" borderId="7" xfId="0" applyNumberFormat="1" applyFont="1" applyBorder="1" applyAlignment="1">
      <alignment horizontal="right"/>
    </xf>
    <xf numFmtId="176" fontId="12" fillId="0" borderId="11" xfId="0" applyNumberFormat="1" applyFont="1" applyFill="1" applyBorder="1" applyAlignment="1">
      <alignment horizontal="right"/>
    </xf>
    <xf numFmtId="176" fontId="12" fillId="0" borderId="11" xfId="0" applyNumberFormat="1" applyFont="1" applyBorder="1" applyAlignment="1">
      <alignment horizontal="right"/>
    </xf>
    <xf numFmtId="38" fontId="12" fillId="0" borderId="11" xfId="1" applyFont="1" applyBorder="1" applyAlignment="1">
      <alignment horizontal="right"/>
    </xf>
    <xf numFmtId="176" fontId="12" fillId="0" borderId="8" xfId="0" applyNumberFormat="1" applyFont="1" applyBorder="1" applyAlignment="1">
      <alignment horizontal="right"/>
    </xf>
    <xf numFmtId="38" fontId="12" fillId="0" borderId="14" xfId="1" applyFont="1" applyBorder="1" applyAlignment="1">
      <alignment horizontal="right"/>
    </xf>
    <xf numFmtId="176" fontId="12" fillId="0" borderId="4" xfId="0" applyNumberFormat="1" applyFont="1" applyBorder="1" applyAlignment="1">
      <alignment horizontal="right"/>
    </xf>
    <xf numFmtId="176" fontId="12" fillId="0" borderId="8" xfId="0" applyNumberFormat="1" applyFont="1" applyFill="1" applyBorder="1" applyAlignment="1">
      <alignment horizontal="right"/>
    </xf>
    <xf numFmtId="49" fontId="4" fillId="2" borderId="33" xfId="0" applyNumberFormat="1" applyFont="1" applyFill="1" applyBorder="1" applyAlignment="1">
      <alignment horizontal="center"/>
    </xf>
    <xf numFmtId="176" fontId="12" fillId="2" borderId="27" xfId="0" applyNumberFormat="1" applyFont="1" applyFill="1" applyBorder="1" applyAlignment="1">
      <alignment horizontal="right"/>
    </xf>
    <xf numFmtId="177" fontId="12" fillId="2" borderId="26" xfId="0" applyNumberFormat="1" applyFont="1" applyFill="1" applyBorder="1" applyAlignment="1">
      <alignment horizontal="right"/>
    </xf>
    <xf numFmtId="177" fontId="12" fillId="2" borderId="23" xfId="0" applyNumberFormat="1" applyFont="1" applyFill="1" applyBorder="1" applyAlignment="1">
      <alignment horizontal="right"/>
    </xf>
    <xf numFmtId="38" fontId="12" fillId="2" borderId="24" xfId="0" applyNumberFormat="1" applyFont="1" applyFill="1" applyBorder="1" applyAlignment="1">
      <alignment horizontal="center"/>
    </xf>
    <xf numFmtId="177" fontId="12" fillId="2" borderId="25" xfId="0" applyNumberFormat="1" applyFont="1" applyFill="1" applyBorder="1" applyAlignment="1">
      <alignment horizontal="right"/>
    </xf>
    <xf numFmtId="0" fontId="2" fillId="0" borderId="0" xfId="0" applyFont="1" applyAlignment="1">
      <alignment vertical="center"/>
    </xf>
    <xf numFmtId="176" fontId="4" fillId="0" borderId="17" xfId="0" applyNumberFormat="1" applyFont="1" applyFill="1" applyBorder="1" applyAlignment="1">
      <alignment horizontal="right"/>
    </xf>
    <xf numFmtId="176" fontId="4" fillId="0" borderId="20" xfId="0" applyNumberFormat="1" applyFont="1" applyFill="1" applyBorder="1" applyAlignment="1">
      <alignment horizontal="right"/>
    </xf>
    <xf numFmtId="0" fontId="2" fillId="0" borderId="0" xfId="0" applyFont="1" applyFill="1" applyAlignment="1">
      <alignment vertical="center"/>
    </xf>
    <xf numFmtId="0" fontId="7" fillId="0" borderId="0" xfId="0" applyFont="1" applyAlignment="1">
      <alignment vertical="center"/>
    </xf>
    <xf numFmtId="0" fontId="5" fillId="0" borderId="0" xfId="0" applyFont="1" applyAlignment="1">
      <alignment vertical="center"/>
    </xf>
    <xf numFmtId="0" fontId="5" fillId="0" borderId="0" xfId="0" applyFont="1" applyFill="1" applyAlignment="1">
      <alignment vertical="center"/>
    </xf>
    <xf numFmtId="0" fontId="5" fillId="0" borderId="27" xfId="0" applyFont="1" applyBorder="1" applyAlignment="1">
      <alignment horizontal="center" vertical="center"/>
    </xf>
    <xf numFmtId="177" fontId="4" fillId="2" borderId="26" xfId="0" applyNumberFormat="1" applyFont="1" applyFill="1" applyBorder="1" applyAlignment="1">
      <alignment horizontal="right"/>
    </xf>
    <xf numFmtId="176" fontId="4" fillId="0" borderId="11" xfId="0" applyNumberFormat="1" applyFont="1" applyFill="1" applyBorder="1" applyAlignment="1">
      <alignment horizontal="right"/>
    </xf>
    <xf numFmtId="177" fontId="4" fillId="2" borderId="23" xfId="0" applyNumberFormat="1" applyFont="1" applyFill="1" applyBorder="1" applyAlignment="1">
      <alignment horizontal="right"/>
    </xf>
    <xf numFmtId="38" fontId="4" fillId="2" borderId="24" xfId="0" applyNumberFormat="1" applyFont="1" applyFill="1" applyBorder="1" applyAlignment="1">
      <alignment horizontal="center"/>
    </xf>
    <xf numFmtId="177" fontId="4" fillId="2" borderId="25" xfId="0" applyNumberFormat="1" applyFont="1" applyFill="1" applyBorder="1" applyAlignment="1">
      <alignment horizontal="right"/>
    </xf>
    <xf numFmtId="0" fontId="5" fillId="0" borderId="0" xfId="0" applyFont="1" applyAlignment="1">
      <alignment horizontal="left" vertical="center" wrapText="1"/>
    </xf>
    <xf numFmtId="0" fontId="5" fillId="0" borderId="0" xfId="0" applyFont="1" applyAlignment="1">
      <alignment horizontal="left" vertical="top" wrapText="1"/>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27" xfId="0" applyFont="1" applyBorder="1" applyAlignment="1">
      <alignment vertical="center" wrapText="1"/>
    </xf>
    <xf numFmtId="0" fontId="5" fillId="0" borderId="27" xfId="0" applyFont="1" applyBorder="1" applyAlignment="1">
      <alignment horizontal="left" vertical="center" wrapText="1"/>
    </xf>
    <xf numFmtId="0" fontId="5" fillId="0" borderId="27" xfId="0" applyFont="1" applyBorder="1" applyAlignment="1">
      <alignment horizontal="left" vertical="center"/>
    </xf>
    <xf numFmtId="0" fontId="5" fillId="0" borderId="27" xfId="0" applyFont="1" applyBorder="1" applyAlignment="1">
      <alignment horizontal="center" vertical="center" wrapText="1"/>
    </xf>
    <xf numFmtId="49" fontId="4" fillId="0" borderId="1" xfId="0" applyNumberFormat="1" applyFont="1" applyBorder="1" applyAlignment="1">
      <alignment horizontal="center"/>
    </xf>
    <xf numFmtId="49" fontId="4" fillId="0" borderId="4" xfId="0" applyNumberFormat="1" applyFont="1" applyBorder="1" applyAlignment="1">
      <alignment horizontal="center"/>
    </xf>
    <xf numFmtId="49" fontId="4" fillId="0" borderId="7" xfId="0" applyNumberFormat="1" applyFont="1" applyBorder="1" applyAlignment="1">
      <alignment horizontal="center"/>
    </xf>
    <xf numFmtId="0" fontId="5" fillId="0" borderId="0" xfId="0" applyFont="1" applyAlignment="1">
      <alignment horizontal="left" vertical="top" wrapText="1"/>
    </xf>
    <xf numFmtId="0" fontId="5" fillId="0" borderId="36" xfId="0" applyFont="1" applyBorder="1" applyAlignment="1">
      <alignment horizontal="left" vertical="center" wrapText="1"/>
    </xf>
    <xf numFmtId="0" fontId="5" fillId="0" borderId="33" xfId="0" applyFont="1" applyBorder="1" applyAlignment="1">
      <alignment horizontal="center" vertical="center"/>
    </xf>
    <xf numFmtId="0" fontId="5" fillId="0" borderId="27" xfId="0" applyFont="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0" fillId="0" borderId="1" xfId="2" applyFont="1" applyFill="1" applyBorder="1" applyAlignment="1">
      <alignment horizontal="center" vertical="center"/>
    </xf>
    <xf numFmtId="0" fontId="0" fillId="0" borderId="7" xfId="2" applyFont="1" applyFill="1" applyBorder="1" applyAlignment="1">
      <alignment horizontal="center" vertical="center"/>
    </xf>
    <xf numFmtId="0" fontId="4" fillId="0" borderId="28" xfId="0" applyFont="1" applyFill="1" applyBorder="1" applyAlignment="1">
      <alignment horizontal="left" vertical="center"/>
    </xf>
    <xf numFmtId="0" fontId="4" fillId="0" borderId="29" xfId="0" applyFont="1" applyFill="1" applyBorder="1" applyAlignment="1">
      <alignment horizontal="left" vertical="center"/>
    </xf>
    <xf numFmtId="0" fontId="4" fillId="0" borderId="12" xfId="0" applyFont="1" applyFill="1" applyBorder="1" applyAlignment="1">
      <alignment horizontal="left" vertical="center"/>
    </xf>
    <xf numFmtId="0" fontId="4" fillId="0" borderId="13" xfId="0" applyFont="1" applyFill="1" applyBorder="1" applyAlignment="1">
      <alignment horizontal="left" vertical="center"/>
    </xf>
    <xf numFmtId="0" fontId="0" fillId="2" borderId="27" xfId="2" applyFont="1" applyFill="1" applyBorder="1" applyAlignment="1">
      <alignment horizontal="left" vertical="center"/>
    </xf>
    <xf numFmtId="0" fontId="11" fillId="0" borderId="1" xfId="2" applyFont="1" applyFill="1" applyBorder="1" applyAlignment="1">
      <alignment horizontal="center" vertical="center"/>
    </xf>
    <xf numFmtId="0" fontId="11" fillId="0" borderId="7" xfId="2" applyFont="1" applyFill="1" applyBorder="1" applyAlignment="1">
      <alignment horizontal="center" vertical="center"/>
    </xf>
    <xf numFmtId="0" fontId="4" fillId="0" borderId="15" xfId="0" applyFont="1" applyFill="1" applyBorder="1" applyAlignment="1">
      <alignment horizontal="left" vertical="center"/>
    </xf>
    <xf numFmtId="0" fontId="4" fillId="0" borderId="16" xfId="0" applyFont="1" applyFill="1" applyBorder="1" applyAlignment="1">
      <alignment horizontal="left" vertical="center"/>
    </xf>
    <xf numFmtId="0" fontId="4" fillId="0" borderId="18" xfId="0" applyFont="1" applyFill="1" applyBorder="1" applyAlignment="1">
      <alignment horizontal="left" vertical="center"/>
    </xf>
    <xf numFmtId="0" fontId="4" fillId="0" borderId="19" xfId="0" applyFont="1" applyFill="1" applyBorder="1" applyAlignment="1">
      <alignment horizontal="left" vertical="center"/>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11" fillId="0" borderId="4" xfId="2" applyFont="1" applyFill="1" applyBorder="1" applyAlignment="1">
      <alignment horizontal="center" vertical="center"/>
    </xf>
    <xf numFmtId="0" fontId="4" fillId="0" borderId="9" xfId="0" applyFont="1" applyFill="1" applyBorder="1" applyAlignment="1">
      <alignment horizontal="left" vertical="center"/>
    </xf>
    <xf numFmtId="0" fontId="4" fillId="0" borderId="10" xfId="0" applyFont="1" applyFill="1" applyBorder="1" applyAlignment="1">
      <alignment horizontal="left" vertical="center"/>
    </xf>
    <xf numFmtId="0" fontId="6" fillId="0" borderId="0" xfId="0" applyFont="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xf>
    <xf numFmtId="0" fontId="4" fillId="0" borderId="6" xfId="0" applyFont="1" applyBorder="1" applyAlignment="1">
      <alignment horizontal="center"/>
    </xf>
    <xf numFmtId="0" fontId="4" fillId="2" borderId="30" xfId="2" applyFont="1" applyFill="1" applyBorder="1" applyAlignment="1">
      <alignment horizontal="left" vertical="center" wrapText="1"/>
    </xf>
    <xf numFmtId="0" fontId="4" fillId="2" borderId="31" xfId="2" applyFont="1" applyFill="1" applyBorder="1" applyAlignment="1">
      <alignment horizontal="left" vertical="center" wrapText="1"/>
    </xf>
    <xf numFmtId="0" fontId="4" fillId="2" borderId="32" xfId="2" applyFont="1" applyFill="1" applyBorder="1" applyAlignment="1">
      <alignment horizontal="left" vertical="center" wrapText="1"/>
    </xf>
    <xf numFmtId="0" fontId="0" fillId="0" borderId="4" xfId="2" applyFont="1" applyFill="1" applyBorder="1" applyAlignment="1">
      <alignment horizontal="center" vertical="center"/>
    </xf>
    <xf numFmtId="0" fontId="4" fillId="0" borderId="34" xfId="0" applyFont="1" applyFill="1" applyBorder="1" applyAlignment="1">
      <alignment horizontal="left" vertical="center"/>
    </xf>
    <xf numFmtId="0" fontId="4" fillId="0" borderId="35" xfId="0" applyFont="1" applyFill="1" applyBorder="1" applyAlignment="1">
      <alignment horizontal="left" vertical="center"/>
    </xf>
    <xf numFmtId="0" fontId="4" fillId="2" borderId="27" xfId="2" applyFont="1" applyFill="1" applyBorder="1" applyAlignment="1">
      <alignment horizontal="left" vertical="center"/>
    </xf>
  </cellXfs>
  <cellStyles count="3">
    <cellStyle name="桁区切り" xfId="1" builtinId="6"/>
    <cellStyle name="標準" xfId="0" builtinId="0"/>
    <cellStyle name="標準 7"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showGridLines="0" tabSelected="1" view="pageBreakPreview" topLeftCell="A2" zoomScaleNormal="100" zoomScaleSheetLayoutView="100" workbookViewId="0">
      <selection activeCell="A6" sqref="A6:C6"/>
    </sheetView>
  </sheetViews>
  <sheetFormatPr defaultColWidth="9" defaultRowHeight="13"/>
  <cols>
    <col min="1" max="1" width="24.6328125" style="1" customWidth="1"/>
    <col min="2" max="2" width="9" style="1"/>
    <col min="3" max="3" width="14.90625" style="1" customWidth="1"/>
    <col min="4" max="9" width="16.6328125" style="1" customWidth="1"/>
    <col min="10" max="10" width="8.453125" style="1" customWidth="1"/>
    <col min="11" max="11" width="16.6328125" style="1" customWidth="1"/>
    <col min="12" max="12" width="3.453125" style="1" customWidth="1"/>
    <col min="13" max="13" width="9" style="1"/>
    <col min="14" max="14" width="15.36328125" style="58" customWidth="1"/>
    <col min="15" max="15" width="25.08984375" style="58" customWidth="1"/>
    <col min="16" max="16" width="21.453125" style="58" customWidth="1"/>
    <col min="17" max="17" width="9.26953125" style="58" customWidth="1"/>
    <col min="18" max="18" width="15.90625" style="58" customWidth="1"/>
    <col min="19" max="27" width="9" style="58"/>
    <col min="28" max="16384" width="9" style="1"/>
  </cols>
  <sheetData>
    <row r="1" spans="1:27" ht="18.75" customHeight="1">
      <c r="A1" s="58" t="s">
        <v>62</v>
      </c>
      <c r="B1" s="2"/>
      <c r="C1" s="3"/>
    </row>
    <row r="2" spans="1:27" ht="18.75" customHeight="1">
      <c r="A2" s="107" t="s">
        <v>53</v>
      </c>
      <c r="B2" s="107"/>
      <c r="C2" s="107"/>
      <c r="D2" s="107"/>
      <c r="E2" s="107"/>
      <c r="F2" s="107"/>
      <c r="G2" s="107"/>
      <c r="H2" s="107"/>
      <c r="I2" s="107"/>
      <c r="J2" s="107"/>
      <c r="K2" s="107"/>
      <c r="L2" s="4"/>
      <c r="M2" s="4"/>
    </row>
    <row r="3" spans="1:27" ht="18" customHeight="1">
      <c r="B3" s="5"/>
      <c r="C3" s="3"/>
      <c r="D3" s="3"/>
      <c r="E3" s="3"/>
      <c r="F3" s="3"/>
      <c r="G3" s="3"/>
      <c r="H3" s="3"/>
      <c r="I3" s="3"/>
      <c r="J3" s="3"/>
      <c r="K3" s="24" t="s">
        <v>24</v>
      </c>
    </row>
    <row r="4" spans="1:27" s="10" customFormat="1" ht="33" customHeight="1">
      <c r="A4" s="6" t="s">
        <v>0</v>
      </c>
      <c r="B4" s="108" t="s">
        <v>21</v>
      </c>
      <c r="C4" s="109"/>
      <c r="D4" s="7" t="s">
        <v>1</v>
      </c>
      <c r="E4" s="8" t="s">
        <v>10</v>
      </c>
      <c r="F4" s="8" t="s">
        <v>11</v>
      </c>
      <c r="G4" s="8" t="s">
        <v>12</v>
      </c>
      <c r="H4" s="7" t="s">
        <v>2</v>
      </c>
      <c r="I4" s="7" t="s">
        <v>3</v>
      </c>
      <c r="J4" s="8" t="s">
        <v>4</v>
      </c>
      <c r="K4" s="8" t="s">
        <v>5</v>
      </c>
      <c r="L4" s="9"/>
      <c r="M4" s="9"/>
    </row>
    <row r="5" spans="1:27" ht="15" customHeight="1">
      <c r="A5" s="28"/>
      <c r="B5" s="110"/>
      <c r="C5" s="111"/>
      <c r="D5" s="11" t="s">
        <v>13</v>
      </c>
      <c r="E5" s="11" t="s">
        <v>14</v>
      </c>
      <c r="F5" s="25" t="s">
        <v>15</v>
      </c>
      <c r="G5" s="11" t="s">
        <v>16</v>
      </c>
      <c r="H5" s="26" t="s">
        <v>17</v>
      </c>
      <c r="I5" s="11" t="s">
        <v>18</v>
      </c>
      <c r="J5" s="11" t="s">
        <v>19</v>
      </c>
      <c r="K5" s="11" t="s">
        <v>20</v>
      </c>
    </row>
    <row r="6" spans="1:27" s="31" customFormat="1" ht="32.25" customHeight="1">
      <c r="A6" s="112" t="s">
        <v>26</v>
      </c>
      <c r="B6" s="113"/>
      <c r="C6" s="114"/>
      <c r="D6" s="32">
        <f>SUM(D7:D12)</f>
        <v>0</v>
      </c>
      <c r="E6" s="32">
        <f>SUM(E7:E12)</f>
        <v>0</v>
      </c>
      <c r="F6" s="32">
        <f>SUM(F7:F12)</f>
        <v>0</v>
      </c>
      <c r="G6" s="32">
        <f>SUM(G7:G12)</f>
        <v>0</v>
      </c>
      <c r="H6" s="34"/>
      <c r="I6" s="32">
        <f>SUM(I7:I12)</f>
        <v>0</v>
      </c>
      <c r="J6" s="35"/>
      <c r="K6" s="32">
        <f>SUM(K7:K12)</f>
        <v>0</v>
      </c>
      <c r="N6" s="64" t="s">
        <v>52</v>
      </c>
      <c r="O6" s="64"/>
      <c r="P6" s="64"/>
      <c r="Q6" s="64"/>
      <c r="R6" s="64"/>
      <c r="S6" s="64"/>
      <c r="T6" s="64"/>
      <c r="U6" s="64"/>
      <c r="V6" s="64"/>
      <c r="W6" s="64"/>
      <c r="X6" s="64"/>
      <c r="Y6" s="64"/>
      <c r="Z6" s="64"/>
      <c r="AA6" s="61"/>
    </row>
    <row r="7" spans="1:27" ht="24" customHeight="1">
      <c r="A7" s="96"/>
      <c r="B7" s="98" t="s">
        <v>6</v>
      </c>
      <c r="C7" s="99"/>
      <c r="D7" s="59"/>
      <c r="E7" s="59"/>
      <c r="F7" s="19">
        <f t="shared" ref="F7:F12" si="0">D7-E7</f>
        <v>0</v>
      </c>
      <c r="G7" s="19"/>
      <c r="H7" s="20">
        <v>600000</v>
      </c>
      <c r="I7" s="19">
        <f>IF(G7&lt;H7,G7,H7)</f>
        <v>0</v>
      </c>
      <c r="J7" s="80" t="s">
        <v>8</v>
      </c>
      <c r="K7" s="19">
        <f t="shared" ref="K7:K8" si="1">ROUNDDOWN(I7/3,-3)</f>
        <v>0</v>
      </c>
      <c r="N7" s="84"/>
      <c r="O7" s="85" t="s">
        <v>32</v>
      </c>
      <c r="P7" s="85"/>
      <c r="Q7" s="85"/>
      <c r="R7" s="85" t="s">
        <v>42</v>
      </c>
      <c r="S7" s="63"/>
      <c r="T7" s="63"/>
      <c r="U7" s="63"/>
      <c r="V7" s="63"/>
      <c r="W7" s="63"/>
      <c r="X7" s="63"/>
      <c r="Y7" s="63"/>
      <c r="Z7" s="63"/>
    </row>
    <row r="8" spans="1:27" ht="24" customHeight="1">
      <c r="A8" s="97"/>
      <c r="B8" s="100" t="s">
        <v>23</v>
      </c>
      <c r="C8" s="101"/>
      <c r="D8" s="60"/>
      <c r="E8" s="60"/>
      <c r="F8" s="21">
        <f t="shared" si="0"/>
        <v>0</v>
      </c>
      <c r="G8" s="21"/>
      <c r="H8" s="27">
        <v>360000</v>
      </c>
      <c r="I8" s="22">
        <f>IF(G8&lt;H8,G8,H8)</f>
        <v>0</v>
      </c>
      <c r="J8" s="81"/>
      <c r="K8" s="22">
        <f t="shared" si="1"/>
        <v>0</v>
      </c>
      <c r="N8" s="84"/>
      <c r="O8" s="65" t="s">
        <v>33</v>
      </c>
      <c r="P8" s="65" t="s">
        <v>39</v>
      </c>
      <c r="Q8" s="65" t="s">
        <v>40</v>
      </c>
      <c r="R8" s="85"/>
      <c r="S8" s="63"/>
      <c r="T8" s="63"/>
      <c r="U8" s="63"/>
      <c r="V8" s="63"/>
      <c r="W8" s="63"/>
      <c r="X8" s="63"/>
      <c r="Y8" s="63"/>
      <c r="Z8" s="63"/>
    </row>
    <row r="9" spans="1:27" ht="24" customHeight="1">
      <c r="A9" s="96"/>
      <c r="B9" s="98" t="s">
        <v>6</v>
      </c>
      <c r="C9" s="99"/>
      <c r="D9" s="59"/>
      <c r="E9" s="59"/>
      <c r="F9" s="19">
        <f t="shared" si="0"/>
        <v>0</v>
      </c>
      <c r="G9" s="19"/>
      <c r="H9" s="20">
        <v>600000</v>
      </c>
      <c r="I9" s="19">
        <f>IF(G9&lt;H9,G9,H9)</f>
        <v>0</v>
      </c>
      <c r="J9" s="80" t="s">
        <v>7</v>
      </c>
      <c r="K9" s="19">
        <f t="shared" ref="K9:K10" si="2">ROUNDDOWN(I9/3,-3)</f>
        <v>0</v>
      </c>
      <c r="N9" s="85" t="s">
        <v>34</v>
      </c>
      <c r="O9" s="75" t="s">
        <v>35</v>
      </c>
      <c r="P9" s="77" t="s">
        <v>37</v>
      </c>
      <c r="Q9" s="78" t="s">
        <v>41</v>
      </c>
      <c r="R9" s="85" t="s">
        <v>47</v>
      </c>
      <c r="S9" s="63"/>
      <c r="T9" s="63"/>
      <c r="U9" s="63"/>
      <c r="V9" s="63"/>
      <c r="W9" s="63"/>
      <c r="X9" s="63"/>
      <c r="Y9" s="63"/>
      <c r="Z9" s="63"/>
    </row>
    <row r="10" spans="1:27" ht="24" customHeight="1">
      <c r="A10" s="97"/>
      <c r="B10" s="100" t="s">
        <v>23</v>
      </c>
      <c r="C10" s="101"/>
      <c r="D10" s="60"/>
      <c r="E10" s="60"/>
      <c r="F10" s="21">
        <f t="shared" si="0"/>
        <v>0</v>
      </c>
      <c r="G10" s="21"/>
      <c r="H10" s="27">
        <v>360000</v>
      </c>
      <c r="I10" s="22">
        <f>IF(G10&lt;H10,G10,H10)</f>
        <v>0</v>
      </c>
      <c r="J10" s="81"/>
      <c r="K10" s="22">
        <f t="shared" si="2"/>
        <v>0</v>
      </c>
      <c r="N10" s="85"/>
      <c r="O10" s="75"/>
      <c r="P10" s="77"/>
      <c r="Q10" s="78"/>
      <c r="R10" s="85"/>
      <c r="S10" s="63"/>
      <c r="T10" s="63"/>
      <c r="U10" s="63"/>
      <c r="V10" s="63"/>
      <c r="W10" s="63"/>
      <c r="X10" s="63"/>
      <c r="Y10" s="63"/>
      <c r="Z10" s="63"/>
    </row>
    <row r="11" spans="1:27" ht="24" customHeight="1">
      <c r="A11" s="89"/>
      <c r="B11" s="91" t="s">
        <v>6</v>
      </c>
      <c r="C11" s="92"/>
      <c r="D11" s="29"/>
      <c r="E11" s="29"/>
      <c r="F11" s="12">
        <f t="shared" si="0"/>
        <v>0</v>
      </c>
      <c r="G11" s="12"/>
      <c r="H11" s="13">
        <v>600000</v>
      </c>
      <c r="I11" s="12">
        <f>IF(G11&lt;H11,G11,H11)</f>
        <v>0</v>
      </c>
      <c r="J11" s="80" t="s">
        <v>7</v>
      </c>
      <c r="K11" s="12">
        <f>ROUNDDOWN(I11/3,-3)</f>
        <v>0</v>
      </c>
      <c r="N11" s="85"/>
      <c r="O11" s="75" t="s">
        <v>36</v>
      </c>
      <c r="P11" s="77" t="s">
        <v>38</v>
      </c>
      <c r="Q11" s="78"/>
      <c r="R11" s="85"/>
      <c r="S11" s="63"/>
      <c r="T11" s="63"/>
      <c r="U11" s="63"/>
      <c r="V11" s="63"/>
      <c r="W11" s="63"/>
      <c r="X11" s="63"/>
      <c r="Y11" s="63"/>
      <c r="Z11" s="63"/>
    </row>
    <row r="12" spans="1:27" ht="24" customHeight="1">
      <c r="A12" s="90"/>
      <c r="B12" s="93" t="s">
        <v>22</v>
      </c>
      <c r="C12" s="94"/>
      <c r="D12" s="30"/>
      <c r="E12" s="30"/>
      <c r="F12" s="16">
        <f t="shared" si="0"/>
        <v>0</v>
      </c>
      <c r="G12" s="16"/>
      <c r="H12" s="17">
        <v>360000</v>
      </c>
      <c r="I12" s="18">
        <f t="shared" ref="I12" si="3">IF(G12&lt;H12,G12,H12)</f>
        <v>0</v>
      </c>
      <c r="J12" s="81"/>
      <c r="K12" s="18">
        <f>ROUNDDOWN(I12/3,-3)</f>
        <v>0</v>
      </c>
      <c r="N12" s="85"/>
      <c r="O12" s="75"/>
      <c r="P12" s="77"/>
      <c r="Q12" s="78"/>
      <c r="R12" s="85"/>
      <c r="S12" s="63"/>
      <c r="T12" s="63"/>
      <c r="U12" s="63"/>
      <c r="V12" s="63"/>
      <c r="W12" s="63"/>
      <c r="X12" s="63"/>
      <c r="Y12" s="63"/>
      <c r="Z12" s="63"/>
    </row>
    <row r="13" spans="1:27" ht="32.25" customHeight="1">
      <c r="A13" s="118" t="s">
        <v>25</v>
      </c>
      <c r="B13" s="118"/>
      <c r="C13" s="118"/>
      <c r="D13" s="32">
        <f>SUM(D14:D28)</f>
        <v>0</v>
      </c>
      <c r="E13" s="32">
        <f>SUM(E14:E28)</f>
        <v>0</v>
      </c>
      <c r="F13" s="32">
        <f t="shared" ref="F13" si="4">SUM(F14:F28)</f>
        <v>0</v>
      </c>
      <c r="G13" s="32">
        <f>SUM(G14:G28)</f>
        <v>0</v>
      </c>
      <c r="H13" s="33"/>
      <c r="I13" s="32">
        <f>SUM(I14:I28)</f>
        <v>0</v>
      </c>
      <c r="J13" s="52"/>
      <c r="K13" s="32">
        <f>SUM(K14:K28)</f>
        <v>0</v>
      </c>
      <c r="N13" s="78" t="s">
        <v>49</v>
      </c>
      <c r="O13" s="75" t="s">
        <v>35</v>
      </c>
      <c r="P13" s="77" t="s">
        <v>37</v>
      </c>
      <c r="Q13" s="78" t="s">
        <v>48</v>
      </c>
      <c r="R13" s="78" t="s">
        <v>46</v>
      </c>
      <c r="S13" s="63"/>
      <c r="T13" s="63"/>
      <c r="U13" s="63"/>
      <c r="V13" s="63"/>
      <c r="W13" s="63"/>
      <c r="X13" s="63"/>
      <c r="Y13" s="63"/>
      <c r="Z13" s="63"/>
    </row>
    <row r="14" spans="1:27" ht="24" customHeight="1">
      <c r="A14" s="96"/>
      <c r="B14" s="98" t="s">
        <v>6</v>
      </c>
      <c r="C14" s="99"/>
      <c r="D14" s="59"/>
      <c r="E14" s="59"/>
      <c r="F14" s="19">
        <f>D14-E14</f>
        <v>0</v>
      </c>
      <c r="G14" s="19"/>
      <c r="H14" s="20">
        <v>600000</v>
      </c>
      <c r="I14" s="19">
        <f t="shared" ref="I14:I28" si="5">IF(G14&lt;H14,G14,H14)</f>
        <v>0</v>
      </c>
      <c r="J14" s="79" t="s">
        <v>7</v>
      </c>
      <c r="K14" s="19">
        <f t="shared" ref="K14:K28" si="6">ROUNDDOWN(I14/3,0)</f>
        <v>0</v>
      </c>
      <c r="N14" s="78"/>
      <c r="O14" s="75"/>
      <c r="P14" s="77"/>
      <c r="Q14" s="78"/>
      <c r="R14" s="78"/>
      <c r="S14" s="63"/>
      <c r="T14" s="63"/>
      <c r="U14" s="63"/>
      <c r="V14" s="63"/>
      <c r="W14" s="63"/>
      <c r="X14" s="63"/>
      <c r="Y14" s="63"/>
      <c r="Z14" s="63"/>
    </row>
    <row r="15" spans="1:27" ht="24" customHeight="1">
      <c r="A15" s="104"/>
      <c r="B15" s="105" t="s">
        <v>28</v>
      </c>
      <c r="C15" s="106"/>
      <c r="D15" s="67"/>
      <c r="E15" s="67"/>
      <c r="F15" s="14">
        <f>D15-E15</f>
        <v>0</v>
      </c>
      <c r="G15" s="14"/>
      <c r="H15" s="15">
        <v>200000</v>
      </c>
      <c r="I15" s="12">
        <f t="shared" si="5"/>
        <v>0</v>
      </c>
      <c r="J15" s="80"/>
      <c r="K15" s="12">
        <f t="shared" si="6"/>
        <v>0</v>
      </c>
      <c r="N15" s="78"/>
      <c r="O15" s="75" t="s">
        <v>43</v>
      </c>
      <c r="P15" s="76" t="s">
        <v>50</v>
      </c>
      <c r="Q15" s="78"/>
      <c r="R15" s="78"/>
      <c r="S15" s="63"/>
      <c r="T15" s="63"/>
      <c r="U15" s="63"/>
      <c r="V15" s="63"/>
      <c r="W15" s="63"/>
      <c r="X15" s="63"/>
      <c r="Y15" s="63"/>
      <c r="Z15" s="63"/>
    </row>
    <row r="16" spans="1:27" ht="24" customHeight="1">
      <c r="A16" s="104"/>
      <c r="B16" s="105" t="s">
        <v>29</v>
      </c>
      <c r="C16" s="106"/>
      <c r="D16" s="67"/>
      <c r="E16" s="67"/>
      <c r="F16" s="14">
        <f t="shared" ref="F16:F17" si="7">D16-E16</f>
        <v>0</v>
      </c>
      <c r="G16" s="14"/>
      <c r="H16" s="15">
        <v>200000</v>
      </c>
      <c r="I16" s="12">
        <f t="shared" si="5"/>
        <v>0</v>
      </c>
      <c r="J16" s="80"/>
      <c r="K16" s="12">
        <f t="shared" si="6"/>
        <v>0</v>
      </c>
      <c r="N16" s="78"/>
      <c r="O16" s="75"/>
      <c r="P16" s="77"/>
      <c r="Q16" s="78"/>
      <c r="R16" s="78"/>
      <c r="S16" s="63"/>
      <c r="T16" s="63"/>
      <c r="U16" s="63"/>
      <c r="V16" s="63"/>
      <c r="W16" s="63"/>
      <c r="X16" s="63"/>
      <c r="Y16" s="63"/>
      <c r="Z16" s="63"/>
    </row>
    <row r="17" spans="1:27" ht="24" customHeight="1">
      <c r="A17" s="104"/>
      <c r="B17" s="102" t="s">
        <v>30</v>
      </c>
      <c r="C17" s="103"/>
      <c r="D17" s="67"/>
      <c r="E17" s="67"/>
      <c r="F17" s="14">
        <f t="shared" si="7"/>
        <v>0</v>
      </c>
      <c r="G17" s="14"/>
      <c r="H17" s="15">
        <v>40000</v>
      </c>
      <c r="I17" s="12">
        <f t="shared" si="5"/>
        <v>0</v>
      </c>
      <c r="J17" s="80"/>
      <c r="K17" s="12">
        <f t="shared" si="6"/>
        <v>0</v>
      </c>
      <c r="N17" s="78"/>
      <c r="O17" s="75" t="s">
        <v>44</v>
      </c>
      <c r="P17" s="76" t="s">
        <v>50</v>
      </c>
      <c r="Q17" s="78"/>
      <c r="R17" s="78"/>
      <c r="S17" s="63"/>
      <c r="T17" s="63"/>
      <c r="U17" s="63"/>
      <c r="V17" s="63"/>
      <c r="W17" s="63"/>
      <c r="X17" s="63"/>
      <c r="Y17" s="63"/>
      <c r="Z17" s="63"/>
    </row>
    <row r="18" spans="1:27" ht="24" customHeight="1">
      <c r="A18" s="104"/>
      <c r="B18" s="100" t="s">
        <v>23</v>
      </c>
      <c r="C18" s="101"/>
      <c r="D18" s="60"/>
      <c r="E18" s="60"/>
      <c r="F18" s="21">
        <f>D18-E18</f>
        <v>0</v>
      </c>
      <c r="G18" s="21"/>
      <c r="H18" s="17">
        <v>360000</v>
      </c>
      <c r="I18" s="18">
        <f t="shared" si="5"/>
        <v>0</v>
      </c>
      <c r="J18" s="81"/>
      <c r="K18" s="22">
        <f t="shared" si="6"/>
        <v>0</v>
      </c>
      <c r="N18" s="78"/>
      <c r="O18" s="75"/>
      <c r="P18" s="77"/>
      <c r="Q18" s="78"/>
      <c r="R18" s="78"/>
      <c r="S18" s="63"/>
      <c r="T18" s="63"/>
      <c r="U18" s="63"/>
      <c r="V18" s="63"/>
      <c r="W18" s="63"/>
      <c r="X18" s="63"/>
      <c r="Y18" s="63"/>
      <c r="Z18" s="63"/>
    </row>
    <row r="19" spans="1:27" ht="24" customHeight="1">
      <c r="A19" s="96"/>
      <c r="B19" s="98" t="s">
        <v>6</v>
      </c>
      <c r="C19" s="99"/>
      <c r="D19" s="59"/>
      <c r="E19" s="59"/>
      <c r="F19" s="19">
        <f>D19-E19</f>
        <v>0</v>
      </c>
      <c r="G19" s="19"/>
      <c r="H19" s="20">
        <v>600000</v>
      </c>
      <c r="I19" s="19">
        <f t="shared" ref="I19:I23" si="8">IF(G19&lt;H19,G19,H19)</f>
        <v>0</v>
      </c>
      <c r="J19" s="79" t="s">
        <v>7</v>
      </c>
      <c r="K19" s="19">
        <f t="shared" ref="K19:K23" si="9">ROUNDDOWN(I19/3,0)</f>
        <v>0</v>
      </c>
      <c r="N19" s="78"/>
      <c r="O19" s="75" t="s">
        <v>45</v>
      </c>
      <c r="P19" s="77" t="s">
        <v>51</v>
      </c>
      <c r="Q19" s="78"/>
      <c r="R19" s="78"/>
      <c r="S19" s="63"/>
      <c r="T19" s="63"/>
      <c r="U19" s="63"/>
      <c r="V19" s="63"/>
      <c r="W19" s="63"/>
      <c r="X19" s="63"/>
      <c r="Y19" s="63"/>
      <c r="Z19" s="63"/>
    </row>
    <row r="20" spans="1:27" ht="24" customHeight="1">
      <c r="A20" s="104"/>
      <c r="B20" s="105" t="s">
        <v>28</v>
      </c>
      <c r="C20" s="106"/>
      <c r="D20" s="67"/>
      <c r="E20" s="67"/>
      <c r="F20" s="14">
        <f>D20-E20</f>
        <v>0</v>
      </c>
      <c r="G20" s="14"/>
      <c r="H20" s="15">
        <v>200000</v>
      </c>
      <c r="I20" s="12">
        <f t="shared" si="8"/>
        <v>0</v>
      </c>
      <c r="J20" s="80"/>
      <c r="K20" s="12">
        <f t="shared" si="9"/>
        <v>0</v>
      </c>
      <c r="N20" s="78"/>
      <c r="O20" s="75"/>
      <c r="P20" s="77"/>
      <c r="Q20" s="78"/>
      <c r="R20" s="78"/>
      <c r="S20" s="63"/>
      <c r="T20" s="63"/>
      <c r="U20" s="63"/>
      <c r="V20" s="63"/>
      <c r="W20" s="63"/>
      <c r="X20" s="63"/>
      <c r="Y20" s="63"/>
      <c r="Z20" s="63"/>
    </row>
    <row r="21" spans="1:27" ht="24" customHeight="1">
      <c r="A21" s="104"/>
      <c r="B21" s="105" t="s">
        <v>29</v>
      </c>
      <c r="C21" s="106"/>
      <c r="D21" s="67"/>
      <c r="E21" s="67"/>
      <c r="F21" s="14">
        <f t="shared" ref="F21:F22" si="10">D21-E21</f>
        <v>0</v>
      </c>
      <c r="G21" s="14"/>
      <c r="H21" s="15">
        <v>200000</v>
      </c>
      <c r="I21" s="12">
        <f t="shared" si="8"/>
        <v>0</v>
      </c>
      <c r="J21" s="80"/>
      <c r="K21" s="12">
        <f t="shared" si="9"/>
        <v>0</v>
      </c>
      <c r="N21" s="78"/>
      <c r="O21" s="75" t="s">
        <v>36</v>
      </c>
      <c r="P21" s="77" t="s">
        <v>38</v>
      </c>
      <c r="Q21" s="78"/>
      <c r="R21" s="78"/>
      <c r="S21" s="63"/>
      <c r="T21" s="63"/>
      <c r="U21" s="63"/>
      <c r="V21" s="63"/>
      <c r="W21" s="63"/>
      <c r="X21" s="63"/>
      <c r="Y21" s="63"/>
      <c r="Z21" s="63"/>
    </row>
    <row r="22" spans="1:27" ht="24" customHeight="1">
      <c r="A22" s="104"/>
      <c r="B22" s="102" t="s">
        <v>30</v>
      </c>
      <c r="C22" s="103"/>
      <c r="D22" s="67"/>
      <c r="E22" s="67"/>
      <c r="F22" s="14">
        <f t="shared" si="10"/>
        <v>0</v>
      </c>
      <c r="G22" s="14"/>
      <c r="H22" s="15">
        <v>40000</v>
      </c>
      <c r="I22" s="12">
        <f t="shared" si="8"/>
        <v>0</v>
      </c>
      <c r="J22" s="80"/>
      <c r="K22" s="12">
        <f t="shared" si="9"/>
        <v>0</v>
      </c>
      <c r="N22" s="78"/>
      <c r="O22" s="75"/>
      <c r="P22" s="77"/>
      <c r="Q22" s="78"/>
      <c r="R22" s="78"/>
      <c r="S22" s="63"/>
      <c r="T22" s="63"/>
      <c r="U22" s="63"/>
      <c r="V22" s="63"/>
      <c r="W22" s="63"/>
      <c r="X22" s="63"/>
      <c r="Y22" s="63"/>
      <c r="Z22" s="63"/>
    </row>
    <row r="23" spans="1:27" ht="24" customHeight="1">
      <c r="A23" s="104"/>
      <c r="B23" s="100" t="s">
        <v>23</v>
      </c>
      <c r="C23" s="101"/>
      <c r="D23" s="60"/>
      <c r="E23" s="60"/>
      <c r="F23" s="21">
        <f>D23-E23</f>
        <v>0</v>
      </c>
      <c r="G23" s="21"/>
      <c r="H23" s="17">
        <v>360000</v>
      </c>
      <c r="I23" s="18">
        <f t="shared" si="8"/>
        <v>0</v>
      </c>
      <c r="J23" s="81"/>
      <c r="K23" s="22">
        <f t="shared" si="9"/>
        <v>0</v>
      </c>
      <c r="N23" s="83" t="s">
        <v>60</v>
      </c>
      <c r="O23" s="83"/>
      <c r="P23" s="83"/>
      <c r="Q23" s="83"/>
      <c r="R23" s="83"/>
    </row>
    <row r="24" spans="1:27" ht="24" customHeight="1">
      <c r="A24" s="96"/>
      <c r="B24" s="98" t="s">
        <v>6</v>
      </c>
      <c r="C24" s="99"/>
      <c r="D24" s="29"/>
      <c r="E24" s="29"/>
      <c r="F24" s="12">
        <f>D24-E24</f>
        <v>0</v>
      </c>
      <c r="G24" s="12"/>
      <c r="H24" s="20">
        <v>600000</v>
      </c>
      <c r="I24" s="19">
        <f t="shared" si="5"/>
        <v>0</v>
      </c>
      <c r="J24" s="80" t="s">
        <v>7</v>
      </c>
      <c r="K24" s="12">
        <f t="shared" si="6"/>
        <v>0</v>
      </c>
      <c r="N24" s="73" t="s">
        <v>57</v>
      </c>
      <c r="O24" s="71"/>
      <c r="P24" s="71"/>
      <c r="Q24" s="71"/>
      <c r="R24" s="71"/>
    </row>
    <row r="25" spans="1:27" ht="24" customHeight="1">
      <c r="A25" s="104"/>
      <c r="B25" s="105" t="s">
        <v>28</v>
      </c>
      <c r="C25" s="106"/>
      <c r="D25" s="67"/>
      <c r="E25" s="67"/>
      <c r="F25" s="14">
        <f>D25-E25</f>
        <v>0</v>
      </c>
      <c r="G25" s="14"/>
      <c r="H25" s="15">
        <v>200000</v>
      </c>
      <c r="I25" s="12">
        <f t="shared" si="5"/>
        <v>0</v>
      </c>
      <c r="J25" s="80"/>
      <c r="K25" s="12">
        <f t="shared" si="6"/>
        <v>0</v>
      </c>
      <c r="N25" s="74" t="s">
        <v>58</v>
      </c>
      <c r="O25" s="74"/>
      <c r="P25" s="74"/>
      <c r="Q25" s="74"/>
      <c r="R25" s="74"/>
    </row>
    <row r="26" spans="1:27" ht="24" customHeight="1">
      <c r="A26" s="104"/>
      <c r="B26" s="105" t="s">
        <v>29</v>
      </c>
      <c r="C26" s="106"/>
      <c r="D26" s="67"/>
      <c r="E26" s="67"/>
      <c r="F26" s="14">
        <f t="shared" ref="F26:F27" si="11">D26-E26</f>
        <v>0</v>
      </c>
      <c r="G26" s="14"/>
      <c r="H26" s="15">
        <v>200000</v>
      </c>
      <c r="I26" s="12">
        <f t="shared" si="5"/>
        <v>0</v>
      </c>
      <c r="J26" s="80"/>
      <c r="K26" s="12">
        <f t="shared" si="6"/>
        <v>0</v>
      </c>
      <c r="N26" s="74"/>
      <c r="O26" s="74"/>
      <c r="P26" s="74"/>
      <c r="Q26" s="74"/>
      <c r="R26" s="74"/>
    </row>
    <row r="27" spans="1:27" ht="24" customHeight="1">
      <c r="A27" s="104"/>
      <c r="B27" s="102" t="s">
        <v>30</v>
      </c>
      <c r="C27" s="103"/>
      <c r="D27" s="67"/>
      <c r="E27" s="67"/>
      <c r="F27" s="14">
        <f t="shared" si="11"/>
        <v>0</v>
      </c>
      <c r="G27" s="14"/>
      <c r="H27" s="15">
        <v>40000</v>
      </c>
      <c r="I27" s="12">
        <f t="shared" si="5"/>
        <v>0</v>
      </c>
      <c r="J27" s="80"/>
      <c r="K27" s="12">
        <f t="shared" si="6"/>
        <v>0</v>
      </c>
      <c r="N27" s="74"/>
      <c r="O27" s="74"/>
      <c r="P27" s="74"/>
      <c r="Q27" s="74"/>
      <c r="R27" s="74"/>
    </row>
    <row r="28" spans="1:27" ht="24" customHeight="1" thickBot="1">
      <c r="A28" s="97"/>
      <c r="B28" s="100" t="s">
        <v>23</v>
      </c>
      <c r="C28" s="101"/>
      <c r="D28" s="60"/>
      <c r="E28" s="60"/>
      <c r="F28" s="21">
        <f>D28-E28</f>
        <v>0</v>
      </c>
      <c r="G28" s="21"/>
      <c r="H28" s="27">
        <v>360000</v>
      </c>
      <c r="I28" s="22">
        <f t="shared" si="5"/>
        <v>0</v>
      </c>
      <c r="J28" s="81"/>
      <c r="K28" s="22">
        <f t="shared" si="6"/>
        <v>0</v>
      </c>
      <c r="N28" s="74"/>
      <c r="O28" s="74"/>
      <c r="P28" s="74"/>
      <c r="Q28" s="74"/>
      <c r="R28" s="74"/>
    </row>
    <row r="29" spans="1:27" ht="37.5" customHeight="1" thickBot="1">
      <c r="A29" s="86" t="s">
        <v>9</v>
      </c>
      <c r="B29" s="87"/>
      <c r="C29" s="88"/>
      <c r="D29" s="68">
        <f>SUM(D6,D13)</f>
        <v>0</v>
      </c>
      <c r="E29" s="68">
        <f>SUM(E6,E13)</f>
        <v>0</v>
      </c>
      <c r="F29" s="68">
        <f>SUM(F6,F13)</f>
        <v>0</v>
      </c>
      <c r="G29" s="68">
        <f>SUM(G6,G13)</f>
        <v>0</v>
      </c>
      <c r="H29" s="69"/>
      <c r="I29" s="70">
        <f>SUM(I6,I13)</f>
        <v>0</v>
      </c>
      <c r="J29" s="69"/>
      <c r="K29" s="66">
        <f>SUM(K6,K13)</f>
        <v>0</v>
      </c>
      <c r="N29" s="82" t="s">
        <v>59</v>
      </c>
      <c r="O29" s="82"/>
      <c r="P29" s="82"/>
      <c r="Q29" s="82"/>
      <c r="R29" s="82"/>
    </row>
    <row r="30" spans="1:27" ht="9.75" customHeight="1">
      <c r="C30" s="3"/>
      <c r="D30" s="3"/>
      <c r="E30" s="3"/>
      <c r="F30" s="3"/>
      <c r="G30" s="3"/>
      <c r="H30" s="3"/>
      <c r="I30" s="3"/>
      <c r="J30" s="3"/>
      <c r="K30" s="3"/>
      <c r="N30" s="72"/>
    </row>
    <row r="31" spans="1:27" ht="18.75" customHeight="1">
      <c r="A31" s="2" t="s">
        <v>27</v>
      </c>
      <c r="B31" s="2"/>
      <c r="C31" s="36"/>
      <c r="D31" s="36"/>
      <c r="E31" s="36"/>
      <c r="F31" s="36"/>
      <c r="G31" s="36"/>
      <c r="H31" s="3"/>
      <c r="I31" s="3"/>
      <c r="J31" s="3"/>
      <c r="K31" s="3"/>
    </row>
    <row r="32" spans="1:27" s="23" customFormat="1" ht="18.75" customHeight="1">
      <c r="A32" s="2" t="s">
        <v>54</v>
      </c>
      <c r="B32" s="37"/>
      <c r="C32" s="24"/>
      <c r="D32" s="2"/>
      <c r="E32" s="2"/>
      <c r="F32" s="2"/>
      <c r="G32" s="2"/>
      <c r="H32" s="2"/>
      <c r="I32" s="2"/>
      <c r="J32" s="3"/>
      <c r="K32" s="3"/>
      <c r="N32" s="58"/>
      <c r="O32" s="58"/>
      <c r="P32" s="58"/>
      <c r="Q32" s="58"/>
      <c r="R32" s="58"/>
      <c r="S32" s="62"/>
      <c r="T32" s="62"/>
      <c r="U32" s="62"/>
      <c r="V32" s="62"/>
      <c r="W32" s="62"/>
      <c r="X32" s="62"/>
      <c r="Y32" s="62"/>
      <c r="Z32" s="62"/>
      <c r="AA32" s="62"/>
    </row>
    <row r="33" spans="1:18" ht="18.75" customHeight="1">
      <c r="A33" s="2" t="s">
        <v>55</v>
      </c>
      <c r="B33" s="2"/>
      <c r="C33" s="2"/>
      <c r="D33" s="2"/>
      <c r="E33" s="2"/>
      <c r="F33" s="2"/>
      <c r="G33" s="2"/>
      <c r="H33" s="2"/>
      <c r="I33" s="2"/>
      <c r="J33" s="3"/>
      <c r="K33" s="3"/>
    </row>
    <row r="34" spans="1:18" ht="18.75" customHeight="1">
      <c r="A34" s="2" t="s">
        <v>61</v>
      </c>
      <c r="B34" s="2"/>
      <c r="C34" s="2"/>
      <c r="D34" s="2"/>
      <c r="E34" s="2"/>
      <c r="F34" s="2"/>
      <c r="G34" s="2"/>
      <c r="H34" s="2"/>
      <c r="I34" s="2"/>
      <c r="J34" s="3"/>
      <c r="K34" s="3"/>
    </row>
    <row r="35" spans="1:18" ht="18.75" customHeight="1">
      <c r="A35" s="2" t="s">
        <v>56</v>
      </c>
      <c r="B35" s="2"/>
      <c r="C35" s="2"/>
      <c r="D35" s="2"/>
      <c r="E35" s="2"/>
      <c r="F35" s="2"/>
      <c r="G35" s="2"/>
      <c r="H35" s="2"/>
      <c r="I35" s="2"/>
    </row>
    <row r="39" spans="1:18">
      <c r="O39" s="62"/>
      <c r="P39" s="62"/>
      <c r="Q39" s="62"/>
      <c r="R39" s="62"/>
    </row>
    <row r="40" spans="1:18">
      <c r="N40" s="62"/>
    </row>
  </sheetData>
  <mergeCells count="65">
    <mergeCell ref="A2:K2"/>
    <mergeCell ref="B4:C4"/>
    <mergeCell ref="B5:C5"/>
    <mergeCell ref="A6:C6"/>
    <mergeCell ref="A7:A8"/>
    <mergeCell ref="B7:C7"/>
    <mergeCell ref="J7:J8"/>
    <mergeCell ref="B8:C8"/>
    <mergeCell ref="J24:J28"/>
    <mergeCell ref="B25:C25"/>
    <mergeCell ref="B26:C26"/>
    <mergeCell ref="B27:C27"/>
    <mergeCell ref="B28:C28"/>
    <mergeCell ref="B17:C17"/>
    <mergeCell ref="B18:C18"/>
    <mergeCell ref="A24:A28"/>
    <mergeCell ref="B24:C24"/>
    <mergeCell ref="A14:A18"/>
    <mergeCell ref="B14:C14"/>
    <mergeCell ref="B15:C15"/>
    <mergeCell ref="B16:C16"/>
    <mergeCell ref="A19:A23"/>
    <mergeCell ref="B19:C19"/>
    <mergeCell ref="B20:C20"/>
    <mergeCell ref="B21:C21"/>
    <mergeCell ref="B22:C22"/>
    <mergeCell ref="B23:C23"/>
    <mergeCell ref="A29:C29"/>
    <mergeCell ref="O7:Q7"/>
    <mergeCell ref="R7:R8"/>
    <mergeCell ref="J14:J18"/>
    <mergeCell ref="A11:A12"/>
    <mergeCell ref="B11:C11"/>
    <mergeCell ref="J11:J12"/>
    <mergeCell ref="B12:C12"/>
    <mergeCell ref="A13:C13"/>
    <mergeCell ref="A9:A10"/>
    <mergeCell ref="B9:C9"/>
    <mergeCell ref="J9:J10"/>
    <mergeCell ref="B10:C10"/>
    <mergeCell ref="R9:R12"/>
    <mergeCell ref="Q9:Q12"/>
    <mergeCell ref="Q13:Q22"/>
    <mergeCell ref="J19:J23"/>
    <mergeCell ref="N29:R29"/>
    <mergeCell ref="N23:R23"/>
    <mergeCell ref="N7:N8"/>
    <mergeCell ref="N9:N12"/>
    <mergeCell ref="P9:P10"/>
    <mergeCell ref="P11:P12"/>
    <mergeCell ref="N13:N22"/>
    <mergeCell ref="O13:O14"/>
    <mergeCell ref="O15:O16"/>
    <mergeCell ref="O17:O18"/>
    <mergeCell ref="O19:O20"/>
    <mergeCell ref="O21:O22"/>
    <mergeCell ref="P13:P14"/>
    <mergeCell ref="P15:P16"/>
    <mergeCell ref="O9:O10"/>
    <mergeCell ref="N25:R28"/>
    <mergeCell ref="O11:O12"/>
    <mergeCell ref="P17:P18"/>
    <mergeCell ref="P19:P20"/>
    <mergeCell ref="P21:P22"/>
    <mergeCell ref="R13:R22"/>
  </mergeCells>
  <phoneticPr fontId="3"/>
  <printOptions horizontalCentered="1"/>
  <pageMargins left="0.39370078740157483" right="0.35433070866141736" top="0.51181102362204722" bottom="0.15748031496062992" header="0" footer="0.51181102362204722"/>
  <pageSetup paperSize="9" scale="71" orientation="landscape" blackAndWhite="1" r:id="rId1"/>
  <headerFooter alignWithMargins="0"/>
  <colBreaks count="1" manualBreakCount="1">
    <brk id="11" max="4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5"/>
  <sheetViews>
    <sheetView showGridLines="0" view="pageBreakPreview" zoomScale="85" zoomScaleNormal="100" zoomScaleSheetLayoutView="85" workbookViewId="0">
      <selection activeCell="N11" sqref="N11"/>
    </sheetView>
  </sheetViews>
  <sheetFormatPr defaultColWidth="9" defaultRowHeight="13"/>
  <cols>
    <col min="1" max="1" width="24.6328125" style="1" customWidth="1"/>
    <col min="2" max="2" width="9" style="1"/>
    <col min="3" max="3" width="14.90625" style="1" customWidth="1"/>
    <col min="4" max="9" width="16.6328125" style="1" customWidth="1"/>
    <col min="10" max="10" width="8.453125" style="1" customWidth="1"/>
    <col min="11" max="11" width="16.6328125" style="1" customWidth="1"/>
    <col min="12" max="12" width="3.453125" style="1" customWidth="1"/>
    <col min="13" max="16384" width="9" style="1"/>
  </cols>
  <sheetData>
    <row r="1" spans="1:13" ht="18.75" customHeight="1">
      <c r="A1" s="58" t="s">
        <v>62</v>
      </c>
      <c r="B1" s="2"/>
      <c r="C1" s="3"/>
    </row>
    <row r="2" spans="1:13" ht="18.75" customHeight="1">
      <c r="A2" s="107" t="s">
        <v>53</v>
      </c>
      <c r="B2" s="107"/>
      <c r="C2" s="107"/>
      <c r="D2" s="107"/>
      <c r="E2" s="107"/>
      <c r="F2" s="107"/>
      <c r="G2" s="107"/>
      <c r="H2" s="107"/>
      <c r="I2" s="107"/>
      <c r="J2" s="107"/>
      <c r="K2" s="107"/>
      <c r="L2" s="4"/>
      <c r="M2" s="4"/>
    </row>
    <row r="3" spans="1:13" ht="18" customHeight="1">
      <c r="B3" s="5"/>
      <c r="C3" s="3"/>
      <c r="D3" s="3"/>
      <c r="E3" s="3"/>
      <c r="F3" s="3"/>
      <c r="G3" s="3"/>
      <c r="H3" s="3"/>
      <c r="I3" s="3"/>
      <c r="J3" s="3"/>
      <c r="K3" s="24" t="s">
        <v>24</v>
      </c>
    </row>
    <row r="4" spans="1:13" s="10" customFormat="1" ht="33" customHeight="1">
      <c r="A4" s="6" t="s">
        <v>0</v>
      </c>
      <c r="B4" s="108" t="s">
        <v>21</v>
      </c>
      <c r="C4" s="109"/>
      <c r="D4" s="7" t="s">
        <v>1</v>
      </c>
      <c r="E4" s="8" t="s">
        <v>10</v>
      </c>
      <c r="F4" s="8" t="s">
        <v>11</v>
      </c>
      <c r="G4" s="8" t="s">
        <v>12</v>
      </c>
      <c r="H4" s="7" t="s">
        <v>2</v>
      </c>
      <c r="I4" s="7" t="s">
        <v>3</v>
      </c>
      <c r="J4" s="8" t="s">
        <v>4</v>
      </c>
      <c r="K4" s="8" t="s">
        <v>5</v>
      </c>
      <c r="L4" s="9"/>
      <c r="M4" s="9"/>
    </row>
    <row r="5" spans="1:13" ht="15" customHeight="1">
      <c r="A5" s="28"/>
      <c r="B5" s="110"/>
      <c r="C5" s="111"/>
      <c r="D5" s="11" t="s">
        <v>13</v>
      </c>
      <c r="E5" s="11" t="s">
        <v>14</v>
      </c>
      <c r="F5" s="25" t="s">
        <v>15</v>
      </c>
      <c r="G5" s="11" t="s">
        <v>16</v>
      </c>
      <c r="H5" s="26" t="s">
        <v>17</v>
      </c>
      <c r="I5" s="11" t="s">
        <v>18</v>
      </c>
      <c r="J5" s="11" t="s">
        <v>19</v>
      </c>
      <c r="K5" s="11" t="s">
        <v>20</v>
      </c>
    </row>
    <row r="6" spans="1:13" s="31" customFormat="1" ht="32.25" customHeight="1">
      <c r="A6" s="112" t="s">
        <v>26</v>
      </c>
      <c r="B6" s="113"/>
      <c r="C6" s="114"/>
      <c r="D6" s="32">
        <f>SUM(D7:D12)</f>
        <v>840000</v>
      </c>
      <c r="E6" s="32">
        <f>SUM(E7:E12)</f>
        <v>0</v>
      </c>
      <c r="F6" s="32">
        <f>SUM(F7:F12)</f>
        <v>840000</v>
      </c>
      <c r="G6" s="32">
        <f>SUM(G7:G12)</f>
        <v>840000</v>
      </c>
      <c r="H6" s="34"/>
      <c r="I6" s="32">
        <f>SUM(I7:I12)</f>
        <v>840000</v>
      </c>
      <c r="J6" s="35"/>
      <c r="K6" s="53">
        <f>SUM(K7:K12)</f>
        <v>280000</v>
      </c>
    </row>
    <row r="7" spans="1:13" ht="24" customHeight="1">
      <c r="A7" s="96" t="s">
        <v>31</v>
      </c>
      <c r="B7" s="98" t="s">
        <v>6</v>
      </c>
      <c r="C7" s="99"/>
      <c r="D7" s="38">
        <v>600000</v>
      </c>
      <c r="E7" s="38">
        <v>0</v>
      </c>
      <c r="F7" s="39">
        <f t="shared" ref="F7:F12" si="0">D7-E7</f>
        <v>600000</v>
      </c>
      <c r="G7" s="39">
        <f t="shared" ref="G7:G8" si="1">IF(F7&gt;0,F7,D7)</f>
        <v>600000</v>
      </c>
      <c r="H7" s="40">
        <v>600000</v>
      </c>
      <c r="I7" s="19">
        <f>IF(G7&lt;H7,G7,H7)</f>
        <v>600000</v>
      </c>
      <c r="J7" s="80" t="s">
        <v>8</v>
      </c>
      <c r="K7" s="39">
        <f t="shared" ref="K7:K8" si="2">ROUNDDOWN(I7/3,-3)</f>
        <v>200000</v>
      </c>
    </row>
    <row r="8" spans="1:13" ht="24" customHeight="1">
      <c r="A8" s="97"/>
      <c r="B8" s="100" t="s">
        <v>23</v>
      </c>
      <c r="C8" s="101"/>
      <c r="D8" s="41">
        <v>240000</v>
      </c>
      <c r="E8" s="41">
        <v>0</v>
      </c>
      <c r="F8" s="42">
        <f t="shared" si="0"/>
        <v>240000</v>
      </c>
      <c r="G8" s="42">
        <f t="shared" si="1"/>
        <v>240000</v>
      </c>
      <c r="H8" s="43">
        <v>360000</v>
      </c>
      <c r="I8" s="22">
        <f>IF(G8&lt;H8,G8,H8)</f>
        <v>240000</v>
      </c>
      <c r="J8" s="81"/>
      <c r="K8" s="44">
        <f t="shared" si="2"/>
        <v>80000</v>
      </c>
    </row>
    <row r="9" spans="1:13" ht="24" customHeight="1">
      <c r="A9" s="89"/>
      <c r="B9" s="91" t="s">
        <v>6</v>
      </c>
      <c r="C9" s="92"/>
      <c r="D9" s="59"/>
      <c r="E9" s="59"/>
      <c r="F9" s="19">
        <f t="shared" si="0"/>
        <v>0</v>
      </c>
      <c r="G9" s="19"/>
      <c r="H9" s="20">
        <v>600000</v>
      </c>
      <c r="I9" s="19">
        <f>IF(G9&lt;H9,G9,H9)</f>
        <v>0</v>
      </c>
      <c r="J9" s="79" t="s">
        <v>7</v>
      </c>
      <c r="K9" s="39">
        <f>ROUNDDOWN(I9/3,-3)</f>
        <v>0</v>
      </c>
    </row>
    <row r="10" spans="1:13" ht="24" customHeight="1">
      <c r="A10" s="90"/>
      <c r="B10" s="100" t="s">
        <v>22</v>
      </c>
      <c r="C10" s="101"/>
      <c r="D10" s="60"/>
      <c r="E10" s="60"/>
      <c r="F10" s="21">
        <f t="shared" si="0"/>
        <v>0</v>
      </c>
      <c r="G10" s="21"/>
      <c r="H10" s="27">
        <v>360000</v>
      </c>
      <c r="I10" s="22">
        <f t="shared" ref="I10" si="3">IF(G10&lt;H10,G10,H10)</f>
        <v>0</v>
      </c>
      <c r="J10" s="81"/>
      <c r="K10" s="44">
        <f>ROUNDDOWN(I10/3,-3)</f>
        <v>0</v>
      </c>
    </row>
    <row r="11" spans="1:13" ht="24" customHeight="1">
      <c r="A11" s="115"/>
      <c r="B11" s="116" t="s">
        <v>6</v>
      </c>
      <c r="C11" s="117"/>
      <c r="D11" s="29"/>
      <c r="E11" s="29"/>
      <c r="F11" s="12">
        <f t="shared" si="0"/>
        <v>0</v>
      </c>
      <c r="G11" s="12"/>
      <c r="H11" s="13">
        <v>600000</v>
      </c>
      <c r="I11" s="12">
        <f>IF(G11&lt;H11,G11,H11)</f>
        <v>0</v>
      </c>
      <c r="J11" s="80" t="s">
        <v>7</v>
      </c>
      <c r="K11" s="48">
        <f>ROUNDDOWN(I11/3,-3)</f>
        <v>0</v>
      </c>
    </row>
    <row r="12" spans="1:13" ht="24" customHeight="1">
      <c r="A12" s="90"/>
      <c r="B12" s="93" t="s">
        <v>22</v>
      </c>
      <c r="C12" s="94"/>
      <c r="D12" s="30"/>
      <c r="E12" s="30"/>
      <c r="F12" s="16">
        <f t="shared" si="0"/>
        <v>0</v>
      </c>
      <c r="G12" s="16"/>
      <c r="H12" s="17">
        <v>360000</v>
      </c>
      <c r="I12" s="18">
        <f t="shared" ref="I12" si="4">IF(G12&lt;H12,G12,H12)</f>
        <v>0</v>
      </c>
      <c r="J12" s="81"/>
      <c r="K12" s="50">
        <f>ROUNDDOWN(I12/3,-3)</f>
        <v>0</v>
      </c>
    </row>
    <row r="13" spans="1:13" ht="32.25" customHeight="1">
      <c r="A13" s="95" t="s">
        <v>25</v>
      </c>
      <c r="B13" s="95"/>
      <c r="C13" s="95"/>
      <c r="D13" s="32">
        <f>SUM(D14:D28)</f>
        <v>2360000</v>
      </c>
      <c r="E13" s="32">
        <f>SUM(E14:E28)</f>
        <v>0</v>
      </c>
      <c r="F13" s="32">
        <f t="shared" ref="F13" si="5">SUM(F14:F28)</f>
        <v>2360000</v>
      </c>
      <c r="G13" s="32">
        <f>SUM(G14:G28)</f>
        <v>2360000</v>
      </c>
      <c r="H13" s="33"/>
      <c r="I13" s="32">
        <f>SUM(I14:I28)</f>
        <v>2160000</v>
      </c>
      <c r="J13" s="52"/>
      <c r="K13" s="53">
        <f>SUM(K14:K28)</f>
        <v>719998</v>
      </c>
    </row>
    <row r="14" spans="1:13" ht="24" customHeight="1">
      <c r="A14" s="96" t="s">
        <v>31</v>
      </c>
      <c r="B14" s="98" t="s">
        <v>6</v>
      </c>
      <c r="C14" s="99"/>
      <c r="D14" s="38">
        <v>600000</v>
      </c>
      <c r="E14" s="38">
        <v>0</v>
      </c>
      <c r="F14" s="39">
        <f>D14-E14</f>
        <v>600000</v>
      </c>
      <c r="G14" s="39">
        <f t="shared" ref="G14:G18" si="6">IF(F14&gt;0,F14,D14)</f>
        <v>600000</v>
      </c>
      <c r="H14" s="40">
        <v>600000</v>
      </c>
      <c r="I14" s="19">
        <f t="shared" ref="I14:I28" si="7">IF(G14&lt;H14,G14,H14)</f>
        <v>600000</v>
      </c>
      <c r="J14" s="79" t="s">
        <v>7</v>
      </c>
      <c r="K14" s="39">
        <f t="shared" ref="K14:K28" si="8">ROUNDDOWN(I14/3,0)</f>
        <v>200000</v>
      </c>
    </row>
    <row r="15" spans="1:13" ht="24" customHeight="1">
      <c r="A15" s="104"/>
      <c r="B15" s="105" t="s">
        <v>28</v>
      </c>
      <c r="C15" s="106"/>
      <c r="D15" s="45">
        <v>300000</v>
      </c>
      <c r="E15" s="45">
        <v>0</v>
      </c>
      <c r="F15" s="46">
        <f>D15-E15</f>
        <v>300000</v>
      </c>
      <c r="G15" s="46">
        <f t="shared" si="6"/>
        <v>300000</v>
      </c>
      <c r="H15" s="47">
        <v>200000</v>
      </c>
      <c r="I15" s="12">
        <f t="shared" si="7"/>
        <v>200000</v>
      </c>
      <c r="J15" s="80"/>
      <c r="K15" s="48">
        <f t="shared" si="8"/>
        <v>66666</v>
      </c>
    </row>
    <row r="16" spans="1:13" ht="24" customHeight="1">
      <c r="A16" s="104"/>
      <c r="B16" s="105" t="s">
        <v>29</v>
      </c>
      <c r="C16" s="106"/>
      <c r="D16" s="45">
        <v>0</v>
      </c>
      <c r="E16" s="45">
        <v>0</v>
      </c>
      <c r="F16" s="46">
        <f t="shared" ref="F16:F17" si="9">D16-E16</f>
        <v>0</v>
      </c>
      <c r="G16" s="46">
        <f t="shared" si="6"/>
        <v>0</v>
      </c>
      <c r="H16" s="47">
        <v>200000</v>
      </c>
      <c r="I16" s="12">
        <f t="shared" si="7"/>
        <v>0</v>
      </c>
      <c r="J16" s="80"/>
      <c r="K16" s="48">
        <f t="shared" si="8"/>
        <v>0</v>
      </c>
    </row>
    <row r="17" spans="1:27" ht="24" customHeight="1">
      <c r="A17" s="104"/>
      <c r="B17" s="102" t="s">
        <v>30</v>
      </c>
      <c r="C17" s="103"/>
      <c r="D17" s="45">
        <v>40000</v>
      </c>
      <c r="E17" s="45">
        <v>0</v>
      </c>
      <c r="F17" s="46">
        <f t="shared" si="9"/>
        <v>40000</v>
      </c>
      <c r="G17" s="46">
        <f t="shared" si="6"/>
        <v>40000</v>
      </c>
      <c r="H17" s="47">
        <v>40000</v>
      </c>
      <c r="I17" s="12">
        <f t="shared" si="7"/>
        <v>40000</v>
      </c>
      <c r="J17" s="80"/>
      <c r="K17" s="48">
        <f t="shared" si="8"/>
        <v>13333</v>
      </c>
    </row>
    <row r="18" spans="1:27" ht="24" customHeight="1">
      <c r="A18" s="104"/>
      <c r="B18" s="100" t="s">
        <v>23</v>
      </c>
      <c r="C18" s="101"/>
      <c r="D18" s="41">
        <v>240000</v>
      </c>
      <c r="E18" s="41">
        <v>0</v>
      </c>
      <c r="F18" s="42">
        <f>D18-E18</f>
        <v>240000</v>
      </c>
      <c r="G18" s="42">
        <f t="shared" si="6"/>
        <v>240000</v>
      </c>
      <c r="H18" s="49">
        <v>360000</v>
      </c>
      <c r="I18" s="18">
        <f t="shared" si="7"/>
        <v>240000</v>
      </c>
      <c r="J18" s="81"/>
      <c r="K18" s="44">
        <f t="shared" si="8"/>
        <v>80000</v>
      </c>
    </row>
    <row r="19" spans="1:27" ht="24" customHeight="1">
      <c r="A19" s="96" t="s">
        <v>31</v>
      </c>
      <c r="B19" s="98" t="s">
        <v>6</v>
      </c>
      <c r="C19" s="99"/>
      <c r="D19" s="38">
        <v>600000</v>
      </c>
      <c r="E19" s="38">
        <v>0</v>
      </c>
      <c r="F19" s="39">
        <f>D19-E19</f>
        <v>600000</v>
      </c>
      <c r="G19" s="39">
        <f t="shared" ref="G19:G23" si="10">IF(F19&gt;0,F19,D19)</f>
        <v>600000</v>
      </c>
      <c r="H19" s="40">
        <v>600000</v>
      </c>
      <c r="I19" s="19">
        <f t="shared" ref="I19:I23" si="11">IF(G19&lt;H19,G19,H19)</f>
        <v>600000</v>
      </c>
      <c r="J19" s="79" t="s">
        <v>7</v>
      </c>
      <c r="K19" s="39">
        <f t="shared" ref="K19:K23" si="12">ROUNDDOWN(I19/3,0)</f>
        <v>200000</v>
      </c>
    </row>
    <row r="20" spans="1:27" ht="24" customHeight="1">
      <c r="A20" s="104"/>
      <c r="B20" s="105" t="s">
        <v>28</v>
      </c>
      <c r="C20" s="106"/>
      <c r="D20" s="45">
        <v>300000</v>
      </c>
      <c r="E20" s="45">
        <v>0</v>
      </c>
      <c r="F20" s="46">
        <f>D20-E20</f>
        <v>300000</v>
      </c>
      <c r="G20" s="46">
        <f t="shared" si="10"/>
        <v>300000</v>
      </c>
      <c r="H20" s="47">
        <v>200000</v>
      </c>
      <c r="I20" s="12">
        <f t="shared" si="11"/>
        <v>200000</v>
      </c>
      <c r="J20" s="80"/>
      <c r="K20" s="48">
        <f t="shared" si="12"/>
        <v>66666</v>
      </c>
    </row>
    <row r="21" spans="1:27" ht="24" customHeight="1">
      <c r="A21" s="104"/>
      <c r="B21" s="105" t="s">
        <v>29</v>
      </c>
      <c r="C21" s="106"/>
      <c r="D21" s="45">
        <v>0</v>
      </c>
      <c r="E21" s="45">
        <v>0</v>
      </c>
      <c r="F21" s="46">
        <f t="shared" ref="F21:F22" si="13">D21-E21</f>
        <v>0</v>
      </c>
      <c r="G21" s="46">
        <f t="shared" si="10"/>
        <v>0</v>
      </c>
      <c r="H21" s="47">
        <v>200000</v>
      </c>
      <c r="I21" s="12">
        <f t="shared" si="11"/>
        <v>0</v>
      </c>
      <c r="J21" s="80"/>
      <c r="K21" s="48">
        <f t="shared" si="12"/>
        <v>0</v>
      </c>
    </row>
    <row r="22" spans="1:27" ht="24" customHeight="1">
      <c r="A22" s="104"/>
      <c r="B22" s="102" t="s">
        <v>30</v>
      </c>
      <c r="C22" s="103"/>
      <c r="D22" s="45">
        <v>40000</v>
      </c>
      <c r="E22" s="45">
        <v>0</v>
      </c>
      <c r="F22" s="46">
        <f t="shared" si="13"/>
        <v>40000</v>
      </c>
      <c r="G22" s="46">
        <f t="shared" si="10"/>
        <v>40000</v>
      </c>
      <c r="H22" s="47">
        <v>40000</v>
      </c>
      <c r="I22" s="12">
        <f t="shared" si="11"/>
        <v>40000</v>
      </c>
      <c r="J22" s="80"/>
      <c r="K22" s="48">
        <f t="shared" si="12"/>
        <v>13333</v>
      </c>
    </row>
    <row r="23" spans="1:27" ht="24" customHeight="1">
      <c r="A23" s="104"/>
      <c r="B23" s="100" t="s">
        <v>23</v>
      </c>
      <c r="C23" s="101"/>
      <c r="D23" s="41">
        <v>240000</v>
      </c>
      <c r="E23" s="41">
        <v>0</v>
      </c>
      <c r="F23" s="42">
        <f>D23-E23</f>
        <v>240000</v>
      </c>
      <c r="G23" s="42">
        <f t="shared" si="10"/>
        <v>240000</v>
      </c>
      <c r="H23" s="49">
        <v>360000</v>
      </c>
      <c r="I23" s="18">
        <f t="shared" si="11"/>
        <v>240000</v>
      </c>
      <c r="J23" s="81"/>
      <c r="K23" s="44">
        <f t="shared" si="12"/>
        <v>80000</v>
      </c>
    </row>
    <row r="24" spans="1:27" ht="24" customHeight="1">
      <c r="A24" s="96"/>
      <c r="B24" s="98" t="s">
        <v>6</v>
      </c>
      <c r="C24" s="99"/>
      <c r="D24" s="51"/>
      <c r="E24" s="51">
        <v>0</v>
      </c>
      <c r="F24" s="48">
        <f>D24-E24</f>
        <v>0</v>
      </c>
      <c r="G24" s="48"/>
      <c r="H24" s="40">
        <v>600000</v>
      </c>
      <c r="I24" s="19">
        <f t="shared" si="7"/>
        <v>0</v>
      </c>
      <c r="J24" s="80" t="s">
        <v>7</v>
      </c>
      <c r="K24" s="48">
        <f t="shared" si="8"/>
        <v>0</v>
      </c>
    </row>
    <row r="25" spans="1:27" ht="24" customHeight="1">
      <c r="A25" s="104"/>
      <c r="B25" s="105" t="s">
        <v>28</v>
      </c>
      <c r="C25" s="106"/>
      <c r="D25" s="45"/>
      <c r="E25" s="45">
        <v>0</v>
      </c>
      <c r="F25" s="46">
        <f>D25-E25</f>
        <v>0</v>
      </c>
      <c r="G25" s="46"/>
      <c r="H25" s="47">
        <v>200000</v>
      </c>
      <c r="I25" s="12">
        <f t="shared" si="7"/>
        <v>0</v>
      </c>
      <c r="J25" s="80"/>
      <c r="K25" s="48">
        <f t="shared" si="8"/>
        <v>0</v>
      </c>
    </row>
    <row r="26" spans="1:27" ht="24" customHeight="1">
      <c r="A26" s="104"/>
      <c r="B26" s="105" t="s">
        <v>29</v>
      </c>
      <c r="C26" s="106"/>
      <c r="D26" s="45"/>
      <c r="E26" s="45">
        <v>0</v>
      </c>
      <c r="F26" s="46">
        <f t="shared" ref="F26:F27" si="14">D26-E26</f>
        <v>0</v>
      </c>
      <c r="G26" s="46"/>
      <c r="H26" s="47">
        <v>200000</v>
      </c>
      <c r="I26" s="12">
        <f t="shared" si="7"/>
        <v>0</v>
      </c>
      <c r="J26" s="80"/>
      <c r="K26" s="48">
        <f t="shared" si="8"/>
        <v>0</v>
      </c>
    </row>
    <row r="27" spans="1:27" ht="24" customHeight="1">
      <c r="A27" s="104"/>
      <c r="B27" s="102" t="s">
        <v>30</v>
      </c>
      <c r="C27" s="103"/>
      <c r="D27" s="45"/>
      <c r="E27" s="45">
        <v>0</v>
      </c>
      <c r="F27" s="46">
        <f t="shared" si="14"/>
        <v>0</v>
      </c>
      <c r="G27" s="46"/>
      <c r="H27" s="47">
        <v>40000</v>
      </c>
      <c r="I27" s="12">
        <f t="shared" si="7"/>
        <v>0</v>
      </c>
      <c r="J27" s="80"/>
      <c r="K27" s="48">
        <f t="shared" si="8"/>
        <v>0</v>
      </c>
    </row>
    <row r="28" spans="1:27" ht="24" customHeight="1" thickBot="1">
      <c r="A28" s="97"/>
      <c r="B28" s="100" t="s">
        <v>23</v>
      </c>
      <c r="C28" s="101"/>
      <c r="D28" s="41"/>
      <c r="E28" s="41">
        <v>0</v>
      </c>
      <c r="F28" s="42">
        <f>D28-E28</f>
        <v>0</v>
      </c>
      <c r="G28" s="42"/>
      <c r="H28" s="43">
        <v>360000</v>
      </c>
      <c r="I28" s="22">
        <f t="shared" si="7"/>
        <v>0</v>
      </c>
      <c r="J28" s="81"/>
      <c r="K28" s="44">
        <f t="shared" si="8"/>
        <v>0</v>
      </c>
    </row>
    <row r="29" spans="1:27" ht="37.5" customHeight="1" thickBot="1">
      <c r="A29" s="86" t="s">
        <v>9</v>
      </c>
      <c r="B29" s="87"/>
      <c r="C29" s="88"/>
      <c r="D29" s="55">
        <f>SUM(D6,D13)</f>
        <v>3200000</v>
      </c>
      <c r="E29" s="55">
        <f>SUM(E6,E13)</f>
        <v>0</v>
      </c>
      <c r="F29" s="55">
        <f>SUM(F6,F13)</f>
        <v>3200000</v>
      </c>
      <c r="G29" s="55">
        <f>SUM(G6,G13)</f>
        <v>3200000</v>
      </c>
      <c r="H29" s="56"/>
      <c r="I29" s="57">
        <f>SUM(I6,I13)</f>
        <v>3000000</v>
      </c>
      <c r="J29" s="56"/>
      <c r="K29" s="54">
        <f>SUM(K6,K13)</f>
        <v>999998</v>
      </c>
    </row>
    <row r="30" spans="1:27" ht="9.75" customHeight="1">
      <c r="C30" s="3"/>
      <c r="D30" s="3"/>
      <c r="E30" s="3"/>
      <c r="F30" s="3"/>
      <c r="G30" s="3"/>
      <c r="H30" s="3"/>
      <c r="I30" s="3"/>
      <c r="J30" s="3"/>
      <c r="K30" s="3"/>
    </row>
    <row r="31" spans="1:27" ht="18.75" customHeight="1">
      <c r="A31" s="2" t="s">
        <v>27</v>
      </c>
      <c r="B31" s="2"/>
      <c r="C31" s="36"/>
      <c r="D31" s="36"/>
      <c r="E31" s="36"/>
      <c r="F31" s="36"/>
      <c r="G31" s="36"/>
      <c r="H31" s="3"/>
      <c r="I31" s="3"/>
      <c r="J31" s="3"/>
      <c r="K31" s="3"/>
      <c r="N31" s="58"/>
      <c r="O31" s="58"/>
      <c r="P31" s="58"/>
      <c r="Q31" s="58"/>
      <c r="R31" s="58"/>
      <c r="S31" s="58"/>
      <c r="T31" s="58"/>
      <c r="U31" s="58"/>
      <c r="V31" s="58"/>
      <c r="W31" s="58"/>
      <c r="X31" s="58"/>
      <c r="Y31" s="58"/>
      <c r="Z31" s="58"/>
      <c r="AA31" s="58"/>
    </row>
    <row r="32" spans="1:27" s="23" customFormat="1" ht="18.75" customHeight="1">
      <c r="A32" s="2" t="s">
        <v>54</v>
      </c>
      <c r="B32" s="37"/>
      <c r="C32" s="24"/>
      <c r="D32" s="2"/>
      <c r="E32" s="2"/>
      <c r="F32" s="2"/>
      <c r="G32" s="2"/>
      <c r="H32" s="2"/>
      <c r="I32" s="2"/>
      <c r="J32" s="3"/>
      <c r="K32" s="3"/>
      <c r="N32" s="58"/>
      <c r="O32" s="58"/>
      <c r="P32" s="58"/>
      <c r="Q32" s="58"/>
      <c r="R32" s="58"/>
      <c r="S32" s="62"/>
      <c r="T32" s="62"/>
      <c r="U32" s="62"/>
      <c r="V32" s="62"/>
      <c r="W32" s="62"/>
      <c r="X32" s="62"/>
      <c r="Y32" s="62"/>
      <c r="Z32" s="62"/>
      <c r="AA32" s="62"/>
    </row>
    <row r="33" spans="1:27" ht="18.75" customHeight="1">
      <c r="A33" s="2" t="s">
        <v>55</v>
      </c>
      <c r="B33" s="2"/>
      <c r="C33" s="2"/>
      <c r="D33" s="2"/>
      <c r="E33" s="2"/>
      <c r="F33" s="2"/>
      <c r="G33" s="2"/>
      <c r="H33" s="2"/>
      <c r="I33" s="2"/>
      <c r="J33" s="3"/>
      <c r="K33" s="3"/>
      <c r="N33" s="58"/>
      <c r="O33" s="58"/>
      <c r="P33" s="58"/>
      <c r="Q33" s="58"/>
      <c r="R33" s="58"/>
      <c r="S33" s="58"/>
      <c r="T33" s="58"/>
      <c r="U33" s="58"/>
      <c r="V33" s="58"/>
      <c r="W33" s="58"/>
      <c r="X33" s="58"/>
      <c r="Y33" s="58"/>
      <c r="Z33" s="58"/>
      <c r="AA33" s="58"/>
    </row>
    <row r="34" spans="1:27" ht="18.75" customHeight="1">
      <c r="A34" s="2" t="s">
        <v>61</v>
      </c>
      <c r="B34" s="2"/>
      <c r="C34" s="2"/>
      <c r="D34" s="2"/>
      <c r="E34" s="2"/>
      <c r="F34" s="2"/>
      <c r="G34" s="2"/>
      <c r="H34" s="2"/>
      <c r="I34" s="2"/>
      <c r="J34" s="3"/>
      <c r="K34" s="3"/>
      <c r="N34" s="58"/>
      <c r="O34" s="58"/>
      <c r="P34" s="58"/>
      <c r="Q34" s="58"/>
      <c r="R34" s="58"/>
      <c r="S34" s="58"/>
      <c r="T34" s="58"/>
      <c r="U34" s="58"/>
      <c r="V34" s="58"/>
      <c r="W34" s="58"/>
      <c r="X34" s="58"/>
      <c r="Y34" s="58"/>
      <c r="Z34" s="58"/>
      <c r="AA34" s="58"/>
    </row>
    <row r="35" spans="1:27" ht="18.75" customHeight="1">
      <c r="A35" s="2" t="s">
        <v>56</v>
      </c>
      <c r="B35" s="2"/>
      <c r="C35" s="2"/>
      <c r="D35" s="2"/>
      <c r="E35" s="2"/>
      <c r="F35" s="2"/>
      <c r="G35" s="2"/>
      <c r="H35" s="2"/>
      <c r="I35" s="2"/>
      <c r="N35" s="58"/>
      <c r="O35" s="58"/>
      <c r="P35" s="58"/>
      <c r="Q35" s="58"/>
      <c r="R35" s="58"/>
      <c r="S35" s="58"/>
      <c r="T35" s="58"/>
      <c r="U35" s="58"/>
      <c r="V35" s="58"/>
      <c r="W35" s="58"/>
      <c r="X35" s="58"/>
      <c r="Y35" s="58"/>
      <c r="Z35" s="58"/>
      <c r="AA35" s="58"/>
    </row>
  </sheetData>
  <mergeCells count="39">
    <mergeCell ref="A9:A10"/>
    <mergeCell ref="B9:C9"/>
    <mergeCell ref="J9:J10"/>
    <mergeCell ref="B10:C10"/>
    <mergeCell ref="A2:K2"/>
    <mergeCell ref="B4:C4"/>
    <mergeCell ref="B5:C5"/>
    <mergeCell ref="A6:C6"/>
    <mergeCell ref="A7:A8"/>
    <mergeCell ref="B7:C7"/>
    <mergeCell ref="J7:J8"/>
    <mergeCell ref="B8:C8"/>
    <mergeCell ref="J24:J28"/>
    <mergeCell ref="B25:C25"/>
    <mergeCell ref="B26:C26"/>
    <mergeCell ref="B27:C27"/>
    <mergeCell ref="B28:C28"/>
    <mergeCell ref="A29:C29"/>
    <mergeCell ref="B17:C17"/>
    <mergeCell ref="B18:C18"/>
    <mergeCell ref="A24:A28"/>
    <mergeCell ref="B24:C24"/>
    <mergeCell ref="A14:A18"/>
    <mergeCell ref="B14:C14"/>
    <mergeCell ref="B15:C15"/>
    <mergeCell ref="B16:C16"/>
    <mergeCell ref="A19:A23"/>
    <mergeCell ref="B19:C19"/>
    <mergeCell ref="J19:J23"/>
    <mergeCell ref="B20:C20"/>
    <mergeCell ref="B21:C21"/>
    <mergeCell ref="B22:C22"/>
    <mergeCell ref="B23:C23"/>
    <mergeCell ref="J14:J18"/>
    <mergeCell ref="A11:A12"/>
    <mergeCell ref="B11:C11"/>
    <mergeCell ref="J11:J12"/>
    <mergeCell ref="B12:C12"/>
    <mergeCell ref="A13:C13"/>
  </mergeCells>
  <phoneticPr fontId="3"/>
  <printOptions horizontalCentered="1"/>
  <pageMargins left="0.39370078740157483" right="0.35433070866141736" top="0.51181102362204722" bottom="0.15748031496062992" header="0" footer="0.51181102362204722"/>
  <pageSetup paperSize="9" scale="73" orientation="landscape" blackAndWhite="1" r:id="rId1"/>
  <headerFooter alignWithMargins="0"/>
  <colBreaks count="1" manualBreakCount="1">
    <brk id="11" max="4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所要額調書（別記第２号様式）</vt:lpstr>
      <vt:lpstr>【記入例】所要額調書（別記第２号様式）</vt:lpstr>
      <vt:lpstr>'【記入例】所要額調書（別記第２号様式）'!Print_Area</vt:lpstr>
      <vt:lpstr>'所要額調書（別記第２号様式）'!Print_Area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1550067</dc:creator>
  <cp:lastModifiedBy>Windows ユーザー</cp:lastModifiedBy>
  <cp:lastPrinted>2024-12-25T00:18:18Z</cp:lastPrinted>
  <dcterms:created xsi:type="dcterms:W3CDTF">2024-12-02T11:48:28Z</dcterms:created>
  <dcterms:modified xsi:type="dcterms:W3CDTF">2025-05-23T04:29:34Z</dcterms:modified>
</cp:coreProperties>
</file>