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<sst xmlns="http://schemas.openxmlformats.org/spreadsheetml/2006/main" count="1101" uniqueCount="562">
  <si>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</si>
  <si>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</si>
  <si>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</si>
  <si>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</si>
  <si>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</si>
  <si>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</si>
  <si>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</si>
  <si>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</si>
  <si>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</si>
  <si>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</si>
  <si>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</si>
  <si>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</si>
  <si>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</si>
  <si>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</si>
  <si>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</si>
  <si>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</si>
  <si>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</si>
  <si>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</si>
  <si>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</si>
  <si>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</si>
  <si>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</si>
  <si>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</si>
  <si>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</si>
  <si>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</si>
  <si>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</si>
  <si>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</si>
  <si>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</si>
  <si>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</si>
  <si>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</si>
  <si>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</si>
  <si>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</si>
  <si>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</si>
  <si>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</si>
  <si>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</si>
  <si>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</si>
  <si>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</si>
  <si>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</si>
  <si>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</si>
  <si>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</si>
  <si>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</si>
  <si>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</si>
  <si>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</si>
  <si>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</si>
  <si>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</si>
  <si>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</si>
  <si>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</si>
  <si>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</si>
  <si>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</si>
  <si>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</si>
  <si>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</si>
  <si>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</si>
  <si>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</si>
  <si>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</si>
  <si>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</si>
  <si>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</si>
  <si>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</si>
  <si>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</si>
  <si>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</si>
  <si>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</si>
  <si>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</si>
  <si>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</si>
  <si>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</si>
  <si>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</si>
  <si>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</si>
  <si>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</si>
  <si>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</si>
  <si>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</si>
  <si>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</si>
  <si>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</si>
  <si>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</si>
  <si>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</si>
  <si>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</si>
  <si>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</si>
  <si>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</si>
  <si>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</si>
  <si>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</si>
  <si>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</si>
  <si>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</si>
  <si>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</si>
  <si>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</si>
  <si>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</si>
  <si>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</si>
  <si>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</si>
  <si>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</si>
  <si>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</si>
  <si>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</si>
  <si>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</si>
  <si>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</si>
  <si>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</si>
  <si>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</si>
  <si>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</si>
  <si>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</si>
  <si>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</si>
  <si>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</si>
  <si>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</si>
  <si>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</si>
  <si>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</si>
  <si>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</si>
  <si>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</si>
  <si>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</si>
  <si>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</si>
  <si>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</si>
  <si>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</si>
  <si>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</si>
  <si>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</si>
  <si>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</si>
  <si>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</si>
  <si>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</si>
  <si>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</si>
  <si>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</si>
  <si>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</si>
  <si>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</si>
  <si>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</si>
  <si>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</si>
  <si>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</si>
  <si>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</si>
  <si>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</si>
  <si>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</si>
  <si>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</si>
  <si>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</si>
  <si>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</si>
  <si>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</si>
  <si>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</si>
  <si>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</si>
  <si>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</si>
  <si>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</si>
  <si>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</si>
  <si>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</si>
  <si>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</si>
  <si>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</si>
  <si>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</si>
  <si>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</si>
  <si>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</si>
  <si>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</si>
  <si>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</si>
  <si>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</si>
  <si>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</si>
  <si>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</si>
  <si>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</si>
  <si>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</si>
  <si>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</si>
  <si>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</si>
  <si>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</si>
  <si>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</si>
  <si>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</si>
  <si>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</si>
  <si>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</si>
  <si>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</si>
  <si>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</si>
  <si>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</si>
  <si>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</si>
  <si>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</si>
  <si>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</si>
  <si>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</si>
  <si>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</si>
  <si>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</si>
  <si>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</si>
  <si>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</si>
  <si>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</si>
  <si>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</si>
  <si>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</si>
  <si>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</si>
  <si>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</si>
  <si>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</si>
  <si>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</si>
  <si>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</si>
  <si>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</si>
  <si>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</si>
  <si>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</si>
  <si>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</si>
  <si>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</si>
  <si>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</si>
  <si>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</si>
  <si>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</si>
  <si>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</si>
  <si>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</si>
  <si>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</si>
  <si>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</si>
  <si>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</si>
  <si>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</si>
  <si>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</si>
  <si>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</si>
  <si>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</si>
  <si>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</si>
  <si>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</si>
  <si>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</si>
  <si>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</si>
  <si>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</si>
  <si>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</si>
  <si>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</si>
  <si>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</si>
  <si>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</si>
  <si>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</si>
  <si>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</si>
  <si>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</si>
  <si>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</si>
  <si>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</si>
  <si>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</si>
  <si>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</si>
  <si>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</si>
  <si>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</si>
  <si>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</si>
  <si>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熊本県山江村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</si>
  <si>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</si>
  <si>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</si>
  <si>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</si>
  <si>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</si>
  <si>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</si>
  <si>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</si>
  <si>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</si>
  <si>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</si>
  <si>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</si>
  <si>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</si>
  <si>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</si>
  <si>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</si>
  <si>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</si>
  <si>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</si>
  <si>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</si>
  <si>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</si>
  <si>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</si>
  <si>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</si>
  <si>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</si>
  <si>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</si>
  <si>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</si>
  <si>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</si>
  <si>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</si>
  <si>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</si>
  <si>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</si>
  <si>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</si>
  <si>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</si>
  <si>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</si>
  <si>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</si>
  <si>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</si>
  <si>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</si>
  <si>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</si>
  <si>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</si>
  <si>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</si>
  <si>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</si>
  <si>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</si>
  <si>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</si>
  <si>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</si>
  <si>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</si>
  <si>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</si>
  <si>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</si>
  <si>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</si>
  <si>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</si>
  <si>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</si>
  <si>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</si>
  <si>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</si>
  <si>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</si>
  <si>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</si>
  <si>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</si>
  <si>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</si>
  <si>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</si>
  <si>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</si>
  <si>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</si>
  <si>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</si>
  <si>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</si>
  <si>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</si>
  <si>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</si>
  <si>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</si>
  <si>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</si>
  <si>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</si>
  <si>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</si>
  <si>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</si>
  <si>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</si>
  <si>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</si>
  <si>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</si>
  <si>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</si>
  <si>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</si>
  <si>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</si>
  <si>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</si>
  <si>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</si>
  <si>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</si>
  <si>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</si>
  <si>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</si>
  <si>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</si>
  <si>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</si>
  <si>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</si>
  <si>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</si>
  <si>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</si>
  <si>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</si>
  <si>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</si>
  <si>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</si>
  <si>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</si>
  <si>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</si>
  <si>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</si>
  <si>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</si>
  <si>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</si>
  <si>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</si>
  <si>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</si>
  <si>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</si>
  <si>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</si>
  <si>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</si>
  <si>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</si>
  <si>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</si>
  <si>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</si>
  <si>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</si>
  <si>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</si>
  <si>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</si>
  <si>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</si>
  <si>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</si>
  <si>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</si>
  <si>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</si>
  <si>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</si>
  <si>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</si>
  <si>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</si>
  <si>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</si>
  <si>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</si>
  <si>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</si>
  <si>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</si>
  <si>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</si>
  <si>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</si>
  <si>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</si>
  <si>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</si>
  <si>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</si>
  <si>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</si>
  <si>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</si>
  <si>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</si>
  <si>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</si>
  <si>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</si>
  <si>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</si>
  <si>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</si>
  <si>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</si>
  <si>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</si>
  <si>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</si>
  <si>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</si>
  <si>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</si>
  <si>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</si>
  <si>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</si>
  <si>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</si>
  <si>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</si>
  <si>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</si>
  <si>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</si>
  <si>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</si>
  <si>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</si>
  <si>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</si>
  <si>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</si>
  <si>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</si>
  <si>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</si>
  <si>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</si>
  <si>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</si>
  <si>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</si>
  <si>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</si>
  <si>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</si>
  <si>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</si>
  <si>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</si>
  <si>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</si>
  <si>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</si>
  <si>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</si>
  <si>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</si>
  <si>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</si>
  <si>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</si>
  <si>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熊本県山江村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</si>
  <si>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</si>
  <si>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</si>
  <si>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</si>
  <si>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</si>
  <si>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</si>
  <si>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</si>
  <si>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</si>
  <si>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</si>
  <si>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</si>
  <si>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</si>
  <si>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</si>
  <si>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</si>
  <si>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</si>
  <si>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</si>
  <si>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</si>
  <si>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</si>
  <si>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</si>
  <si>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</si>
  <si>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</si>
  <si>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</si>
  <si>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</si>
  <si>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</si>
  <si>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</si>
  <si>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</si>
  <si>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</si>
  <si>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</si>
  <si>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</si>
  <si>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</si>
  <si>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</si>
  <si>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</si>
  <si>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</si>
  <si>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</si>
  <si>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</si>
  <si>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</si>
  <si>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</si>
  <si>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</si>
  <si>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</si>
  <si>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</si>
  <si>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</si>
  <si>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</si>
  <si>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</si>
  <si>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</si>
  <si>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</si>
  <si>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</si>
  <si>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</si>
  <si>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</si>
  <si>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</si>
  <si>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</si>
  <si>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</si>
  <si>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</si>
  <si>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</si>
  <si>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</si>
  <si>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</si>
  <si>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</si>
  <si>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</si>
  <si>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</si>
  <si>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</si>
  <si>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</si>
  <si>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</si>
  <si>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</si>
  <si>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</si>
  <si>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</si>
  <si>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</si>
  <si>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</si>
  <si>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</si>
  <si>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</si>
  <si>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</si>
  <si>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</si>
  <si>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</si>
  <si>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</si>
  <si>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</si>
  <si>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</si>
  <si>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</si>
  <si>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</si>
  <si>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</si>
  <si>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</si>
  <si>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</si>
  <si>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</si>
  <si>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</si>
  <si>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</si>
  <si>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</si>
  <si>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</si>
  <si>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</si>
  <si>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</si>
  <si>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</si>
  <si>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</si>
  <si>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</si>
  <si>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</si>
  <si>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</si>
  <si>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</si>
  <si>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</si>
  <si>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</si>
  <si>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</si>
  <si>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</si>
  <si>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</si>
  <si>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</si>
  <si>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</si>
  <si>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</si>
  <si>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</si>
  <si>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</si>
  <si>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</si>
  <si>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</si>
  <si>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</si>
  <si>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</si>
  <si>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</si>
  <si>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</si>
  <si>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</si>
  <si>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</si>
  <si>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</si>
  <si>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</si>
  <si>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</si>
  <si>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</si>
  <si>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</si>
  <si>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</si>
  <si>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</si>
  <si>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</si>
  <si>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</si>
  <si>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</si>
  <si>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</si>
  <si>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</si>
  <si>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</si>
  <si>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</si>
  <si>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</si>
  <si>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</si>
  <si>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</si>
  <si>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</si>
  <si>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</si>
  <si>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</si>
  <si>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</si>
  <si>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</si>
  <si>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</si>
  <si>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</si>
  <si>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</si>
  <si>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</si>
  <si>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</si>
  <si>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</si>
  <si>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</si>
  <si>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</si>
  <si>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</si>
  <si>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</si>
  <si>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</si>
  <si>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</si>
  <si>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</si>
  <si>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</si>
  <si>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</si>
  <si>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</si>
  <si>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</si>
  <si>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</si>
  <si>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</si>
  <si>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</si>
  <si>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</si>
  <si>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</si>
  <si>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</si>
  <si>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</si>
  <si>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</si>
  <si>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</si>
  <si>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</si>
  <si>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</si>
  <si>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</si>
  <si>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</si>
  <si>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</si>
  <si>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</si>
  <si>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</si>
  <si>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</si>
  <si>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</si>
  <si>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</si>
  <si>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</si>
  <si>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</si>
  <si>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</si>
  <si>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</si>
  <si>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</si>
  <si>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</si>
  <si>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</si>
  <si>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</si>
  <si>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1.88</t>
  </si>
  <si>
    <t>後期高齢者医療事業</t>
  </si>
  <si>
    <t>▲ 0.21</t>
  </si>
  <si>
    <t>▲ 0.25</t>
  </si>
  <si>
    <t>▲ 0.18</t>
  </si>
  <si>
    <t>▲ 0.12</t>
  </si>
  <si>
    <t>一般会計</t>
  </si>
  <si>
    <t>介護保険事業</t>
  </si>
  <si>
    <t>農業集落排水事業</t>
  </si>
  <si>
    <t>簡易水道事業</t>
  </si>
  <si>
    <t>▲ 0.39</t>
  </si>
  <si>
    <t>国民健康保険事業</t>
  </si>
  <si>
    <t>その他会計（赤字）</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</si>
  <si>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</si>
  <si>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</si>
  <si>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</si>
  <si>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</si>
  <si>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</si>
  <si>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</si>
  <si>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</si>
  <si>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</si>
  <si>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</si>
  <si>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</si>
  <si>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</si>
  <si>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</si>
  <si>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特別会計（交通災害共済事業）分を含む</t>
    <phoneticPr fontId="2"/>
  </si>
  <si>
    <t>繰越明許36,300千円</t>
    <rPh sb="0" eb="2">
      <t>クリコシ</t>
    </rPh>
    <rPh sb="2" eb="4">
      <t>メイキョ</t>
    </rPh>
    <rPh sb="10" eb="12">
      <t>センエン</t>
    </rPh>
    <phoneticPr fontId="2"/>
  </si>
  <si>
    <t>株式会社やまえ</t>
    <rPh sb="0" eb="4">
      <t>カブシキガイシャ</t>
    </rPh>
    <phoneticPr fontId="2"/>
  </si>
  <si>
    <t>くま川鉄道株式会社</t>
    <rPh sb="2" eb="3">
      <t>ガワ</t>
    </rPh>
    <rPh sb="3" eb="5">
      <t>テツドウ</t>
    </rPh>
    <rPh sb="5" eb="9">
      <t>カブシキガイシャ</t>
    </rPh>
    <phoneticPr fontId="2"/>
  </si>
  <si>
    <t>ふるさと応援基金</t>
    <rPh sb="4" eb="8">
      <t>オウエンキキン</t>
    </rPh>
    <phoneticPr fontId="5"/>
  </si>
  <si>
    <t>村有施設整備基金</t>
    <rPh sb="0" eb="2">
      <t>ソンユウ</t>
    </rPh>
    <rPh sb="2" eb="4">
      <t>シセツ</t>
    </rPh>
    <rPh sb="4" eb="6">
      <t>セイビ</t>
    </rPh>
    <rPh sb="6" eb="8">
      <t>キキン</t>
    </rPh>
    <phoneticPr fontId="2"/>
  </si>
  <si>
    <t>社会福祉振興基金</t>
    <rPh sb="0" eb="2">
      <t>シャカイ</t>
    </rPh>
    <rPh sb="2" eb="4">
      <t>フクシ</t>
    </rPh>
    <rPh sb="4" eb="6">
      <t>シンコウ</t>
    </rPh>
    <rPh sb="6" eb="8">
      <t>キキン</t>
    </rPh>
    <phoneticPr fontId="2"/>
  </si>
  <si>
    <t>庁舎改築基金</t>
    <rPh sb="0" eb="2">
      <t>チョウシャ</t>
    </rPh>
    <rPh sb="2" eb="4">
      <t>カイチク</t>
    </rPh>
    <rPh sb="4" eb="6">
      <t>キキン</t>
    </rPh>
    <phoneticPr fontId="2"/>
  </si>
  <si>
    <t>学校建築基金</t>
    <rPh sb="0" eb="2">
      <t>ガッコウ</t>
    </rPh>
    <rPh sb="2" eb="4">
      <t>ケンチク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</si>
</sst>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330026</c:v>
                </c:pt>
                <c:pt idx="3">
                  <c:v>278179</c:v>
                </c:pt>
                <c:pt idx="4">
                  <c:v>283153</c:v>
                </c:pt>
              </c:numCache>
            </c:numRef>
          </c:val>
          <c:smooth val="0"/>
          <c:extLst>
            <c:ext xmlns:c16="http://schemas.microsoft.com/office/drawing/2014/chart" uri="{C3380CC4-5D6E-409C-BE32-E72D297353CC}">
              <c16:uniqueId val="{00000000-1025-4A6C-A6AB-668D0D441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129646</c:v>
                </c:pt>
                <c:pt idx="1">
                  <c:v>105793</c:v>
                </c:pt>
                <c:pt idx="2">
                  <c:v>48128</c:v>
                </c:pt>
                <c:pt idx="3">
                  <c:v>166575</c:v>
                </c:pt>
                <c:pt idx="4">
                  <c:v>120864</c:v>
                </c:pt>
              </c:numCache>
            </c:numRef>
          </c:val>
          <c:smooth val="0"/>
          <c:extLst>
            <c:ext xmlns:c16="http://schemas.microsoft.com/office/drawing/2014/chart" uri="{C3380CC4-5D6E-409C-BE32-E72D297353CC}">
              <c16:uniqueId val="{00000001-1025-4A6C-A6AB-668D0D441E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17.34</c:v>
                </c:pt>
                <c:pt idx="1">
                  <c:v>31.89</c:v>
                </c:pt>
                <c:pt idx="2">
                  <c:v>31.1</c:v>
                </c:pt>
                <c:pt idx="3">
                  <c:v>32.700000000000003</c:v>
                </c:pt>
                <c:pt idx="4">
                  <c:v>31.91</c:v>
                </c:pt>
              </c:numCache>
            </c:numRef>
          </c:val>
          <c:extLst>
            <c:ext xmlns:c16="http://schemas.microsoft.com/office/drawing/2014/chart" uri="{C3380CC4-5D6E-409C-BE32-E72D297353CC}">
              <c16:uniqueId val="{00000000-4A27-44D6-9747-DD912525BD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43.95</c:v>
                </c:pt>
                <c:pt idx="1">
                  <c:v>39.89</c:v>
                </c:pt>
                <c:pt idx="2">
                  <c:v>42.5</c:v>
                </c:pt>
                <c:pt idx="3">
                  <c:v>49.64</c:v>
                </c:pt>
                <c:pt idx="4">
                  <c:v>47.48</c:v>
                </c:pt>
              </c:numCache>
            </c:numRef>
          </c:val>
          <c:extLst>
            <c:ext xmlns:c16="http://schemas.microsoft.com/office/drawing/2014/chart" uri="{C3380CC4-5D6E-409C-BE32-E72D297353CC}">
              <c16:uniqueId val="{00000001-4A27-44D6-9747-DD912525BD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13.41</c:v>
                </c:pt>
                <c:pt idx="2">
                  <c:v>8.1999999999999993</c:v>
                </c:pt>
                <c:pt idx="3">
                  <c:v>4.63</c:v>
                </c:pt>
                <c:pt idx="4">
                  <c:v>-1.88</c:v>
                </c:pt>
              </c:numCache>
            </c:numRef>
          </c:val>
          <c:smooth val="0"/>
          <c:extLst>
            <c:ext xmlns:c16="http://schemas.microsoft.com/office/drawing/2014/chart" uri="{C3380CC4-5D6E-409C-BE32-E72D297353CC}">
              <c16:uniqueId val="{00000002-4A27-44D6-9747-DD912525BD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29-4090-814D-F6960AFBCA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29-4090-814D-F6960AFBCA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29-4090-814D-F6960AFBCA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29-4090-814D-F6960AFBCAFD}"/>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3.18</c:v>
                </c:pt>
                <c:pt idx="2">
                  <c:v>#N/A</c:v>
                </c:pt>
                <c:pt idx="3">
                  <c:v>2.4900000000000002</c:v>
                </c:pt>
                <c:pt idx="4">
                  <c:v>#N/A</c:v>
                </c:pt>
                <c:pt idx="5">
                  <c:v>1.42</c:v>
                </c:pt>
                <c:pt idx="6">
                  <c:v>#N/A</c:v>
                </c:pt>
                <c:pt idx="7">
                  <c:v>1.23</c:v>
                </c:pt>
                <c:pt idx="8">
                  <c:v>#N/A</c:v>
                </c:pt>
                <c:pt idx="9">
                  <c:v>0.93</c:v>
                </c:pt>
              </c:numCache>
            </c:numRef>
          </c:val>
          <c:extLst>
            <c:ext xmlns:c16="http://schemas.microsoft.com/office/drawing/2014/chart" uri="{C3380CC4-5D6E-409C-BE32-E72D297353CC}">
              <c16:uniqueId val="{00000004-DA29-4090-814D-F6960AFBCAFD}"/>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0.39</c:v>
                </c:pt>
                <c:pt idx="3">
                  <c:v>#N/A</c:v>
                </c:pt>
                <c:pt idx="4">
                  <c:v>#N/A</c:v>
                </c:pt>
                <c:pt idx="5">
                  <c:v>0.05</c:v>
                </c:pt>
                <c:pt idx="6">
                  <c:v>#N/A</c:v>
                </c:pt>
                <c:pt idx="7">
                  <c:v>0.16</c:v>
                </c:pt>
                <c:pt idx="8">
                  <c:v>#N/A</c:v>
                </c:pt>
                <c:pt idx="9">
                  <c:v>0.94</c:v>
                </c:pt>
              </c:numCache>
            </c:numRef>
          </c:val>
          <c:extLst>
            <c:ext xmlns:c16="http://schemas.microsoft.com/office/drawing/2014/chart" uri="{C3380CC4-5D6E-409C-BE32-E72D297353CC}">
              <c16:uniqueId val="{00000005-DA29-4090-814D-F6960AFBCAFD}"/>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0.4</c:v>
                </c:pt>
                <c:pt idx="4">
                  <c:v>#N/A</c:v>
                </c:pt>
                <c:pt idx="5">
                  <c:v>0.28999999999999998</c:v>
                </c:pt>
                <c:pt idx="6">
                  <c:v>#N/A</c:v>
                </c:pt>
                <c:pt idx="7">
                  <c:v>0.25</c:v>
                </c:pt>
                <c:pt idx="8">
                  <c:v>#N/A</c:v>
                </c:pt>
                <c:pt idx="9">
                  <c:v>1.9</c:v>
                </c:pt>
              </c:numCache>
            </c:numRef>
          </c:val>
          <c:extLst>
            <c:ext xmlns:c16="http://schemas.microsoft.com/office/drawing/2014/chart" uri="{C3380CC4-5D6E-409C-BE32-E72D297353CC}">
              <c16:uniqueId val="{00000006-DA29-4090-814D-F6960AFBCAFD}"/>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2.11</c:v>
                </c:pt>
                <c:pt idx="2">
                  <c:v>#N/A</c:v>
                </c:pt>
                <c:pt idx="3">
                  <c:v>2.29</c:v>
                </c:pt>
                <c:pt idx="4">
                  <c:v>#N/A</c:v>
                </c:pt>
                <c:pt idx="5">
                  <c:v>1.78</c:v>
                </c:pt>
                <c:pt idx="6">
                  <c:v>#N/A</c:v>
                </c:pt>
                <c:pt idx="7">
                  <c:v>2.2200000000000002</c:v>
                </c:pt>
                <c:pt idx="8">
                  <c:v>#N/A</c:v>
                </c:pt>
                <c:pt idx="9">
                  <c:v>3.47</c:v>
                </c:pt>
              </c:numCache>
            </c:numRef>
          </c:val>
          <c:extLst>
            <c:ext xmlns:c16="http://schemas.microsoft.com/office/drawing/2014/chart" uri="{C3380CC4-5D6E-409C-BE32-E72D297353CC}">
              <c16:uniqueId val="{00000007-DA29-4090-814D-F6960AFBCA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17.329999999999998</c:v>
                </c:pt>
                <c:pt idx="2">
                  <c:v>#N/A</c:v>
                </c:pt>
                <c:pt idx="3">
                  <c:v>31.88</c:v>
                </c:pt>
                <c:pt idx="4">
                  <c:v>#N/A</c:v>
                </c:pt>
                <c:pt idx="5">
                  <c:v>31.1</c:v>
                </c:pt>
                <c:pt idx="6">
                  <c:v>#N/A</c:v>
                </c:pt>
                <c:pt idx="7">
                  <c:v>32.700000000000003</c:v>
                </c:pt>
                <c:pt idx="8">
                  <c:v>#N/A</c:v>
                </c:pt>
                <c:pt idx="9">
                  <c:v>31.9</c:v>
                </c:pt>
              </c:numCache>
            </c:numRef>
          </c:val>
          <c:extLst>
            <c:ext xmlns:c16="http://schemas.microsoft.com/office/drawing/2014/chart" uri="{C3380CC4-5D6E-409C-BE32-E72D297353CC}">
              <c16:uniqueId val="{00000008-DA29-4090-814D-F6960AFBCAFD}"/>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0.21</c:v>
                </c:pt>
                <c:pt idx="1">
                  <c:v>#N/A</c:v>
                </c:pt>
                <c:pt idx="2">
                  <c:v>0.21</c:v>
                </c:pt>
                <c:pt idx="3">
                  <c:v>#N/A</c:v>
                </c:pt>
                <c:pt idx="4">
                  <c:v>0.25</c:v>
                </c:pt>
                <c:pt idx="5">
                  <c:v>#N/A</c:v>
                </c:pt>
                <c:pt idx="6">
                  <c:v>0.18</c:v>
                </c:pt>
                <c:pt idx="7">
                  <c:v>#N/A</c:v>
                </c:pt>
                <c:pt idx="8">
                  <c:v>0.12</c:v>
                </c:pt>
                <c:pt idx="9">
                  <c:v>#N/A</c:v>
                </c:pt>
              </c:numCache>
            </c:numRef>
          </c:val>
          <c:extLst>
            <c:ext xmlns:c16="http://schemas.microsoft.com/office/drawing/2014/chart" uri="{C3380CC4-5D6E-409C-BE32-E72D297353CC}">
              <c16:uniqueId val="{00000009-DA29-4090-814D-F6960AFBCA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356</c:v>
                </c:pt>
                <c:pt idx="5">
                  <c:v>347</c:v>
                </c:pt>
                <c:pt idx="8">
                  <c:v>349</c:v>
                </c:pt>
                <c:pt idx="11">
                  <c:v>303</c:v>
                </c:pt>
                <c:pt idx="14">
                  <c:v>303</c:v>
                </c:pt>
              </c:numCache>
            </c:numRef>
          </c:val>
          <c:extLst>
            <c:ext xmlns:c16="http://schemas.microsoft.com/office/drawing/2014/chart" uri="{C3380CC4-5D6E-409C-BE32-E72D297353CC}">
              <c16:uniqueId val="{00000000-09BD-44FD-8B9F-63017CC9FD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BD-44FD-8B9F-63017CC9FD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BD-44FD-8B9F-63017CC9FD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9</c:v>
                </c:pt>
                <c:pt idx="6">
                  <c:v>9</c:v>
                </c:pt>
                <c:pt idx="9">
                  <c:v>5</c:v>
                </c:pt>
                <c:pt idx="12">
                  <c:v>5</c:v>
                </c:pt>
              </c:numCache>
            </c:numRef>
          </c:val>
          <c:extLst>
            <c:ext xmlns:c16="http://schemas.microsoft.com/office/drawing/2014/chart" uri="{C3380CC4-5D6E-409C-BE32-E72D297353CC}">
              <c16:uniqueId val="{00000003-09BD-44FD-8B9F-63017CC9FD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156</c:v>
                </c:pt>
                <c:pt idx="3">
                  <c:v>159</c:v>
                </c:pt>
                <c:pt idx="6">
                  <c:v>154</c:v>
                </c:pt>
                <c:pt idx="9">
                  <c:v>120</c:v>
                </c:pt>
                <c:pt idx="12">
                  <c:v>109</c:v>
                </c:pt>
              </c:numCache>
            </c:numRef>
          </c:val>
          <c:extLst>
            <c:ext xmlns:c16="http://schemas.microsoft.com/office/drawing/2014/chart" uri="{C3380CC4-5D6E-409C-BE32-E72D297353CC}">
              <c16:uniqueId val="{00000004-09BD-44FD-8B9F-63017CC9FD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BD-44FD-8B9F-63017CC9FD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BD-44FD-8B9F-63017CC9FD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357</c:v>
                </c:pt>
                <c:pt idx="6">
                  <c:v>374</c:v>
                </c:pt>
                <c:pt idx="9">
                  <c:v>329</c:v>
                </c:pt>
                <c:pt idx="12">
                  <c:v>345</c:v>
                </c:pt>
              </c:numCache>
            </c:numRef>
          </c:val>
          <c:extLst>
            <c:ext xmlns:c16="http://schemas.microsoft.com/office/drawing/2014/chart" uri="{C3380CC4-5D6E-409C-BE32-E72D297353CC}">
              <c16:uniqueId val="{00000007-09BD-44FD-8B9F-63017CC9FD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c:v>
                </c:pt>
                <c:pt idx="2">
                  <c:v>#N/A</c:v>
                </c:pt>
                <c:pt idx="3">
                  <c:v>#N/A</c:v>
                </c:pt>
                <c:pt idx="4">
                  <c:v>178</c:v>
                </c:pt>
                <c:pt idx="5">
                  <c:v>#N/A</c:v>
                </c:pt>
                <c:pt idx="6">
                  <c:v>#N/A</c:v>
                </c:pt>
                <c:pt idx="7">
                  <c:v>188</c:v>
                </c:pt>
                <c:pt idx="8">
                  <c:v>#N/A</c:v>
                </c:pt>
                <c:pt idx="9">
                  <c:v>#N/A</c:v>
                </c:pt>
                <c:pt idx="10">
                  <c:v>151</c:v>
                </c:pt>
                <c:pt idx="11">
                  <c:v>#N/A</c:v>
                </c:pt>
                <c:pt idx="12">
                  <c:v>#N/A</c:v>
                </c:pt>
                <c:pt idx="13">
                  <c:v>156</c:v>
                </c:pt>
                <c:pt idx="14">
                  <c:v>#N/A</c:v>
                </c:pt>
              </c:numCache>
            </c:numRef>
          </c:val>
          <c:smooth val="0"/>
          <c:extLst>
            <c:ext xmlns:c16="http://schemas.microsoft.com/office/drawing/2014/chart" uri="{C3380CC4-5D6E-409C-BE32-E72D297353CC}">
              <c16:uniqueId val="{00000008-09BD-44FD-8B9F-63017CC9FD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2726</c:v>
                </c:pt>
                <c:pt idx="5">
                  <c:v>2600</c:v>
                </c:pt>
                <c:pt idx="8">
                  <c:v>2477</c:v>
                </c:pt>
                <c:pt idx="11">
                  <c:v>2551</c:v>
                </c:pt>
                <c:pt idx="14">
                  <c:v>2758</c:v>
                </c:pt>
              </c:numCache>
            </c:numRef>
          </c:val>
          <c:extLst>
            <c:ext xmlns:c16="http://schemas.microsoft.com/office/drawing/2014/chart" uri="{C3380CC4-5D6E-409C-BE32-E72D297353CC}">
              <c16:uniqueId val="{00000000-ADC2-4B98-99F1-DDC3096BF6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292</c:v>
                </c:pt>
                <c:pt idx="5">
                  <c:v>276</c:v>
                </c:pt>
                <c:pt idx="8">
                  <c:v>253</c:v>
                </c:pt>
                <c:pt idx="11">
                  <c:v>233</c:v>
                </c:pt>
                <c:pt idx="14">
                  <c:v>215</c:v>
                </c:pt>
              </c:numCache>
            </c:numRef>
          </c:val>
          <c:extLst>
            <c:ext xmlns:c16="http://schemas.microsoft.com/office/drawing/2014/chart" uri="{C3380CC4-5D6E-409C-BE32-E72D297353CC}">
              <c16:uniqueId val="{00000001-ADC2-4B98-99F1-DDC3096BF6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2212</c:v>
                </c:pt>
                <c:pt idx="5">
                  <c:v>2338</c:v>
                </c:pt>
                <c:pt idx="8">
                  <c:v>2578</c:v>
                </c:pt>
                <c:pt idx="11">
                  <c:v>2648</c:v>
                </c:pt>
                <c:pt idx="14">
                  <c:v>2870</c:v>
                </c:pt>
              </c:numCache>
            </c:numRef>
          </c:val>
          <c:extLst>
            <c:ext xmlns:c16="http://schemas.microsoft.com/office/drawing/2014/chart" uri="{C3380CC4-5D6E-409C-BE32-E72D297353CC}">
              <c16:uniqueId val="{00000002-ADC2-4B98-99F1-DDC3096BF6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C2-4B98-99F1-DDC3096BF6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C2-4B98-99F1-DDC3096BF6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2-4B98-99F1-DDC3096BF6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400</c:v>
                </c:pt>
                <c:pt idx="3">
                  <c:v>384</c:v>
                </c:pt>
                <c:pt idx="6">
                  <c:v>362</c:v>
                </c:pt>
                <c:pt idx="9">
                  <c:v>334</c:v>
                </c:pt>
                <c:pt idx="12">
                  <c:v>338</c:v>
                </c:pt>
              </c:numCache>
            </c:numRef>
          </c:val>
          <c:extLst>
            <c:ext xmlns:c16="http://schemas.microsoft.com/office/drawing/2014/chart" uri="{C3380CC4-5D6E-409C-BE32-E72D297353CC}">
              <c16:uniqueId val="{00000006-ADC2-4B98-99F1-DDC3096BF6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25</c:v>
                </c:pt>
                <c:pt idx="6">
                  <c:v>21</c:v>
                </c:pt>
                <c:pt idx="9">
                  <c:v>35</c:v>
                </c:pt>
                <c:pt idx="12">
                  <c:v>52</c:v>
                </c:pt>
              </c:numCache>
            </c:numRef>
          </c:val>
          <c:extLst>
            <c:ext xmlns:c16="http://schemas.microsoft.com/office/drawing/2014/chart" uri="{C3380CC4-5D6E-409C-BE32-E72D297353CC}">
              <c16:uniqueId val="{00000007-ADC2-4B98-99F1-DDC3096BF6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1011</c:v>
                </c:pt>
                <c:pt idx="3">
                  <c:v>1006</c:v>
                </c:pt>
                <c:pt idx="6">
                  <c:v>891</c:v>
                </c:pt>
                <c:pt idx="9">
                  <c:v>843</c:v>
                </c:pt>
                <c:pt idx="12">
                  <c:v>734</c:v>
                </c:pt>
              </c:numCache>
            </c:numRef>
          </c:val>
          <c:extLst>
            <c:ext xmlns:c16="http://schemas.microsoft.com/office/drawing/2014/chart" uri="{C3380CC4-5D6E-409C-BE32-E72D297353CC}">
              <c16:uniqueId val="{00000008-ADC2-4B98-99F1-DDC3096BF6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c:v>
                </c:pt>
                <c:pt idx="6">
                  <c:v>0</c:v>
                </c:pt>
                <c:pt idx="9">
                  <c:v>3</c:v>
                </c:pt>
                <c:pt idx="12">
                  <c:v>2</c:v>
                </c:pt>
              </c:numCache>
            </c:numRef>
          </c:val>
          <c:extLst>
            <c:ext xmlns:c16="http://schemas.microsoft.com/office/drawing/2014/chart" uri="{C3380CC4-5D6E-409C-BE32-E72D297353CC}">
              <c16:uniqueId val="{00000009-ADC2-4B98-99F1-DDC3096BF6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3437</c:v>
                </c:pt>
                <c:pt idx="3">
                  <c:v>3405</c:v>
                </c:pt>
                <c:pt idx="6">
                  <c:v>3246</c:v>
                </c:pt>
                <c:pt idx="9">
                  <c:v>3357</c:v>
                </c:pt>
                <c:pt idx="12">
                  <c:v>3367</c:v>
                </c:pt>
              </c:numCache>
            </c:numRef>
          </c:val>
          <c:extLst>
            <c:ext xmlns:c16="http://schemas.microsoft.com/office/drawing/2014/chart" uri="{C3380CC4-5D6E-409C-BE32-E72D297353CC}">
              <c16:uniqueId val="{0000000A-ADC2-4B98-99F1-DDC3096BF6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C2-4B98-99F1-DDC3096BF6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909</c:v>
                </c:pt>
                <c:pt idx="1">
                  <c:v>1006</c:v>
                </c:pt>
                <c:pt idx="2">
                  <c:v>974</c:v>
                </c:pt>
              </c:numCache>
            </c:numRef>
          </c:val>
          <c:extLst>
            <c:ext xmlns:c16="http://schemas.microsoft.com/office/drawing/2014/chart" uri="{C3380CC4-5D6E-409C-BE32-E72D297353CC}">
              <c16:uniqueId val="{00000000-457D-4C1F-BFA2-EFE3BB38EF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314</c:v>
                </c:pt>
                <c:pt idx="1">
                  <c:v>304</c:v>
                </c:pt>
                <c:pt idx="2">
                  <c:v>312</c:v>
                </c:pt>
              </c:numCache>
            </c:numRef>
          </c:val>
          <c:extLst>
            <c:ext xmlns:c16="http://schemas.microsoft.com/office/drawing/2014/chart" uri="{C3380CC4-5D6E-409C-BE32-E72D297353CC}">
              <c16:uniqueId val="{00000001-457D-4C1F-BFA2-EFE3BB38EF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1161</c:v>
                </c:pt>
                <c:pt idx="1">
                  <c:v>1144</c:v>
                </c:pt>
                <c:pt idx="2">
                  <c:v>1410</c:v>
                </c:pt>
              </c:numCache>
            </c:numRef>
          </c:val>
          <c:extLst>
            <c:ext xmlns:c16="http://schemas.microsoft.com/office/drawing/2014/chart" uri="{C3380CC4-5D6E-409C-BE32-E72D297353CC}">
              <c16:uniqueId val="{00000002-457D-4C1F-BFA2-EFE3BB38EF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
3,213
121.19
5,285,481
4,544,457
654,852
2,052,330
3,367,067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令和元年度から同水準で推移しており、類似団体より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と大きく下回っている状況となっている。人口減少や村内に中心となる産業がないため、自主財源に乏しく財政基盤が弱い。いまだ景気の回復が見られない状況の中、新型コロナウイルスや物価高騰による経済循環の鈍化も相まって、なかなか改善されない状況である。自主財源確保のために、基幹産業である農林漁業に対する支援策をはじめ、地場産業の育成に力を入れ税収の底上げに繋げ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41910</xdr:rowOff>
    </xdr:from>
    <xdr:to>
      <xdr:col>11</xdr:col>
      <xdr:colOff>82550</xdr:colOff>
      <xdr:row>44</xdr:row>
      <xdr:rowOff>143510</xdr:rowOff>
    </xdr:to>
    <xdr:sp macro="" textlink="">
      <xdr:nvSpPr>
        <xdr:cNvPr id="78" name="フローチャート: 判断 77"/>
        <xdr:cNvSpPr/>
      </xdr:nvSpPr>
      <xdr:spPr>
        <a:xfrm>
          <a:off x="2286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153687</xdr:rowOff>
    </xdr:from>
    <xdr:ext cx="762000" cy="259045"/>
    <xdr:sp macro="" textlink="">
      <xdr:nvSpPr>
        <xdr:cNvPr id="79" name="テキスト ボックス 78"/>
        <xdr:cNvSpPr txBox="1"/>
      </xdr:nvSpPr>
      <xdr:spPr>
        <a:xfrm>
          <a:off x="1955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における経常収支比率は</a:t>
          </a:r>
          <a:r>
            <a:rPr kumimoji="1" lang="en-US" altLang="ja-JP" sz="1100">
              <a:solidFill>
                <a:schemeClr val="dk1"/>
              </a:solidFill>
              <a:effectLst/>
              <a:latin typeface="+mn-lt"/>
              <a:ea typeface="+mn-ea"/>
              <a:cs typeface="+mn-cs"/>
            </a:rPr>
            <a:t>88.8</a:t>
          </a:r>
          <a:r>
            <a:rPr kumimoji="1" lang="ja-JP" altLang="en-US" sz="1100">
              <a:solidFill>
                <a:schemeClr val="dk1"/>
              </a:solidFill>
              <a:effectLst/>
              <a:latin typeface="+mn-lt"/>
              <a:ea typeface="+mn-ea"/>
              <a:cs typeface="+mn-cs"/>
            </a:rPr>
            <a:t>％であり、令和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ポイント増加している。分母となる普通交付税及び地方税収入は増加しているが、分子となる経常経費のうち物件費、公債費合わせて前年比で</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ポイントも増加したのが要因と思われる。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経常収支比率が増になることが見込まれるため、人件費・物件費や事業費の見直しを行い、将来的には８５％を目標に、歳入・歳出の両面から改善を図る。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116840</xdr:rowOff>
    </xdr:to>
    <xdr:cxnSp macro="">
      <xdr:nvCxnSpPr>
        <xdr:cNvPr id="131" name="直線コネクタ 130"/>
        <xdr:cNvCxnSpPr/>
      </xdr:nvCxnSpPr>
      <xdr:spPr>
        <a:xfrm>
          <a:off x="4114800" y="1070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76623</xdr:rowOff>
    </xdr:to>
    <xdr:cxnSp macro="">
      <xdr:nvCxnSpPr>
        <xdr:cNvPr id="134" name="直線コネクタ 133"/>
        <xdr:cNvCxnSpPr/>
      </xdr:nvCxnSpPr>
      <xdr:spPr>
        <a:xfrm>
          <a:off x="3225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132927</xdr:rowOff>
    </xdr:to>
    <xdr:cxnSp macro="">
      <xdr:nvCxnSpPr>
        <xdr:cNvPr id="137" name="直線コネクタ 136"/>
        <xdr:cNvCxnSpPr/>
      </xdr:nvCxnSpPr>
      <xdr:spPr>
        <a:xfrm flipV="1">
          <a:off x="2336800" y="1063815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1694</xdr:rowOff>
    </xdr:to>
    <xdr:cxnSp macro="">
      <xdr:nvCxnSpPr>
        <xdr:cNvPr id="140" name="直線コネクタ 139"/>
        <xdr:cNvCxnSpPr/>
      </xdr:nvCxnSpPr>
      <xdr:spPr>
        <a:xfrm flipV="1">
          <a:off x="1447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52494</xdr:rowOff>
    </xdr:from>
    <xdr:to>
      <xdr:col>11</xdr:col>
      <xdr:colOff>82550</xdr:colOff>
      <xdr:row>61</xdr:row>
      <xdr:rowOff>154094</xdr:rowOff>
    </xdr:to>
    <xdr:sp macro="" textlink="">
      <xdr:nvSpPr>
        <xdr:cNvPr id="141" name="フローチャート: 判断 140"/>
        <xdr:cNvSpPr/>
      </xdr:nvSpPr>
      <xdr:spPr>
        <a:xfrm>
          <a:off x="2286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42" name="テキスト ボックス 141"/>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3" name="フローチャート: 判断 142"/>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4" name="テキスト ボックス 143"/>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1"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2" name="楕円 151"/>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3" name="テキスト ボックス 152"/>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4" name="楕円 153"/>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43832</xdr:rowOff>
    </xdr:from>
    <xdr:ext cx="762000" cy="259045"/>
    <xdr:sp macro="" textlink="">
      <xdr:nvSpPr>
        <xdr:cNvPr id="155" name="テキスト ボックス 154"/>
        <xdr:cNvSpPr txBox="1"/>
      </xdr:nvSpPr>
      <xdr:spPr>
        <a:xfrm>
          <a:off x="2844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30,305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99,462</a:t>
          </a:r>
          <a:r>
            <a:rPr kumimoji="1" lang="ja-JP" altLang="ja-JP" sz="1100">
              <a:solidFill>
                <a:schemeClr val="dk1"/>
              </a:solidFill>
              <a:effectLst/>
              <a:latin typeface="+mn-lt"/>
              <a:ea typeface="+mn-ea"/>
              <a:cs typeface="+mn-cs"/>
            </a:rPr>
            <a:t>円低い状況となった。</a:t>
          </a:r>
          <a:r>
            <a:rPr kumimoji="1" lang="ja-JP" altLang="en-US" sz="1100">
              <a:solidFill>
                <a:schemeClr val="dk1"/>
              </a:solidFill>
              <a:effectLst/>
              <a:latin typeface="+mn-lt"/>
              <a:ea typeface="+mn-ea"/>
              <a:cs typeface="+mn-cs"/>
            </a:rPr>
            <a:t>主に物件費において学校給食食材補助金の公会計化による学校内会計から一般会計へ移行したことが要因となっている。依然として</a:t>
          </a:r>
          <a:r>
            <a:rPr kumimoji="1" lang="ja-JP" altLang="ja-JP" sz="1100">
              <a:solidFill>
                <a:schemeClr val="dk1"/>
              </a:solidFill>
              <a:effectLst/>
              <a:latin typeface="+mn-lt"/>
              <a:ea typeface="+mn-ea"/>
              <a:cs typeface="+mn-cs"/>
            </a:rPr>
            <a:t>業務委託費が増加</a:t>
          </a:r>
          <a:r>
            <a:rPr kumimoji="1" lang="ja-JP" altLang="en-US" sz="1100">
              <a:solidFill>
                <a:schemeClr val="dk1"/>
              </a:solidFill>
              <a:effectLst/>
              <a:latin typeface="+mn-lt"/>
              <a:ea typeface="+mn-ea"/>
              <a:cs typeface="+mn-cs"/>
            </a:rPr>
            <a:t>傾向であり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行財政改革推進会議で委託</a:t>
          </a:r>
          <a:r>
            <a:rPr kumimoji="1" lang="ja-JP" altLang="en-US" sz="1100">
              <a:solidFill>
                <a:schemeClr val="dk1"/>
              </a:solidFill>
              <a:effectLst/>
              <a:latin typeface="+mn-lt"/>
              <a:ea typeface="+mn-ea"/>
              <a:cs typeface="+mn-cs"/>
            </a:rPr>
            <a:t>内容の精査とそ</a:t>
          </a:r>
          <a:r>
            <a:rPr kumimoji="1" lang="ja-JP" altLang="ja-JP" sz="1100">
              <a:solidFill>
                <a:schemeClr val="dk1"/>
              </a:solidFill>
              <a:effectLst/>
              <a:latin typeface="+mn-lt"/>
              <a:ea typeface="+mn-ea"/>
              <a:cs typeface="+mn-cs"/>
            </a:rPr>
            <a:t>の必要性について検討をすすめていく。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140816</xdr:rowOff>
    </xdr:from>
    <xdr:to>
      <xdr:col>23</xdr:col>
      <xdr:colOff>133350</xdr:colOff>
      <xdr:row>81</xdr:row>
      <xdr:rowOff>9992</xdr:rowOff>
    </xdr:to>
    <xdr:cxnSp macro="">
      <xdr:nvCxnSpPr>
        <xdr:cNvPr id="194" name="直線コネクタ 193"/>
        <xdr:cNvCxnSpPr/>
      </xdr:nvCxnSpPr>
      <xdr:spPr>
        <a:xfrm>
          <a:off x="4114800" y="13856816"/>
          <a:ext cx="8382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140816</xdr:rowOff>
    </xdr:from>
    <xdr:to>
      <xdr:col>19</xdr:col>
      <xdr:colOff>133350</xdr:colOff>
      <xdr:row>80</xdr:row>
      <xdr:rowOff>145109</xdr:rowOff>
    </xdr:to>
    <xdr:cxnSp macro="">
      <xdr:nvCxnSpPr>
        <xdr:cNvPr id="197" name="直線コネクタ 196"/>
        <xdr:cNvCxnSpPr/>
      </xdr:nvCxnSpPr>
      <xdr:spPr>
        <a:xfrm flipV="1">
          <a:off x="3225800" y="13856816"/>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145109</xdr:rowOff>
    </xdr:from>
    <xdr:to>
      <xdr:col>15</xdr:col>
      <xdr:colOff>82550</xdr:colOff>
      <xdr:row>80</xdr:row>
      <xdr:rowOff>146217</xdr:rowOff>
    </xdr:to>
    <xdr:cxnSp macro="">
      <xdr:nvCxnSpPr>
        <xdr:cNvPr id="200" name="直線コネクタ 199"/>
        <xdr:cNvCxnSpPr/>
      </xdr:nvCxnSpPr>
      <xdr:spPr>
        <a:xfrm flipV="1">
          <a:off x="2336800" y="13861109"/>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91522</xdr:rowOff>
    </xdr:from>
    <xdr:to>
      <xdr:col>11</xdr:col>
      <xdr:colOff>31750</xdr:colOff>
      <xdr:row>80</xdr:row>
      <xdr:rowOff>146217</xdr:rowOff>
    </xdr:to>
    <xdr:cxnSp macro="">
      <xdr:nvCxnSpPr>
        <xdr:cNvPr id="203" name="直線コネクタ 202"/>
        <xdr:cNvCxnSpPr/>
      </xdr:nvCxnSpPr>
      <xdr:spPr>
        <a:xfrm>
          <a:off x="1447800" y="1380752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86976</xdr:rowOff>
    </xdr:from>
    <xdr:to>
      <xdr:col>11</xdr:col>
      <xdr:colOff>82550</xdr:colOff>
      <xdr:row>82</xdr:row>
      <xdr:rowOff>17126</xdr:rowOff>
    </xdr:to>
    <xdr:sp macro="" textlink="">
      <xdr:nvSpPr>
        <xdr:cNvPr id="204" name="フローチャート: 判断 203"/>
        <xdr:cNvSpPr/>
      </xdr:nvSpPr>
      <xdr:spPr>
        <a:xfrm>
          <a:off x="2286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1903</xdr:rowOff>
    </xdr:from>
    <xdr:ext cx="762000" cy="259045"/>
    <xdr:sp macro="" textlink="">
      <xdr:nvSpPr>
        <xdr:cNvPr id="205" name="テキスト ボックス 204"/>
        <xdr:cNvSpPr txBox="1"/>
      </xdr:nvSpPr>
      <xdr:spPr>
        <a:xfrm>
          <a:off x="1955800" y="1406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34523</xdr:rowOff>
    </xdr:from>
    <xdr:to>
      <xdr:col>7</xdr:col>
      <xdr:colOff>31750</xdr:colOff>
      <xdr:row>81</xdr:row>
      <xdr:rowOff>136123</xdr:rowOff>
    </xdr:to>
    <xdr:sp macro="" textlink="">
      <xdr:nvSpPr>
        <xdr:cNvPr id="206" name="フローチャート: 判断 205"/>
        <xdr:cNvSpPr/>
      </xdr:nvSpPr>
      <xdr:spPr>
        <a:xfrm>
          <a:off x="1397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120900</xdr:rowOff>
    </xdr:from>
    <xdr:ext cx="762000" cy="259045"/>
    <xdr:sp macro="" textlink="">
      <xdr:nvSpPr>
        <xdr:cNvPr id="207" name="テキスト ボックス 206"/>
        <xdr:cNvSpPr txBox="1"/>
      </xdr:nvSpPr>
      <xdr:spPr>
        <a:xfrm>
          <a:off x="1066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130642</xdr:rowOff>
    </xdr:from>
    <xdr:to>
      <xdr:col>23</xdr:col>
      <xdr:colOff>184150</xdr:colOff>
      <xdr:row>81</xdr:row>
      <xdr:rowOff>60792</xdr:rowOff>
    </xdr:to>
    <xdr:sp macro="" textlink="">
      <xdr:nvSpPr>
        <xdr:cNvPr id="213" name="楕円 212"/>
        <xdr:cNvSpPr/>
      </xdr:nvSpPr>
      <xdr:spPr>
        <a:xfrm>
          <a:off x="4902200" y="13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147169</xdr:rowOff>
    </xdr:from>
    <xdr:ext cx="762000" cy="259045"/>
    <xdr:sp macro="" textlink="">
      <xdr:nvSpPr>
        <xdr:cNvPr id="214" name="人件費・物件費等の状況該当値テキスト"/>
        <xdr:cNvSpPr txBox="1"/>
      </xdr:nvSpPr>
      <xdr:spPr>
        <a:xfrm>
          <a:off x="5041900" y="136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90016</xdr:rowOff>
    </xdr:from>
    <xdr:to>
      <xdr:col>19</xdr:col>
      <xdr:colOff>184150</xdr:colOff>
      <xdr:row>81</xdr:row>
      <xdr:rowOff>20166</xdr:rowOff>
    </xdr:to>
    <xdr:sp macro="" textlink="">
      <xdr:nvSpPr>
        <xdr:cNvPr id="215" name="楕円 214"/>
        <xdr:cNvSpPr/>
      </xdr:nvSpPr>
      <xdr:spPr>
        <a:xfrm>
          <a:off x="4064000" y="138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30343</xdr:rowOff>
    </xdr:from>
    <xdr:ext cx="736600" cy="259045"/>
    <xdr:sp macro="" textlink="">
      <xdr:nvSpPr>
        <xdr:cNvPr id="216" name="テキスト ボックス 215"/>
        <xdr:cNvSpPr txBox="1"/>
      </xdr:nvSpPr>
      <xdr:spPr>
        <a:xfrm>
          <a:off x="3733800" y="1357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94309</xdr:rowOff>
    </xdr:from>
    <xdr:to>
      <xdr:col>15</xdr:col>
      <xdr:colOff>133350</xdr:colOff>
      <xdr:row>81</xdr:row>
      <xdr:rowOff>24459</xdr:rowOff>
    </xdr:to>
    <xdr:sp macro="" textlink="">
      <xdr:nvSpPr>
        <xdr:cNvPr id="217" name="楕円 216"/>
        <xdr:cNvSpPr/>
      </xdr:nvSpPr>
      <xdr:spPr>
        <a:xfrm>
          <a:off x="3175000" y="13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34636</xdr:rowOff>
    </xdr:from>
    <xdr:ext cx="762000" cy="259045"/>
    <xdr:sp macro="" textlink="">
      <xdr:nvSpPr>
        <xdr:cNvPr id="218" name="テキスト ボックス 217"/>
        <xdr:cNvSpPr txBox="1"/>
      </xdr:nvSpPr>
      <xdr:spPr>
        <a:xfrm>
          <a:off x="2844800" y="1357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95417</xdr:rowOff>
    </xdr:from>
    <xdr:to>
      <xdr:col>11</xdr:col>
      <xdr:colOff>82550</xdr:colOff>
      <xdr:row>81</xdr:row>
      <xdr:rowOff>25567</xdr:rowOff>
    </xdr:to>
    <xdr:sp macro="" textlink="">
      <xdr:nvSpPr>
        <xdr:cNvPr id="219" name="楕円 218"/>
        <xdr:cNvSpPr/>
      </xdr:nvSpPr>
      <xdr:spPr>
        <a:xfrm>
          <a:off x="2286000" y="138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35744</xdr:rowOff>
    </xdr:from>
    <xdr:ext cx="762000" cy="259045"/>
    <xdr:sp macro="" textlink="">
      <xdr:nvSpPr>
        <xdr:cNvPr id="220" name="テキスト ボックス 219"/>
        <xdr:cNvSpPr txBox="1"/>
      </xdr:nvSpPr>
      <xdr:spPr>
        <a:xfrm>
          <a:off x="1955800" y="1358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40722</xdr:rowOff>
    </xdr:from>
    <xdr:to>
      <xdr:col>7</xdr:col>
      <xdr:colOff>31750</xdr:colOff>
      <xdr:row>80</xdr:row>
      <xdr:rowOff>142322</xdr:rowOff>
    </xdr:to>
    <xdr:sp macro="" textlink="">
      <xdr:nvSpPr>
        <xdr:cNvPr id="221" name="楕円 220"/>
        <xdr:cNvSpPr/>
      </xdr:nvSpPr>
      <xdr:spPr>
        <a:xfrm>
          <a:off x="1397000" y="137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152499</xdr:rowOff>
    </xdr:from>
    <xdr:ext cx="762000" cy="259045"/>
    <xdr:sp macro="" textlink="">
      <xdr:nvSpPr>
        <xdr:cNvPr id="222" name="テキスト ボックス 221"/>
        <xdr:cNvSpPr txBox="1"/>
      </xdr:nvSpPr>
      <xdr:spPr>
        <a:xfrm>
          <a:off x="1066800" y="135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ポイントの減となっており、類似団体とも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ポイントの開きがある状況である。令和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年度は職員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名採用（</a:t>
          </a:r>
          <a:r>
            <a:rPr kumimoji="1" lang="ja-JP" altLang="en-US" sz="1100">
              <a:solidFill>
                <a:schemeClr val="dk1"/>
              </a:solidFill>
              <a:effectLst/>
              <a:latin typeface="+mn-lt"/>
              <a:ea typeface="+mn-ea"/>
              <a:cs typeface="+mn-cs"/>
            </a:rPr>
            <a:t>係長級</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名、主査級</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主事級</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名）に対し、令和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名の退職（</a:t>
          </a:r>
          <a:r>
            <a:rPr kumimoji="1" lang="ja-JP" altLang="en-US" sz="1100">
              <a:solidFill>
                <a:schemeClr val="dk1"/>
              </a:solidFill>
              <a:effectLst/>
              <a:latin typeface="+mn-lt"/>
              <a:ea typeface="+mn-ea"/>
              <a:cs typeface="+mn-cs"/>
            </a:rPr>
            <a:t>主幹</a:t>
          </a:r>
          <a:r>
            <a:rPr kumimoji="1" lang="ja-JP" altLang="ja-JP" sz="1100">
              <a:solidFill>
                <a:schemeClr val="dk1"/>
              </a:solidFill>
              <a:effectLst/>
              <a:latin typeface="+mn-lt"/>
              <a:ea typeface="+mn-ea"/>
              <a:cs typeface="+mn-cs"/>
            </a:rPr>
            <a:t>級１名、主事級</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名）があり階級の層が動いたためと思われる。適正な人員管理を進めながら、給与水準の適正な管理に努める。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83</xdr:row>
      <xdr:rowOff>146755</xdr:rowOff>
    </xdr:to>
    <xdr:cxnSp macro="">
      <xdr:nvCxnSpPr>
        <xdr:cNvPr id="256" name="直線コネクタ 255"/>
        <xdr:cNvCxnSpPr/>
      </xdr:nvCxnSpPr>
      <xdr:spPr>
        <a:xfrm flipV="1">
          <a:off x="16179800" y="1421623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85</xdr:row>
      <xdr:rowOff>18345</xdr:rowOff>
    </xdr:to>
    <xdr:cxnSp macro="">
      <xdr:nvCxnSpPr>
        <xdr:cNvPr id="259" name="直線コネクタ 258"/>
        <xdr:cNvCxnSpPr/>
      </xdr:nvCxnSpPr>
      <xdr:spPr>
        <a:xfrm flipV="1">
          <a:off x="15290800" y="1437710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18345</xdr:rowOff>
    </xdr:to>
    <xdr:cxnSp macro="">
      <xdr:nvCxnSpPr>
        <xdr:cNvPr id="262" name="直線コネクタ 261"/>
        <xdr:cNvCxnSpPr/>
      </xdr:nvCxnSpPr>
      <xdr:spPr>
        <a:xfrm>
          <a:off x="14401800" y="144441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162984</xdr:rowOff>
    </xdr:to>
    <xdr:cxnSp macro="">
      <xdr:nvCxnSpPr>
        <xdr:cNvPr id="265" name="直線コネクタ 264"/>
        <xdr:cNvCxnSpPr/>
      </xdr:nvCxnSpPr>
      <xdr:spPr>
        <a:xfrm flipV="1">
          <a:off x="13512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6" name="フローチャート: 判断 265"/>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7" name="テキスト ボックス 266"/>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8" name="フローチャート: 判断 267"/>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9" name="テキスト ボックス 268"/>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5" name="楕円 274"/>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6"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7" name="楕円 276"/>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8" name="テキスト ボックス 277"/>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9" name="楕円 278"/>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80" name="テキスト ボックス 279"/>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3" name="楕円 282"/>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4" name="テキスト ボックス 283"/>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人増加し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人少ない人数で行政運営を行っており、職員一人に課せられる事務量が多い傾向が続いている。産業医と面談をする、高ストレスを抱えた職員も増えてきているため、精神的なケアを始め、健康管理にも留意しつつ、住民サービスの低下に繋がらないよう、かつ適正な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65818</xdr:rowOff>
    </xdr:to>
    <xdr:cxnSp macro="">
      <xdr:nvCxnSpPr>
        <xdr:cNvPr id="318" name="直線コネクタ 317"/>
        <xdr:cNvCxnSpPr/>
      </xdr:nvCxnSpPr>
      <xdr:spPr>
        <a:xfrm>
          <a:off x="16179800" y="10340552"/>
          <a:ext cx="8382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50595</xdr:rowOff>
    </xdr:from>
    <xdr:ext cx="762000" cy="259045"/>
    <xdr:sp macro="" textlink="">
      <xdr:nvSpPr>
        <xdr:cNvPr id="319" name="定員管理の状況平均値テキスト"/>
        <xdr:cNvSpPr txBox="1"/>
      </xdr:nvSpPr>
      <xdr:spPr>
        <a:xfrm>
          <a:off x="17106900" y="10337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40481</xdr:rowOff>
    </xdr:from>
    <xdr:to>
      <xdr:col>77</xdr:col>
      <xdr:colOff>44450</xdr:colOff>
      <xdr:row>60</xdr:row>
      <xdr:rowOff>53552</xdr:rowOff>
    </xdr:to>
    <xdr:cxnSp macro="">
      <xdr:nvCxnSpPr>
        <xdr:cNvPr id="321" name="直線コネクタ 320"/>
        <xdr:cNvCxnSpPr/>
      </xdr:nvCxnSpPr>
      <xdr:spPr>
        <a:xfrm>
          <a:off x="15290800" y="10327481"/>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34449</xdr:rowOff>
    </xdr:from>
    <xdr:to>
      <xdr:col>72</xdr:col>
      <xdr:colOff>203200</xdr:colOff>
      <xdr:row>60</xdr:row>
      <xdr:rowOff>40481</xdr:rowOff>
    </xdr:to>
    <xdr:cxnSp macro="">
      <xdr:nvCxnSpPr>
        <xdr:cNvPr id="324" name="直線コネクタ 323"/>
        <xdr:cNvCxnSpPr/>
      </xdr:nvCxnSpPr>
      <xdr:spPr>
        <a:xfrm>
          <a:off x="14401800" y="1032144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30829</xdr:rowOff>
    </xdr:from>
    <xdr:to>
      <xdr:col>68</xdr:col>
      <xdr:colOff>152400</xdr:colOff>
      <xdr:row>60</xdr:row>
      <xdr:rowOff>34449</xdr:rowOff>
    </xdr:to>
    <xdr:cxnSp macro="">
      <xdr:nvCxnSpPr>
        <xdr:cNvPr id="327" name="直線コネクタ 326"/>
        <xdr:cNvCxnSpPr/>
      </xdr:nvCxnSpPr>
      <xdr:spPr>
        <a:xfrm>
          <a:off x="13512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110331</xdr:rowOff>
    </xdr:from>
    <xdr:to>
      <xdr:col>68</xdr:col>
      <xdr:colOff>203200</xdr:colOff>
      <xdr:row>61</xdr:row>
      <xdr:rowOff>40481</xdr:rowOff>
    </xdr:to>
    <xdr:sp macro="" textlink="">
      <xdr:nvSpPr>
        <xdr:cNvPr id="328" name="フローチャート: 判断 327"/>
        <xdr:cNvSpPr/>
      </xdr:nvSpPr>
      <xdr:spPr>
        <a:xfrm>
          <a:off x="14351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25258</xdr:rowOff>
    </xdr:from>
    <xdr:ext cx="762000" cy="259045"/>
    <xdr:sp macro="" textlink="">
      <xdr:nvSpPr>
        <xdr:cNvPr id="329" name="テキスト ボックス 328"/>
        <xdr:cNvSpPr txBox="1"/>
      </xdr:nvSpPr>
      <xdr:spPr>
        <a:xfrm>
          <a:off x="14020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0" name="フローチャート: 判断 329"/>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31" name="テキスト ボックス 330"/>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15018</xdr:rowOff>
    </xdr:from>
    <xdr:to>
      <xdr:col>81</xdr:col>
      <xdr:colOff>95250</xdr:colOff>
      <xdr:row>60</xdr:row>
      <xdr:rowOff>116618</xdr:rowOff>
    </xdr:to>
    <xdr:sp macro="" textlink="">
      <xdr:nvSpPr>
        <xdr:cNvPr id="337" name="楕円 336"/>
        <xdr:cNvSpPr/>
      </xdr:nvSpPr>
      <xdr:spPr>
        <a:xfrm>
          <a:off x="169672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107745</xdr:rowOff>
    </xdr:from>
    <xdr:ext cx="762000" cy="259045"/>
    <xdr:sp macro="" textlink="">
      <xdr:nvSpPr>
        <xdr:cNvPr id="338" name="定員管理の状況該当値テキスト"/>
        <xdr:cNvSpPr txBox="1"/>
      </xdr:nvSpPr>
      <xdr:spPr>
        <a:xfrm>
          <a:off x="17106900" y="1022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39" name="楕円 338"/>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0" name="テキスト ボックス 339"/>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161131</xdr:rowOff>
    </xdr:from>
    <xdr:to>
      <xdr:col>73</xdr:col>
      <xdr:colOff>44450</xdr:colOff>
      <xdr:row>60</xdr:row>
      <xdr:rowOff>91281</xdr:rowOff>
    </xdr:to>
    <xdr:sp macro="" textlink="">
      <xdr:nvSpPr>
        <xdr:cNvPr id="341" name="楕円 340"/>
        <xdr:cNvSpPr/>
      </xdr:nvSpPr>
      <xdr:spPr>
        <a:xfrm>
          <a:off x="15240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101458</xdr:rowOff>
    </xdr:from>
    <xdr:ext cx="762000" cy="259045"/>
    <xdr:sp macro="" textlink="">
      <xdr:nvSpPr>
        <xdr:cNvPr id="342" name="テキスト ボックス 341"/>
        <xdr:cNvSpPr txBox="1"/>
      </xdr:nvSpPr>
      <xdr:spPr>
        <a:xfrm>
          <a:off x="14909800" y="100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155099</xdr:rowOff>
    </xdr:from>
    <xdr:to>
      <xdr:col>68</xdr:col>
      <xdr:colOff>203200</xdr:colOff>
      <xdr:row>60</xdr:row>
      <xdr:rowOff>85249</xdr:rowOff>
    </xdr:to>
    <xdr:sp macro="" textlink="">
      <xdr:nvSpPr>
        <xdr:cNvPr id="343" name="楕円 342"/>
        <xdr:cNvSpPr/>
      </xdr:nvSpPr>
      <xdr:spPr>
        <a:xfrm>
          <a:off x="14351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95426</xdr:rowOff>
    </xdr:from>
    <xdr:ext cx="762000" cy="259045"/>
    <xdr:sp macro="" textlink="">
      <xdr:nvSpPr>
        <xdr:cNvPr id="344" name="テキスト ボックス 343"/>
        <xdr:cNvSpPr txBox="1"/>
      </xdr:nvSpPr>
      <xdr:spPr>
        <a:xfrm>
          <a:off x="14020800" y="1003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151479</xdr:rowOff>
    </xdr:from>
    <xdr:to>
      <xdr:col>64</xdr:col>
      <xdr:colOff>152400</xdr:colOff>
      <xdr:row>60</xdr:row>
      <xdr:rowOff>81629</xdr:rowOff>
    </xdr:to>
    <xdr:sp macro="" textlink="">
      <xdr:nvSpPr>
        <xdr:cNvPr id="345" name="楕円 344"/>
        <xdr:cNvSpPr/>
      </xdr:nvSpPr>
      <xdr:spPr>
        <a:xfrm>
          <a:off x="13462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91806</xdr:rowOff>
    </xdr:from>
    <xdr:ext cx="762000" cy="259045"/>
    <xdr:sp macro="" textlink="">
      <xdr:nvSpPr>
        <xdr:cNvPr id="346" name="テキスト ボックス 345"/>
        <xdr:cNvSpPr txBox="1"/>
      </xdr:nvSpPr>
      <xdr:spPr>
        <a:xfrm>
          <a:off x="13131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ポイントの減となったが、類似団体と比較すると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ポイント高い状況にある。今後も生活インフラの長寿命化に伴う事業が増加していくと見込まれるため、計画的な事業実施と、公債費の平準化を図っていく。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14817</xdr:rowOff>
    </xdr:to>
    <xdr:cxnSp macro="">
      <xdr:nvCxnSpPr>
        <xdr:cNvPr id="379" name="直線コネクタ 378"/>
        <xdr:cNvCxnSpPr/>
      </xdr:nvCxnSpPr>
      <xdr:spPr>
        <a:xfrm flipV="1">
          <a:off x="16179800" y="733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87206</xdr:rowOff>
    </xdr:to>
    <xdr:cxnSp macro="">
      <xdr:nvCxnSpPr>
        <xdr:cNvPr id="382" name="直線コネクタ 381"/>
        <xdr:cNvCxnSpPr/>
      </xdr:nvCxnSpPr>
      <xdr:spPr>
        <a:xfrm flipV="1">
          <a:off x="15290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85" name="直線コネクタ 384"/>
        <xdr:cNvCxnSpPr/>
      </xdr:nvCxnSpPr>
      <xdr:spPr>
        <a:xfrm flipV="1">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119380</xdr:rowOff>
    </xdr:to>
    <xdr:cxnSp macro="">
      <xdr:nvCxnSpPr>
        <xdr:cNvPr id="388" name="直線コネクタ 387"/>
        <xdr:cNvCxnSpPr/>
      </xdr:nvCxnSpPr>
      <xdr:spPr>
        <a:xfrm>
          <a:off x="13512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8" name="楕円 397"/>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9"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0" name="楕円 399"/>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1" name="テキスト ボックス 400"/>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2" name="楕円 401"/>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3" name="テキスト ボックス 402"/>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6" name="楕円 405"/>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7" name="テキスト ボックス 406"/>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将来負担比率は発生していない。今後も特別会計事業を含め、事業の効率化を図りながら、将来負担比率の動向を注視し、財政運営の健全化を図っていく。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
3,213
121.19
5,285,481
4,544,457
654,852
2,052,330
3,367,067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ポイントの増となっているが、</a:t>
          </a:r>
          <a:r>
            <a:rPr kumimoji="1" lang="ja-JP" altLang="ja-JP" sz="1100">
              <a:solidFill>
                <a:sysClr val="windowText" lastClr="000000"/>
              </a:solidFill>
              <a:effectLst/>
              <a:latin typeface="+mn-lt"/>
              <a:ea typeface="+mn-ea"/>
              <a:cs typeface="+mn-cs"/>
            </a:rPr>
            <a:t>主な要因として</a:t>
          </a:r>
          <a:r>
            <a:rPr kumimoji="1" lang="ja-JP" altLang="en-US" sz="1100">
              <a:solidFill>
                <a:sysClr val="windowText" lastClr="000000"/>
              </a:solidFill>
              <a:effectLst/>
              <a:latin typeface="+mn-lt"/>
              <a:ea typeface="+mn-ea"/>
              <a:cs typeface="+mn-cs"/>
            </a:rPr>
            <a:t>会計年度任用職員（フルタイム含む）の採用者数の増（</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人）が挙げられる</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職員の人員配置に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新規採用と退職者の不均衡</a:t>
          </a:r>
          <a:r>
            <a:rPr kumimoji="1" lang="ja-JP" altLang="en-US" sz="1100">
              <a:solidFill>
                <a:schemeClr val="dk1"/>
              </a:solidFill>
              <a:effectLst/>
              <a:latin typeface="+mn-lt"/>
              <a:ea typeface="+mn-ea"/>
              <a:cs typeface="+mn-cs"/>
            </a:rPr>
            <a:t>の改善を目的としているが、</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数も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傾向であ</a:t>
          </a:r>
          <a:r>
            <a:rPr kumimoji="1" lang="ja-JP" altLang="ja-JP" sz="1100">
              <a:solidFill>
                <a:schemeClr val="dk1"/>
              </a:solidFill>
              <a:effectLst/>
              <a:latin typeface="+mn-lt"/>
              <a:ea typeface="+mn-ea"/>
              <a:cs typeface="+mn-cs"/>
            </a:rPr>
            <a:t>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精査が必要である。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85090</xdr:rowOff>
    </xdr:to>
    <xdr:cxnSp macro="">
      <xdr:nvCxnSpPr>
        <xdr:cNvPr id="66" name="直線コネクタ 65"/>
        <xdr:cNvCxnSpPr/>
      </xdr:nvCxnSpPr>
      <xdr:spPr>
        <a:xfrm>
          <a:off x="3987800" y="642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77470</xdr:rowOff>
    </xdr:to>
    <xdr:cxnSp macro="">
      <xdr:nvCxnSpPr>
        <xdr:cNvPr id="69" name="直線コネクタ 68"/>
        <xdr:cNvCxnSpPr/>
      </xdr:nvCxnSpPr>
      <xdr:spPr>
        <a:xfrm>
          <a:off x="3098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115570</xdr:rowOff>
    </xdr:to>
    <xdr:cxnSp macro="">
      <xdr:nvCxnSpPr>
        <xdr:cNvPr id="72" name="直線コネクタ 71"/>
        <xdr:cNvCxnSpPr/>
      </xdr:nvCxnSpPr>
      <xdr:spPr>
        <a:xfrm flipV="1">
          <a:off x="2209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115570</xdr:rowOff>
    </xdr:to>
    <xdr:cxnSp macro="">
      <xdr:nvCxnSpPr>
        <xdr:cNvPr id="75" name="直線コネクタ 74"/>
        <xdr:cNvCxnSpPr/>
      </xdr:nvCxnSpPr>
      <xdr:spPr>
        <a:xfrm>
          <a:off x="1320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ポイントの増となり、類似団体と比較すると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ポイント高い状況にある。学校給食食材補助金の公会計化によ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学校内会計から一般会計へ移行したことが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また物価上昇に伴い委託料も増加傾向にあるため、委託業務内容の精査によりコスト削減を図り</a:t>
          </a: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を目標とする。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27940</xdr:rowOff>
    </xdr:to>
    <xdr:cxnSp macro="">
      <xdr:nvCxnSpPr>
        <xdr:cNvPr id="126" name="直線コネクタ 125"/>
        <xdr:cNvCxnSpPr/>
      </xdr:nvCxnSpPr>
      <xdr:spPr>
        <a:xfrm>
          <a:off x="15671800" y="28854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62230</xdr:rowOff>
    </xdr:from>
    <xdr:to>
      <xdr:col>78</xdr:col>
      <xdr:colOff>69850</xdr:colOff>
      <xdr:row>16</xdr:row>
      <xdr:rowOff>142240</xdr:rowOff>
    </xdr:to>
    <xdr:cxnSp macro="">
      <xdr:nvCxnSpPr>
        <xdr:cNvPr id="129" name="直線コネクタ 128"/>
        <xdr:cNvCxnSpPr/>
      </xdr:nvCxnSpPr>
      <xdr:spPr>
        <a:xfrm>
          <a:off x="14782800" y="2805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62230</xdr:rowOff>
    </xdr:to>
    <xdr:cxnSp macro="">
      <xdr:nvCxnSpPr>
        <xdr:cNvPr id="132" name="直線コネクタ 131"/>
        <xdr:cNvCxnSpPr/>
      </xdr:nvCxnSpPr>
      <xdr:spPr>
        <a:xfrm>
          <a:off x="13893800" y="2794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104140</xdr:rowOff>
    </xdr:to>
    <xdr:cxnSp macro="">
      <xdr:nvCxnSpPr>
        <xdr:cNvPr id="135" name="直線コネクタ 134"/>
        <xdr:cNvCxnSpPr/>
      </xdr:nvCxnSpPr>
      <xdr:spPr>
        <a:xfrm flipV="1">
          <a:off x="13004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8" name="フローチャート: 判断 137"/>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9" name="テキスト ボックス 138"/>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148590</xdr:rowOff>
    </xdr:from>
    <xdr:to>
      <xdr:col>82</xdr:col>
      <xdr:colOff>158750</xdr:colOff>
      <xdr:row>17</xdr:row>
      <xdr:rowOff>78740</xdr:rowOff>
    </xdr:to>
    <xdr:sp macro="" textlink="">
      <xdr:nvSpPr>
        <xdr:cNvPr id="145" name="楕円 144"/>
        <xdr:cNvSpPr/>
      </xdr:nvSpPr>
      <xdr:spPr>
        <a:xfrm>
          <a:off x="164592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120667</xdr:rowOff>
    </xdr:from>
    <xdr:ext cx="762000" cy="259045"/>
    <xdr:sp macro="" textlink="">
      <xdr:nvSpPr>
        <xdr:cNvPr id="146" name="物件費該当値テキスト"/>
        <xdr:cNvSpPr txBox="1"/>
      </xdr:nvSpPr>
      <xdr:spPr>
        <a:xfrm>
          <a:off x="165989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7" name="楕円 146"/>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8" name="テキスト ボックス 147"/>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xdr:rowOff>
    </xdr:from>
    <xdr:to>
      <xdr:col>74</xdr:col>
      <xdr:colOff>31750</xdr:colOff>
      <xdr:row>16</xdr:row>
      <xdr:rowOff>113030</xdr:rowOff>
    </xdr:to>
    <xdr:sp macro="" textlink="">
      <xdr:nvSpPr>
        <xdr:cNvPr id="149" name="楕円 148"/>
        <xdr:cNvSpPr/>
      </xdr:nvSpPr>
      <xdr:spPr>
        <a:xfrm>
          <a:off x="14732000" y="27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97807</xdr:rowOff>
    </xdr:from>
    <xdr:ext cx="762000" cy="259045"/>
    <xdr:sp macro="" textlink="">
      <xdr:nvSpPr>
        <xdr:cNvPr id="150" name="テキスト ボックス 149"/>
        <xdr:cNvSpPr txBox="1"/>
      </xdr:nvSpPr>
      <xdr:spPr>
        <a:xfrm>
          <a:off x="14401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3" name="楕円 152"/>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4" name="テキスト ボックス 153"/>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ポイントの増となった。老人福祉施設対象者が増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に転じたことや</a:t>
          </a:r>
          <a:r>
            <a:rPr kumimoji="1" lang="ja-JP" altLang="en-US" sz="1100">
              <a:solidFill>
                <a:schemeClr val="dk1"/>
              </a:solidFill>
              <a:effectLst/>
              <a:latin typeface="+mn-lt"/>
              <a:ea typeface="+mn-ea"/>
              <a:cs typeface="+mn-cs"/>
            </a:rPr>
            <a:t>コロナ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類移行による</a:t>
          </a:r>
          <a:r>
            <a:rPr kumimoji="1" lang="ja-JP" altLang="ja-JP" sz="1100">
              <a:solidFill>
                <a:schemeClr val="dk1"/>
              </a:solidFill>
              <a:effectLst/>
              <a:latin typeface="+mn-lt"/>
              <a:ea typeface="+mn-ea"/>
              <a:cs typeface="+mn-cs"/>
            </a:rPr>
            <a:t>障がい児の福祉サービス事業の増が主な要因であるが、今後ますます社会保障制度の経費が更に増大していくと予想されることから、更に事業の精査を行い改善に努めていく。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146050</xdr:rowOff>
    </xdr:from>
    <xdr:to>
      <xdr:col>24</xdr:col>
      <xdr:colOff>25400</xdr:colOff>
      <xdr:row>61</xdr:row>
      <xdr:rowOff>146050</xdr:rowOff>
    </xdr:to>
    <xdr:cxnSp macro="">
      <xdr:nvCxnSpPr>
        <xdr:cNvPr id="186" name="直線コネクタ 185"/>
        <xdr:cNvCxnSpPr/>
      </xdr:nvCxnSpPr>
      <xdr:spPr>
        <a:xfrm>
          <a:off x="3987800" y="10433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146050</xdr:rowOff>
    </xdr:to>
    <xdr:cxnSp macro="">
      <xdr:nvCxnSpPr>
        <xdr:cNvPr id="189" name="直線コネクタ 188"/>
        <xdr:cNvCxnSpPr/>
      </xdr:nvCxnSpPr>
      <xdr:spPr>
        <a:xfrm>
          <a:off x="3098800" y="1031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127000</xdr:rowOff>
    </xdr:to>
    <xdr:cxnSp macro="">
      <xdr:nvCxnSpPr>
        <xdr:cNvPr id="192" name="直線コネクタ 191"/>
        <xdr:cNvCxnSpPr/>
      </xdr:nvCxnSpPr>
      <xdr:spPr>
        <a:xfrm flipV="1">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50800</xdr:rowOff>
    </xdr:to>
    <xdr:cxnSp macro="">
      <xdr:nvCxnSpPr>
        <xdr:cNvPr id="195" name="直線コネクタ 194"/>
        <xdr:cNvCxnSpPr/>
      </xdr:nvCxnSpPr>
      <xdr:spPr>
        <a:xfrm flipV="1">
          <a:off x="1320800" y="1041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6" name="フローチャート: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8" name="フローチャート: 判断 197"/>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5" name="楕円 204"/>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6"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07" name="楕円 206"/>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08" name="テキスト ボックス 207"/>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9" name="楕円 208"/>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0" name="テキスト ボックス 209"/>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3" name="楕円 212"/>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14" name="テキスト ボックス 213"/>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ポイント上回っている。前年度より特別会計への基準外繰出を抑制し、一般会計を圧迫しないよう財政健全化を図られたことによるものである。</a:t>
          </a:r>
          <a:endParaRPr lang="ja-JP" altLang="ja-JP" sz="1400">
            <a:effectLst/>
          </a:endParaRPr>
        </a:p>
        <a:p>
          <a:r>
            <a:rPr kumimoji="1" lang="ja-JP" altLang="ja-JP" sz="1100">
              <a:solidFill>
                <a:schemeClr val="dk1"/>
              </a:solidFill>
              <a:effectLst/>
              <a:latin typeface="+mn-lt"/>
              <a:ea typeface="+mn-ea"/>
              <a:cs typeface="+mn-cs"/>
            </a:rPr>
            <a:t>今後も継続できるように努めていく必要がある。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73660</xdr:rowOff>
    </xdr:to>
    <xdr:cxnSp macro="">
      <xdr:nvCxnSpPr>
        <xdr:cNvPr id="246" name="直線コネクタ 245"/>
        <xdr:cNvCxnSpPr/>
      </xdr:nvCxnSpPr>
      <xdr:spPr>
        <a:xfrm flipV="1">
          <a:off x="15671800" y="9918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249" name="直線コネクタ 248"/>
        <xdr:cNvCxnSpPr/>
      </xdr:nvCxnSpPr>
      <xdr:spPr>
        <a:xfrm flipV="1">
          <a:off x="14782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1270</xdr:rowOff>
    </xdr:to>
    <xdr:cxnSp macro="">
      <xdr:nvCxnSpPr>
        <xdr:cNvPr id="252" name="直線コネクタ 251"/>
        <xdr:cNvCxnSpPr/>
      </xdr:nvCxnSpPr>
      <xdr:spPr>
        <a:xfrm flipV="1">
          <a:off x="13893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5" name="直線コネクタ 254"/>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6" name="フローチャート: 判断 255"/>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7" name="テキスト ボックス 256"/>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8" name="フローチャート: 判断 257"/>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9" name="テキスト ボックス 258"/>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7" name="楕円 266"/>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8" name="テキスト ボックス 267"/>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69" name="楕円 268"/>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0" name="テキスト ボックス 269"/>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1" name="楕円 270"/>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2" name="テキスト ボックス 271"/>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3" name="楕円 272"/>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4" name="テキスト ボックス 273"/>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、類似団体と比べて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、適切に補助金交付等をおこなっている状況となっている。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49276</xdr:rowOff>
    </xdr:to>
    <xdr:cxnSp macro="">
      <xdr:nvCxnSpPr>
        <xdr:cNvPr id="304" name="直線コネクタ 303"/>
        <xdr:cNvCxnSpPr/>
      </xdr:nvCxnSpPr>
      <xdr:spPr>
        <a:xfrm flipV="1">
          <a:off x="15671800" y="6180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07" name="直線コネクタ 306"/>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0" name="直線コネクタ 309"/>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13" name="直線コネクタ 312"/>
        <xdr:cNvCxnSpPr/>
      </xdr:nvCxnSpPr>
      <xdr:spPr>
        <a:xfrm flipV="1">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6" name="フローチャート: 判断 315"/>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7" name="テキスト ボックス 316"/>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7" name="楕円 326"/>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8" name="テキスト ボックス 327"/>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1" name="楕円 330"/>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2" name="テキスト ボックス 33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据置期間を終えた過疎対策事業債の元金償還が始まったことによる増（</a:t>
          </a:r>
          <a:r>
            <a:rPr kumimoji="1" lang="en-US" altLang="ja-JP" sz="1100">
              <a:solidFill>
                <a:schemeClr val="dk1"/>
              </a:solidFill>
              <a:effectLst/>
              <a:latin typeface="+mn-lt"/>
              <a:ea typeface="+mn-ea"/>
              <a:cs typeface="+mn-cs"/>
            </a:rPr>
            <a:t>20,991</a:t>
          </a:r>
          <a:r>
            <a:rPr kumimoji="1" lang="ja-JP" altLang="en-US" sz="1100">
              <a:solidFill>
                <a:schemeClr val="dk1"/>
              </a:solidFill>
              <a:effectLst/>
              <a:latin typeface="+mn-lt"/>
              <a:ea typeface="+mn-ea"/>
              <a:cs typeface="+mn-cs"/>
            </a:rPr>
            <a:t>千円）が主な要因である。</a:t>
          </a:r>
          <a:r>
            <a:rPr kumimoji="1" lang="ja-JP" altLang="ja-JP" sz="1100">
              <a:solidFill>
                <a:sysClr val="windowText" lastClr="000000"/>
              </a:solidFill>
              <a:effectLst/>
              <a:latin typeface="+mn-lt"/>
              <a:ea typeface="+mn-ea"/>
              <a:cs typeface="+mn-cs"/>
            </a:rPr>
            <a:t>今後も起債事業の平準化を図り公債費の抑制に努める。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81280</xdr:rowOff>
    </xdr:to>
    <xdr:cxnSp macro="">
      <xdr:nvCxnSpPr>
        <xdr:cNvPr id="364" name="直線コネクタ 363"/>
        <xdr:cNvCxnSpPr/>
      </xdr:nvCxnSpPr>
      <xdr:spPr>
        <a:xfrm>
          <a:off x="3987800" y="13084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100330</xdr:rowOff>
    </xdr:to>
    <xdr:cxnSp macro="">
      <xdr:nvCxnSpPr>
        <xdr:cNvPr id="367" name="直線コネクタ 366"/>
        <xdr:cNvCxnSpPr/>
      </xdr:nvCxnSpPr>
      <xdr:spPr>
        <a:xfrm flipV="1">
          <a:off x="3098800" y="13084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142239</xdr:rowOff>
    </xdr:to>
    <xdr:cxnSp macro="">
      <xdr:nvCxnSpPr>
        <xdr:cNvPr id="370" name="直線コネクタ 369"/>
        <xdr:cNvCxnSpPr/>
      </xdr:nvCxnSpPr>
      <xdr:spPr>
        <a:xfrm flipV="1">
          <a:off x="2209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1270</xdr:rowOff>
    </xdr:to>
    <xdr:cxnSp macro="">
      <xdr:nvCxnSpPr>
        <xdr:cNvPr id="373" name="直線コネクタ 372"/>
        <xdr:cNvCxnSpPr/>
      </xdr:nvCxnSpPr>
      <xdr:spPr>
        <a:xfrm flipV="1">
          <a:off x="1320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4" name="フローチャート: 判断 373"/>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5" name="テキスト ボックス 374"/>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6" name="フローチャート: 判断 375"/>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7" name="テキスト ボックス 376"/>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5" name="楕円 384"/>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6" name="テキスト ボックス 385"/>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7" name="楕円 386"/>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135907</xdr:rowOff>
    </xdr:from>
    <xdr:ext cx="762000" cy="259045"/>
    <xdr:sp macro="" textlink="">
      <xdr:nvSpPr>
        <xdr:cNvPr id="388" name="テキスト ボックス 387"/>
        <xdr:cNvSpPr txBox="1"/>
      </xdr:nvSpPr>
      <xdr:spPr>
        <a:xfrm>
          <a:off x="2717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9" name="楕円 388"/>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0" name="テキスト ボックス 389"/>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ポイント増加し、類似団体と比べても</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ポイント上回っている状況にある。補助費、物件費、特別会計繰出金などの抑制に努め、更に事業の見直しを行い、健全な財政運営を目指す。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12700</xdr:rowOff>
    </xdr:to>
    <xdr:cxnSp macro="">
      <xdr:nvCxnSpPr>
        <xdr:cNvPr id="425" name="直線コネクタ 424"/>
        <xdr:cNvCxnSpPr/>
      </xdr:nvCxnSpPr>
      <xdr:spPr>
        <a:xfrm>
          <a:off x="15671800" y="13374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1270</xdr:rowOff>
    </xdr:to>
    <xdr:cxnSp macro="">
      <xdr:nvCxnSpPr>
        <xdr:cNvPr id="428" name="直線コネクタ 427"/>
        <xdr:cNvCxnSpPr/>
      </xdr:nvCxnSpPr>
      <xdr:spPr>
        <a:xfrm>
          <a:off x="14782800" y="132638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138430</xdr:rowOff>
    </xdr:to>
    <xdr:cxnSp macro="">
      <xdr:nvCxnSpPr>
        <xdr:cNvPr id="431" name="直線コネクタ 430"/>
        <xdr:cNvCxnSpPr/>
      </xdr:nvCxnSpPr>
      <xdr:spPr>
        <a:xfrm flipV="1">
          <a:off x="13893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146050</xdr:rowOff>
    </xdr:to>
    <xdr:cxnSp macro="">
      <xdr:nvCxnSpPr>
        <xdr:cNvPr id="434" name="直線コネクタ 433"/>
        <xdr:cNvCxnSpPr/>
      </xdr:nvCxnSpPr>
      <xdr:spPr>
        <a:xfrm flipV="1">
          <a:off x="13004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49530</xdr:rowOff>
    </xdr:from>
    <xdr:to>
      <xdr:col>69</xdr:col>
      <xdr:colOff>142875</xdr:colOff>
      <xdr:row>76</xdr:row>
      <xdr:rowOff>151130</xdr:rowOff>
    </xdr:to>
    <xdr:sp macro="" textlink="">
      <xdr:nvSpPr>
        <xdr:cNvPr id="435" name="フローチャート: 判断 434"/>
        <xdr:cNvSpPr/>
      </xdr:nvSpPr>
      <xdr:spPr>
        <a:xfrm>
          <a:off x="13843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36" name="テキスト ボックス 435"/>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37" name="フローチャート: 判断 436"/>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38" name="テキスト ボックス 437"/>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6" name="楕円 445"/>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7" name="テキスト ボックス 446"/>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8" name="楕円 447"/>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9" name="テキスト ボックス 448"/>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0" name="楕円 44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1" name="テキスト ボックス 45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楕円 451"/>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55024</xdr:rowOff>
    </xdr:from>
    <xdr:to>
      <xdr:col>29</xdr:col>
      <xdr:colOff>127000</xdr:colOff>
      <xdr:row>17</xdr:row>
      <xdr:rowOff>82963</xdr:rowOff>
    </xdr:to>
    <xdr:cxnSp macro="">
      <xdr:nvCxnSpPr>
        <xdr:cNvPr id="47" name="直線コネクタ 46"/>
        <xdr:cNvCxnSpPr/>
      </xdr:nvCxnSpPr>
      <xdr:spPr bwMode="auto">
        <a:xfrm flipV="1">
          <a:off x="5003800" y="3017299"/>
          <a:ext cx="647700" cy="27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82963</xdr:rowOff>
    </xdr:from>
    <xdr:to>
      <xdr:col>26</xdr:col>
      <xdr:colOff>50800</xdr:colOff>
      <xdr:row>17</xdr:row>
      <xdr:rowOff>92718</xdr:rowOff>
    </xdr:to>
    <xdr:cxnSp macro="">
      <xdr:nvCxnSpPr>
        <xdr:cNvPr id="50" name="直線コネクタ 49"/>
        <xdr:cNvCxnSpPr/>
      </xdr:nvCxnSpPr>
      <xdr:spPr bwMode="auto">
        <a:xfrm flipV="1">
          <a:off x="4305300" y="3045238"/>
          <a:ext cx="698500" cy="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92718</xdr:rowOff>
    </xdr:from>
    <xdr:to>
      <xdr:col>22</xdr:col>
      <xdr:colOff>114300</xdr:colOff>
      <xdr:row>17</xdr:row>
      <xdr:rowOff>109515</xdr:rowOff>
    </xdr:to>
    <xdr:cxnSp macro="">
      <xdr:nvCxnSpPr>
        <xdr:cNvPr id="53" name="直線コネクタ 52"/>
        <xdr:cNvCxnSpPr/>
      </xdr:nvCxnSpPr>
      <xdr:spPr bwMode="auto">
        <a:xfrm flipV="1">
          <a:off x="3606800" y="3054993"/>
          <a:ext cx="698500" cy="1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109515</xdr:rowOff>
    </xdr:from>
    <xdr:to>
      <xdr:col>18</xdr:col>
      <xdr:colOff>177800</xdr:colOff>
      <xdr:row>17</xdr:row>
      <xdr:rowOff>127714</xdr:rowOff>
    </xdr:to>
    <xdr:cxnSp macro="">
      <xdr:nvCxnSpPr>
        <xdr:cNvPr id="56" name="直線コネクタ 55"/>
        <xdr:cNvCxnSpPr/>
      </xdr:nvCxnSpPr>
      <xdr:spPr bwMode="auto">
        <a:xfrm flipV="1">
          <a:off x="2908300" y="3071790"/>
          <a:ext cx="698500" cy="1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47804</xdr:rowOff>
    </xdr:from>
    <xdr:to>
      <xdr:col>19</xdr:col>
      <xdr:colOff>38100</xdr:colOff>
      <xdr:row>16</xdr:row>
      <xdr:rowOff>149404</xdr:rowOff>
    </xdr:to>
    <xdr:sp macro="" textlink="">
      <xdr:nvSpPr>
        <xdr:cNvPr id="57" name="フローチャート: 判断 56"/>
        <xdr:cNvSpPr/>
      </xdr:nvSpPr>
      <xdr:spPr bwMode="auto">
        <a:xfrm>
          <a:off x="3556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159581</xdr:rowOff>
    </xdr:from>
    <xdr:ext cx="762000" cy="259045"/>
    <xdr:sp macro="" textlink="">
      <xdr:nvSpPr>
        <xdr:cNvPr id="58" name="テキスト ボックス 57"/>
        <xdr:cNvSpPr txBox="1"/>
      </xdr:nvSpPr>
      <xdr:spPr>
        <a:xfrm>
          <a:off x="3225800" y="26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60734</xdr:rowOff>
    </xdr:from>
    <xdr:to>
      <xdr:col>15</xdr:col>
      <xdr:colOff>101600</xdr:colOff>
      <xdr:row>16</xdr:row>
      <xdr:rowOff>162334</xdr:rowOff>
    </xdr:to>
    <xdr:sp macro="" textlink="">
      <xdr:nvSpPr>
        <xdr:cNvPr id="59" name="フローチャート: 判断 58"/>
        <xdr:cNvSpPr/>
      </xdr:nvSpPr>
      <xdr:spPr bwMode="auto">
        <a:xfrm>
          <a:off x="2857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1061</xdr:rowOff>
    </xdr:from>
    <xdr:ext cx="762000" cy="259045"/>
    <xdr:sp macro="" textlink="">
      <xdr:nvSpPr>
        <xdr:cNvPr id="60" name="テキスト ボックス 59"/>
        <xdr:cNvSpPr txBox="1"/>
      </xdr:nvSpPr>
      <xdr:spPr>
        <a:xfrm>
          <a:off x="2527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4224</xdr:rowOff>
    </xdr:from>
    <xdr:to>
      <xdr:col>29</xdr:col>
      <xdr:colOff>177800</xdr:colOff>
      <xdr:row>17</xdr:row>
      <xdr:rowOff>105824</xdr:rowOff>
    </xdr:to>
    <xdr:sp macro="" textlink="">
      <xdr:nvSpPr>
        <xdr:cNvPr id="66" name="楕円 65"/>
        <xdr:cNvSpPr/>
      </xdr:nvSpPr>
      <xdr:spPr bwMode="auto">
        <a:xfrm>
          <a:off x="5600700" y="29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147751</xdr:rowOff>
    </xdr:from>
    <xdr:ext cx="762000" cy="259045"/>
    <xdr:sp macro="" textlink="">
      <xdr:nvSpPr>
        <xdr:cNvPr id="67" name="人口1人当たり決算額の推移該当値テキスト130"/>
        <xdr:cNvSpPr txBox="1"/>
      </xdr:nvSpPr>
      <xdr:spPr>
        <a:xfrm>
          <a:off x="5740400" y="293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32163</xdr:rowOff>
    </xdr:from>
    <xdr:to>
      <xdr:col>26</xdr:col>
      <xdr:colOff>101600</xdr:colOff>
      <xdr:row>17</xdr:row>
      <xdr:rowOff>133763</xdr:rowOff>
    </xdr:to>
    <xdr:sp macro="" textlink="">
      <xdr:nvSpPr>
        <xdr:cNvPr id="68" name="楕円 67"/>
        <xdr:cNvSpPr/>
      </xdr:nvSpPr>
      <xdr:spPr bwMode="auto">
        <a:xfrm>
          <a:off x="4953000" y="29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118540</xdr:rowOff>
    </xdr:from>
    <xdr:ext cx="736600" cy="259045"/>
    <xdr:sp macro="" textlink="">
      <xdr:nvSpPr>
        <xdr:cNvPr id="69" name="テキスト ボックス 68"/>
        <xdr:cNvSpPr txBox="1"/>
      </xdr:nvSpPr>
      <xdr:spPr>
        <a:xfrm>
          <a:off x="4622800" y="308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41918</xdr:rowOff>
    </xdr:from>
    <xdr:to>
      <xdr:col>22</xdr:col>
      <xdr:colOff>165100</xdr:colOff>
      <xdr:row>17</xdr:row>
      <xdr:rowOff>143518</xdr:rowOff>
    </xdr:to>
    <xdr:sp macro="" textlink="">
      <xdr:nvSpPr>
        <xdr:cNvPr id="70" name="楕円 69"/>
        <xdr:cNvSpPr/>
      </xdr:nvSpPr>
      <xdr:spPr bwMode="auto">
        <a:xfrm>
          <a:off x="4254500" y="300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128295</xdr:rowOff>
    </xdr:from>
    <xdr:ext cx="762000" cy="259045"/>
    <xdr:sp macro="" textlink="">
      <xdr:nvSpPr>
        <xdr:cNvPr id="71" name="テキスト ボックス 70"/>
        <xdr:cNvSpPr txBox="1"/>
      </xdr:nvSpPr>
      <xdr:spPr>
        <a:xfrm>
          <a:off x="3924300" y="30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58715</xdr:rowOff>
    </xdr:from>
    <xdr:to>
      <xdr:col>19</xdr:col>
      <xdr:colOff>38100</xdr:colOff>
      <xdr:row>17</xdr:row>
      <xdr:rowOff>160315</xdr:rowOff>
    </xdr:to>
    <xdr:sp macro="" textlink="">
      <xdr:nvSpPr>
        <xdr:cNvPr id="72" name="楕円 71"/>
        <xdr:cNvSpPr/>
      </xdr:nvSpPr>
      <xdr:spPr bwMode="auto">
        <a:xfrm>
          <a:off x="3556000" y="302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145092</xdr:rowOff>
    </xdr:from>
    <xdr:ext cx="762000" cy="259045"/>
    <xdr:sp macro="" textlink="">
      <xdr:nvSpPr>
        <xdr:cNvPr id="73" name="テキスト ボックス 72"/>
        <xdr:cNvSpPr txBox="1"/>
      </xdr:nvSpPr>
      <xdr:spPr>
        <a:xfrm>
          <a:off x="3225800" y="310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76914</xdr:rowOff>
    </xdr:from>
    <xdr:to>
      <xdr:col>15</xdr:col>
      <xdr:colOff>101600</xdr:colOff>
      <xdr:row>18</xdr:row>
      <xdr:rowOff>7064</xdr:rowOff>
    </xdr:to>
    <xdr:sp macro="" textlink="">
      <xdr:nvSpPr>
        <xdr:cNvPr id="74" name="楕円 73"/>
        <xdr:cNvSpPr/>
      </xdr:nvSpPr>
      <xdr:spPr bwMode="auto">
        <a:xfrm>
          <a:off x="2857500" y="303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163291</xdr:rowOff>
    </xdr:from>
    <xdr:ext cx="762000" cy="259045"/>
    <xdr:sp macro="" textlink="">
      <xdr:nvSpPr>
        <xdr:cNvPr id="75" name="テキスト ボックス 74"/>
        <xdr:cNvSpPr txBox="1"/>
      </xdr:nvSpPr>
      <xdr:spPr>
        <a:xfrm>
          <a:off x="2527300" y="31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134938</xdr:rowOff>
    </xdr:from>
    <xdr:to>
      <xdr:col>29</xdr:col>
      <xdr:colOff>127000</xdr:colOff>
      <xdr:row>36</xdr:row>
      <xdr:rowOff>148894</xdr:rowOff>
    </xdr:to>
    <xdr:cxnSp macro="">
      <xdr:nvCxnSpPr>
        <xdr:cNvPr id="105" name="直線コネクタ 104"/>
        <xdr:cNvCxnSpPr/>
      </xdr:nvCxnSpPr>
      <xdr:spPr bwMode="auto">
        <a:xfrm flipV="1">
          <a:off x="5003800" y="7088188"/>
          <a:ext cx="647700" cy="1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119715</xdr:rowOff>
    </xdr:from>
    <xdr:ext cx="762000" cy="259045"/>
    <xdr:sp macro="" textlink="">
      <xdr:nvSpPr>
        <xdr:cNvPr id="106" name="人口1人当たり決算額の推移平均値テキスト445"/>
        <xdr:cNvSpPr txBox="1"/>
      </xdr:nvSpPr>
      <xdr:spPr>
        <a:xfrm>
          <a:off x="5740400" y="7072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89161</xdr:rowOff>
    </xdr:from>
    <xdr:to>
      <xdr:col>26</xdr:col>
      <xdr:colOff>50800</xdr:colOff>
      <xdr:row>36</xdr:row>
      <xdr:rowOff>148894</xdr:rowOff>
    </xdr:to>
    <xdr:cxnSp macro="">
      <xdr:nvCxnSpPr>
        <xdr:cNvPr id="108" name="直線コネクタ 107"/>
        <xdr:cNvCxnSpPr/>
      </xdr:nvCxnSpPr>
      <xdr:spPr bwMode="auto">
        <a:xfrm>
          <a:off x="4305300" y="7042411"/>
          <a:ext cx="698500" cy="5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89161</xdr:rowOff>
    </xdr:from>
    <xdr:to>
      <xdr:col>22</xdr:col>
      <xdr:colOff>114300</xdr:colOff>
      <xdr:row>36</xdr:row>
      <xdr:rowOff>114107</xdr:rowOff>
    </xdr:to>
    <xdr:cxnSp macro="">
      <xdr:nvCxnSpPr>
        <xdr:cNvPr id="111" name="直線コネクタ 110"/>
        <xdr:cNvCxnSpPr/>
      </xdr:nvCxnSpPr>
      <xdr:spPr bwMode="auto">
        <a:xfrm flipV="1">
          <a:off x="3606800" y="7042411"/>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114107</xdr:rowOff>
    </xdr:from>
    <xdr:to>
      <xdr:col>18</xdr:col>
      <xdr:colOff>177800</xdr:colOff>
      <xdr:row>36</xdr:row>
      <xdr:rowOff>119782</xdr:rowOff>
    </xdr:to>
    <xdr:cxnSp macro="">
      <xdr:nvCxnSpPr>
        <xdr:cNvPr id="114" name="直線コネクタ 113"/>
        <xdr:cNvCxnSpPr/>
      </xdr:nvCxnSpPr>
      <xdr:spPr bwMode="auto">
        <a:xfrm flipV="1">
          <a:off x="29083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91716</xdr:rowOff>
    </xdr:from>
    <xdr:to>
      <xdr:col>19</xdr:col>
      <xdr:colOff>38100</xdr:colOff>
      <xdr:row>37</xdr:row>
      <xdr:rowOff>21866</xdr:rowOff>
    </xdr:to>
    <xdr:sp macro="" textlink="">
      <xdr:nvSpPr>
        <xdr:cNvPr id="115" name="フローチャート: 判断 114"/>
        <xdr:cNvSpPr/>
      </xdr:nvSpPr>
      <xdr:spPr bwMode="auto">
        <a:xfrm>
          <a:off x="35560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6643</xdr:rowOff>
    </xdr:from>
    <xdr:ext cx="762000" cy="259045"/>
    <xdr:sp macro="" textlink="">
      <xdr:nvSpPr>
        <xdr:cNvPr id="116" name="テキスト ボックス 115"/>
        <xdr:cNvSpPr txBox="1"/>
      </xdr:nvSpPr>
      <xdr:spPr>
        <a:xfrm>
          <a:off x="3225800" y="71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105804</xdr:rowOff>
    </xdr:from>
    <xdr:to>
      <xdr:col>15</xdr:col>
      <xdr:colOff>101600</xdr:colOff>
      <xdr:row>37</xdr:row>
      <xdr:rowOff>35954</xdr:rowOff>
    </xdr:to>
    <xdr:sp macro="" textlink="">
      <xdr:nvSpPr>
        <xdr:cNvPr id="117" name="フローチャート: 判断 116"/>
        <xdr:cNvSpPr/>
      </xdr:nvSpPr>
      <xdr:spPr bwMode="auto">
        <a:xfrm>
          <a:off x="2857500" y="7059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20731</xdr:rowOff>
    </xdr:from>
    <xdr:ext cx="762000" cy="259045"/>
    <xdr:sp macro="" textlink="">
      <xdr:nvSpPr>
        <xdr:cNvPr id="118" name="テキスト ボックス 117"/>
        <xdr:cNvSpPr txBox="1"/>
      </xdr:nvSpPr>
      <xdr:spPr>
        <a:xfrm>
          <a:off x="2527300" y="71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84138</xdr:rowOff>
    </xdr:from>
    <xdr:to>
      <xdr:col>29</xdr:col>
      <xdr:colOff>177800</xdr:colOff>
      <xdr:row>37</xdr:row>
      <xdr:rowOff>14288</xdr:rowOff>
    </xdr:to>
    <xdr:sp macro="" textlink="">
      <xdr:nvSpPr>
        <xdr:cNvPr id="124" name="楕円 123"/>
        <xdr:cNvSpPr/>
      </xdr:nvSpPr>
      <xdr:spPr bwMode="auto">
        <a:xfrm>
          <a:off x="5600700" y="70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272115</xdr:rowOff>
    </xdr:from>
    <xdr:ext cx="762000" cy="259045"/>
    <xdr:sp macro="" textlink="">
      <xdr:nvSpPr>
        <xdr:cNvPr id="125" name="人口1人当たり決算額の推移該当値テキスト445"/>
        <xdr:cNvSpPr txBox="1"/>
      </xdr:nvSpPr>
      <xdr:spPr>
        <a:xfrm>
          <a:off x="5740400" y="688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98094</xdr:rowOff>
    </xdr:from>
    <xdr:to>
      <xdr:col>26</xdr:col>
      <xdr:colOff>101600</xdr:colOff>
      <xdr:row>37</xdr:row>
      <xdr:rowOff>28244</xdr:rowOff>
    </xdr:to>
    <xdr:sp macro="" textlink="">
      <xdr:nvSpPr>
        <xdr:cNvPr id="126" name="楕円 125"/>
        <xdr:cNvSpPr/>
      </xdr:nvSpPr>
      <xdr:spPr bwMode="auto">
        <a:xfrm>
          <a:off x="4953000" y="705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209871</xdr:rowOff>
    </xdr:from>
    <xdr:ext cx="736600" cy="259045"/>
    <xdr:sp macro="" textlink="">
      <xdr:nvSpPr>
        <xdr:cNvPr id="127" name="テキスト ボックス 126"/>
        <xdr:cNvSpPr txBox="1"/>
      </xdr:nvSpPr>
      <xdr:spPr>
        <a:xfrm>
          <a:off x="4622800" y="682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38361</xdr:rowOff>
    </xdr:from>
    <xdr:to>
      <xdr:col>22</xdr:col>
      <xdr:colOff>165100</xdr:colOff>
      <xdr:row>36</xdr:row>
      <xdr:rowOff>139961</xdr:rowOff>
    </xdr:to>
    <xdr:sp macro="" textlink="">
      <xdr:nvSpPr>
        <xdr:cNvPr id="128" name="楕円 127"/>
        <xdr:cNvSpPr/>
      </xdr:nvSpPr>
      <xdr:spPr bwMode="auto">
        <a:xfrm>
          <a:off x="42545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150138</xdr:rowOff>
    </xdr:from>
    <xdr:ext cx="762000" cy="259045"/>
    <xdr:sp macro="" textlink="">
      <xdr:nvSpPr>
        <xdr:cNvPr id="129" name="テキスト ボックス 128"/>
        <xdr:cNvSpPr txBox="1"/>
      </xdr:nvSpPr>
      <xdr:spPr>
        <a:xfrm>
          <a:off x="3924300" y="67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63307</xdr:rowOff>
    </xdr:from>
    <xdr:to>
      <xdr:col>19</xdr:col>
      <xdr:colOff>38100</xdr:colOff>
      <xdr:row>36</xdr:row>
      <xdr:rowOff>164907</xdr:rowOff>
    </xdr:to>
    <xdr:sp macro="" textlink="">
      <xdr:nvSpPr>
        <xdr:cNvPr id="130" name="楕円 129"/>
        <xdr:cNvSpPr/>
      </xdr:nvSpPr>
      <xdr:spPr bwMode="auto">
        <a:xfrm>
          <a:off x="35560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175084</xdr:rowOff>
    </xdr:from>
    <xdr:ext cx="762000" cy="259045"/>
    <xdr:sp macro="" textlink="">
      <xdr:nvSpPr>
        <xdr:cNvPr id="131" name="テキスト ボックス 130"/>
        <xdr:cNvSpPr txBox="1"/>
      </xdr:nvSpPr>
      <xdr:spPr>
        <a:xfrm>
          <a:off x="3225800" y="67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68982</xdr:rowOff>
    </xdr:from>
    <xdr:to>
      <xdr:col>15</xdr:col>
      <xdr:colOff>101600</xdr:colOff>
      <xdr:row>36</xdr:row>
      <xdr:rowOff>170582</xdr:rowOff>
    </xdr:to>
    <xdr:sp macro="" textlink="">
      <xdr:nvSpPr>
        <xdr:cNvPr id="132" name="楕円 131"/>
        <xdr:cNvSpPr/>
      </xdr:nvSpPr>
      <xdr:spPr bwMode="auto">
        <a:xfrm>
          <a:off x="28575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180759</xdr:rowOff>
    </xdr:from>
    <xdr:ext cx="762000" cy="259045"/>
    <xdr:sp macro="" textlink="">
      <xdr:nvSpPr>
        <xdr:cNvPr id="133" name="テキスト ボックス 132"/>
        <xdr:cNvSpPr txBox="1"/>
      </xdr:nvSpPr>
      <xdr:spPr>
        <a:xfrm>
          <a:off x="25273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
3,213
121.19
5,285,481
4,544,457
654,852
2,052,330
3,367,067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86724</xdr:rowOff>
    </xdr:from>
    <xdr:to>
      <xdr:col>24</xdr:col>
      <xdr:colOff>63500</xdr:colOff>
      <xdr:row>36</xdr:row>
      <xdr:rowOff>97530</xdr:rowOff>
    </xdr:to>
    <xdr:cxnSp macro="">
      <xdr:nvCxnSpPr>
        <xdr:cNvPr id="58" name="直線コネクタ 57"/>
        <xdr:cNvCxnSpPr/>
      </xdr:nvCxnSpPr>
      <xdr:spPr>
        <a:xfrm flipV="1">
          <a:off x="3797300" y="6258924"/>
          <a:ext cx="838200" cy="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93692</xdr:rowOff>
    </xdr:from>
    <xdr:to>
      <xdr:col>19</xdr:col>
      <xdr:colOff>177800</xdr:colOff>
      <xdr:row>36</xdr:row>
      <xdr:rowOff>97530</xdr:rowOff>
    </xdr:to>
    <xdr:cxnSp macro="">
      <xdr:nvCxnSpPr>
        <xdr:cNvPr id="61" name="直線コネクタ 60"/>
        <xdr:cNvCxnSpPr/>
      </xdr:nvCxnSpPr>
      <xdr:spPr>
        <a:xfrm>
          <a:off x="2908300" y="6265892"/>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93692</xdr:rowOff>
    </xdr:from>
    <xdr:to>
      <xdr:col>15</xdr:col>
      <xdr:colOff>50800</xdr:colOff>
      <xdr:row>36</xdr:row>
      <xdr:rowOff>109088</xdr:rowOff>
    </xdr:to>
    <xdr:cxnSp macro="">
      <xdr:nvCxnSpPr>
        <xdr:cNvPr id="64" name="直線コネクタ 63"/>
        <xdr:cNvCxnSpPr/>
      </xdr:nvCxnSpPr>
      <xdr:spPr>
        <a:xfrm flipV="1">
          <a:off x="2019300" y="6265892"/>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109088</xdr:rowOff>
    </xdr:from>
    <xdr:to>
      <xdr:col>10</xdr:col>
      <xdr:colOff>114300</xdr:colOff>
      <xdr:row>36</xdr:row>
      <xdr:rowOff>158050</xdr:rowOff>
    </xdr:to>
    <xdr:cxnSp macro="">
      <xdr:nvCxnSpPr>
        <xdr:cNvPr id="67" name="直線コネクタ 66"/>
        <xdr:cNvCxnSpPr/>
      </xdr:nvCxnSpPr>
      <xdr:spPr>
        <a:xfrm flipV="1">
          <a:off x="1130300" y="6281288"/>
          <a:ext cx="889000" cy="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90962</xdr:rowOff>
    </xdr:from>
    <xdr:to>
      <xdr:col>10</xdr:col>
      <xdr:colOff>165100</xdr:colOff>
      <xdr:row>36</xdr:row>
      <xdr:rowOff>21112</xdr:rowOff>
    </xdr:to>
    <xdr:sp macro="" textlink="">
      <xdr:nvSpPr>
        <xdr:cNvPr id="68" name="フローチャート: 判断 67"/>
        <xdr:cNvSpPr/>
      </xdr:nvSpPr>
      <xdr:spPr>
        <a:xfrm>
          <a:off x="1968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37639</xdr:rowOff>
    </xdr:from>
    <xdr:ext cx="599010" cy="259045"/>
    <xdr:sp macro="" textlink="">
      <xdr:nvSpPr>
        <xdr:cNvPr id="69" name="テキスト ボックス 68"/>
        <xdr:cNvSpPr txBox="1"/>
      </xdr:nvSpPr>
      <xdr:spPr>
        <a:xfrm>
          <a:off x="1719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150517</xdr:rowOff>
    </xdr:from>
    <xdr:to>
      <xdr:col>6</xdr:col>
      <xdr:colOff>38100</xdr:colOff>
      <xdr:row>36</xdr:row>
      <xdr:rowOff>80667</xdr:rowOff>
    </xdr:to>
    <xdr:sp macro="" textlink="">
      <xdr:nvSpPr>
        <xdr:cNvPr id="70" name="フローチャート: 判断 69"/>
        <xdr:cNvSpPr/>
      </xdr:nvSpPr>
      <xdr:spPr>
        <a:xfrm>
          <a:off x="1079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97194</xdr:rowOff>
    </xdr:from>
    <xdr:ext cx="599010" cy="259045"/>
    <xdr:sp macro="" textlink="">
      <xdr:nvSpPr>
        <xdr:cNvPr id="71" name="テキスト ボックス 70"/>
        <xdr:cNvSpPr txBox="1"/>
      </xdr:nvSpPr>
      <xdr:spPr>
        <a:xfrm>
          <a:off x="830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35924</xdr:rowOff>
    </xdr:from>
    <xdr:to>
      <xdr:col>24</xdr:col>
      <xdr:colOff>114300</xdr:colOff>
      <xdr:row>36</xdr:row>
      <xdr:rowOff>137524</xdr:rowOff>
    </xdr:to>
    <xdr:sp macro="" textlink="">
      <xdr:nvSpPr>
        <xdr:cNvPr id="77" name="楕円 76"/>
        <xdr:cNvSpPr/>
      </xdr:nvSpPr>
      <xdr:spPr>
        <a:xfrm>
          <a:off x="4584700" y="62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14351</xdr:rowOff>
    </xdr:from>
    <xdr:ext cx="599010" cy="259045"/>
    <xdr:sp macro="" textlink="">
      <xdr:nvSpPr>
        <xdr:cNvPr id="78" name="人件費該当値テキスト"/>
        <xdr:cNvSpPr txBox="1"/>
      </xdr:nvSpPr>
      <xdr:spPr>
        <a:xfrm>
          <a:off x="4686300" y="61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46730</xdr:rowOff>
    </xdr:from>
    <xdr:to>
      <xdr:col>20</xdr:col>
      <xdr:colOff>38100</xdr:colOff>
      <xdr:row>36</xdr:row>
      <xdr:rowOff>148330</xdr:rowOff>
    </xdr:to>
    <xdr:sp macro="" textlink="">
      <xdr:nvSpPr>
        <xdr:cNvPr id="79" name="楕円 78"/>
        <xdr:cNvSpPr/>
      </xdr:nvSpPr>
      <xdr:spPr>
        <a:xfrm>
          <a:off x="3746500" y="62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139457</xdr:rowOff>
    </xdr:from>
    <xdr:ext cx="599010" cy="259045"/>
    <xdr:sp macro="" textlink="">
      <xdr:nvSpPr>
        <xdr:cNvPr id="80" name="テキスト ボックス 79"/>
        <xdr:cNvSpPr txBox="1"/>
      </xdr:nvSpPr>
      <xdr:spPr>
        <a:xfrm>
          <a:off x="3497795" y="63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42892</xdr:rowOff>
    </xdr:from>
    <xdr:to>
      <xdr:col>15</xdr:col>
      <xdr:colOff>101600</xdr:colOff>
      <xdr:row>36</xdr:row>
      <xdr:rowOff>144492</xdr:rowOff>
    </xdr:to>
    <xdr:sp macro="" textlink="">
      <xdr:nvSpPr>
        <xdr:cNvPr id="81" name="楕円 80"/>
        <xdr:cNvSpPr/>
      </xdr:nvSpPr>
      <xdr:spPr>
        <a:xfrm>
          <a:off x="2857500" y="62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135619</xdr:rowOff>
    </xdr:from>
    <xdr:ext cx="599010" cy="259045"/>
    <xdr:sp macro="" textlink="">
      <xdr:nvSpPr>
        <xdr:cNvPr id="82" name="テキスト ボックス 81"/>
        <xdr:cNvSpPr txBox="1"/>
      </xdr:nvSpPr>
      <xdr:spPr>
        <a:xfrm>
          <a:off x="2608795" y="630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58288</xdr:rowOff>
    </xdr:from>
    <xdr:to>
      <xdr:col>10</xdr:col>
      <xdr:colOff>165100</xdr:colOff>
      <xdr:row>36</xdr:row>
      <xdr:rowOff>159888</xdr:rowOff>
    </xdr:to>
    <xdr:sp macro="" textlink="">
      <xdr:nvSpPr>
        <xdr:cNvPr id="83" name="楕円 82"/>
        <xdr:cNvSpPr/>
      </xdr:nvSpPr>
      <xdr:spPr>
        <a:xfrm>
          <a:off x="1968500" y="62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151015</xdr:rowOff>
    </xdr:from>
    <xdr:ext cx="599010" cy="259045"/>
    <xdr:sp macro="" textlink="">
      <xdr:nvSpPr>
        <xdr:cNvPr id="84" name="テキスト ボックス 83"/>
        <xdr:cNvSpPr txBox="1"/>
      </xdr:nvSpPr>
      <xdr:spPr>
        <a:xfrm>
          <a:off x="1719795" y="63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107250</xdr:rowOff>
    </xdr:from>
    <xdr:to>
      <xdr:col>6</xdr:col>
      <xdr:colOff>38100</xdr:colOff>
      <xdr:row>37</xdr:row>
      <xdr:rowOff>37400</xdr:rowOff>
    </xdr:to>
    <xdr:sp macro="" textlink="">
      <xdr:nvSpPr>
        <xdr:cNvPr id="85" name="楕円 84"/>
        <xdr:cNvSpPr/>
      </xdr:nvSpPr>
      <xdr:spPr>
        <a:xfrm>
          <a:off x="1079500" y="62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28527</xdr:rowOff>
    </xdr:from>
    <xdr:ext cx="599010" cy="259045"/>
    <xdr:sp macro="" textlink="">
      <xdr:nvSpPr>
        <xdr:cNvPr id="86" name="テキスト ボックス 85"/>
        <xdr:cNvSpPr txBox="1"/>
      </xdr:nvSpPr>
      <xdr:spPr>
        <a:xfrm>
          <a:off x="830795" y="63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35500</xdr:rowOff>
    </xdr:from>
    <xdr:to>
      <xdr:col>24</xdr:col>
      <xdr:colOff>63500</xdr:colOff>
      <xdr:row>57</xdr:row>
      <xdr:rowOff>66081</xdr:rowOff>
    </xdr:to>
    <xdr:cxnSp macro="">
      <xdr:nvCxnSpPr>
        <xdr:cNvPr id="115" name="直線コネクタ 114"/>
        <xdr:cNvCxnSpPr/>
      </xdr:nvCxnSpPr>
      <xdr:spPr>
        <a:xfrm flipV="1">
          <a:off x="3797300" y="9808150"/>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36499</xdr:rowOff>
    </xdr:from>
    <xdr:to>
      <xdr:col>19</xdr:col>
      <xdr:colOff>177800</xdr:colOff>
      <xdr:row>57</xdr:row>
      <xdr:rowOff>66081</xdr:rowOff>
    </xdr:to>
    <xdr:cxnSp macro="">
      <xdr:nvCxnSpPr>
        <xdr:cNvPr id="118" name="直線コネクタ 117"/>
        <xdr:cNvCxnSpPr/>
      </xdr:nvCxnSpPr>
      <xdr:spPr>
        <a:xfrm>
          <a:off x="2908300" y="9809149"/>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25791</xdr:rowOff>
    </xdr:from>
    <xdr:to>
      <xdr:col>15</xdr:col>
      <xdr:colOff>50800</xdr:colOff>
      <xdr:row>57</xdr:row>
      <xdr:rowOff>36499</xdr:rowOff>
    </xdr:to>
    <xdr:cxnSp macro="">
      <xdr:nvCxnSpPr>
        <xdr:cNvPr id="121" name="直線コネクタ 120"/>
        <xdr:cNvCxnSpPr/>
      </xdr:nvCxnSpPr>
      <xdr:spPr>
        <a:xfrm>
          <a:off x="2019300" y="9798441"/>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25791</xdr:rowOff>
    </xdr:from>
    <xdr:to>
      <xdr:col>10</xdr:col>
      <xdr:colOff>114300</xdr:colOff>
      <xdr:row>57</xdr:row>
      <xdr:rowOff>63308</xdr:rowOff>
    </xdr:to>
    <xdr:cxnSp macro="">
      <xdr:nvCxnSpPr>
        <xdr:cNvPr id="124" name="直線コネクタ 123"/>
        <xdr:cNvCxnSpPr/>
      </xdr:nvCxnSpPr>
      <xdr:spPr>
        <a:xfrm flipV="1">
          <a:off x="1130300" y="9798441"/>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81648</xdr:rowOff>
    </xdr:from>
    <xdr:to>
      <xdr:col>10</xdr:col>
      <xdr:colOff>165100</xdr:colOff>
      <xdr:row>57</xdr:row>
      <xdr:rowOff>11798</xdr:rowOff>
    </xdr:to>
    <xdr:sp macro="" textlink="">
      <xdr:nvSpPr>
        <xdr:cNvPr id="125" name="フローチャート: 判断 124"/>
        <xdr:cNvSpPr/>
      </xdr:nvSpPr>
      <xdr:spPr>
        <a:xfrm>
          <a:off x="1968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28325</xdr:rowOff>
    </xdr:from>
    <xdr:ext cx="599010" cy="259045"/>
    <xdr:sp macro="" textlink="">
      <xdr:nvSpPr>
        <xdr:cNvPr id="126" name="テキスト ボックス 125"/>
        <xdr:cNvSpPr txBox="1"/>
      </xdr:nvSpPr>
      <xdr:spPr>
        <a:xfrm>
          <a:off x="1719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89887</xdr:rowOff>
    </xdr:from>
    <xdr:to>
      <xdr:col>6</xdr:col>
      <xdr:colOff>38100</xdr:colOff>
      <xdr:row>57</xdr:row>
      <xdr:rowOff>20037</xdr:rowOff>
    </xdr:to>
    <xdr:sp macro="" textlink="">
      <xdr:nvSpPr>
        <xdr:cNvPr id="127" name="フローチャート: 判断 126"/>
        <xdr:cNvSpPr/>
      </xdr:nvSpPr>
      <xdr:spPr>
        <a:xfrm>
          <a:off x="1079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36564</xdr:rowOff>
    </xdr:from>
    <xdr:ext cx="599010" cy="259045"/>
    <xdr:sp macro="" textlink="">
      <xdr:nvSpPr>
        <xdr:cNvPr id="128" name="テキスト ボックス 127"/>
        <xdr:cNvSpPr txBox="1"/>
      </xdr:nvSpPr>
      <xdr:spPr>
        <a:xfrm>
          <a:off x="830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156150</xdr:rowOff>
    </xdr:from>
    <xdr:to>
      <xdr:col>24</xdr:col>
      <xdr:colOff>114300</xdr:colOff>
      <xdr:row>57</xdr:row>
      <xdr:rowOff>86300</xdr:rowOff>
    </xdr:to>
    <xdr:sp macro="" textlink="">
      <xdr:nvSpPr>
        <xdr:cNvPr id="134" name="楕円 133"/>
        <xdr:cNvSpPr/>
      </xdr:nvSpPr>
      <xdr:spPr>
        <a:xfrm>
          <a:off x="4584700" y="97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134577</xdr:rowOff>
    </xdr:from>
    <xdr:ext cx="599010" cy="259045"/>
    <xdr:sp macro="" textlink="">
      <xdr:nvSpPr>
        <xdr:cNvPr id="135" name="物件費該当値テキスト"/>
        <xdr:cNvSpPr txBox="1"/>
      </xdr:nvSpPr>
      <xdr:spPr>
        <a:xfrm>
          <a:off x="4686300" y="973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15281</xdr:rowOff>
    </xdr:from>
    <xdr:to>
      <xdr:col>20</xdr:col>
      <xdr:colOff>38100</xdr:colOff>
      <xdr:row>57</xdr:row>
      <xdr:rowOff>116881</xdr:rowOff>
    </xdr:to>
    <xdr:sp macro="" textlink="">
      <xdr:nvSpPr>
        <xdr:cNvPr id="136" name="楕円 135"/>
        <xdr:cNvSpPr/>
      </xdr:nvSpPr>
      <xdr:spPr>
        <a:xfrm>
          <a:off x="3746500" y="9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108008</xdr:rowOff>
    </xdr:from>
    <xdr:ext cx="599010" cy="259045"/>
    <xdr:sp macro="" textlink="">
      <xdr:nvSpPr>
        <xdr:cNvPr id="137" name="テキスト ボックス 136"/>
        <xdr:cNvSpPr txBox="1"/>
      </xdr:nvSpPr>
      <xdr:spPr>
        <a:xfrm>
          <a:off x="3497795" y="98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157149</xdr:rowOff>
    </xdr:from>
    <xdr:to>
      <xdr:col>15</xdr:col>
      <xdr:colOff>101600</xdr:colOff>
      <xdr:row>57</xdr:row>
      <xdr:rowOff>87299</xdr:rowOff>
    </xdr:to>
    <xdr:sp macro="" textlink="">
      <xdr:nvSpPr>
        <xdr:cNvPr id="138" name="楕円 137"/>
        <xdr:cNvSpPr/>
      </xdr:nvSpPr>
      <xdr:spPr>
        <a:xfrm>
          <a:off x="2857500" y="9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78426</xdr:rowOff>
    </xdr:from>
    <xdr:ext cx="599010" cy="259045"/>
    <xdr:sp macro="" textlink="">
      <xdr:nvSpPr>
        <xdr:cNvPr id="139" name="テキスト ボックス 138"/>
        <xdr:cNvSpPr txBox="1"/>
      </xdr:nvSpPr>
      <xdr:spPr>
        <a:xfrm>
          <a:off x="2608795" y="9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146441</xdr:rowOff>
    </xdr:from>
    <xdr:to>
      <xdr:col>10</xdr:col>
      <xdr:colOff>165100</xdr:colOff>
      <xdr:row>57</xdr:row>
      <xdr:rowOff>76591</xdr:rowOff>
    </xdr:to>
    <xdr:sp macro="" textlink="">
      <xdr:nvSpPr>
        <xdr:cNvPr id="140" name="楕円 139"/>
        <xdr:cNvSpPr/>
      </xdr:nvSpPr>
      <xdr:spPr>
        <a:xfrm>
          <a:off x="1968500" y="97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67718</xdr:rowOff>
    </xdr:from>
    <xdr:ext cx="599010" cy="259045"/>
    <xdr:sp macro="" textlink="">
      <xdr:nvSpPr>
        <xdr:cNvPr id="141" name="テキスト ボックス 140"/>
        <xdr:cNvSpPr txBox="1"/>
      </xdr:nvSpPr>
      <xdr:spPr>
        <a:xfrm>
          <a:off x="1719795" y="984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12508</xdr:rowOff>
    </xdr:from>
    <xdr:to>
      <xdr:col>6</xdr:col>
      <xdr:colOff>38100</xdr:colOff>
      <xdr:row>57</xdr:row>
      <xdr:rowOff>114108</xdr:rowOff>
    </xdr:to>
    <xdr:sp macro="" textlink="">
      <xdr:nvSpPr>
        <xdr:cNvPr id="142" name="楕円 141"/>
        <xdr:cNvSpPr/>
      </xdr:nvSpPr>
      <xdr:spPr>
        <a:xfrm>
          <a:off x="1079500" y="9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105235</xdr:rowOff>
    </xdr:from>
    <xdr:ext cx="599010" cy="259045"/>
    <xdr:sp macro="" textlink="">
      <xdr:nvSpPr>
        <xdr:cNvPr id="143" name="テキスト ボックス 142"/>
        <xdr:cNvSpPr txBox="1"/>
      </xdr:nvSpPr>
      <xdr:spPr>
        <a:xfrm>
          <a:off x="830795" y="98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80220</xdr:rowOff>
    </xdr:from>
    <xdr:to>
      <xdr:col>24</xdr:col>
      <xdr:colOff>63500</xdr:colOff>
      <xdr:row>78</xdr:row>
      <xdr:rowOff>84347</xdr:rowOff>
    </xdr:to>
    <xdr:cxnSp macro="">
      <xdr:nvCxnSpPr>
        <xdr:cNvPr id="174" name="直線コネクタ 173"/>
        <xdr:cNvCxnSpPr/>
      </xdr:nvCxnSpPr>
      <xdr:spPr>
        <a:xfrm flipV="1">
          <a:off x="3797300" y="13453320"/>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84347</xdr:rowOff>
    </xdr:from>
    <xdr:to>
      <xdr:col>19</xdr:col>
      <xdr:colOff>177800</xdr:colOff>
      <xdr:row>79</xdr:row>
      <xdr:rowOff>42480</xdr:rowOff>
    </xdr:to>
    <xdr:cxnSp macro="">
      <xdr:nvCxnSpPr>
        <xdr:cNvPr id="177" name="直線コネクタ 176"/>
        <xdr:cNvCxnSpPr/>
      </xdr:nvCxnSpPr>
      <xdr:spPr>
        <a:xfrm flipV="1">
          <a:off x="2908300" y="13457447"/>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42480</xdr:rowOff>
    </xdr:from>
    <xdr:to>
      <xdr:col>15</xdr:col>
      <xdr:colOff>50800</xdr:colOff>
      <xdr:row>79</xdr:row>
      <xdr:rowOff>48467</xdr:rowOff>
    </xdr:to>
    <xdr:cxnSp macro="">
      <xdr:nvCxnSpPr>
        <xdr:cNvPr id="180" name="直線コネクタ 179"/>
        <xdr:cNvCxnSpPr/>
      </xdr:nvCxnSpPr>
      <xdr:spPr>
        <a:xfrm flipV="1">
          <a:off x="2019300" y="1358703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48467</xdr:rowOff>
    </xdr:from>
    <xdr:to>
      <xdr:col>10</xdr:col>
      <xdr:colOff>114300</xdr:colOff>
      <xdr:row>79</xdr:row>
      <xdr:rowOff>49141</xdr:rowOff>
    </xdr:to>
    <xdr:cxnSp macro="">
      <xdr:nvCxnSpPr>
        <xdr:cNvPr id="183" name="直線コネクタ 182"/>
        <xdr:cNvCxnSpPr/>
      </xdr:nvCxnSpPr>
      <xdr:spPr>
        <a:xfrm flipV="1">
          <a:off x="1130300" y="13593017"/>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34982</xdr:rowOff>
    </xdr:from>
    <xdr:to>
      <xdr:col>10</xdr:col>
      <xdr:colOff>165100</xdr:colOff>
      <xdr:row>77</xdr:row>
      <xdr:rowOff>136582</xdr:rowOff>
    </xdr:to>
    <xdr:sp macro="" textlink="">
      <xdr:nvSpPr>
        <xdr:cNvPr id="184" name="フローチャート: 判断 183"/>
        <xdr:cNvSpPr/>
      </xdr:nvSpPr>
      <xdr:spPr>
        <a:xfrm>
          <a:off x="1968500" y="132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153109</xdr:rowOff>
    </xdr:from>
    <xdr:ext cx="534377" cy="259045"/>
    <xdr:sp macro="" textlink="">
      <xdr:nvSpPr>
        <xdr:cNvPr id="185" name="テキスト ボックス 184"/>
        <xdr:cNvSpPr txBox="1"/>
      </xdr:nvSpPr>
      <xdr:spPr>
        <a:xfrm>
          <a:off x="1752111" y="13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119990</xdr:rowOff>
    </xdr:from>
    <xdr:to>
      <xdr:col>6</xdr:col>
      <xdr:colOff>38100</xdr:colOff>
      <xdr:row>78</xdr:row>
      <xdr:rowOff>50140</xdr:rowOff>
    </xdr:to>
    <xdr:sp macro="" textlink="">
      <xdr:nvSpPr>
        <xdr:cNvPr id="186" name="フローチャート: 判断 185"/>
        <xdr:cNvSpPr/>
      </xdr:nvSpPr>
      <xdr:spPr>
        <a:xfrm>
          <a:off x="1079500" y="133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66667</xdr:rowOff>
    </xdr:from>
    <xdr:ext cx="534377" cy="259045"/>
    <xdr:sp macro="" textlink="">
      <xdr:nvSpPr>
        <xdr:cNvPr id="187" name="テキスト ボックス 186"/>
        <xdr:cNvSpPr txBox="1"/>
      </xdr:nvSpPr>
      <xdr:spPr>
        <a:xfrm>
          <a:off x="863111" y="130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29420</xdr:rowOff>
    </xdr:from>
    <xdr:to>
      <xdr:col>24</xdr:col>
      <xdr:colOff>114300</xdr:colOff>
      <xdr:row>78</xdr:row>
      <xdr:rowOff>131020</xdr:rowOff>
    </xdr:to>
    <xdr:sp macro="" textlink="">
      <xdr:nvSpPr>
        <xdr:cNvPr id="193" name="楕円 192"/>
        <xdr:cNvSpPr/>
      </xdr:nvSpPr>
      <xdr:spPr>
        <a:xfrm>
          <a:off x="4584700" y="13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7847</xdr:rowOff>
    </xdr:from>
    <xdr:ext cx="534377" cy="259045"/>
    <xdr:sp macro="" textlink="">
      <xdr:nvSpPr>
        <xdr:cNvPr id="194" name="維持補修費該当値テキスト"/>
        <xdr:cNvSpPr txBox="1"/>
      </xdr:nvSpPr>
      <xdr:spPr>
        <a:xfrm>
          <a:off x="4686300" y="13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33547</xdr:rowOff>
    </xdr:from>
    <xdr:to>
      <xdr:col>20</xdr:col>
      <xdr:colOff>38100</xdr:colOff>
      <xdr:row>78</xdr:row>
      <xdr:rowOff>135147</xdr:rowOff>
    </xdr:to>
    <xdr:sp macro="" textlink="">
      <xdr:nvSpPr>
        <xdr:cNvPr id="195" name="楕円 194"/>
        <xdr:cNvSpPr/>
      </xdr:nvSpPr>
      <xdr:spPr>
        <a:xfrm>
          <a:off x="3746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126274</xdr:rowOff>
    </xdr:from>
    <xdr:ext cx="534377" cy="259045"/>
    <xdr:sp macro="" textlink="">
      <xdr:nvSpPr>
        <xdr:cNvPr id="196" name="テキスト ボックス 195"/>
        <xdr:cNvSpPr txBox="1"/>
      </xdr:nvSpPr>
      <xdr:spPr>
        <a:xfrm>
          <a:off x="3530111" y="134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163130</xdr:rowOff>
    </xdr:from>
    <xdr:to>
      <xdr:col>15</xdr:col>
      <xdr:colOff>101600</xdr:colOff>
      <xdr:row>79</xdr:row>
      <xdr:rowOff>93280</xdr:rowOff>
    </xdr:to>
    <xdr:sp macro="" textlink="">
      <xdr:nvSpPr>
        <xdr:cNvPr id="197" name="楕円 196"/>
        <xdr:cNvSpPr/>
      </xdr:nvSpPr>
      <xdr:spPr>
        <a:xfrm>
          <a:off x="2857500" y="135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84407</xdr:rowOff>
    </xdr:from>
    <xdr:ext cx="469744" cy="259045"/>
    <xdr:sp macro="" textlink="">
      <xdr:nvSpPr>
        <xdr:cNvPr id="198" name="テキスト ボックス 197"/>
        <xdr:cNvSpPr txBox="1"/>
      </xdr:nvSpPr>
      <xdr:spPr>
        <a:xfrm>
          <a:off x="2673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169117</xdr:rowOff>
    </xdr:from>
    <xdr:to>
      <xdr:col>10</xdr:col>
      <xdr:colOff>165100</xdr:colOff>
      <xdr:row>79</xdr:row>
      <xdr:rowOff>99267</xdr:rowOff>
    </xdr:to>
    <xdr:sp macro="" textlink="">
      <xdr:nvSpPr>
        <xdr:cNvPr id="199" name="楕円 198"/>
        <xdr:cNvSpPr/>
      </xdr:nvSpPr>
      <xdr:spPr>
        <a:xfrm>
          <a:off x="1968500" y="135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90394</xdr:rowOff>
    </xdr:from>
    <xdr:ext cx="469744" cy="259045"/>
    <xdr:sp macro="" textlink="">
      <xdr:nvSpPr>
        <xdr:cNvPr id="200" name="テキスト ボックス 199"/>
        <xdr:cNvSpPr txBox="1"/>
      </xdr:nvSpPr>
      <xdr:spPr>
        <a:xfrm>
          <a:off x="1784428" y="1363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169791</xdr:rowOff>
    </xdr:from>
    <xdr:to>
      <xdr:col>6</xdr:col>
      <xdr:colOff>38100</xdr:colOff>
      <xdr:row>79</xdr:row>
      <xdr:rowOff>99941</xdr:rowOff>
    </xdr:to>
    <xdr:sp macro="" textlink="">
      <xdr:nvSpPr>
        <xdr:cNvPr id="201" name="楕円 200"/>
        <xdr:cNvSpPr/>
      </xdr:nvSpPr>
      <xdr:spPr>
        <a:xfrm>
          <a:off x="1079500" y="13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91068</xdr:rowOff>
    </xdr:from>
    <xdr:ext cx="469744" cy="259045"/>
    <xdr:sp macro="" textlink="">
      <xdr:nvSpPr>
        <xdr:cNvPr id="202" name="テキスト ボックス 201"/>
        <xdr:cNvSpPr txBox="1"/>
      </xdr:nvSpPr>
      <xdr:spPr>
        <a:xfrm>
          <a:off x="895428" y="136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114533</xdr:rowOff>
    </xdr:from>
    <xdr:to>
      <xdr:col>24</xdr:col>
      <xdr:colOff>62865</xdr:colOff>
      <xdr:row>99</xdr:row>
      <xdr:rowOff>101164</xdr:rowOff>
    </xdr:to>
    <xdr:cxnSp macro="">
      <xdr:nvCxnSpPr>
        <xdr:cNvPr id="229" name="直線コネクタ 228"/>
        <xdr:cNvCxnSpPr/>
      </xdr:nvCxnSpPr>
      <xdr:spPr>
        <a:xfrm flipV="1">
          <a:off x="4633595" y="15716483"/>
          <a:ext cx="1270" cy="135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104991</xdr:rowOff>
    </xdr:from>
    <xdr:ext cx="534377" cy="259045"/>
    <xdr:sp macro="" textlink="">
      <xdr:nvSpPr>
        <xdr:cNvPr id="230" name="扶助費最小値テキスト"/>
        <xdr:cNvSpPr txBox="1"/>
      </xdr:nvSpPr>
      <xdr:spPr>
        <a:xfrm>
          <a:off x="4686300" y="170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101164</xdr:rowOff>
    </xdr:from>
    <xdr:to>
      <xdr:col>24</xdr:col>
      <xdr:colOff>152400</xdr:colOff>
      <xdr:row>99</xdr:row>
      <xdr:rowOff>101164</xdr:rowOff>
    </xdr:to>
    <xdr:cxnSp macro="">
      <xdr:nvCxnSpPr>
        <xdr:cNvPr id="231" name="直線コネクタ 230"/>
        <xdr:cNvCxnSpPr/>
      </xdr:nvCxnSpPr>
      <xdr:spPr>
        <a:xfrm>
          <a:off x="4546600" y="1707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61210</xdr:rowOff>
    </xdr:from>
    <xdr:ext cx="599010" cy="259045"/>
    <xdr:sp macro="" textlink="">
      <xdr:nvSpPr>
        <xdr:cNvPr id="232" name="扶助費最大値テキスト"/>
        <xdr:cNvSpPr txBox="1"/>
      </xdr:nvSpPr>
      <xdr:spPr>
        <a:xfrm>
          <a:off x="4686300" y="1549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114533</xdr:rowOff>
    </xdr:from>
    <xdr:to>
      <xdr:col>24</xdr:col>
      <xdr:colOff>152400</xdr:colOff>
      <xdr:row>91</xdr:row>
      <xdr:rowOff>114533</xdr:rowOff>
    </xdr:to>
    <xdr:cxnSp macro="">
      <xdr:nvCxnSpPr>
        <xdr:cNvPr id="233" name="直線コネクタ 232"/>
        <xdr:cNvCxnSpPr/>
      </xdr:nvCxnSpPr>
      <xdr:spPr>
        <a:xfrm>
          <a:off x="4546600" y="1571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135378</xdr:rowOff>
    </xdr:from>
    <xdr:to>
      <xdr:col>24</xdr:col>
      <xdr:colOff>63500</xdr:colOff>
      <xdr:row>91</xdr:row>
      <xdr:rowOff>168514</xdr:rowOff>
    </xdr:to>
    <xdr:cxnSp macro="">
      <xdr:nvCxnSpPr>
        <xdr:cNvPr id="234" name="直線コネクタ 233"/>
        <xdr:cNvCxnSpPr/>
      </xdr:nvCxnSpPr>
      <xdr:spPr>
        <a:xfrm flipV="1">
          <a:off x="3797300" y="15737328"/>
          <a:ext cx="8382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68426</xdr:rowOff>
    </xdr:from>
    <xdr:ext cx="534377" cy="259045"/>
    <xdr:sp macro="" textlink="">
      <xdr:nvSpPr>
        <xdr:cNvPr id="235" name="扶助費平均値テキスト"/>
        <xdr:cNvSpPr txBox="1"/>
      </xdr:nvSpPr>
      <xdr:spPr>
        <a:xfrm>
          <a:off x="4686300" y="16356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89999</xdr:rowOff>
    </xdr:from>
    <xdr:to>
      <xdr:col>24</xdr:col>
      <xdr:colOff>114300</xdr:colOff>
      <xdr:row>96</xdr:row>
      <xdr:rowOff>20149</xdr:rowOff>
    </xdr:to>
    <xdr:sp macro="" textlink="">
      <xdr:nvSpPr>
        <xdr:cNvPr id="236" name="フローチャート: 判断 235"/>
        <xdr:cNvSpPr/>
      </xdr:nvSpPr>
      <xdr:spPr>
        <a:xfrm>
          <a:off x="4584700" y="1637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86708</xdr:rowOff>
    </xdr:from>
    <xdr:to>
      <xdr:col>19</xdr:col>
      <xdr:colOff>177800</xdr:colOff>
      <xdr:row>91</xdr:row>
      <xdr:rowOff>168514</xdr:rowOff>
    </xdr:to>
    <xdr:cxnSp macro="">
      <xdr:nvCxnSpPr>
        <xdr:cNvPr id="237" name="直線コネクタ 236"/>
        <xdr:cNvCxnSpPr/>
      </xdr:nvCxnSpPr>
      <xdr:spPr>
        <a:xfrm>
          <a:off x="2908300" y="15517208"/>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27081</xdr:rowOff>
    </xdr:from>
    <xdr:to>
      <xdr:col>20</xdr:col>
      <xdr:colOff>38100</xdr:colOff>
      <xdr:row>96</xdr:row>
      <xdr:rowOff>128681</xdr:rowOff>
    </xdr:to>
    <xdr:sp macro="" textlink="">
      <xdr:nvSpPr>
        <xdr:cNvPr id="238" name="フローチャート: 判断 237"/>
        <xdr:cNvSpPr/>
      </xdr:nvSpPr>
      <xdr:spPr>
        <a:xfrm>
          <a:off x="37465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119808</xdr:rowOff>
    </xdr:from>
    <xdr:ext cx="534377" cy="259045"/>
    <xdr:sp macro="" textlink="">
      <xdr:nvSpPr>
        <xdr:cNvPr id="239" name="テキスト ボックス 238"/>
        <xdr:cNvSpPr txBox="1"/>
      </xdr:nvSpPr>
      <xdr:spPr>
        <a:xfrm>
          <a:off x="3530111" y="165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86708</xdr:rowOff>
    </xdr:from>
    <xdr:to>
      <xdr:col>15</xdr:col>
      <xdr:colOff>50800</xdr:colOff>
      <xdr:row>92</xdr:row>
      <xdr:rowOff>102068</xdr:rowOff>
    </xdr:to>
    <xdr:cxnSp macro="">
      <xdr:nvCxnSpPr>
        <xdr:cNvPr id="240" name="直線コネクタ 239"/>
        <xdr:cNvCxnSpPr/>
      </xdr:nvCxnSpPr>
      <xdr:spPr>
        <a:xfrm flipV="1">
          <a:off x="2019300" y="15517208"/>
          <a:ext cx="889000" cy="3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106665</xdr:rowOff>
    </xdr:from>
    <xdr:to>
      <xdr:col>15</xdr:col>
      <xdr:colOff>101600</xdr:colOff>
      <xdr:row>96</xdr:row>
      <xdr:rowOff>36815</xdr:rowOff>
    </xdr:to>
    <xdr:sp macro="" textlink="">
      <xdr:nvSpPr>
        <xdr:cNvPr id="241" name="フローチャート: 判断 240"/>
        <xdr:cNvSpPr/>
      </xdr:nvSpPr>
      <xdr:spPr>
        <a:xfrm>
          <a:off x="2857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27942</xdr:rowOff>
    </xdr:from>
    <xdr:ext cx="534377" cy="259045"/>
    <xdr:sp macro="" textlink="">
      <xdr:nvSpPr>
        <xdr:cNvPr id="242" name="テキスト ボックス 241"/>
        <xdr:cNvSpPr txBox="1"/>
      </xdr:nvSpPr>
      <xdr:spPr>
        <a:xfrm>
          <a:off x="2641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102068</xdr:rowOff>
    </xdr:from>
    <xdr:to>
      <xdr:col>10</xdr:col>
      <xdr:colOff>114300</xdr:colOff>
      <xdr:row>92</xdr:row>
      <xdr:rowOff>132297</xdr:rowOff>
    </xdr:to>
    <xdr:cxnSp macro="">
      <xdr:nvCxnSpPr>
        <xdr:cNvPr id="243" name="直線コネクタ 242"/>
        <xdr:cNvCxnSpPr/>
      </xdr:nvCxnSpPr>
      <xdr:spPr>
        <a:xfrm flipV="1">
          <a:off x="1130300" y="1587546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109365</xdr:rowOff>
    </xdr:from>
    <xdr:to>
      <xdr:col>10</xdr:col>
      <xdr:colOff>165100</xdr:colOff>
      <xdr:row>97</xdr:row>
      <xdr:rowOff>39515</xdr:rowOff>
    </xdr:to>
    <xdr:sp macro="" textlink="">
      <xdr:nvSpPr>
        <xdr:cNvPr id="244" name="フローチャート: 判断 243"/>
        <xdr:cNvSpPr/>
      </xdr:nvSpPr>
      <xdr:spPr>
        <a:xfrm>
          <a:off x="1968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30642</xdr:rowOff>
    </xdr:from>
    <xdr:ext cx="534377" cy="259045"/>
    <xdr:sp macro="" textlink="">
      <xdr:nvSpPr>
        <xdr:cNvPr id="245" name="テキスト ボックス 244"/>
        <xdr:cNvSpPr txBox="1"/>
      </xdr:nvSpPr>
      <xdr:spPr>
        <a:xfrm>
          <a:off x="1752111" y="16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147847</xdr:rowOff>
    </xdr:from>
    <xdr:to>
      <xdr:col>6</xdr:col>
      <xdr:colOff>38100</xdr:colOff>
      <xdr:row>97</xdr:row>
      <xdr:rowOff>77997</xdr:rowOff>
    </xdr:to>
    <xdr:sp macro="" textlink="">
      <xdr:nvSpPr>
        <xdr:cNvPr id="246" name="フローチャート: 判断 245"/>
        <xdr:cNvSpPr/>
      </xdr:nvSpPr>
      <xdr:spPr>
        <a:xfrm>
          <a:off x="1079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69124</xdr:rowOff>
    </xdr:from>
    <xdr:ext cx="534377" cy="259045"/>
    <xdr:sp macro="" textlink="">
      <xdr:nvSpPr>
        <xdr:cNvPr id="247" name="テキスト ボックス 246"/>
        <xdr:cNvSpPr txBox="1"/>
      </xdr:nvSpPr>
      <xdr:spPr>
        <a:xfrm>
          <a:off x="863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84578</xdr:rowOff>
    </xdr:from>
    <xdr:to>
      <xdr:col>24</xdr:col>
      <xdr:colOff>114300</xdr:colOff>
      <xdr:row>92</xdr:row>
      <xdr:rowOff>14728</xdr:rowOff>
    </xdr:to>
    <xdr:sp macro="" textlink="">
      <xdr:nvSpPr>
        <xdr:cNvPr id="253" name="楕円 252"/>
        <xdr:cNvSpPr/>
      </xdr:nvSpPr>
      <xdr:spPr>
        <a:xfrm>
          <a:off x="4584700" y="156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16759</xdr:rowOff>
    </xdr:from>
    <xdr:ext cx="599010" cy="259045"/>
    <xdr:sp macro="" textlink="">
      <xdr:nvSpPr>
        <xdr:cNvPr id="254" name="扶助費該当値テキスト"/>
        <xdr:cNvSpPr txBox="1"/>
      </xdr:nvSpPr>
      <xdr:spPr>
        <a:xfrm>
          <a:off x="4686300" y="156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117714</xdr:rowOff>
    </xdr:from>
    <xdr:to>
      <xdr:col>20</xdr:col>
      <xdr:colOff>38100</xdr:colOff>
      <xdr:row>92</xdr:row>
      <xdr:rowOff>47864</xdr:rowOff>
    </xdr:to>
    <xdr:sp macro="" textlink="">
      <xdr:nvSpPr>
        <xdr:cNvPr id="255" name="楕円 254"/>
        <xdr:cNvSpPr/>
      </xdr:nvSpPr>
      <xdr:spPr>
        <a:xfrm>
          <a:off x="3746500" y="157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64391</xdr:rowOff>
    </xdr:from>
    <xdr:ext cx="599010" cy="259045"/>
    <xdr:sp macro="" textlink="">
      <xdr:nvSpPr>
        <xdr:cNvPr id="256" name="テキスト ボックス 255"/>
        <xdr:cNvSpPr txBox="1"/>
      </xdr:nvSpPr>
      <xdr:spPr>
        <a:xfrm>
          <a:off x="3497795" y="154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35908</xdr:rowOff>
    </xdr:from>
    <xdr:to>
      <xdr:col>15</xdr:col>
      <xdr:colOff>101600</xdr:colOff>
      <xdr:row>90</xdr:row>
      <xdr:rowOff>137508</xdr:rowOff>
    </xdr:to>
    <xdr:sp macro="" textlink="">
      <xdr:nvSpPr>
        <xdr:cNvPr id="257" name="楕円 256"/>
        <xdr:cNvSpPr/>
      </xdr:nvSpPr>
      <xdr:spPr>
        <a:xfrm>
          <a:off x="2857500" y="154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154035</xdr:rowOff>
    </xdr:from>
    <xdr:ext cx="599010" cy="259045"/>
    <xdr:sp macro="" textlink="">
      <xdr:nvSpPr>
        <xdr:cNvPr id="258" name="テキスト ボックス 257"/>
        <xdr:cNvSpPr txBox="1"/>
      </xdr:nvSpPr>
      <xdr:spPr>
        <a:xfrm>
          <a:off x="2608795" y="152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51268</xdr:rowOff>
    </xdr:from>
    <xdr:to>
      <xdr:col>10</xdr:col>
      <xdr:colOff>165100</xdr:colOff>
      <xdr:row>92</xdr:row>
      <xdr:rowOff>152868</xdr:rowOff>
    </xdr:to>
    <xdr:sp macro="" textlink="">
      <xdr:nvSpPr>
        <xdr:cNvPr id="259" name="楕円 258"/>
        <xdr:cNvSpPr/>
      </xdr:nvSpPr>
      <xdr:spPr>
        <a:xfrm>
          <a:off x="1968500" y="15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169395</xdr:rowOff>
    </xdr:from>
    <xdr:ext cx="599010" cy="259045"/>
    <xdr:sp macro="" textlink="">
      <xdr:nvSpPr>
        <xdr:cNvPr id="260" name="テキスト ボックス 259"/>
        <xdr:cNvSpPr txBox="1"/>
      </xdr:nvSpPr>
      <xdr:spPr>
        <a:xfrm>
          <a:off x="1719795" y="155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81497</xdr:rowOff>
    </xdr:from>
    <xdr:to>
      <xdr:col>6</xdr:col>
      <xdr:colOff>38100</xdr:colOff>
      <xdr:row>93</xdr:row>
      <xdr:rowOff>11647</xdr:rowOff>
    </xdr:to>
    <xdr:sp macro="" textlink="">
      <xdr:nvSpPr>
        <xdr:cNvPr id="261" name="楕円 260"/>
        <xdr:cNvSpPr/>
      </xdr:nvSpPr>
      <xdr:spPr>
        <a:xfrm>
          <a:off x="1079500" y="15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28174</xdr:rowOff>
    </xdr:from>
    <xdr:ext cx="599010" cy="259045"/>
    <xdr:sp macro="" textlink="">
      <xdr:nvSpPr>
        <xdr:cNvPr id="262" name="テキスト ボックス 261"/>
        <xdr:cNvSpPr txBox="1"/>
      </xdr:nvSpPr>
      <xdr:spPr>
        <a:xfrm>
          <a:off x="830795" y="156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5" name="テキスト ボックス 274"/>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7" name="直線コネクタ 286"/>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8"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9" name="直線コネクタ 288"/>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90"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91" name="直線コネクタ 290"/>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6095</xdr:rowOff>
    </xdr:from>
    <xdr:to>
      <xdr:col>55</xdr:col>
      <xdr:colOff>0</xdr:colOff>
      <xdr:row>38</xdr:row>
      <xdr:rowOff>58688</xdr:rowOff>
    </xdr:to>
    <xdr:cxnSp macro="">
      <xdr:nvCxnSpPr>
        <xdr:cNvPr id="292" name="直線コネクタ 291"/>
        <xdr:cNvCxnSpPr/>
      </xdr:nvCxnSpPr>
      <xdr:spPr>
        <a:xfrm>
          <a:off x="9639300" y="6521195"/>
          <a:ext cx="838200" cy="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3" name="補助費等平均値テキスト"/>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4" name="フローチャート: 判断 293"/>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6095</xdr:rowOff>
    </xdr:from>
    <xdr:to>
      <xdr:col>50</xdr:col>
      <xdr:colOff>114300</xdr:colOff>
      <xdr:row>38</xdr:row>
      <xdr:rowOff>131466</xdr:rowOff>
    </xdr:to>
    <xdr:cxnSp macro="">
      <xdr:nvCxnSpPr>
        <xdr:cNvPr id="295" name="直線コネクタ 294"/>
        <xdr:cNvCxnSpPr/>
      </xdr:nvCxnSpPr>
      <xdr:spPr>
        <a:xfrm flipV="1">
          <a:off x="8750300" y="6521195"/>
          <a:ext cx="889000" cy="1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6" name="フローチャート: 判断 295"/>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7" name="テキスト ボックス 296"/>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108115</xdr:rowOff>
    </xdr:from>
    <xdr:to>
      <xdr:col>45</xdr:col>
      <xdr:colOff>177800</xdr:colOff>
      <xdr:row>38</xdr:row>
      <xdr:rowOff>131466</xdr:rowOff>
    </xdr:to>
    <xdr:cxnSp macro="">
      <xdr:nvCxnSpPr>
        <xdr:cNvPr id="298" name="直線コネクタ 297"/>
        <xdr:cNvCxnSpPr/>
      </xdr:nvCxnSpPr>
      <xdr:spPr>
        <a:xfrm>
          <a:off x="7861300" y="6280315"/>
          <a:ext cx="889000" cy="36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9" name="フローチャート: 判断 298"/>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300" name="テキスト ボックス 299"/>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108115</xdr:rowOff>
    </xdr:from>
    <xdr:to>
      <xdr:col>41</xdr:col>
      <xdr:colOff>50800</xdr:colOff>
      <xdr:row>39</xdr:row>
      <xdr:rowOff>24302</xdr:rowOff>
    </xdr:to>
    <xdr:cxnSp macro="">
      <xdr:nvCxnSpPr>
        <xdr:cNvPr id="301" name="直線コネクタ 300"/>
        <xdr:cNvCxnSpPr/>
      </xdr:nvCxnSpPr>
      <xdr:spPr>
        <a:xfrm flipV="1">
          <a:off x="6972300" y="6280315"/>
          <a:ext cx="889000" cy="4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118858</xdr:rowOff>
    </xdr:from>
    <xdr:to>
      <xdr:col>41</xdr:col>
      <xdr:colOff>101600</xdr:colOff>
      <xdr:row>34</xdr:row>
      <xdr:rowOff>49008</xdr:rowOff>
    </xdr:to>
    <xdr:sp macro="" textlink="">
      <xdr:nvSpPr>
        <xdr:cNvPr id="302" name="フローチャート: 判断 301"/>
        <xdr:cNvSpPr/>
      </xdr:nvSpPr>
      <xdr:spPr>
        <a:xfrm>
          <a:off x="7810500" y="577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65535</xdr:rowOff>
    </xdr:from>
    <xdr:ext cx="599010" cy="259045"/>
    <xdr:sp macro="" textlink="">
      <xdr:nvSpPr>
        <xdr:cNvPr id="303" name="テキスト ボックス 302"/>
        <xdr:cNvSpPr txBox="1"/>
      </xdr:nvSpPr>
      <xdr:spPr>
        <a:xfrm>
          <a:off x="7561795" y="55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131564</xdr:rowOff>
    </xdr:from>
    <xdr:to>
      <xdr:col>36</xdr:col>
      <xdr:colOff>165100</xdr:colOff>
      <xdr:row>37</xdr:row>
      <xdr:rowOff>61714</xdr:rowOff>
    </xdr:to>
    <xdr:sp macro="" textlink="">
      <xdr:nvSpPr>
        <xdr:cNvPr id="304" name="フローチャート: 判断 303"/>
        <xdr:cNvSpPr/>
      </xdr:nvSpPr>
      <xdr:spPr>
        <a:xfrm>
          <a:off x="6921500" y="6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78241</xdr:rowOff>
    </xdr:from>
    <xdr:ext cx="599010" cy="259045"/>
    <xdr:sp macro="" textlink="">
      <xdr:nvSpPr>
        <xdr:cNvPr id="305" name="テキスト ボックス 304"/>
        <xdr:cNvSpPr txBox="1"/>
      </xdr:nvSpPr>
      <xdr:spPr>
        <a:xfrm>
          <a:off x="6672795" y="60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7888</xdr:rowOff>
    </xdr:from>
    <xdr:to>
      <xdr:col>55</xdr:col>
      <xdr:colOff>50800</xdr:colOff>
      <xdr:row>38</xdr:row>
      <xdr:rowOff>109488</xdr:rowOff>
    </xdr:to>
    <xdr:sp macro="" textlink="">
      <xdr:nvSpPr>
        <xdr:cNvPr id="311" name="楕円 310"/>
        <xdr:cNvSpPr/>
      </xdr:nvSpPr>
      <xdr:spPr>
        <a:xfrm>
          <a:off x="10426700" y="65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157765</xdr:rowOff>
    </xdr:from>
    <xdr:ext cx="599010" cy="259045"/>
    <xdr:sp macro="" textlink="">
      <xdr:nvSpPr>
        <xdr:cNvPr id="312" name="補助費等該当値テキスト"/>
        <xdr:cNvSpPr txBox="1"/>
      </xdr:nvSpPr>
      <xdr:spPr>
        <a:xfrm>
          <a:off x="10528300" y="650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126745</xdr:rowOff>
    </xdr:from>
    <xdr:to>
      <xdr:col>50</xdr:col>
      <xdr:colOff>165100</xdr:colOff>
      <xdr:row>38</xdr:row>
      <xdr:rowOff>56894</xdr:rowOff>
    </xdr:to>
    <xdr:sp macro="" textlink="">
      <xdr:nvSpPr>
        <xdr:cNvPr id="313" name="楕円 312"/>
        <xdr:cNvSpPr/>
      </xdr:nvSpPr>
      <xdr:spPr>
        <a:xfrm>
          <a:off x="9588500" y="6470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48022</xdr:rowOff>
    </xdr:from>
    <xdr:ext cx="599010" cy="259045"/>
    <xdr:sp macro="" textlink="">
      <xdr:nvSpPr>
        <xdr:cNvPr id="314" name="テキスト ボックス 313"/>
        <xdr:cNvSpPr txBox="1"/>
      </xdr:nvSpPr>
      <xdr:spPr>
        <a:xfrm>
          <a:off x="9339795" y="65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80666</xdr:rowOff>
    </xdr:from>
    <xdr:to>
      <xdr:col>46</xdr:col>
      <xdr:colOff>38100</xdr:colOff>
      <xdr:row>39</xdr:row>
      <xdr:rowOff>10816</xdr:rowOff>
    </xdr:to>
    <xdr:sp macro="" textlink="">
      <xdr:nvSpPr>
        <xdr:cNvPr id="315" name="楕円 314"/>
        <xdr:cNvSpPr/>
      </xdr:nvSpPr>
      <xdr:spPr>
        <a:xfrm>
          <a:off x="8699500" y="65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1943</xdr:rowOff>
    </xdr:from>
    <xdr:ext cx="599010" cy="259045"/>
    <xdr:sp macro="" textlink="">
      <xdr:nvSpPr>
        <xdr:cNvPr id="316" name="テキスト ボックス 315"/>
        <xdr:cNvSpPr txBox="1"/>
      </xdr:nvSpPr>
      <xdr:spPr>
        <a:xfrm>
          <a:off x="8450795" y="668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57315</xdr:rowOff>
    </xdr:from>
    <xdr:to>
      <xdr:col>41</xdr:col>
      <xdr:colOff>101600</xdr:colOff>
      <xdr:row>36</xdr:row>
      <xdr:rowOff>158915</xdr:rowOff>
    </xdr:to>
    <xdr:sp macro="" textlink="">
      <xdr:nvSpPr>
        <xdr:cNvPr id="317" name="楕円 316"/>
        <xdr:cNvSpPr/>
      </xdr:nvSpPr>
      <xdr:spPr>
        <a:xfrm>
          <a:off x="7810500" y="62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150042</xdr:rowOff>
    </xdr:from>
    <xdr:ext cx="599010" cy="259045"/>
    <xdr:sp macro="" textlink="">
      <xdr:nvSpPr>
        <xdr:cNvPr id="318" name="テキスト ボックス 317"/>
        <xdr:cNvSpPr txBox="1"/>
      </xdr:nvSpPr>
      <xdr:spPr>
        <a:xfrm>
          <a:off x="7561795" y="632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144952</xdr:rowOff>
    </xdr:from>
    <xdr:to>
      <xdr:col>36</xdr:col>
      <xdr:colOff>165100</xdr:colOff>
      <xdr:row>39</xdr:row>
      <xdr:rowOff>75102</xdr:rowOff>
    </xdr:to>
    <xdr:sp macro="" textlink="">
      <xdr:nvSpPr>
        <xdr:cNvPr id="319" name="楕円 318"/>
        <xdr:cNvSpPr/>
      </xdr:nvSpPr>
      <xdr:spPr>
        <a:xfrm>
          <a:off x="6921500" y="66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66229</xdr:rowOff>
    </xdr:from>
    <xdr:ext cx="599010" cy="259045"/>
    <xdr:sp macro="" textlink="">
      <xdr:nvSpPr>
        <xdr:cNvPr id="320" name="テキスト ボックス 319"/>
        <xdr:cNvSpPr txBox="1"/>
      </xdr:nvSpPr>
      <xdr:spPr>
        <a:xfrm>
          <a:off x="6672795" y="675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6" name="直線コネクタ 345"/>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7"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8" name="直線コネクタ 347"/>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9"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50" name="直線コネクタ 349"/>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89000</xdr:rowOff>
    </xdr:from>
    <xdr:to>
      <xdr:col>55</xdr:col>
      <xdr:colOff>0</xdr:colOff>
      <xdr:row>58</xdr:row>
      <xdr:rowOff>138760</xdr:rowOff>
    </xdr:to>
    <xdr:cxnSp macro="">
      <xdr:nvCxnSpPr>
        <xdr:cNvPr id="351" name="直線コネクタ 350"/>
        <xdr:cNvCxnSpPr/>
      </xdr:nvCxnSpPr>
      <xdr:spPr>
        <a:xfrm>
          <a:off x="9639300" y="10033100"/>
          <a:ext cx="8382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2"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3" name="フローチャート: 判断 352"/>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89000</xdr:rowOff>
    </xdr:from>
    <xdr:to>
      <xdr:col>50</xdr:col>
      <xdr:colOff>114300</xdr:colOff>
      <xdr:row>59</xdr:row>
      <xdr:rowOff>46488</xdr:rowOff>
    </xdr:to>
    <xdr:cxnSp macro="">
      <xdr:nvCxnSpPr>
        <xdr:cNvPr id="354" name="直線コネクタ 353"/>
        <xdr:cNvCxnSpPr/>
      </xdr:nvCxnSpPr>
      <xdr:spPr>
        <a:xfrm flipV="1">
          <a:off x="8750300" y="10033100"/>
          <a:ext cx="8890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5" name="フローチャート: 判断 354"/>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6" name="テキスト ボックス 355"/>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155165</xdr:rowOff>
    </xdr:from>
    <xdr:to>
      <xdr:col>45</xdr:col>
      <xdr:colOff>177800</xdr:colOff>
      <xdr:row>59</xdr:row>
      <xdr:rowOff>46488</xdr:rowOff>
    </xdr:to>
    <xdr:cxnSp macro="">
      <xdr:nvCxnSpPr>
        <xdr:cNvPr id="357" name="直線コネクタ 356"/>
        <xdr:cNvCxnSpPr/>
      </xdr:nvCxnSpPr>
      <xdr:spPr>
        <a:xfrm>
          <a:off x="7861300" y="10099265"/>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8" name="フローチャート: 判断 357"/>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9" name="テキスト ボックス 358"/>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129200</xdr:rowOff>
    </xdr:from>
    <xdr:to>
      <xdr:col>41</xdr:col>
      <xdr:colOff>50800</xdr:colOff>
      <xdr:row>58</xdr:row>
      <xdr:rowOff>155165</xdr:rowOff>
    </xdr:to>
    <xdr:cxnSp macro="">
      <xdr:nvCxnSpPr>
        <xdr:cNvPr id="360" name="直線コネクタ 359"/>
        <xdr:cNvCxnSpPr/>
      </xdr:nvCxnSpPr>
      <xdr:spPr>
        <a:xfrm>
          <a:off x="6972300" y="10073300"/>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63281</xdr:rowOff>
    </xdr:from>
    <xdr:to>
      <xdr:col>41</xdr:col>
      <xdr:colOff>101600</xdr:colOff>
      <xdr:row>57</xdr:row>
      <xdr:rowOff>164881</xdr:rowOff>
    </xdr:to>
    <xdr:sp macro="" textlink="">
      <xdr:nvSpPr>
        <xdr:cNvPr id="361" name="フローチャート: 判断 360"/>
        <xdr:cNvSpPr/>
      </xdr:nvSpPr>
      <xdr:spPr>
        <a:xfrm>
          <a:off x="7810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9958</xdr:rowOff>
    </xdr:from>
    <xdr:ext cx="599010" cy="259045"/>
    <xdr:sp macro="" textlink="">
      <xdr:nvSpPr>
        <xdr:cNvPr id="362" name="テキスト ボックス 361"/>
        <xdr:cNvSpPr txBox="1"/>
      </xdr:nvSpPr>
      <xdr:spPr>
        <a:xfrm>
          <a:off x="7561795" y="96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98834</xdr:rowOff>
    </xdr:from>
    <xdr:to>
      <xdr:col>36</xdr:col>
      <xdr:colOff>165100</xdr:colOff>
      <xdr:row>58</xdr:row>
      <xdr:rowOff>28984</xdr:rowOff>
    </xdr:to>
    <xdr:sp macro="" textlink="">
      <xdr:nvSpPr>
        <xdr:cNvPr id="363" name="フローチャート: 判断 362"/>
        <xdr:cNvSpPr/>
      </xdr:nvSpPr>
      <xdr:spPr>
        <a:xfrm>
          <a:off x="6921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45511</xdr:rowOff>
    </xdr:from>
    <xdr:ext cx="599010" cy="259045"/>
    <xdr:sp macro="" textlink="">
      <xdr:nvSpPr>
        <xdr:cNvPr id="364" name="テキスト ボックス 363"/>
        <xdr:cNvSpPr txBox="1"/>
      </xdr:nvSpPr>
      <xdr:spPr>
        <a:xfrm>
          <a:off x="6672795" y="964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87960</xdr:rowOff>
    </xdr:from>
    <xdr:to>
      <xdr:col>55</xdr:col>
      <xdr:colOff>50800</xdr:colOff>
      <xdr:row>59</xdr:row>
      <xdr:rowOff>18110</xdr:rowOff>
    </xdr:to>
    <xdr:sp macro="" textlink="">
      <xdr:nvSpPr>
        <xdr:cNvPr id="370" name="楕円 369"/>
        <xdr:cNvSpPr/>
      </xdr:nvSpPr>
      <xdr:spPr>
        <a:xfrm>
          <a:off x="10426700" y="100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2887</xdr:rowOff>
    </xdr:from>
    <xdr:ext cx="599010" cy="259045"/>
    <xdr:sp macro="" textlink="">
      <xdr:nvSpPr>
        <xdr:cNvPr id="371" name="普通建設事業費該当値テキスト"/>
        <xdr:cNvSpPr txBox="1"/>
      </xdr:nvSpPr>
      <xdr:spPr>
        <a:xfrm>
          <a:off x="10528300" y="994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38200</xdr:rowOff>
    </xdr:from>
    <xdr:to>
      <xdr:col>50</xdr:col>
      <xdr:colOff>165100</xdr:colOff>
      <xdr:row>58</xdr:row>
      <xdr:rowOff>139800</xdr:rowOff>
    </xdr:to>
    <xdr:sp macro="" textlink="">
      <xdr:nvSpPr>
        <xdr:cNvPr id="372" name="楕円 371"/>
        <xdr:cNvSpPr/>
      </xdr:nvSpPr>
      <xdr:spPr>
        <a:xfrm>
          <a:off x="9588500" y="9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130927</xdr:rowOff>
    </xdr:from>
    <xdr:ext cx="599010" cy="259045"/>
    <xdr:sp macro="" textlink="">
      <xdr:nvSpPr>
        <xdr:cNvPr id="373" name="テキスト ボックス 372"/>
        <xdr:cNvSpPr txBox="1"/>
      </xdr:nvSpPr>
      <xdr:spPr>
        <a:xfrm>
          <a:off x="9339795" y="1007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167138</xdr:rowOff>
    </xdr:from>
    <xdr:to>
      <xdr:col>46</xdr:col>
      <xdr:colOff>38100</xdr:colOff>
      <xdr:row>59</xdr:row>
      <xdr:rowOff>97288</xdr:rowOff>
    </xdr:to>
    <xdr:sp macro="" textlink="">
      <xdr:nvSpPr>
        <xdr:cNvPr id="374" name="楕円 373"/>
        <xdr:cNvSpPr/>
      </xdr:nvSpPr>
      <xdr:spPr>
        <a:xfrm>
          <a:off x="8699500" y="101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88415</xdr:rowOff>
    </xdr:from>
    <xdr:ext cx="534377" cy="259045"/>
    <xdr:sp macro="" textlink="">
      <xdr:nvSpPr>
        <xdr:cNvPr id="375" name="テキスト ボックス 374"/>
        <xdr:cNvSpPr txBox="1"/>
      </xdr:nvSpPr>
      <xdr:spPr>
        <a:xfrm>
          <a:off x="8483111" y="10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104365</xdr:rowOff>
    </xdr:from>
    <xdr:to>
      <xdr:col>41</xdr:col>
      <xdr:colOff>101600</xdr:colOff>
      <xdr:row>59</xdr:row>
      <xdr:rowOff>34515</xdr:rowOff>
    </xdr:to>
    <xdr:sp macro="" textlink="">
      <xdr:nvSpPr>
        <xdr:cNvPr id="376" name="楕円 375"/>
        <xdr:cNvSpPr/>
      </xdr:nvSpPr>
      <xdr:spPr>
        <a:xfrm>
          <a:off x="7810500" y="100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25642</xdr:rowOff>
    </xdr:from>
    <xdr:ext cx="599010" cy="259045"/>
    <xdr:sp macro="" textlink="">
      <xdr:nvSpPr>
        <xdr:cNvPr id="377" name="テキスト ボックス 376"/>
        <xdr:cNvSpPr txBox="1"/>
      </xdr:nvSpPr>
      <xdr:spPr>
        <a:xfrm>
          <a:off x="7561795" y="1014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78400</xdr:rowOff>
    </xdr:from>
    <xdr:to>
      <xdr:col>36</xdr:col>
      <xdr:colOff>165100</xdr:colOff>
      <xdr:row>59</xdr:row>
      <xdr:rowOff>8550</xdr:rowOff>
    </xdr:to>
    <xdr:sp macro="" textlink="">
      <xdr:nvSpPr>
        <xdr:cNvPr id="378" name="楕円 377"/>
        <xdr:cNvSpPr/>
      </xdr:nvSpPr>
      <xdr:spPr>
        <a:xfrm>
          <a:off x="6921500" y="10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171127</xdr:rowOff>
    </xdr:from>
    <xdr:ext cx="599010" cy="259045"/>
    <xdr:sp macro="" textlink="">
      <xdr:nvSpPr>
        <xdr:cNvPr id="379" name="テキスト ボックス 378"/>
        <xdr:cNvSpPr txBox="1"/>
      </xdr:nvSpPr>
      <xdr:spPr>
        <a:xfrm>
          <a:off x="6672795" y="101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3" name="直線コネクタ 402"/>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6"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7" name="直線コネクタ 406"/>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21382</xdr:rowOff>
    </xdr:from>
    <xdr:to>
      <xdr:col>55</xdr:col>
      <xdr:colOff>0</xdr:colOff>
      <xdr:row>79</xdr:row>
      <xdr:rowOff>35161</xdr:rowOff>
    </xdr:to>
    <xdr:cxnSp macro="">
      <xdr:nvCxnSpPr>
        <xdr:cNvPr id="408" name="直線コネクタ 407"/>
        <xdr:cNvCxnSpPr/>
      </xdr:nvCxnSpPr>
      <xdr:spPr>
        <a:xfrm flipV="1">
          <a:off x="9639300" y="13565932"/>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9"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10" name="フローチャート: 判断 409"/>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26352</xdr:rowOff>
    </xdr:from>
    <xdr:to>
      <xdr:col>50</xdr:col>
      <xdr:colOff>114300</xdr:colOff>
      <xdr:row>79</xdr:row>
      <xdr:rowOff>35161</xdr:rowOff>
    </xdr:to>
    <xdr:cxnSp macro="">
      <xdr:nvCxnSpPr>
        <xdr:cNvPr id="411" name="直線コネクタ 410"/>
        <xdr:cNvCxnSpPr/>
      </xdr:nvCxnSpPr>
      <xdr:spPr>
        <a:xfrm>
          <a:off x="8750300" y="13570902"/>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2" name="フローチャート: 判断 411"/>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3" name="テキスト ボックス 412"/>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14370</xdr:rowOff>
    </xdr:from>
    <xdr:to>
      <xdr:col>45</xdr:col>
      <xdr:colOff>177800</xdr:colOff>
      <xdr:row>79</xdr:row>
      <xdr:rowOff>26352</xdr:rowOff>
    </xdr:to>
    <xdr:cxnSp macro="">
      <xdr:nvCxnSpPr>
        <xdr:cNvPr id="414" name="直線コネクタ 413"/>
        <xdr:cNvCxnSpPr/>
      </xdr:nvCxnSpPr>
      <xdr:spPr>
        <a:xfrm>
          <a:off x="7861300" y="13558920"/>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5" name="フローチャート: 判断 414"/>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6" name="テキスト ボックス 415"/>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151933</xdr:rowOff>
    </xdr:from>
    <xdr:to>
      <xdr:col>41</xdr:col>
      <xdr:colOff>50800</xdr:colOff>
      <xdr:row>79</xdr:row>
      <xdr:rowOff>14370</xdr:rowOff>
    </xdr:to>
    <xdr:cxnSp macro="">
      <xdr:nvCxnSpPr>
        <xdr:cNvPr id="417" name="直線コネクタ 416"/>
        <xdr:cNvCxnSpPr/>
      </xdr:nvCxnSpPr>
      <xdr:spPr>
        <a:xfrm>
          <a:off x="6972300" y="13525033"/>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13481</xdr:rowOff>
    </xdr:from>
    <xdr:to>
      <xdr:col>41</xdr:col>
      <xdr:colOff>101600</xdr:colOff>
      <xdr:row>78</xdr:row>
      <xdr:rowOff>115081</xdr:rowOff>
    </xdr:to>
    <xdr:sp macro="" textlink="">
      <xdr:nvSpPr>
        <xdr:cNvPr id="418" name="フローチャート: 判断 417"/>
        <xdr:cNvSpPr/>
      </xdr:nvSpPr>
      <xdr:spPr>
        <a:xfrm>
          <a:off x="7810500" y="133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131608</xdr:rowOff>
    </xdr:from>
    <xdr:ext cx="534377" cy="259045"/>
    <xdr:sp macro="" textlink="">
      <xdr:nvSpPr>
        <xdr:cNvPr id="419" name="テキスト ボックス 418"/>
        <xdr:cNvSpPr txBox="1"/>
      </xdr:nvSpPr>
      <xdr:spPr>
        <a:xfrm>
          <a:off x="7594111" y="131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17711</xdr:rowOff>
    </xdr:from>
    <xdr:to>
      <xdr:col>36</xdr:col>
      <xdr:colOff>165100</xdr:colOff>
      <xdr:row>78</xdr:row>
      <xdr:rowOff>119311</xdr:rowOff>
    </xdr:to>
    <xdr:sp macro="" textlink="">
      <xdr:nvSpPr>
        <xdr:cNvPr id="420" name="フローチャート: 判断 419"/>
        <xdr:cNvSpPr/>
      </xdr:nvSpPr>
      <xdr:spPr>
        <a:xfrm>
          <a:off x="6921500" y="1339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135838</xdr:rowOff>
    </xdr:from>
    <xdr:ext cx="534377" cy="259045"/>
    <xdr:sp macro="" textlink="">
      <xdr:nvSpPr>
        <xdr:cNvPr id="421" name="テキスト ボックス 420"/>
        <xdr:cNvSpPr txBox="1"/>
      </xdr:nvSpPr>
      <xdr:spPr>
        <a:xfrm>
          <a:off x="6705111" y="131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142032</xdr:rowOff>
    </xdr:from>
    <xdr:to>
      <xdr:col>55</xdr:col>
      <xdr:colOff>50800</xdr:colOff>
      <xdr:row>79</xdr:row>
      <xdr:rowOff>72182</xdr:rowOff>
    </xdr:to>
    <xdr:sp macro="" textlink="">
      <xdr:nvSpPr>
        <xdr:cNvPr id="427" name="楕円 426"/>
        <xdr:cNvSpPr/>
      </xdr:nvSpPr>
      <xdr:spPr>
        <a:xfrm>
          <a:off x="10426700" y="135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56959</xdr:rowOff>
    </xdr:from>
    <xdr:ext cx="534377" cy="259045"/>
    <xdr:sp macro="" textlink="">
      <xdr:nvSpPr>
        <xdr:cNvPr id="428" name="普通建設事業費 （ うち新規整備　）該当値テキスト"/>
        <xdr:cNvSpPr txBox="1"/>
      </xdr:nvSpPr>
      <xdr:spPr>
        <a:xfrm>
          <a:off x="10528300" y="134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155811</xdr:rowOff>
    </xdr:from>
    <xdr:to>
      <xdr:col>50</xdr:col>
      <xdr:colOff>165100</xdr:colOff>
      <xdr:row>79</xdr:row>
      <xdr:rowOff>85961</xdr:rowOff>
    </xdr:to>
    <xdr:sp macro="" textlink="">
      <xdr:nvSpPr>
        <xdr:cNvPr id="429" name="楕円 428"/>
        <xdr:cNvSpPr/>
      </xdr:nvSpPr>
      <xdr:spPr>
        <a:xfrm>
          <a:off x="9588500" y="135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77088</xdr:rowOff>
    </xdr:from>
    <xdr:ext cx="469744" cy="259045"/>
    <xdr:sp macro="" textlink="">
      <xdr:nvSpPr>
        <xdr:cNvPr id="430" name="テキスト ボックス 429"/>
        <xdr:cNvSpPr txBox="1"/>
      </xdr:nvSpPr>
      <xdr:spPr>
        <a:xfrm>
          <a:off x="9404428" y="136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147002</xdr:rowOff>
    </xdr:from>
    <xdr:to>
      <xdr:col>46</xdr:col>
      <xdr:colOff>38100</xdr:colOff>
      <xdr:row>79</xdr:row>
      <xdr:rowOff>77152</xdr:rowOff>
    </xdr:to>
    <xdr:sp macro="" textlink="">
      <xdr:nvSpPr>
        <xdr:cNvPr id="431" name="楕円 430"/>
        <xdr:cNvSpPr/>
      </xdr:nvSpPr>
      <xdr:spPr>
        <a:xfrm>
          <a:off x="8699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68279</xdr:rowOff>
    </xdr:from>
    <xdr:ext cx="469744" cy="259045"/>
    <xdr:sp macro="" textlink="">
      <xdr:nvSpPr>
        <xdr:cNvPr id="432" name="テキスト ボックス 431"/>
        <xdr:cNvSpPr txBox="1"/>
      </xdr:nvSpPr>
      <xdr:spPr>
        <a:xfrm>
          <a:off x="8515428"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135020</xdr:rowOff>
    </xdr:from>
    <xdr:to>
      <xdr:col>41</xdr:col>
      <xdr:colOff>101600</xdr:colOff>
      <xdr:row>79</xdr:row>
      <xdr:rowOff>65170</xdr:rowOff>
    </xdr:to>
    <xdr:sp macro="" textlink="">
      <xdr:nvSpPr>
        <xdr:cNvPr id="433" name="楕円 432"/>
        <xdr:cNvSpPr/>
      </xdr:nvSpPr>
      <xdr:spPr>
        <a:xfrm>
          <a:off x="7810500" y="135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56297</xdr:rowOff>
    </xdr:from>
    <xdr:ext cx="534377" cy="259045"/>
    <xdr:sp macro="" textlink="">
      <xdr:nvSpPr>
        <xdr:cNvPr id="434" name="テキスト ボックス 433"/>
        <xdr:cNvSpPr txBox="1"/>
      </xdr:nvSpPr>
      <xdr:spPr>
        <a:xfrm>
          <a:off x="7594111" y="136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101133</xdr:rowOff>
    </xdr:from>
    <xdr:to>
      <xdr:col>36</xdr:col>
      <xdr:colOff>165100</xdr:colOff>
      <xdr:row>79</xdr:row>
      <xdr:rowOff>31283</xdr:rowOff>
    </xdr:to>
    <xdr:sp macro="" textlink="">
      <xdr:nvSpPr>
        <xdr:cNvPr id="435" name="楕円 434"/>
        <xdr:cNvSpPr/>
      </xdr:nvSpPr>
      <xdr:spPr>
        <a:xfrm>
          <a:off x="6921500" y="134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22410</xdr:rowOff>
    </xdr:from>
    <xdr:ext cx="534377" cy="259045"/>
    <xdr:sp macro="" textlink="">
      <xdr:nvSpPr>
        <xdr:cNvPr id="436" name="テキスト ボックス 435"/>
        <xdr:cNvSpPr txBox="1"/>
      </xdr:nvSpPr>
      <xdr:spPr>
        <a:xfrm>
          <a:off x="6705111" y="135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60" name="直線コネクタ 459"/>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1"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2" name="直線コネクタ 461"/>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3"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4" name="直線コネクタ 463"/>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81125</xdr:rowOff>
    </xdr:from>
    <xdr:to>
      <xdr:col>55</xdr:col>
      <xdr:colOff>0</xdr:colOff>
      <xdr:row>98</xdr:row>
      <xdr:rowOff>87021</xdr:rowOff>
    </xdr:to>
    <xdr:cxnSp macro="">
      <xdr:nvCxnSpPr>
        <xdr:cNvPr id="465" name="直線コネクタ 464"/>
        <xdr:cNvCxnSpPr/>
      </xdr:nvCxnSpPr>
      <xdr:spPr>
        <a:xfrm>
          <a:off x="9639300" y="16883225"/>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6"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7" name="フローチャート: 判断 466"/>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81125</xdr:rowOff>
    </xdr:from>
    <xdr:to>
      <xdr:col>50</xdr:col>
      <xdr:colOff>114300</xdr:colOff>
      <xdr:row>98</xdr:row>
      <xdr:rowOff>168264</xdr:rowOff>
    </xdr:to>
    <xdr:cxnSp macro="">
      <xdr:nvCxnSpPr>
        <xdr:cNvPr id="468" name="直線コネクタ 467"/>
        <xdr:cNvCxnSpPr/>
      </xdr:nvCxnSpPr>
      <xdr:spPr>
        <a:xfrm flipV="1">
          <a:off x="8750300" y="16883225"/>
          <a:ext cx="889000" cy="8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9" name="フローチャート: 判断 468"/>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70" name="テキスト ボックス 469"/>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105536</xdr:rowOff>
    </xdr:from>
    <xdr:to>
      <xdr:col>45</xdr:col>
      <xdr:colOff>177800</xdr:colOff>
      <xdr:row>98</xdr:row>
      <xdr:rowOff>168264</xdr:rowOff>
    </xdr:to>
    <xdr:cxnSp macro="">
      <xdr:nvCxnSpPr>
        <xdr:cNvPr id="471" name="直線コネクタ 470"/>
        <xdr:cNvCxnSpPr/>
      </xdr:nvCxnSpPr>
      <xdr:spPr>
        <a:xfrm>
          <a:off x="7861300" y="16907636"/>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2" name="フローチャート: 判断 471"/>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3" name="テキスト ボックス 472"/>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96289</xdr:rowOff>
    </xdr:from>
    <xdr:to>
      <xdr:col>41</xdr:col>
      <xdr:colOff>50800</xdr:colOff>
      <xdr:row>98</xdr:row>
      <xdr:rowOff>105536</xdr:rowOff>
    </xdr:to>
    <xdr:cxnSp macro="">
      <xdr:nvCxnSpPr>
        <xdr:cNvPr id="474" name="直線コネクタ 473"/>
        <xdr:cNvCxnSpPr/>
      </xdr:nvCxnSpPr>
      <xdr:spPr>
        <a:xfrm>
          <a:off x="6972300" y="16898389"/>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108068</xdr:rowOff>
    </xdr:from>
    <xdr:to>
      <xdr:col>41</xdr:col>
      <xdr:colOff>101600</xdr:colOff>
      <xdr:row>98</xdr:row>
      <xdr:rowOff>38218</xdr:rowOff>
    </xdr:to>
    <xdr:sp macro="" textlink="">
      <xdr:nvSpPr>
        <xdr:cNvPr id="475" name="フローチャート: 判断 474"/>
        <xdr:cNvSpPr/>
      </xdr:nvSpPr>
      <xdr:spPr>
        <a:xfrm>
          <a:off x="7810500" y="1673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54745</xdr:rowOff>
    </xdr:from>
    <xdr:ext cx="599010" cy="259045"/>
    <xdr:sp macro="" textlink="">
      <xdr:nvSpPr>
        <xdr:cNvPr id="476" name="テキスト ボックス 475"/>
        <xdr:cNvSpPr txBox="1"/>
      </xdr:nvSpPr>
      <xdr:spPr>
        <a:xfrm>
          <a:off x="7561795" y="165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155728</xdr:rowOff>
    </xdr:from>
    <xdr:to>
      <xdr:col>36</xdr:col>
      <xdr:colOff>165100</xdr:colOff>
      <xdr:row>98</xdr:row>
      <xdr:rowOff>85878</xdr:rowOff>
    </xdr:to>
    <xdr:sp macro="" textlink="">
      <xdr:nvSpPr>
        <xdr:cNvPr id="477" name="フローチャート: 判断 476"/>
        <xdr:cNvSpPr/>
      </xdr:nvSpPr>
      <xdr:spPr>
        <a:xfrm>
          <a:off x="6921500" y="1678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102405</xdr:rowOff>
    </xdr:from>
    <xdr:ext cx="599010" cy="259045"/>
    <xdr:sp macro="" textlink="">
      <xdr:nvSpPr>
        <xdr:cNvPr id="478" name="テキスト ボックス 477"/>
        <xdr:cNvSpPr txBox="1"/>
      </xdr:nvSpPr>
      <xdr:spPr>
        <a:xfrm>
          <a:off x="6672795" y="165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36221</xdr:rowOff>
    </xdr:from>
    <xdr:to>
      <xdr:col>55</xdr:col>
      <xdr:colOff>50800</xdr:colOff>
      <xdr:row>98</xdr:row>
      <xdr:rowOff>137821</xdr:rowOff>
    </xdr:to>
    <xdr:sp macro="" textlink="">
      <xdr:nvSpPr>
        <xdr:cNvPr id="484" name="楕円 483"/>
        <xdr:cNvSpPr/>
      </xdr:nvSpPr>
      <xdr:spPr>
        <a:xfrm>
          <a:off x="10426700" y="168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14648</xdr:rowOff>
    </xdr:from>
    <xdr:ext cx="599010" cy="259045"/>
    <xdr:sp macro="" textlink="">
      <xdr:nvSpPr>
        <xdr:cNvPr id="485" name="普通建設事業費 （ うち更新整備　）該当値テキスト"/>
        <xdr:cNvSpPr txBox="1"/>
      </xdr:nvSpPr>
      <xdr:spPr>
        <a:xfrm>
          <a:off x="10528300" y="1681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30325</xdr:rowOff>
    </xdr:from>
    <xdr:to>
      <xdr:col>50</xdr:col>
      <xdr:colOff>165100</xdr:colOff>
      <xdr:row>98</xdr:row>
      <xdr:rowOff>131925</xdr:rowOff>
    </xdr:to>
    <xdr:sp macro="" textlink="">
      <xdr:nvSpPr>
        <xdr:cNvPr id="486" name="楕円 485"/>
        <xdr:cNvSpPr/>
      </xdr:nvSpPr>
      <xdr:spPr>
        <a:xfrm>
          <a:off x="9588500" y="168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123052</xdr:rowOff>
    </xdr:from>
    <xdr:ext cx="599010" cy="259045"/>
    <xdr:sp macro="" textlink="">
      <xdr:nvSpPr>
        <xdr:cNvPr id="487" name="テキスト ボックス 486"/>
        <xdr:cNvSpPr txBox="1"/>
      </xdr:nvSpPr>
      <xdr:spPr>
        <a:xfrm>
          <a:off x="9339795" y="1692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117464</xdr:rowOff>
    </xdr:from>
    <xdr:to>
      <xdr:col>46</xdr:col>
      <xdr:colOff>38100</xdr:colOff>
      <xdr:row>99</xdr:row>
      <xdr:rowOff>47614</xdr:rowOff>
    </xdr:to>
    <xdr:sp macro="" textlink="">
      <xdr:nvSpPr>
        <xdr:cNvPr id="488" name="楕円 487"/>
        <xdr:cNvSpPr/>
      </xdr:nvSpPr>
      <xdr:spPr>
        <a:xfrm>
          <a:off x="8699500" y="1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38741</xdr:rowOff>
    </xdr:from>
    <xdr:ext cx="534377" cy="259045"/>
    <xdr:sp macro="" textlink="">
      <xdr:nvSpPr>
        <xdr:cNvPr id="489" name="テキスト ボックス 488"/>
        <xdr:cNvSpPr txBox="1"/>
      </xdr:nvSpPr>
      <xdr:spPr>
        <a:xfrm>
          <a:off x="8483111" y="170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54736</xdr:rowOff>
    </xdr:from>
    <xdr:to>
      <xdr:col>41</xdr:col>
      <xdr:colOff>101600</xdr:colOff>
      <xdr:row>98</xdr:row>
      <xdr:rowOff>156336</xdr:rowOff>
    </xdr:to>
    <xdr:sp macro="" textlink="">
      <xdr:nvSpPr>
        <xdr:cNvPr id="490" name="楕円 489"/>
        <xdr:cNvSpPr/>
      </xdr:nvSpPr>
      <xdr:spPr>
        <a:xfrm>
          <a:off x="7810500" y="168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147463</xdr:rowOff>
    </xdr:from>
    <xdr:ext cx="534377" cy="259045"/>
    <xdr:sp macro="" textlink="">
      <xdr:nvSpPr>
        <xdr:cNvPr id="491" name="テキスト ボックス 490"/>
        <xdr:cNvSpPr txBox="1"/>
      </xdr:nvSpPr>
      <xdr:spPr>
        <a:xfrm>
          <a:off x="7594111" y="169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45489</xdr:rowOff>
    </xdr:from>
    <xdr:to>
      <xdr:col>36</xdr:col>
      <xdr:colOff>165100</xdr:colOff>
      <xdr:row>98</xdr:row>
      <xdr:rowOff>147089</xdr:rowOff>
    </xdr:to>
    <xdr:sp macro="" textlink="">
      <xdr:nvSpPr>
        <xdr:cNvPr id="492" name="楕円 491"/>
        <xdr:cNvSpPr/>
      </xdr:nvSpPr>
      <xdr:spPr>
        <a:xfrm>
          <a:off x="6921500" y="168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138216</xdr:rowOff>
    </xdr:from>
    <xdr:ext cx="534377" cy="259045"/>
    <xdr:sp macro="" textlink="">
      <xdr:nvSpPr>
        <xdr:cNvPr id="493" name="テキスト ボックス 492"/>
        <xdr:cNvSpPr txBox="1"/>
      </xdr:nvSpPr>
      <xdr:spPr>
        <a:xfrm>
          <a:off x="6705111" y="169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7" name="テキスト ボックス 50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9" name="直線コネクタ 518"/>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2"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3" name="直線コネクタ 522"/>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39498</xdr:rowOff>
    </xdr:from>
    <xdr:to>
      <xdr:col>85</xdr:col>
      <xdr:colOff>127000</xdr:colOff>
      <xdr:row>34</xdr:row>
      <xdr:rowOff>103320</xdr:rowOff>
    </xdr:to>
    <xdr:cxnSp macro="">
      <xdr:nvCxnSpPr>
        <xdr:cNvPr id="524" name="直線コネクタ 523"/>
        <xdr:cNvCxnSpPr/>
      </xdr:nvCxnSpPr>
      <xdr:spPr>
        <a:xfrm>
          <a:off x="15481300" y="5868798"/>
          <a:ext cx="8382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5" name="災害復旧事業費平均値テキスト"/>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6" name="フローチャート: 判断 525"/>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8934</xdr:rowOff>
    </xdr:from>
    <xdr:to>
      <xdr:col>81</xdr:col>
      <xdr:colOff>50800</xdr:colOff>
      <xdr:row>34</xdr:row>
      <xdr:rowOff>39498</xdr:rowOff>
    </xdr:to>
    <xdr:cxnSp macro="">
      <xdr:nvCxnSpPr>
        <xdr:cNvPr id="527" name="直線コネクタ 526"/>
        <xdr:cNvCxnSpPr/>
      </xdr:nvCxnSpPr>
      <xdr:spPr>
        <a:xfrm>
          <a:off x="14592300" y="583823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8" name="フローチャート: 判断 527"/>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33645</xdr:rowOff>
    </xdr:from>
    <xdr:ext cx="534377" cy="259045"/>
    <xdr:sp macro="" textlink="">
      <xdr:nvSpPr>
        <xdr:cNvPr id="529" name="テキスト ボックス 528"/>
        <xdr:cNvSpPr txBox="1"/>
      </xdr:nvSpPr>
      <xdr:spPr>
        <a:xfrm>
          <a:off x="15214111" y="67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8934</xdr:rowOff>
    </xdr:from>
    <xdr:to>
      <xdr:col>76</xdr:col>
      <xdr:colOff>114300</xdr:colOff>
      <xdr:row>36</xdr:row>
      <xdr:rowOff>127173</xdr:rowOff>
    </xdr:to>
    <xdr:cxnSp macro="">
      <xdr:nvCxnSpPr>
        <xdr:cNvPr id="530" name="直線コネクタ 529"/>
        <xdr:cNvCxnSpPr/>
      </xdr:nvCxnSpPr>
      <xdr:spPr>
        <a:xfrm flipV="1">
          <a:off x="13703300" y="5838234"/>
          <a:ext cx="889000" cy="4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1" name="フローチャート: 判断 530"/>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34693</xdr:rowOff>
    </xdr:from>
    <xdr:ext cx="534377" cy="259045"/>
    <xdr:sp macro="" textlink="">
      <xdr:nvSpPr>
        <xdr:cNvPr id="532" name="テキスト ボックス 531"/>
        <xdr:cNvSpPr txBox="1"/>
      </xdr:nvSpPr>
      <xdr:spPr>
        <a:xfrm>
          <a:off x="14325111" y="67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127173</xdr:rowOff>
    </xdr:from>
    <xdr:to>
      <xdr:col>71</xdr:col>
      <xdr:colOff>177800</xdr:colOff>
      <xdr:row>39</xdr:row>
      <xdr:rowOff>21582</xdr:rowOff>
    </xdr:to>
    <xdr:cxnSp macro="">
      <xdr:nvCxnSpPr>
        <xdr:cNvPr id="533" name="直線コネクタ 532"/>
        <xdr:cNvCxnSpPr/>
      </xdr:nvCxnSpPr>
      <xdr:spPr>
        <a:xfrm flipV="1">
          <a:off x="12814300" y="6299373"/>
          <a:ext cx="889000" cy="40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142507</xdr:rowOff>
    </xdr:from>
    <xdr:to>
      <xdr:col>72</xdr:col>
      <xdr:colOff>38100</xdr:colOff>
      <xdr:row>39</xdr:row>
      <xdr:rowOff>72657</xdr:rowOff>
    </xdr:to>
    <xdr:sp macro="" textlink="">
      <xdr:nvSpPr>
        <xdr:cNvPr id="534" name="フローチャート: 判断 533"/>
        <xdr:cNvSpPr/>
      </xdr:nvSpPr>
      <xdr:spPr>
        <a:xfrm>
          <a:off x="13652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63784</xdr:rowOff>
    </xdr:from>
    <xdr:ext cx="534377" cy="259045"/>
    <xdr:sp macro="" textlink="">
      <xdr:nvSpPr>
        <xdr:cNvPr id="535" name="テキスト ボックス 534"/>
        <xdr:cNvSpPr txBox="1"/>
      </xdr:nvSpPr>
      <xdr:spPr>
        <a:xfrm>
          <a:off x="13436111" y="67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144260</xdr:rowOff>
    </xdr:from>
    <xdr:to>
      <xdr:col>67</xdr:col>
      <xdr:colOff>101600</xdr:colOff>
      <xdr:row>39</xdr:row>
      <xdr:rowOff>74410</xdr:rowOff>
    </xdr:to>
    <xdr:sp macro="" textlink="">
      <xdr:nvSpPr>
        <xdr:cNvPr id="536" name="フローチャート: 判断 535"/>
        <xdr:cNvSpPr/>
      </xdr:nvSpPr>
      <xdr:spPr>
        <a:xfrm>
          <a:off x="12763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65537</xdr:rowOff>
    </xdr:from>
    <xdr:ext cx="534377" cy="259045"/>
    <xdr:sp macro="" textlink="">
      <xdr:nvSpPr>
        <xdr:cNvPr id="537" name="テキスト ボックス 536"/>
        <xdr:cNvSpPr txBox="1"/>
      </xdr:nvSpPr>
      <xdr:spPr>
        <a:xfrm>
          <a:off x="12547111" y="67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52520</xdr:rowOff>
    </xdr:from>
    <xdr:to>
      <xdr:col>85</xdr:col>
      <xdr:colOff>177800</xdr:colOff>
      <xdr:row>34</xdr:row>
      <xdr:rowOff>154120</xdr:rowOff>
    </xdr:to>
    <xdr:sp macro="" textlink="">
      <xdr:nvSpPr>
        <xdr:cNvPr id="543" name="楕円 542"/>
        <xdr:cNvSpPr/>
      </xdr:nvSpPr>
      <xdr:spPr>
        <a:xfrm>
          <a:off x="16268700" y="58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75397</xdr:rowOff>
    </xdr:from>
    <xdr:ext cx="599010" cy="259045"/>
    <xdr:sp macro="" textlink="">
      <xdr:nvSpPr>
        <xdr:cNvPr id="544" name="災害復旧事業費該当値テキスト"/>
        <xdr:cNvSpPr txBox="1"/>
      </xdr:nvSpPr>
      <xdr:spPr>
        <a:xfrm>
          <a:off x="16370300" y="573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160148</xdr:rowOff>
    </xdr:from>
    <xdr:to>
      <xdr:col>81</xdr:col>
      <xdr:colOff>101600</xdr:colOff>
      <xdr:row>34</xdr:row>
      <xdr:rowOff>90298</xdr:rowOff>
    </xdr:to>
    <xdr:sp macro="" textlink="">
      <xdr:nvSpPr>
        <xdr:cNvPr id="545" name="楕円 544"/>
        <xdr:cNvSpPr/>
      </xdr:nvSpPr>
      <xdr:spPr>
        <a:xfrm>
          <a:off x="15430500" y="5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106825</xdr:rowOff>
    </xdr:from>
    <xdr:ext cx="599010" cy="259045"/>
    <xdr:sp macro="" textlink="">
      <xdr:nvSpPr>
        <xdr:cNvPr id="546" name="テキスト ボックス 545"/>
        <xdr:cNvSpPr txBox="1"/>
      </xdr:nvSpPr>
      <xdr:spPr>
        <a:xfrm>
          <a:off x="15181795" y="559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129584</xdr:rowOff>
    </xdr:from>
    <xdr:to>
      <xdr:col>76</xdr:col>
      <xdr:colOff>165100</xdr:colOff>
      <xdr:row>34</xdr:row>
      <xdr:rowOff>59734</xdr:rowOff>
    </xdr:to>
    <xdr:sp macro="" textlink="">
      <xdr:nvSpPr>
        <xdr:cNvPr id="547" name="楕円 546"/>
        <xdr:cNvSpPr/>
      </xdr:nvSpPr>
      <xdr:spPr>
        <a:xfrm>
          <a:off x="14541500" y="57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76261</xdr:rowOff>
    </xdr:from>
    <xdr:ext cx="599010" cy="259045"/>
    <xdr:sp macro="" textlink="">
      <xdr:nvSpPr>
        <xdr:cNvPr id="548" name="テキスト ボックス 547"/>
        <xdr:cNvSpPr txBox="1"/>
      </xdr:nvSpPr>
      <xdr:spPr>
        <a:xfrm>
          <a:off x="14292795" y="556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76373</xdr:rowOff>
    </xdr:from>
    <xdr:to>
      <xdr:col>72</xdr:col>
      <xdr:colOff>38100</xdr:colOff>
      <xdr:row>37</xdr:row>
      <xdr:rowOff>6523</xdr:rowOff>
    </xdr:to>
    <xdr:sp macro="" textlink="">
      <xdr:nvSpPr>
        <xdr:cNvPr id="549" name="楕円 548"/>
        <xdr:cNvSpPr/>
      </xdr:nvSpPr>
      <xdr:spPr>
        <a:xfrm>
          <a:off x="13652500" y="62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23050</xdr:rowOff>
    </xdr:from>
    <xdr:ext cx="599010" cy="259045"/>
    <xdr:sp macro="" textlink="">
      <xdr:nvSpPr>
        <xdr:cNvPr id="550" name="テキスト ボックス 549"/>
        <xdr:cNvSpPr txBox="1"/>
      </xdr:nvSpPr>
      <xdr:spPr>
        <a:xfrm>
          <a:off x="13403795" y="60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142232</xdr:rowOff>
    </xdr:from>
    <xdr:to>
      <xdr:col>67</xdr:col>
      <xdr:colOff>101600</xdr:colOff>
      <xdr:row>39</xdr:row>
      <xdr:rowOff>72382</xdr:rowOff>
    </xdr:to>
    <xdr:sp macro="" textlink="">
      <xdr:nvSpPr>
        <xdr:cNvPr id="551" name="楕円 550"/>
        <xdr:cNvSpPr/>
      </xdr:nvSpPr>
      <xdr:spPr>
        <a:xfrm>
          <a:off x="12763500" y="6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88909</xdr:rowOff>
    </xdr:from>
    <xdr:ext cx="534377" cy="259045"/>
    <xdr:sp macro="" textlink="">
      <xdr:nvSpPr>
        <xdr:cNvPr id="552" name="テキスト ボックス 551"/>
        <xdr:cNvSpPr txBox="1"/>
      </xdr:nvSpPr>
      <xdr:spPr>
        <a:xfrm>
          <a:off x="12547111" y="64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3" name="直線コネクタ 622"/>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4"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5" name="直線コネクタ 624"/>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6"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7" name="直線コネクタ 626"/>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66294</xdr:rowOff>
    </xdr:from>
    <xdr:to>
      <xdr:col>85</xdr:col>
      <xdr:colOff>127000</xdr:colOff>
      <xdr:row>77</xdr:row>
      <xdr:rowOff>81263</xdr:rowOff>
    </xdr:to>
    <xdr:cxnSp macro="">
      <xdr:nvCxnSpPr>
        <xdr:cNvPr id="628" name="直線コネクタ 627"/>
        <xdr:cNvCxnSpPr/>
      </xdr:nvCxnSpPr>
      <xdr:spPr>
        <a:xfrm flipV="1">
          <a:off x="15481300" y="13267944"/>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9" name="公債費平均値テキスト"/>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30" name="フローチャート: 判断 629"/>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55308</xdr:rowOff>
    </xdr:from>
    <xdr:to>
      <xdr:col>81</xdr:col>
      <xdr:colOff>50800</xdr:colOff>
      <xdr:row>77</xdr:row>
      <xdr:rowOff>81263</xdr:rowOff>
    </xdr:to>
    <xdr:cxnSp macro="">
      <xdr:nvCxnSpPr>
        <xdr:cNvPr id="631" name="直線コネクタ 630"/>
        <xdr:cNvCxnSpPr/>
      </xdr:nvCxnSpPr>
      <xdr:spPr>
        <a:xfrm>
          <a:off x="14592300" y="13256958"/>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2" name="フローチャート: 判断 631"/>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3" name="テキスト ボックス 632"/>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55308</xdr:rowOff>
    </xdr:from>
    <xdr:to>
      <xdr:col>76</xdr:col>
      <xdr:colOff>114300</xdr:colOff>
      <xdr:row>77</xdr:row>
      <xdr:rowOff>71462</xdr:rowOff>
    </xdr:to>
    <xdr:cxnSp macro="">
      <xdr:nvCxnSpPr>
        <xdr:cNvPr id="634" name="直線コネクタ 633"/>
        <xdr:cNvCxnSpPr/>
      </xdr:nvCxnSpPr>
      <xdr:spPr>
        <a:xfrm flipV="1">
          <a:off x="13703300" y="13256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5" name="フローチャート: 判断 634"/>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6" name="テキスト ボックス 635"/>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66870</xdr:rowOff>
    </xdr:from>
    <xdr:to>
      <xdr:col>71</xdr:col>
      <xdr:colOff>177800</xdr:colOff>
      <xdr:row>77</xdr:row>
      <xdr:rowOff>71462</xdr:rowOff>
    </xdr:to>
    <xdr:cxnSp macro="">
      <xdr:nvCxnSpPr>
        <xdr:cNvPr id="637" name="直線コネクタ 636"/>
        <xdr:cNvCxnSpPr/>
      </xdr:nvCxnSpPr>
      <xdr:spPr>
        <a:xfrm>
          <a:off x="12814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88548</xdr:rowOff>
    </xdr:from>
    <xdr:to>
      <xdr:col>72</xdr:col>
      <xdr:colOff>38100</xdr:colOff>
      <xdr:row>77</xdr:row>
      <xdr:rowOff>18698</xdr:rowOff>
    </xdr:to>
    <xdr:sp macro="" textlink="">
      <xdr:nvSpPr>
        <xdr:cNvPr id="638" name="フローチャート: 判断 637"/>
        <xdr:cNvSpPr/>
      </xdr:nvSpPr>
      <xdr:spPr>
        <a:xfrm>
          <a:off x="13652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35225</xdr:rowOff>
    </xdr:from>
    <xdr:ext cx="599010" cy="259045"/>
    <xdr:sp macro="" textlink="">
      <xdr:nvSpPr>
        <xdr:cNvPr id="639" name="テキスト ボックス 638"/>
        <xdr:cNvSpPr txBox="1"/>
      </xdr:nvSpPr>
      <xdr:spPr>
        <a:xfrm>
          <a:off x="13403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98695</xdr:rowOff>
    </xdr:from>
    <xdr:to>
      <xdr:col>67</xdr:col>
      <xdr:colOff>101600</xdr:colOff>
      <xdr:row>77</xdr:row>
      <xdr:rowOff>28845</xdr:rowOff>
    </xdr:to>
    <xdr:sp macro="" textlink="">
      <xdr:nvSpPr>
        <xdr:cNvPr id="640" name="フローチャート: 判断 639"/>
        <xdr:cNvSpPr/>
      </xdr:nvSpPr>
      <xdr:spPr>
        <a:xfrm>
          <a:off x="12763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45373</xdr:rowOff>
    </xdr:from>
    <xdr:ext cx="599010" cy="259045"/>
    <xdr:sp macro="" textlink="">
      <xdr:nvSpPr>
        <xdr:cNvPr id="641" name="テキスト ボックス 640"/>
        <xdr:cNvSpPr txBox="1"/>
      </xdr:nvSpPr>
      <xdr:spPr>
        <a:xfrm>
          <a:off x="12514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15494</xdr:rowOff>
    </xdr:from>
    <xdr:to>
      <xdr:col>85</xdr:col>
      <xdr:colOff>177800</xdr:colOff>
      <xdr:row>77</xdr:row>
      <xdr:rowOff>117094</xdr:rowOff>
    </xdr:to>
    <xdr:sp macro="" textlink="">
      <xdr:nvSpPr>
        <xdr:cNvPr id="647" name="楕円 646"/>
        <xdr:cNvSpPr/>
      </xdr:nvSpPr>
      <xdr:spPr>
        <a:xfrm>
          <a:off x="16268700" y="132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165371</xdr:rowOff>
    </xdr:from>
    <xdr:ext cx="599010" cy="259045"/>
    <xdr:sp macro="" textlink="">
      <xdr:nvSpPr>
        <xdr:cNvPr id="648" name="公債費該当値テキスト"/>
        <xdr:cNvSpPr txBox="1"/>
      </xdr:nvSpPr>
      <xdr:spPr>
        <a:xfrm>
          <a:off x="16370300" y="131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30463</xdr:rowOff>
    </xdr:from>
    <xdr:to>
      <xdr:col>81</xdr:col>
      <xdr:colOff>101600</xdr:colOff>
      <xdr:row>77</xdr:row>
      <xdr:rowOff>132063</xdr:rowOff>
    </xdr:to>
    <xdr:sp macro="" textlink="">
      <xdr:nvSpPr>
        <xdr:cNvPr id="649" name="楕円 648"/>
        <xdr:cNvSpPr/>
      </xdr:nvSpPr>
      <xdr:spPr>
        <a:xfrm>
          <a:off x="15430500" y="13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123190</xdr:rowOff>
    </xdr:from>
    <xdr:ext cx="599010" cy="259045"/>
    <xdr:sp macro="" textlink="">
      <xdr:nvSpPr>
        <xdr:cNvPr id="650" name="テキスト ボックス 649"/>
        <xdr:cNvSpPr txBox="1"/>
      </xdr:nvSpPr>
      <xdr:spPr>
        <a:xfrm>
          <a:off x="15181795" y="133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4508</xdr:rowOff>
    </xdr:from>
    <xdr:to>
      <xdr:col>76</xdr:col>
      <xdr:colOff>165100</xdr:colOff>
      <xdr:row>77</xdr:row>
      <xdr:rowOff>106108</xdr:rowOff>
    </xdr:to>
    <xdr:sp macro="" textlink="">
      <xdr:nvSpPr>
        <xdr:cNvPr id="651" name="楕円 650"/>
        <xdr:cNvSpPr/>
      </xdr:nvSpPr>
      <xdr:spPr>
        <a:xfrm>
          <a:off x="145415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97235</xdr:rowOff>
    </xdr:from>
    <xdr:ext cx="599010" cy="259045"/>
    <xdr:sp macro="" textlink="">
      <xdr:nvSpPr>
        <xdr:cNvPr id="652" name="テキスト ボックス 651"/>
        <xdr:cNvSpPr txBox="1"/>
      </xdr:nvSpPr>
      <xdr:spPr>
        <a:xfrm>
          <a:off x="14292795" y="132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20662</xdr:rowOff>
    </xdr:from>
    <xdr:to>
      <xdr:col>72</xdr:col>
      <xdr:colOff>38100</xdr:colOff>
      <xdr:row>77</xdr:row>
      <xdr:rowOff>122262</xdr:rowOff>
    </xdr:to>
    <xdr:sp macro="" textlink="">
      <xdr:nvSpPr>
        <xdr:cNvPr id="653" name="楕円 652"/>
        <xdr:cNvSpPr/>
      </xdr:nvSpPr>
      <xdr:spPr>
        <a:xfrm>
          <a:off x="13652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113389</xdr:rowOff>
    </xdr:from>
    <xdr:ext cx="599010" cy="259045"/>
    <xdr:sp macro="" textlink="">
      <xdr:nvSpPr>
        <xdr:cNvPr id="654" name="テキスト ボックス 653"/>
        <xdr:cNvSpPr txBox="1"/>
      </xdr:nvSpPr>
      <xdr:spPr>
        <a:xfrm>
          <a:off x="13403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16070</xdr:rowOff>
    </xdr:from>
    <xdr:to>
      <xdr:col>67</xdr:col>
      <xdr:colOff>101600</xdr:colOff>
      <xdr:row>77</xdr:row>
      <xdr:rowOff>117670</xdr:rowOff>
    </xdr:to>
    <xdr:sp macro="" textlink="">
      <xdr:nvSpPr>
        <xdr:cNvPr id="655" name="楕円 654"/>
        <xdr:cNvSpPr/>
      </xdr:nvSpPr>
      <xdr:spPr>
        <a:xfrm>
          <a:off x="12763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108797</xdr:rowOff>
    </xdr:from>
    <xdr:ext cx="599010" cy="259045"/>
    <xdr:sp macro="" textlink="">
      <xdr:nvSpPr>
        <xdr:cNvPr id="656" name="テキスト ボックス 655"/>
        <xdr:cNvSpPr txBox="1"/>
      </xdr:nvSpPr>
      <xdr:spPr>
        <a:xfrm>
          <a:off x="12514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8" name="直線コネクタ 677"/>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9"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80" name="直線コネクタ 679"/>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1"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2" name="直線コネクタ 681"/>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165441</xdr:rowOff>
    </xdr:from>
    <xdr:to>
      <xdr:col>85</xdr:col>
      <xdr:colOff>127000</xdr:colOff>
      <xdr:row>97</xdr:row>
      <xdr:rowOff>76119</xdr:rowOff>
    </xdr:to>
    <xdr:cxnSp macro="">
      <xdr:nvCxnSpPr>
        <xdr:cNvPr id="683" name="直線コネクタ 682"/>
        <xdr:cNvCxnSpPr/>
      </xdr:nvCxnSpPr>
      <xdr:spPr>
        <a:xfrm flipV="1">
          <a:off x="15481300" y="16624641"/>
          <a:ext cx="838200" cy="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4" name="積立金平均値テキスト"/>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5" name="フローチャート: 判断 684"/>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31076</xdr:rowOff>
    </xdr:from>
    <xdr:to>
      <xdr:col>81</xdr:col>
      <xdr:colOff>50800</xdr:colOff>
      <xdr:row>97</xdr:row>
      <xdr:rowOff>76119</xdr:rowOff>
    </xdr:to>
    <xdr:cxnSp macro="">
      <xdr:nvCxnSpPr>
        <xdr:cNvPr id="686" name="直線コネクタ 685"/>
        <xdr:cNvCxnSpPr/>
      </xdr:nvCxnSpPr>
      <xdr:spPr>
        <a:xfrm>
          <a:off x="14592300" y="16661726"/>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7" name="フローチャート: 判断 686"/>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8" name="テキスト ボックス 687"/>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31076</xdr:rowOff>
    </xdr:from>
    <xdr:to>
      <xdr:col>76</xdr:col>
      <xdr:colOff>114300</xdr:colOff>
      <xdr:row>97</xdr:row>
      <xdr:rowOff>140511</xdr:rowOff>
    </xdr:to>
    <xdr:cxnSp macro="">
      <xdr:nvCxnSpPr>
        <xdr:cNvPr id="689" name="直線コネクタ 688"/>
        <xdr:cNvCxnSpPr/>
      </xdr:nvCxnSpPr>
      <xdr:spPr>
        <a:xfrm flipV="1">
          <a:off x="13703300" y="16661726"/>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90" name="フローチャート: 判断 689"/>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91" name="テキスト ボックス 690"/>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140511</xdr:rowOff>
    </xdr:from>
    <xdr:to>
      <xdr:col>71</xdr:col>
      <xdr:colOff>177800</xdr:colOff>
      <xdr:row>98</xdr:row>
      <xdr:rowOff>69200</xdr:rowOff>
    </xdr:to>
    <xdr:cxnSp macro="">
      <xdr:nvCxnSpPr>
        <xdr:cNvPr id="692" name="直線コネクタ 691"/>
        <xdr:cNvCxnSpPr/>
      </xdr:nvCxnSpPr>
      <xdr:spPr>
        <a:xfrm flipV="1">
          <a:off x="12814300" y="16771161"/>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76411</xdr:rowOff>
    </xdr:from>
    <xdr:to>
      <xdr:col>72</xdr:col>
      <xdr:colOff>38100</xdr:colOff>
      <xdr:row>98</xdr:row>
      <xdr:rowOff>6561</xdr:rowOff>
    </xdr:to>
    <xdr:sp macro="" textlink="">
      <xdr:nvSpPr>
        <xdr:cNvPr id="693" name="フローチャート: 判断 692"/>
        <xdr:cNvSpPr/>
      </xdr:nvSpPr>
      <xdr:spPr>
        <a:xfrm>
          <a:off x="13652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23088</xdr:rowOff>
    </xdr:from>
    <xdr:ext cx="534377" cy="259045"/>
    <xdr:sp macro="" textlink="">
      <xdr:nvSpPr>
        <xdr:cNvPr id="694" name="テキスト ボックス 693"/>
        <xdr:cNvSpPr txBox="1"/>
      </xdr:nvSpPr>
      <xdr:spPr>
        <a:xfrm>
          <a:off x="13436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106069</xdr:rowOff>
    </xdr:from>
    <xdr:to>
      <xdr:col>67</xdr:col>
      <xdr:colOff>101600</xdr:colOff>
      <xdr:row>98</xdr:row>
      <xdr:rowOff>36219</xdr:rowOff>
    </xdr:to>
    <xdr:sp macro="" textlink="">
      <xdr:nvSpPr>
        <xdr:cNvPr id="695" name="フローチャート: 判断 694"/>
        <xdr:cNvSpPr/>
      </xdr:nvSpPr>
      <xdr:spPr>
        <a:xfrm>
          <a:off x="12763500" y="1673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52746</xdr:rowOff>
    </xdr:from>
    <xdr:ext cx="534377" cy="259045"/>
    <xdr:sp macro="" textlink="">
      <xdr:nvSpPr>
        <xdr:cNvPr id="696" name="テキスト ボックス 695"/>
        <xdr:cNvSpPr txBox="1"/>
      </xdr:nvSpPr>
      <xdr:spPr>
        <a:xfrm>
          <a:off x="12547111" y="1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114641</xdr:rowOff>
    </xdr:from>
    <xdr:to>
      <xdr:col>85</xdr:col>
      <xdr:colOff>177800</xdr:colOff>
      <xdr:row>97</xdr:row>
      <xdr:rowOff>44791</xdr:rowOff>
    </xdr:to>
    <xdr:sp macro="" textlink="">
      <xdr:nvSpPr>
        <xdr:cNvPr id="702" name="楕円 701"/>
        <xdr:cNvSpPr/>
      </xdr:nvSpPr>
      <xdr:spPr>
        <a:xfrm>
          <a:off x="16268700" y="165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137518</xdr:rowOff>
    </xdr:from>
    <xdr:ext cx="599010" cy="259045"/>
    <xdr:sp macro="" textlink="">
      <xdr:nvSpPr>
        <xdr:cNvPr id="703" name="積立金該当値テキスト"/>
        <xdr:cNvSpPr txBox="1"/>
      </xdr:nvSpPr>
      <xdr:spPr>
        <a:xfrm>
          <a:off x="16370300" y="1642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25319</xdr:rowOff>
    </xdr:from>
    <xdr:to>
      <xdr:col>81</xdr:col>
      <xdr:colOff>101600</xdr:colOff>
      <xdr:row>97</xdr:row>
      <xdr:rowOff>126919</xdr:rowOff>
    </xdr:to>
    <xdr:sp macro="" textlink="">
      <xdr:nvSpPr>
        <xdr:cNvPr id="704" name="楕円 703"/>
        <xdr:cNvSpPr/>
      </xdr:nvSpPr>
      <xdr:spPr>
        <a:xfrm>
          <a:off x="154305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118046</xdr:rowOff>
    </xdr:from>
    <xdr:ext cx="599010" cy="259045"/>
    <xdr:sp macro="" textlink="">
      <xdr:nvSpPr>
        <xdr:cNvPr id="705" name="テキスト ボックス 704"/>
        <xdr:cNvSpPr txBox="1"/>
      </xdr:nvSpPr>
      <xdr:spPr>
        <a:xfrm>
          <a:off x="15181795" y="1674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151726</xdr:rowOff>
    </xdr:from>
    <xdr:to>
      <xdr:col>76</xdr:col>
      <xdr:colOff>165100</xdr:colOff>
      <xdr:row>97</xdr:row>
      <xdr:rowOff>81876</xdr:rowOff>
    </xdr:to>
    <xdr:sp macro="" textlink="">
      <xdr:nvSpPr>
        <xdr:cNvPr id="706" name="楕円 705"/>
        <xdr:cNvSpPr/>
      </xdr:nvSpPr>
      <xdr:spPr>
        <a:xfrm>
          <a:off x="14541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73003</xdr:rowOff>
    </xdr:from>
    <xdr:ext cx="599010" cy="259045"/>
    <xdr:sp macro="" textlink="">
      <xdr:nvSpPr>
        <xdr:cNvPr id="707" name="テキスト ボックス 706"/>
        <xdr:cNvSpPr txBox="1"/>
      </xdr:nvSpPr>
      <xdr:spPr>
        <a:xfrm>
          <a:off x="14292795" y="167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89711</xdr:rowOff>
    </xdr:from>
    <xdr:to>
      <xdr:col>72</xdr:col>
      <xdr:colOff>38100</xdr:colOff>
      <xdr:row>98</xdr:row>
      <xdr:rowOff>19861</xdr:rowOff>
    </xdr:to>
    <xdr:sp macro="" textlink="">
      <xdr:nvSpPr>
        <xdr:cNvPr id="708" name="楕円 707"/>
        <xdr:cNvSpPr/>
      </xdr:nvSpPr>
      <xdr:spPr>
        <a:xfrm>
          <a:off x="13652500" y="16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10988</xdr:rowOff>
    </xdr:from>
    <xdr:ext cx="534377" cy="259045"/>
    <xdr:sp macro="" textlink="">
      <xdr:nvSpPr>
        <xdr:cNvPr id="709" name="テキスト ボックス 708"/>
        <xdr:cNvSpPr txBox="1"/>
      </xdr:nvSpPr>
      <xdr:spPr>
        <a:xfrm>
          <a:off x="13436111" y="168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18400</xdr:rowOff>
    </xdr:from>
    <xdr:to>
      <xdr:col>67</xdr:col>
      <xdr:colOff>101600</xdr:colOff>
      <xdr:row>98</xdr:row>
      <xdr:rowOff>120000</xdr:rowOff>
    </xdr:to>
    <xdr:sp macro="" textlink="">
      <xdr:nvSpPr>
        <xdr:cNvPr id="710" name="楕円 709"/>
        <xdr:cNvSpPr/>
      </xdr:nvSpPr>
      <xdr:spPr>
        <a:xfrm>
          <a:off x="12763500" y="168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111127</xdr:rowOff>
    </xdr:from>
    <xdr:ext cx="534377" cy="259045"/>
    <xdr:sp macro="" textlink="">
      <xdr:nvSpPr>
        <xdr:cNvPr id="711" name="テキスト ボックス 710"/>
        <xdr:cNvSpPr txBox="1"/>
      </xdr:nvSpPr>
      <xdr:spPr>
        <a:xfrm>
          <a:off x="12547111" y="169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3" name="直線コネクタ 732"/>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6"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7" name="直線コネクタ 736"/>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9"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40" name="フローチャート: 判断 739"/>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2" name="フローチャート: 判断 741"/>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3" name="テキスト ボックス 742"/>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5" name="フローチャート: 判断 744"/>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6" name="テキスト ボックス 745"/>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146553</xdr:rowOff>
    </xdr:from>
    <xdr:to>
      <xdr:col>102</xdr:col>
      <xdr:colOff>165100</xdr:colOff>
      <xdr:row>38</xdr:row>
      <xdr:rowOff>76703</xdr:rowOff>
    </xdr:to>
    <xdr:sp macro="" textlink="">
      <xdr:nvSpPr>
        <xdr:cNvPr id="748" name="フローチャート: 判断 747"/>
        <xdr:cNvSpPr/>
      </xdr:nvSpPr>
      <xdr:spPr>
        <a:xfrm>
          <a:off x="19494500" y="6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93230</xdr:rowOff>
    </xdr:from>
    <xdr:ext cx="469744" cy="259045"/>
    <xdr:sp macro="" textlink="">
      <xdr:nvSpPr>
        <xdr:cNvPr id="749" name="テキスト ボックス 748"/>
        <xdr:cNvSpPr txBox="1"/>
      </xdr:nvSpPr>
      <xdr:spPr>
        <a:xfrm>
          <a:off x="19310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39751</xdr:rowOff>
    </xdr:from>
    <xdr:to>
      <xdr:col>98</xdr:col>
      <xdr:colOff>38100</xdr:colOff>
      <xdr:row>38</xdr:row>
      <xdr:rowOff>141351</xdr:rowOff>
    </xdr:to>
    <xdr:sp macro="" textlink="">
      <xdr:nvSpPr>
        <xdr:cNvPr id="750" name="フローチャート: 判断 749"/>
        <xdr:cNvSpPr/>
      </xdr:nvSpPr>
      <xdr:spPr>
        <a:xfrm>
          <a:off x="18605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157878</xdr:rowOff>
    </xdr:from>
    <xdr:ext cx="469744" cy="259045"/>
    <xdr:sp macro="" textlink="">
      <xdr:nvSpPr>
        <xdr:cNvPr id="751" name="テキスト ボックス 750"/>
        <xdr:cNvSpPr txBox="1"/>
      </xdr:nvSpPr>
      <xdr:spPr>
        <a:xfrm>
          <a:off x="18421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8"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8" name="直線コネクタ 787"/>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1"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2" name="直線コネクタ 791"/>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104222</xdr:rowOff>
    </xdr:from>
    <xdr:to>
      <xdr:col>116</xdr:col>
      <xdr:colOff>63500</xdr:colOff>
      <xdr:row>58</xdr:row>
      <xdr:rowOff>104815</xdr:rowOff>
    </xdr:to>
    <xdr:cxnSp macro="">
      <xdr:nvCxnSpPr>
        <xdr:cNvPr id="793" name="直線コネクタ 792"/>
        <xdr:cNvCxnSpPr/>
      </xdr:nvCxnSpPr>
      <xdr:spPr>
        <a:xfrm flipV="1">
          <a:off x="21323300" y="10048322"/>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4" name="貸付金平均値テキスト"/>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5" name="フローチャート: 判断 794"/>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104815</xdr:rowOff>
    </xdr:from>
    <xdr:to>
      <xdr:col>111</xdr:col>
      <xdr:colOff>177800</xdr:colOff>
      <xdr:row>58</xdr:row>
      <xdr:rowOff>105525</xdr:rowOff>
    </xdr:to>
    <xdr:cxnSp macro="">
      <xdr:nvCxnSpPr>
        <xdr:cNvPr id="796" name="直線コネクタ 795"/>
        <xdr:cNvCxnSpPr/>
      </xdr:nvCxnSpPr>
      <xdr:spPr>
        <a:xfrm flipV="1">
          <a:off x="20434300" y="1004891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7" name="フローチャート: 判断 796"/>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8" name="テキスト ボックス 797"/>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94711</xdr:rowOff>
    </xdr:from>
    <xdr:to>
      <xdr:col>107</xdr:col>
      <xdr:colOff>50800</xdr:colOff>
      <xdr:row>58</xdr:row>
      <xdr:rowOff>105525</xdr:rowOff>
    </xdr:to>
    <xdr:cxnSp macro="">
      <xdr:nvCxnSpPr>
        <xdr:cNvPr id="799" name="直線コネクタ 798"/>
        <xdr:cNvCxnSpPr/>
      </xdr:nvCxnSpPr>
      <xdr:spPr>
        <a:xfrm>
          <a:off x="19545300" y="100388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800" name="フローチャート: 判断 799"/>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1" name="テキスト ボックス 800"/>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94711</xdr:rowOff>
    </xdr:from>
    <xdr:to>
      <xdr:col>102</xdr:col>
      <xdr:colOff>114300</xdr:colOff>
      <xdr:row>58</xdr:row>
      <xdr:rowOff>106484</xdr:rowOff>
    </xdr:to>
    <xdr:cxnSp macro="">
      <xdr:nvCxnSpPr>
        <xdr:cNvPr id="802" name="直線コネクタ 801"/>
        <xdr:cNvCxnSpPr/>
      </xdr:nvCxnSpPr>
      <xdr:spPr>
        <a:xfrm flipV="1">
          <a:off x="18656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74247</xdr:rowOff>
    </xdr:from>
    <xdr:to>
      <xdr:col>102</xdr:col>
      <xdr:colOff>165100</xdr:colOff>
      <xdr:row>58</xdr:row>
      <xdr:rowOff>4397</xdr:rowOff>
    </xdr:to>
    <xdr:sp macro="" textlink="">
      <xdr:nvSpPr>
        <xdr:cNvPr id="803" name="フローチャート: 判断 802"/>
        <xdr:cNvSpPr/>
      </xdr:nvSpPr>
      <xdr:spPr>
        <a:xfrm>
          <a:off x="19494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20924</xdr:rowOff>
    </xdr:from>
    <xdr:ext cx="469744" cy="259045"/>
    <xdr:sp macro="" textlink="">
      <xdr:nvSpPr>
        <xdr:cNvPr id="804" name="テキスト ボックス 803"/>
        <xdr:cNvSpPr txBox="1"/>
      </xdr:nvSpPr>
      <xdr:spPr>
        <a:xfrm>
          <a:off x="19310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77698</xdr:rowOff>
    </xdr:from>
    <xdr:to>
      <xdr:col>98</xdr:col>
      <xdr:colOff>38100</xdr:colOff>
      <xdr:row>58</xdr:row>
      <xdr:rowOff>7848</xdr:rowOff>
    </xdr:to>
    <xdr:sp macro="" textlink="">
      <xdr:nvSpPr>
        <xdr:cNvPr id="805" name="フローチャート: 判断 804"/>
        <xdr:cNvSpPr/>
      </xdr:nvSpPr>
      <xdr:spPr>
        <a:xfrm>
          <a:off x="18605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24375</xdr:rowOff>
    </xdr:from>
    <xdr:ext cx="469744" cy="259045"/>
    <xdr:sp macro="" textlink="">
      <xdr:nvSpPr>
        <xdr:cNvPr id="806" name="テキスト ボックス 805"/>
        <xdr:cNvSpPr txBox="1"/>
      </xdr:nvSpPr>
      <xdr:spPr>
        <a:xfrm>
          <a:off x="18421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53422</xdr:rowOff>
    </xdr:from>
    <xdr:to>
      <xdr:col>116</xdr:col>
      <xdr:colOff>114300</xdr:colOff>
      <xdr:row>58</xdr:row>
      <xdr:rowOff>155022</xdr:rowOff>
    </xdr:to>
    <xdr:sp macro="" textlink="">
      <xdr:nvSpPr>
        <xdr:cNvPr id="812" name="楕円 811"/>
        <xdr:cNvSpPr/>
      </xdr:nvSpPr>
      <xdr:spPr>
        <a:xfrm>
          <a:off x="221107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139799</xdr:rowOff>
    </xdr:from>
    <xdr:ext cx="469744" cy="259045"/>
    <xdr:sp macro="" textlink="">
      <xdr:nvSpPr>
        <xdr:cNvPr id="813" name="貸付金該当値テキスト"/>
        <xdr:cNvSpPr txBox="1"/>
      </xdr:nvSpPr>
      <xdr:spPr>
        <a:xfrm>
          <a:off x="22212300" y="99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54015</xdr:rowOff>
    </xdr:from>
    <xdr:to>
      <xdr:col>112</xdr:col>
      <xdr:colOff>38100</xdr:colOff>
      <xdr:row>58</xdr:row>
      <xdr:rowOff>155615</xdr:rowOff>
    </xdr:to>
    <xdr:sp macro="" textlink="">
      <xdr:nvSpPr>
        <xdr:cNvPr id="814" name="楕円 813"/>
        <xdr:cNvSpPr/>
      </xdr:nvSpPr>
      <xdr:spPr>
        <a:xfrm>
          <a:off x="21272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146742</xdr:rowOff>
    </xdr:from>
    <xdr:ext cx="469744" cy="259045"/>
    <xdr:sp macro="" textlink="">
      <xdr:nvSpPr>
        <xdr:cNvPr id="815" name="テキスト ボックス 814"/>
        <xdr:cNvSpPr txBox="1"/>
      </xdr:nvSpPr>
      <xdr:spPr>
        <a:xfrm>
          <a:off x="21088428" y="100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54725</xdr:rowOff>
    </xdr:from>
    <xdr:to>
      <xdr:col>107</xdr:col>
      <xdr:colOff>101600</xdr:colOff>
      <xdr:row>58</xdr:row>
      <xdr:rowOff>156325</xdr:rowOff>
    </xdr:to>
    <xdr:sp macro="" textlink="">
      <xdr:nvSpPr>
        <xdr:cNvPr id="816" name="楕円 815"/>
        <xdr:cNvSpPr/>
      </xdr:nvSpPr>
      <xdr:spPr>
        <a:xfrm>
          <a:off x="20383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147452</xdr:rowOff>
    </xdr:from>
    <xdr:ext cx="469744" cy="259045"/>
    <xdr:sp macro="" textlink="">
      <xdr:nvSpPr>
        <xdr:cNvPr id="817" name="テキスト ボックス 816"/>
        <xdr:cNvSpPr txBox="1"/>
      </xdr:nvSpPr>
      <xdr:spPr>
        <a:xfrm>
          <a:off x="20199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43911</xdr:rowOff>
    </xdr:from>
    <xdr:to>
      <xdr:col>102</xdr:col>
      <xdr:colOff>165100</xdr:colOff>
      <xdr:row>58</xdr:row>
      <xdr:rowOff>145511</xdr:rowOff>
    </xdr:to>
    <xdr:sp macro="" textlink="">
      <xdr:nvSpPr>
        <xdr:cNvPr id="818" name="楕円 817"/>
        <xdr:cNvSpPr/>
      </xdr:nvSpPr>
      <xdr:spPr>
        <a:xfrm>
          <a:off x="19494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136638</xdr:rowOff>
    </xdr:from>
    <xdr:ext cx="469744" cy="259045"/>
    <xdr:sp macro="" textlink="">
      <xdr:nvSpPr>
        <xdr:cNvPr id="819" name="テキスト ボックス 818"/>
        <xdr:cNvSpPr txBox="1"/>
      </xdr:nvSpPr>
      <xdr:spPr>
        <a:xfrm>
          <a:off x="19310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55684</xdr:rowOff>
    </xdr:from>
    <xdr:to>
      <xdr:col>98</xdr:col>
      <xdr:colOff>38100</xdr:colOff>
      <xdr:row>58</xdr:row>
      <xdr:rowOff>157284</xdr:rowOff>
    </xdr:to>
    <xdr:sp macro="" textlink="">
      <xdr:nvSpPr>
        <xdr:cNvPr id="820" name="楕円 819"/>
        <xdr:cNvSpPr/>
      </xdr:nvSpPr>
      <xdr:spPr>
        <a:xfrm>
          <a:off x="18605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148411</xdr:rowOff>
    </xdr:from>
    <xdr:ext cx="469744" cy="259045"/>
    <xdr:sp macro="" textlink="">
      <xdr:nvSpPr>
        <xdr:cNvPr id="821" name="テキスト ボックス 820"/>
        <xdr:cNvSpPr txBox="1"/>
      </xdr:nvSpPr>
      <xdr:spPr>
        <a:xfrm>
          <a:off x="18421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3" name="直線コネクタ 842"/>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4"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5" name="直線コネクタ 844"/>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6"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7" name="直線コネクタ 846"/>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135548</xdr:rowOff>
    </xdr:from>
    <xdr:to>
      <xdr:col>116</xdr:col>
      <xdr:colOff>63500</xdr:colOff>
      <xdr:row>75</xdr:row>
      <xdr:rowOff>140930</xdr:rowOff>
    </xdr:to>
    <xdr:cxnSp macro="">
      <xdr:nvCxnSpPr>
        <xdr:cNvPr id="848" name="直線コネクタ 847"/>
        <xdr:cNvCxnSpPr/>
      </xdr:nvCxnSpPr>
      <xdr:spPr>
        <a:xfrm>
          <a:off x="21323300" y="12994298"/>
          <a:ext cx="83820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9" name="繰出金平均値テキスト"/>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0" name="フローチャート: 判断 849"/>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85005</xdr:rowOff>
    </xdr:from>
    <xdr:to>
      <xdr:col>111</xdr:col>
      <xdr:colOff>177800</xdr:colOff>
      <xdr:row>75</xdr:row>
      <xdr:rowOff>135548</xdr:rowOff>
    </xdr:to>
    <xdr:cxnSp macro="">
      <xdr:nvCxnSpPr>
        <xdr:cNvPr id="851" name="直線コネクタ 850"/>
        <xdr:cNvCxnSpPr/>
      </xdr:nvCxnSpPr>
      <xdr:spPr>
        <a:xfrm>
          <a:off x="20434300" y="12943755"/>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2" name="フローチャート: 判断 851"/>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3" name="テキスト ボックス 852"/>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85005</xdr:rowOff>
    </xdr:from>
    <xdr:to>
      <xdr:col>107</xdr:col>
      <xdr:colOff>50800</xdr:colOff>
      <xdr:row>75</xdr:row>
      <xdr:rowOff>97418</xdr:rowOff>
    </xdr:to>
    <xdr:cxnSp macro="">
      <xdr:nvCxnSpPr>
        <xdr:cNvPr id="854" name="直線コネクタ 853"/>
        <xdr:cNvCxnSpPr/>
      </xdr:nvCxnSpPr>
      <xdr:spPr>
        <a:xfrm flipV="1">
          <a:off x="19545300" y="12943755"/>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5" name="フローチャート: 判断 854"/>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6" name="テキスト ボックス 855"/>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97418</xdr:rowOff>
    </xdr:from>
    <xdr:to>
      <xdr:col>102</xdr:col>
      <xdr:colOff>114300</xdr:colOff>
      <xdr:row>75</xdr:row>
      <xdr:rowOff>138602</xdr:rowOff>
    </xdr:to>
    <xdr:cxnSp macro="">
      <xdr:nvCxnSpPr>
        <xdr:cNvPr id="857" name="直線コネクタ 856"/>
        <xdr:cNvCxnSpPr/>
      </xdr:nvCxnSpPr>
      <xdr:spPr>
        <a:xfrm flipV="1">
          <a:off x="18656300" y="12956168"/>
          <a:ext cx="889000"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89343</xdr:rowOff>
    </xdr:from>
    <xdr:to>
      <xdr:col>102</xdr:col>
      <xdr:colOff>165100</xdr:colOff>
      <xdr:row>76</xdr:row>
      <xdr:rowOff>19493</xdr:rowOff>
    </xdr:to>
    <xdr:sp macro="" textlink="">
      <xdr:nvSpPr>
        <xdr:cNvPr id="858" name="フローチャート: 判断 857"/>
        <xdr:cNvSpPr/>
      </xdr:nvSpPr>
      <xdr:spPr>
        <a:xfrm>
          <a:off x="19494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10620</xdr:rowOff>
    </xdr:from>
    <xdr:ext cx="599010" cy="259045"/>
    <xdr:sp macro="" textlink="">
      <xdr:nvSpPr>
        <xdr:cNvPr id="859" name="テキスト ボックス 858"/>
        <xdr:cNvSpPr txBox="1"/>
      </xdr:nvSpPr>
      <xdr:spPr>
        <a:xfrm>
          <a:off x="19245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98671</xdr:rowOff>
    </xdr:from>
    <xdr:to>
      <xdr:col>98</xdr:col>
      <xdr:colOff>38100</xdr:colOff>
      <xdr:row>76</xdr:row>
      <xdr:rowOff>28820</xdr:rowOff>
    </xdr:to>
    <xdr:sp macro="" textlink="">
      <xdr:nvSpPr>
        <xdr:cNvPr id="860" name="フローチャート: 判断 859"/>
        <xdr:cNvSpPr/>
      </xdr:nvSpPr>
      <xdr:spPr>
        <a:xfrm>
          <a:off x="18605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19947</xdr:rowOff>
    </xdr:from>
    <xdr:ext cx="599010" cy="259045"/>
    <xdr:sp macro="" textlink="">
      <xdr:nvSpPr>
        <xdr:cNvPr id="861" name="テキスト ボックス 860"/>
        <xdr:cNvSpPr txBox="1"/>
      </xdr:nvSpPr>
      <xdr:spPr>
        <a:xfrm>
          <a:off x="18356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90130</xdr:rowOff>
    </xdr:from>
    <xdr:to>
      <xdr:col>116</xdr:col>
      <xdr:colOff>114300</xdr:colOff>
      <xdr:row>76</xdr:row>
      <xdr:rowOff>20281</xdr:rowOff>
    </xdr:to>
    <xdr:sp macro="" textlink="">
      <xdr:nvSpPr>
        <xdr:cNvPr id="867" name="楕円 866"/>
        <xdr:cNvSpPr/>
      </xdr:nvSpPr>
      <xdr:spPr>
        <a:xfrm>
          <a:off x="22110700" y="12948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113007</xdr:rowOff>
    </xdr:from>
    <xdr:ext cx="599010" cy="259045"/>
    <xdr:sp macro="" textlink="">
      <xdr:nvSpPr>
        <xdr:cNvPr id="868" name="繰出金該当値テキスト"/>
        <xdr:cNvSpPr txBox="1"/>
      </xdr:nvSpPr>
      <xdr:spPr>
        <a:xfrm>
          <a:off x="22212300" y="1280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84748</xdr:rowOff>
    </xdr:from>
    <xdr:to>
      <xdr:col>112</xdr:col>
      <xdr:colOff>38100</xdr:colOff>
      <xdr:row>76</xdr:row>
      <xdr:rowOff>14898</xdr:rowOff>
    </xdr:to>
    <xdr:sp macro="" textlink="">
      <xdr:nvSpPr>
        <xdr:cNvPr id="869" name="楕円 868"/>
        <xdr:cNvSpPr/>
      </xdr:nvSpPr>
      <xdr:spPr>
        <a:xfrm>
          <a:off x="21272500" y="12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31425</xdr:rowOff>
    </xdr:from>
    <xdr:ext cx="599010" cy="259045"/>
    <xdr:sp macro="" textlink="">
      <xdr:nvSpPr>
        <xdr:cNvPr id="870" name="テキスト ボックス 869"/>
        <xdr:cNvSpPr txBox="1"/>
      </xdr:nvSpPr>
      <xdr:spPr>
        <a:xfrm>
          <a:off x="21023795" y="127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34205</xdr:rowOff>
    </xdr:from>
    <xdr:to>
      <xdr:col>107</xdr:col>
      <xdr:colOff>101600</xdr:colOff>
      <xdr:row>75</xdr:row>
      <xdr:rowOff>135805</xdr:rowOff>
    </xdr:to>
    <xdr:sp macro="" textlink="">
      <xdr:nvSpPr>
        <xdr:cNvPr id="871" name="楕円 870"/>
        <xdr:cNvSpPr/>
      </xdr:nvSpPr>
      <xdr:spPr>
        <a:xfrm>
          <a:off x="20383500" y="128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152332</xdr:rowOff>
    </xdr:from>
    <xdr:ext cx="599010" cy="259045"/>
    <xdr:sp macro="" textlink="">
      <xdr:nvSpPr>
        <xdr:cNvPr id="872" name="テキスト ボックス 871"/>
        <xdr:cNvSpPr txBox="1"/>
      </xdr:nvSpPr>
      <xdr:spPr>
        <a:xfrm>
          <a:off x="20134795" y="126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46618</xdr:rowOff>
    </xdr:from>
    <xdr:to>
      <xdr:col>102</xdr:col>
      <xdr:colOff>165100</xdr:colOff>
      <xdr:row>75</xdr:row>
      <xdr:rowOff>148217</xdr:rowOff>
    </xdr:to>
    <xdr:sp macro="" textlink="">
      <xdr:nvSpPr>
        <xdr:cNvPr id="873" name="楕円 872"/>
        <xdr:cNvSpPr/>
      </xdr:nvSpPr>
      <xdr:spPr>
        <a:xfrm>
          <a:off x="19494500" y="129053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164745</xdr:rowOff>
    </xdr:from>
    <xdr:ext cx="599010" cy="259045"/>
    <xdr:sp macro="" textlink="">
      <xdr:nvSpPr>
        <xdr:cNvPr id="874" name="テキスト ボックス 873"/>
        <xdr:cNvSpPr txBox="1"/>
      </xdr:nvSpPr>
      <xdr:spPr>
        <a:xfrm>
          <a:off x="19245795" y="126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87802</xdr:rowOff>
    </xdr:from>
    <xdr:to>
      <xdr:col>98</xdr:col>
      <xdr:colOff>38100</xdr:colOff>
      <xdr:row>76</xdr:row>
      <xdr:rowOff>17952</xdr:rowOff>
    </xdr:to>
    <xdr:sp macro="" textlink="">
      <xdr:nvSpPr>
        <xdr:cNvPr id="875" name="楕円 874"/>
        <xdr:cNvSpPr/>
      </xdr:nvSpPr>
      <xdr:spPr>
        <a:xfrm>
          <a:off x="18605500" y="129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34479</xdr:rowOff>
    </xdr:from>
    <xdr:ext cx="599010" cy="259045"/>
    <xdr:sp macro="" textlink="">
      <xdr:nvSpPr>
        <xdr:cNvPr id="876" name="テキスト ボックス 875"/>
        <xdr:cNvSpPr txBox="1"/>
      </xdr:nvSpPr>
      <xdr:spPr>
        <a:xfrm>
          <a:off x="18356795" y="1272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en-US" altLang="ja-JP" sz="1100">
              <a:solidFill>
                <a:schemeClr val="dk1"/>
              </a:solidFill>
              <a:effectLst/>
              <a:latin typeface="+mn-lt"/>
              <a:ea typeface="+mn-ea"/>
              <a:cs typeface="+mn-cs"/>
            </a:rPr>
            <a:t>4,544,457</a:t>
          </a:r>
          <a:r>
            <a:rPr kumimoji="1" lang="ja-JP" altLang="ja-JP" sz="1100">
              <a:solidFill>
                <a:schemeClr val="dk1"/>
              </a:solidFill>
              <a:effectLst/>
              <a:latin typeface="+mn-lt"/>
              <a:ea typeface="+mn-ea"/>
              <a:cs typeface="+mn-cs"/>
            </a:rPr>
            <a:t>千円、住民一人当たり</a:t>
          </a:r>
          <a:r>
            <a:rPr kumimoji="1" lang="en-US" altLang="ja-JP" sz="1100">
              <a:solidFill>
                <a:schemeClr val="dk1"/>
              </a:solidFill>
              <a:effectLst/>
              <a:latin typeface="+mn-lt"/>
              <a:ea typeface="+mn-ea"/>
              <a:cs typeface="+mn-cs"/>
            </a:rPr>
            <a:t>1,410,883</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微減（</a:t>
          </a:r>
          <a:r>
            <a:rPr kumimoji="1" lang="en-US" altLang="ja-JP" sz="1100">
              <a:solidFill>
                <a:schemeClr val="dk1"/>
              </a:solidFill>
              <a:effectLst/>
              <a:latin typeface="+mn-lt"/>
              <a:ea typeface="+mn-ea"/>
              <a:cs typeface="+mn-cs"/>
            </a:rPr>
            <a:t>13,532</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コロナウイルスワクチン接種関連事業や川辺川総合土地改良事業の縮小</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184,698</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16,003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の増となっている。学校給食補助金から賄材料費へシフトしたことによる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・補助費は住民一人当たり</a:t>
          </a:r>
          <a:r>
            <a:rPr kumimoji="1" lang="en-US" altLang="ja-JP" sz="1100">
              <a:solidFill>
                <a:schemeClr val="dk1"/>
              </a:solidFill>
              <a:effectLst/>
              <a:latin typeface="+mn-lt"/>
              <a:ea typeface="+mn-ea"/>
              <a:cs typeface="+mn-cs"/>
            </a:rPr>
            <a:t>141,263</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13,804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物価高騰生活支援</a:t>
          </a:r>
          <a:r>
            <a:rPr kumimoji="1" lang="ja-JP" altLang="en-US" sz="1100">
              <a:solidFill>
                <a:schemeClr val="dk1"/>
              </a:solidFill>
              <a:effectLst/>
              <a:latin typeface="+mn-lt"/>
              <a:ea typeface="+mn-ea"/>
              <a:cs typeface="+mn-cs"/>
            </a:rPr>
            <a:t>関連交付金の減</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152,647</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3,044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となっている。コロナ</a:t>
          </a:r>
          <a:r>
            <a:rPr kumimoji="1" lang="ja-JP" altLang="en-US" sz="1100">
              <a:solidFill>
                <a:schemeClr val="dk1"/>
              </a:solidFill>
              <a:effectLst/>
              <a:latin typeface="+mn-lt"/>
              <a:ea typeface="+mn-ea"/>
              <a:cs typeface="+mn-cs"/>
            </a:rPr>
            <a:t>ウイルス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類移行による障がい児の福祉サービス事業の増が主な要因である。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120,864</a:t>
          </a:r>
          <a:r>
            <a:rPr kumimoji="1" lang="ja-JP" altLang="ja-JP" sz="1100">
              <a:solidFill>
                <a:schemeClr val="dk1"/>
              </a:solidFill>
              <a:effectLst/>
              <a:latin typeface="+mn-lt"/>
              <a:ea typeface="+mn-ea"/>
              <a:cs typeface="+mn-cs"/>
            </a:rPr>
            <a:t>円となっており、昨年</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45,711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の減となっている。</a:t>
          </a:r>
          <a:r>
            <a:rPr kumimoji="1" lang="ja-JP" altLang="ja-JP" sz="1100">
              <a:solidFill>
                <a:schemeClr val="dk1"/>
              </a:solidFill>
              <a:effectLst/>
              <a:latin typeface="+mn-lt"/>
              <a:ea typeface="+mn-ea"/>
              <a:cs typeface="+mn-cs"/>
            </a:rPr>
            <a:t>学校施設大規模改修の</a:t>
          </a:r>
          <a:r>
            <a:rPr kumimoji="1" lang="ja-JP" altLang="en-US" sz="1100">
              <a:solidFill>
                <a:schemeClr val="dk1"/>
              </a:solidFill>
              <a:effectLst/>
              <a:latin typeface="+mn-lt"/>
              <a:ea typeface="+mn-ea"/>
              <a:cs typeface="+mn-cs"/>
            </a:rPr>
            <a:t>完了や</a:t>
          </a:r>
          <a:r>
            <a:rPr kumimoji="1" lang="en-US" altLang="ja-JP" sz="1100">
              <a:solidFill>
                <a:schemeClr val="dk1"/>
              </a:solidFill>
              <a:effectLst/>
              <a:latin typeface="+mn-lt"/>
              <a:ea typeface="+mn-ea"/>
              <a:cs typeface="+mn-cs"/>
            </a:rPr>
            <a:t>R2.7</a:t>
          </a:r>
          <a:r>
            <a:rPr kumimoji="1" lang="ja-JP" altLang="en-US" sz="1100">
              <a:solidFill>
                <a:schemeClr val="dk1"/>
              </a:solidFill>
              <a:effectLst/>
              <a:latin typeface="+mn-lt"/>
              <a:ea typeface="+mn-ea"/>
              <a:cs typeface="+mn-cs"/>
            </a:rPr>
            <a:t>豪雨災害復旧工事の減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・積立金においては住民一人当たり</a:t>
          </a:r>
          <a:r>
            <a:rPr kumimoji="1" lang="en-US" altLang="ja-JP" sz="1100">
              <a:solidFill>
                <a:schemeClr val="dk1"/>
              </a:solidFill>
              <a:effectLst/>
              <a:latin typeface="+mn-lt"/>
              <a:ea typeface="+mn-ea"/>
              <a:cs typeface="+mn-cs"/>
            </a:rPr>
            <a:t>138,740</a:t>
          </a:r>
          <a:r>
            <a:rPr kumimoji="1" lang="ja-JP" altLang="ja-JP" sz="1100">
              <a:solidFill>
                <a:schemeClr val="dk1"/>
              </a:solidFill>
              <a:effectLst/>
              <a:latin typeface="+mn-lt"/>
              <a:ea typeface="+mn-ea"/>
              <a:cs typeface="+mn-cs"/>
            </a:rPr>
            <a:t>円となっており、昨年より</a:t>
          </a:r>
          <a:r>
            <a:rPr kumimoji="1" lang="en-US" altLang="ja-JP" sz="1100">
              <a:solidFill>
                <a:schemeClr val="dk1"/>
              </a:solidFill>
              <a:effectLst/>
              <a:latin typeface="+mn-lt"/>
              <a:ea typeface="+mn-ea"/>
              <a:cs typeface="+mn-cs"/>
            </a:rPr>
            <a:t>35,927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決算余剰金の</a:t>
          </a:r>
          <a:r>
            <a:rPr kumimoji="1" lang="ja-JP" altLang="ja-JP" sz="1100">
              <a:solidFill>
                <a:schemeClr val="dk1"/>
              </a:solidFill>
              <a:effectLst/>
              <a:latin typeface="+mn-lt"/>
              <a:ea typeface="+mn-ea"/>
              <a:cs typeface="+mn-cs"/>
            </a:rPr>
            <a:t>財政調整基金、学校建築基金、減債基金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額の増額</a:t>
          </a:r>
          <a:r>
            <a:rPr kumimoji="1" lang="ja-JP" altLang="ja-JP" sz="1100">
              <a:solidFill>
                <a:schemeClr val="dk1"/>
              </a:solidFill>
              <a:effectLst/>
              <a:latin typeface="+mn-lt"/>
              <a:ea typeface="+mn-ea"/>
              <a:cs typeface="+mn-cs"/>
            </a:rPr>
            <a:t>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
3,213
121.19
5,285,481
4,544,457
654,852
2,052,330
3,367,067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150273</xdr:rowOff>
    </xdr:from>
    <xdr:to>
      <xdr:col>24</xdr:col>
      <xdr:colOff>63500</xdr:colOff>
      <xdr:row>36</xdr:row>
      <xdr:rowOff>171247</xdr:rowOff>
    </xdr:to>
    <xdr:cxnSp macro="">
      <xdr:nvCxnSpPr>
        <xdr:cNvPr id="64" name="直線コネクタ 63"/>
        <xdr:cNvCxnSpPr/>
      </xdr:nvCxnSpPr>
      <xdr:spPr>
        <a:xfrm flipV="1">
          <a:off x="3797300" y="6322473"/>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171247</xdr:rowOff>
    </xdr:from>
    <xdr:to>
      <xdr:col>19</xdr:col>
      <xdr:colOff>177800</xdr:colOff>
      <xdr:row>37</xdr:row>
      <xdr:rowOff>3340</xdr:rowOff>
    </xdr:to>
    <xdr:cxnSp macro="">
      <xdr:nvCxnSpPr>
        <xdr:cNvPr id="67" name="直線コネクタ 66"/>
        <xdr:cNvCxnSpPr/>
      </xdr:nvCxnSpPr>
      <xdr:spPr>
        <a:xfrm flipV="1">
          <a:off x="2908300" y="6343447"/>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3340</xdr:rowOff>
    </xdr:from>
    <xdr:to>
      <xdr:col>15</xdr:col>
      <xdr:colOff>50800</xdr:colOff>
      <xdr:row>37</xdr:row>
      <xdr:rowOff>12055</xdr:rowOff>
    </xdr:to>
    <xdr:cxnSp macro="">
      <xdr:nvCxnSpPr>
        <xdr:cNvPr id="70" name="直線コネクタ 69"/>
        <xdr:cNvCxnSpPr/>
      </xdr:nvCxnSpPr>
      <xdr:spPr>
        <a:xfrm flipV="1">
          <a:off x="2019300" y="6346990"/>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11512</xdr:rowOff>
    </xdr:from>
    <xdr:to>
      <xdr:col>10</xdr:col>
      <xdr:colOff>114300</xdr:colOff>
      <xdr:row>37</xdr:row>
      <xdr:rowOff>12055</xdr:rowOff>
    </xdr:to>
    <xdr:cxnSp macro="">
      <xdr:nvCxnSpPr>
        <xdr:cNvPr id="73" name="直線コネクタ 72"/>
        <xdr:cNvCxnSpPr/>
      </xdr:nvCxnSpPr>
      <xdr:spPr>
        <a:xfrm>
          <a:off x="1130300" y="635516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112617</xdr:rowOff>
    </xdr:from>
    <xdr:to>
      <xdr:col>10</xdr:col>
      <xdr:colOff>165100</xdr:colOff>
      <xdr:row>37</xdr:row>
      <xdr:rowOff>42767</xdr:rowOff>
    </xdr:to>
    <xdr:sp macro="" textlink="">
      <xdr:nvSpPr>
        <xdr:cNvPr id="74" name="フローチャート: 判断 73"/>
        <xdr:cNvSpPr/>
      </xdr:nvSpPr>
      <xdr:spPr>
        <a:xfrm>
          <a:off x="1968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59294</xdr:rowOff>
    </xdr:from>
    <xdr:ext cx="534377" cy="259045"/>
    <xdr:sp macro="" textlink="">
      <xdr:nvSpPr>
        <xdr:cNvPr id="75" name="テキスト ボックス 74"/>
        <xdr:cNvSpPr txBox="1"/>
      </xdr:nvSpPr>
      <xdr:spPr>
        <a:xfrm>
          <a:off x="1752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96444</xdr:rowOff>
    </xdr:from>
    <xdr:to>
      <xdr:col>6</xdr:col>
      <xdr:colOff>38100</xdr:colOff>
      <xdr:row>37</xdr:row>
      <xdr:rowOff>26594</xdr:rowOff>
    </xdr:to>
    <xdr:sp macro="" textlink="">
      <xdr:nvSpPr>
        <xdr:cNvPr id="76" name="フローチャート: 判断 75"/>
        <xdr:cNvSpPr/>
      </xdr:nvSpPr>
      <xdr:spPr>
        <a:xfrm>
          <a:off x="1079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43121</xdr:rowOff>
    </xdr:from>
    <xdr:ext cx="534377" cy="259045"/>
    <xdr:sp macro="" textlink="">
      <xdr:nvSpPr>
        <xdr:cNvPr id="77" name="テキスト ボックス 76"/>
        <xdr:cNvSpPr txBox="1"/>
      </xdr:nvSpPr>
      <xdr:spPr>
        <a:xfrm>
          <a:off x="863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99473</xdr:rowOff>
    </xdr:from>
    <xdr:to>
      <xdr:col>24</xdr:col>
      <xdr:colOff>114300</xdr:colOff>
      <xdr:row>37</xdr:row>
      <xdr:rowOff>29623</xdr:rowOff>
    </xdr:to>
    <xdr:sp macro="" textlink="">
      <xdr:nvSpPr>
        <xdr:cNvPr id="83" name="楕円 82"/>
        <xdr:cNvSpPr/>
      </xdr:nvSpPr>
      <xdr:spPr>
        <a:xfrm>
          <a:off x="4584700" y="62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122350</xdr:rowOff>
    </xdr:from>
    <xdr:ext cx="534377" cy="259045"/>
    <xdr:sp macro="" textlink="">
      <xdr:nvSpPr>
        <xdr:cNvPr id="84" name="議会費該当値テキスト"/>
        <xdr:cNvSpPr txBox="1"/>
      </xdr:nvSpPr>
      <xdr:spPr>
        <a:xfrm>
          <a:off x="4686300" y="61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120447</xdr:rowOff>
    </xdr:from>
    <xdr:to>
      <xdr:col>20</xdr:col>
      <xdr:colOff>38100</xdr:colOff>
      <xdr:row>37</xdr:row>
      <xdr:rowOff>50597</xdr:rowOff>
    </xdr:to>
    <xdr:sp macro="" textlink="">
      <xdr:nvSpPr>
        <xdr:cNvPr id="85" name="楕円 84"/>
        <xdr:cNvSpPr/>
      </xdr:nvSpPr>
      <xdr:spPr>
        <a:xfrm>
          <a:off x="3746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67124</xdr:rowOff>
    </xdr:from>
    <xdr:ext cx="534377" cy="259045"/>
    <xdr:sp macro="" textlink="">
      <xdr:nvSpPr>
        <xdr:cNvPr id="86" name="テキスト ボックス 85"/>
        <xdr:cNvSpPr txBox="1"/>
      </xdr:nvSpPr>
      <xdr:spPr>
        <a:xfrm>
          <a:off x="3530111" y="60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123990</xdr:rowOff>
    </xdr:from>
    <xdr:to>
      <xdr:col>15</xdr:col>
      <xdr:colOff>101600</xdr:colOff>
      <xdr:row>37</xdr:row>
      <xdr:rowOff>54140</xdr:rowOff>
    </xdr:to>
    <xdr:sp macro="" textlink="">
      <xdr:nvSpPr>
        <xdr:cNvPr id="87" name="楕円 86"/>
        <xdr:cNvSpPr/>
      </xdr:nvSpPr>
      <xdr:spPr>
        <a:xfrm>
          <a:off x="2857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70667</xdr:rowOff>
    </xdr:from>
    <xdr:ext cx="534377" cy="259045"/>
    <xdr:sp macro="" textlink="">
      <xdr:nvSpPr>
        <xdr:cNvPr id="88" name="テキスト ボックス 87"/>
        <xdr:cNvSpPr txBox="1"/>
      </xdr:nvSpPr>
      <xdr:spPr>
        <a:xfrm>
          <a:off x="2641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132705</xdr:rowOff>
    </xdr:from>
    <xdr:to>
      <xdr:col>10</xdr:col>
      <xdr:colOff>165100</xdr:colOff>
      <xdr:row>37</xdr:row>
      <xdr:rowOff>62855</xdr:rowOff>
    </xdr:to>
    <xdr:sp macro="" textlink="">
      <xdr:nvSpPr>
        <xdr:cNvPr id="89" name="楕円 88"/>
        <xdr:cNvSpPr/>
      </xdr:nvSpPr>
      <xdr:spPr>
        <a:xfrm>
          <a:off x="1968500" y="6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53982</xdr:rowOff>
    </xdr:from>
    <xdr:ext cx="534377" cy="259045"/>
    <xdr:sp macro="" textlink="">
      <xdr:nvSpPr>
        <xdr:cNvPr id="90" name="テキスト ボックス 89"/>
        <xdr:cNvSpPr txBox="1"/>
      </xdr:nvSpPr>
      <xdr:spPr>
        <a:xfrm>
          <a:off x="1752111" y="63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132162</xdr:rowOff>
    </xdr:from>
    <xdr:to>
      <xdr:col>6</xdr:col>
      <xdr:colOff>38100</xdr:colOff>
      <xdr:row>37</xdr:row>
      <xdr:rowOff>62312</xdr:rowOff>
    </xdr:to>
    <xdr:sp macro="" textlink="">
      <xdr:nvSpPr>
        <xdr:cNvPr id="91" name="楕円 90"/>
        <xdr:cNvSpPr/>
      </xdr:nvSpPr>
      <xdr:spPr>
        <a:xfrm>
          <a:off x="1079500" y="63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53439</xdr:rowOff>
    </xdr:from>
    <xdr:ext cx="534377" cy="259045"/>
    <xdr:sp macro="" textlink="">
      <xdr:nvSpPr>
        <xdr:cNvPr id="92" name="テキスト ボックス 91"/>
        <xdr:cNvSpPr txBox="1"/>
      </xdr:nvSpPr>
      <xdr:spPr>
        <a:xfrm>
          <a:off x="863111" y="6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18359</xdr:rowOff>
    </xdr:from>
    <xdr:to>
      <xdr:col>24</xdr:col>
      <xdr:colOff>63500</xdr:colOff>
      <xdr:row>57</xdr:row>
      <xdr:rowOff>23644</xdr:rowOff>
    </xdr:to>
    <xdr:cxnSp macro="">
      <xdr:nvCxnSpPr>
        <xdr:cNvPr id="121" name="直線コネクタ 120"/>
        <xdr:cNvCxnSpPr/>
      </xdr:nvCxnSpPr>
      <xdr:spPr>
        <a:xfrm flipV="1">
          <a:off x="3797300" y="9791009"/>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23644</xdr:rowOff>
    </xdr:from>
    <xdr:to>
      <xdr:col>19</xdr:col>
      <xdr:colOff>177800</xdr:colOff>
      <xdr:row>57</xdr:row>
      <xdr:rowOff>40042</xdr:rowOff>
    </xdr:to>
    <xdr:cxnSp macro="">
      <xdr:nvCxnSpPr>
        <xdr:cNvPr id="124" name="直線コネクタ 123"/>
        <xdr:cNvCxnSpPr/>
      </xdr:nvCxnSpPr>
      <xdr:spPr>
        <a:xfrm flipV="1">
          <a:off x="2908300" y="9796294"/>
          <a:ext cx="889000" cy="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152518</xdr:rowOff>
    </xdr:from>
    <xdr:to>
      <xdr:col>15</xdr:col>
      <xdr:colOff>50800</xdr:colOff>
      <xdr:row>57</xdr:row>
      <xdr:rowOff>40042</xdr:rowOff>
    </xdr:to>
    <xdr:cxnSp macro="">
      <xdr:nvCxnSpPr>
        <xdr:cNvPr id="127" name="直線コネクタ 126"/>
        <xdr:cNvCxnSpPr/>
      </xdr:nvCxnSpPr>
      <xdr:spPr>
        <a:xfrm>
          <a:off x="2019300" y="9753718"/>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152518</xdr:rowOff>
    </xdr:from>
    <xdr:to>
      <xdr:col>10</xdr:col>
      <xdr:colOff>114300</xdr:colOff>
      <xdr:row>57</xdr:row>
      <xdr:rowOff>130226</xdr:rowOff>
    </xdr:to>
    <xdr:cxnSp macro="">
      <xdr:nvCxnSpPr>
        <xdr:cNvPr id="130" name="直線コネクタ 129"/>
        <xdr:cNvCxnSpPr/>
      </xdr:nvCxnSpPr>
      <xdr:spPr>
        <a:xfrm flipV="1">
          <a:off x="1130300" y="9753718"/>
          <a:ext cx="889000" cy="1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144918</xdr:rowOff>
    </xdr:from>
    <xdr:to>
      <xdr:col>10</xdr:col>
      <xdr:colOff>165100</xdr:colOff>
      <xdr:row>56</xdr:row>
      <xdr:rowOff>75068</xdr:rowOff>
    </xdr:to>
    <xdr:sp macro="" textlink="">
      <xdr:nvSpPr>
        <xdr:cNvPr id="131" name="フローチャート: 判断 130"/>
        <xdr:cNvSpPr/>
      </xdr:nvSpPr>
      <xdr:spPr>
        <a:xfrm>
          <a:off x="1968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91595</xdr:rowOff>
    </xdr:from>
    <xdr:ext cx="599010" cy="259045"/>
    <xdr:sp macro="" textlink="">
      <xdr:nvSpPr>
        <xdr:cNvPr id="132" name="テキスト ボックス 131"/>
        <xdr:cNvSpPr txBox="1"/>
      </xdr:nvSpPr>
      <xdr:spPr>
        <a:xfrm>
          <a:off x="1719795" y="93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148316</xdr:rowOff>
    </xdr:from>
    <xdr:to>
      <xdr:col>6</xdr:col>
      <xdr:colOff>38100</xdr:colOff>
      <xdr:row>57</xdr:row>
      <xdr:rowOff>78466</xdr:rowOff>
    </xdr:to>
    <xdr:sp macro="" textlink="">
      <xdr:nvSpPr>
        <xdr:cNvPr id="133" name="フローチャート: 判断 132"/>
        <xdr:cNvSpPr/>
      </xdr:nvSpPr>
      <xdr:spPr>
        <a:xfrm>
          <a:off x="1079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94993</xdr:rowOff>
    </xdr:from>
    <xdr:ext cx="599010" cy="259045"/>
    <xdr:sp macro="" textlink="">
      <xdr:nvSpPr>
        <xdr:cNvPr id="134" name="テキスト ボックス 133"/>
        <xdr:cNvSpPr txBox="1"/>
      </xdr:nvSpPr>
      <xdr:spPr>
        <a:xfrm>
          <a:off x="830795" y="95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139009</xdr:rowOff>
    </xdr:from>
    <xdr:to>
      <xdr:col>24</xdr:col>
      <xdr:colOff>114300</xdr:colOff>
      <xdr:row>57</xdr:row>
      <xdr:rowOff>69159</xdr:rowOff>
    </xdr:to>
    <xdr:sp macro="" textlink="">
      <xdr:nvSpPr>
        <xdr:cNvPr id="140" name="楕円 139"/>
        <xdr:cNvSpPr/>
      </xdr:nvSpPr>
      <xdr:spPr>
        <a:xfrm>
          <a:off x="4584700" y="9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117436</xdr:rowOff>
    </xdr:from>
    <xdr:ext cx="599010" cy="259045"/>
    <xdr:sp macro="" textlink="">
      <xdr:nvSpPr>
        <xdr:cNvPr id="141" name="総務費該当値テキスト"/>
        <xdr:cNvSpPr txBox="1"/>
      </xdr:nvSpPr>
      <xdr:spPr>
        <a:xfrm>
          <a:off x="4686300" y="971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144294</xdr:rowOff>
    </xdr:from>
    <xdr:to>
      <xdr:col>20</xdr:col>
      <xdr:colOff>38100</xdr:colOff>
      <xdr:row>57</xdr:row>
      <xdr:rowOff>74444</xdr:rowOff>
    </xdr:to>
    <xdr:sp macro="" textlink="">
      <xdr:nvSpPr>
        <xdr:cNvPr id="142" name="楕円 141"/>
        <xdr:cNvSpPr/>
      </xdr:nvSpPr>
      <xdr:spPr>
        <a:xfrm>
          <a:off x="3746500" y="97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65571</xdr:rowOff>
    </xdr:from>
    <xdr:ext cx="599010" cy="259045"/>
    <xdr:sp macro="" textlink="">
      <xdr:nvSpPr>
        <xdr:cNvPr id="143" name="テキスト ボックス 142"/>
        <xdr:cNvSpPr txBox="1"/>
      </xdr:nvSpPr>
      <xdr:spPr>
        <a:xfrm>
          <a:off x="3497795" y="98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160692</xdr:rowOff>
    </xdr:from>
    <xdr:to>
      <xdr:col>15</xdr:col>
      <xdr:colOff>101600</xdr:colOff>
      <xdr:row>57</xdr:row>
      <xdr:rowOff>90842</xdr:rowOff>
    </xdr:to>
    <xdr:sp macro="" textlink="">
      <xdr:nvSpPr>
        <xdr:cNvPr id="144" name="楕円 143"/>
        <xdr:cNvSpPr/>
      </xdr:nvSpPr>
      <xdr:spPr>
        <a:xfrm>
          <a:off x="2857500" y="97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81969</xdr:rowOff>
    </xdr:from>
    <xdr:ext cx="599010" cy="259045"/>
    <xdr:sp macro="" textlink="">
      <xdr:nvSpPr>
        <xdr:cNvPr id="145" name="テキスト ボックス 144"/>
        <xdr:cNvSpPr txBox="1"/>
      </xdr:nvSpPr>
      <xdr:spPr>
        <a:xfrm>
          <a:off x="2608795" y="985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101718</xdr:rowOff>
    </xdr:from>
    <xdr:to>
      <xdr:col>10</xdr:col>
      <xdr:colOff>165100</xdr:colOff>
      <xdr:row>57</xdr:row>
      <xdr:rowOff>31868</xdr:rowOff>
    </xdr:to>
    <xdr:sp macro="" textlink="">
      <xdr:nvSpPr>
        <xdr:cNvPr id="146" name="楕円 145"/>
        <xdr:cNvSpPr/>
      </xdr:nvSpPr>
      <xdr:spPr>
        <a:xfrm>
          <a:off x="1968500" y="97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22995</xdr:rowOff>
    </xdr:from>
    <xdr:ext cx="599010" cy="259045"/>
    <xdr:sp macro="" textlink="">
      <xdr:nvSpPr>
        <xdr:cNvPr id="147" name="テキスト ボックス 146"/>
        <xdr:cNvSpPr txBox="1"/>
      </xdr:nvSpPr>
      <xdr:spPr>
        <a:xfrm>
          <a:off x="1719795" y="979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79426</xdr:rowOff>
    </xdr:from>
    <xdr:to>
      <xdr:col>6</xdr:col>
      <xdr:colOff>38100</xdr:colOff>
      <xdr:row>58</xdr:row>
      <xdr:rowOff>9576</xdr:rowOff>
    </xdr:to>
    <xdr:sp macro="" textlink="">
      <xdr:nvSpPr>
        <xdr:cNvPr id="148" name="楕円 147"/>
        <xdr:cNvSpPr/>
      </xdr:nvSpPr>
      <xdr:spPr>
        <a:xfrm>
          <a:off x="1079500" y="98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703</xdr:rowOff>
    </xdr:from>
    <xdr:ext cx="599010" cy="259045"/>
    <xdr:sp macro="" textlink="">
      <xdr:nvSpPr>
        <xdr:cNvPr id="149" name="テキスト ボックス 148"/>
        <xdr:cNvSpPr txBox="1"/>
      </xdr:nvSpPr>
      <xdr:spPr>
        <a:xfrm>
          <a:off x="830795" y="99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48040</xdr:rowOff>
    </xdr:from>
    <xdr:to>
      <xdr:col>24</xdr:col>
      <xdr:colOff>63500</xdr:colOff>
      <xdr:row>74</xdr:row>
      <xdr:rowOff>163351</xdr:rowOff>
    </xdr:to>
    <xdr:cxnSp macro="">
      <xdr:nvCxnSpPr>
        <xdr:cNvPr id="177" name="直線コネクタ 176"/>
        <xdr:cNvCxnSpPr/>
      </xdr:nvCxnSpPr>
      <xdr:spPr>
        <a:xfrm flipV="1">
          <a:off x="3797300" y="12735340"/>
          <a:ext cx="838200" cy="1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52160</xdr:rowOff>
    </xdr:from>
    <xdr:to>
      <xdr:col>19</xdr:col>
      <xdr:colOff>177800</xdr:colOff>
      <xdr:row>74</xdr:row>
      <xdr:rowOff>163351</xdr:rowOff>
    </xdr:to>
    <xdr:cxnSp macro="">
      <xdr:nvCxnSpPr>
        <xdr:cNvPr id="180" name="直線コネクタ 179"/>
        <xdr:cNvCxnSpPr/>
      </xdr:nvCxnSpPr>
      <xdr:spPr>
        <a:xfrm>
          <a:off x="2908300" y="12739460"/>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52160</xdr:rowOff>
    </xdr:from>
    <xdr:to>
      <xdr:col>15</xdr:col>
      <xdr:colOff>50800</xdr:colOff>
      <xdr:row>75</xdr:row>
      <xdr:rowOff>24974</xdr:rowOff>
    </xdr:to>
    <xdr:cxnSp macro="">
      <xdr:nvCxnSpPr>
        <xdr:cNvPr id="183" name="直線コネクタ 182"/>
        <xdr:cNvCxnSpPr/>
      </xdr:nvCxnSpPr>
      <xdr:spPr>
        <a:xfrm flipV="1">
          <a:off x="2019300" y="12739460"/>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24974</xdr:rowOff>
    </xdr:from>
    <xdr:to>
      <xdr:col>10</xdr:col>
      <xdr:colOff>114300</xdr:colOff>
      <xdr:row>75</xdr:row>
      <xdr:rowOff>101963</xdr:rowOff>
    </xdr:to>
    <xdr:cxnSp macro="">
      <xdr:nvCxnSpPr>
        <xdr:cNvPr id="186" name="直線コネクタ 185"/>
        <xdr:cNvCxnSpPr/>
      </xdr:nvCxnSpPr>
      <xdr:spPr>
        <a:xfrm flipV="1">
          <a:off x="1130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155327</xdr:rowOff>
    </xdr:from>
    <xdr:to>
      <xdr:col>10</xdr:col>
      <xdr:colOff>165100</xdr:colOff>
      <xdr:row>75</xdr:row>
      <xdr:rowOff>85477</xdr:rowOff>
    </xdr:to>
    <xdr:sp macro="" textlink="">
      <xdr:nvSpPr>
        <xdr:cNvPr id="187" name="フローチャート: 判断 186"/>
        <xdr:cNvSpPr/>
      </xdr:nvSpPr>
      <xdr:spPr>
        <a:xfrm>
          <a:off x="1968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76604</xdr:rowOff>
    </xdr:from>
    <xdr:ext cx="599010" cy="259045"/>
    <xdr:sp macro="" textlink="">
      <xdr:nvSpPr>
        <xdr:cNvPr id="188" name="テキスト ボックス 187"/>
        <xdr:cNvSpPr txBox="1"/>
      </xdr:nvSpPr>
      <xdr:spPr>
        <a:xfrm>
          <a:off x="1719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64321</xdr:rowOff>
    </xdr:from>
    <xdr:to>
      <xdr:col>6</xdr:col>
      <xdr:colOff>38100</xdr:colOff>
      <xdr:row>75</xdr:row>
      <xdr:rowOff>165922</xdr:rowOff>
    </xdr:to>
    <xdr:sp macro="" textlink="">
      <xdr:nvSpPr>
        <xdr:cNvPr id="189" name="フローチャート: 判断 188"/>
        <xdr:cNvSpPr/>
      </xdr:nvSpPr>
      <xdr:spPr>
        <a:xfrm>
          <a:off x="1079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157049</xdr:rowOff>
    </xdr:from>
    <xdr:ext cx="599010" cy="259045"/>
    <xdr:sp macro="" textlink="">
      <xdr:nvSpPr>
        <xdr:cNvPr id="190" name="テキスト ボックス 189"/>
        <xdr:cNvSpPr txBox="1"/>
      </xdr:nvSpPr>
      <xdr:spPr>
        <a:xfrm>
          <a:off x="830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168690</xdr:rowOff>
    </xdr:from>
    <xdr:to>
      <xdr:col>24</xdr:col>
      <xdr:colOff>114300</xdr:colOff>
      <xdr:row>74</xdr:row>
      <xdr:rowOff>98840</xdr:rowOff>
    </xdr:to>
    <xdr:sp macro="" textlink="">
      <xdr:nvSpPr>
        <xdr:cNvPr id="196" name="楕円 195"/>
        <xdr:cNvSpPr/>
      </xdr:nvSpPr>
      <xdr:spPr>
        <a:xfrm>
          <a:off x="4584700" y="126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20117</xdr:rowOff>
    </xdr:from>
    <xdr:ext cx="599010" cy="259045"/>
    <xdr:sp macro="" textlink="">
      <xdr:nvSpPr>
        <xdr:cNvPr id="197" name="民生費該当値テキスト"/>
        <xdr:cNvSpPr txBox="1"/>
      </xdr:nvSpPr>
      <xdr:spPr>
        <a:xfrm>
          <a:off x="4686300" y="1253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112551</xdr:rowOff>
    </xdr:from>
    <xdr:to>
      <xdr:col>20</xdr:col>
      <xdr:colOff>38100</xdr:colOff>
      <xdr:row>75</xdr:row>
      <xdr:rowOff>42701</xdr:rowOff>
    </xdr:to>
    <xdr:sp macro="" textlink="">
      <xdr:nvSpPr>
        <xdr:cNvPr id="198" name="楕円 197"/>
        <xdr:cNvSpPr/>
      </xdr:nvSpPr>
      <xdr:spPr>
        <a:xfrm>
          <a:off x="3746500" y="12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59228</xdr:rowOff>
    </xdr:from>
    <xdr:ext cx="599010" cy="259045"/>
    <xdr:sp macro="" textlink="">
      <xdr:nvSpPr>
        <xdr:cNvPr id="199" name="テキスト ボックス 198"/>
        <xdr:cNvSpPr txBox="1"/>
      </xdr:nvSpPr>
      <xdr:spPr>
        <a:xfrm>
          <a:off x="3497795" y="1257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1360</xdr:rowOff>
    </xdr:from>
    <xdr:to>
      <xdr:col>15</xdr:col>
      <xdr:colOff>101600</xdr:colOff>
      <xdr:row>74</xdr:row>
      <xdr:rowOff>102960</xdr:rowOff>
    </xdr:to>
    <xdr:sp macro="" textlink="">
      <xdr:nvSpPr>
        <xdr:cNvPr id="200" name="楕円 199"/>
        <xdr:cNvSpPr/>
      </xdr:nvSpPr>
      <xdr:spPr>
        <a:xfrm>
          <a:off x="28575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119487</xdr:rowOff>
    </xdr:from>
    <xdr:ext cx="599010" cy="259045"/>
    <xdr:sp macro="" textlink="">
      <xdr:nvSpPr>
        <xdr:cNvPr id="201" name="テキスト ボックス 200"/>
        <xdr:cNvSpPr txBox="1"/>
      </xdr:nvSpPr>
      <xdr:spPr>
        <a:xfrm>
          <a:off x="2608795" y="124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145624</xdr:rowOff>
    </xdr:from>
    <xdr:to>
      <xdr:col>10</xdr:col>
      <xdr:colOff>165100</xdr:colOff>
      <xdr:row>75</xdr:row>
      <xdr:rowOff>75774</xdr:rowOff>
    </xdr:to>
    <xdr:sp macro="" textlink="">
      <xdr:nvSpPr>
        <xdr:cNvPr id="202" name="楕円 201"/>
        <xdr:cNvSpPr/>
      </xdr:nvSpPr>
      <xdr:spPr>
        <a:xfrm>
          <a:off x="1968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92301</xdr:rowOff>
    </xdr:from>
    <xdr:ext cx="599010" cy="259045"/>
    <xdr:sp macro="" textlink="">
      <xdr:nvSpPr>
        <xdr:cNvPr id="203" name="テキスト ボックス 202"/>
        <xdr:cNvSpPr txBox="1"/>
      </xdr:nvSpPr>
      <xdr:spPr>
        <a:xfrm>
          <a:off x="1719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51163</xdr:rowOff>
    </xdr:from>
    <xdr:to>
      <xdr:col>6</xdr:col>
      <xdr:colOff>38100</xdr:colOff>
      <xdr:row>75</xdr:row>
      <xdr:rowOff>152763</xdr:rowOff>
    </xdr:to>
    <xdr:sp macro="" textlink="">
      <xdr:nvSpPr>
        <xdr:cNvPr id="204" name="楕円 203"/>
        <xdr:cNvSpPr/>
      </xdr:nvSpPr>
      <xdr:spPr>
        <a:xfrm>
          <a:off x="1079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169290</xdr:rowOff>
    </xdr:from>
    <xdr:ext cx="599010" cy="259045"/>
    <xdr:sp macro="" textlink="">
      <xdr:nvSpPr>
        <xdr:cNvPr id="205" name="テキスト ボックス 204"/>
        <xdr:cNvSpPr txBox="1"/>
      </xdr:nvSpPr>
      <xdr:spPr>
        <a:xfrm>
          <a:off x="830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26964</xdr:rowOff>
    </xdr:from>
    <xdr:to>
      <xdr:col>24</xdr:col>
      <xdr:colOff>63500</xdr:colOff>
      <xdr:row>98</xdr:row>
      <xdr:rowOff>84722</xdr:rowOff>
    </xdr:to>
    <xdr:cxnSp macro="">
      <xdr:nvCxnSpPr>
        <xdr:cNvPr id="236" name="直線コネクタ 235"/>
        <xdr:cNvCxnSpPr/>
      </xdr:nvCxnSpPr>
      <xdr:spPr>
        <a:xfrm>
          <a:off x="3797300" y="16829064"/>
          <a:ext cx="838200" cy="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161201</xdr:rowOff>
    </xdr:from>
    <xdr:to>
      <xdr:col>19</xdr:col>
      <xdr:colOff>177800</xdr:colOff>
      <xdr:row>98</xdr:row>
      <xdr:rowOff>26964</xdr:rowOff>
    </xdr:to>
    <xdr:cxnSp macro="">
      <xdr:nvCxnSpPr>
        <xdr:cNvPr id="239" name="直線コネクタ 238"/>
        <xdr:cNvCxnSpPr/>
      </xdr:nvCxnSpPr>
      <xdr:spPr>
        <a:xfrm>
          <a:off x="2908300" y="16791851"/>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132411</xdr:rowOff>
    </xdr:from>
    <xdr:to>
      <xdr:col>15</xdr:col>
      <xdr:colOff>50800</xdr:colOff>
      <xdr:row>97</xdr:row>
      <xdr:rowOff>161201</xdr:rowOff>
    </xdr:to>
    <xdr:cxnSp macro="">
      <xdr:nvCxnSpPr>
        <xdr:cNvPr id="242" name="直線コネクタ 241"/>
        <xdr:cNvCxnSpPr/>
      </xdr:nvCxnSpPr>
      <xdr:spPr>
        <a:xfrm>
          <a:off x="2019300" y="16763061"/>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132411</xdr:rowOff>
    </xdr:from>
    <xdr:to>
      <xdr:col>10</xdr:col>
      <xdr:colOff>114300</xdr:colOff>
      <xdr:row>98</xdr:row>
      <xdr:rowOff>33257</xdr:rowOff>
    </xdr:to>
    <xdr:cxnSp macro="">
      <xdr:nvCxnSpPr>
        <xdr:cNvPr id="245" name="直線コネクタ 244"/>
        <xdr:cNvCxnSpPr/>
      </xdr:nvCxnSpPr>
      <xdr:spPr>
        <a:xfrm flipV="1">
          <a:off x="1130300" y="16763061"/>
          <a:ext cx="889000" cy="7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148146</xdr:rowOff>
    </xdr:from>
    <xdr:to>
      <xdr:col>10</xdr:col>
      <xdr:colOff>165100</xdr:colOff>
      <xdr:row>97</xdr:row>
      <xdr:rowOff>78296</xdr:rowOff>
    </xdr:to>
    <xdr:sp macro="" textlink="">
      <xdr:nvSpPr>
        <xdr:cNvPr id="246" name="フローチャート: 判断 245"/>
        <xdr:cNvSpPr/>
      </xdr:nvSpPr>
      <xdr:spPr>
        <a:xfrm>
          <a:off x="1968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94823</xdr:rowOff>
    </xdr:from>
    <xdr:ext cx="599010" cy="259045"/>
    <xdr:sp macro="" textlink="">
      <xdr:nvSpPr>
        <xdr:cNvPr id="247" name="テキスト ボックス 246"/>
        <xdr:cNvSpPr txBox="1"/>
      </xdr:nvSpPr>
      <xdr:spPr>
        <a:xfrm>
          <a:off x="1719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22442</xdr:rowOff>
    </xdr:from>
    <xdr:to>
      <xdr:col>6</xdr:col>
      <xdr:colOff>38100</xdr:colOff>
      <xdr:row>97</xdr:row>
      <xdr:rowOff>124042</xdr:rowOff>
    </xdr:to>
    <xdr:sp macro="" textlink="">
      <xdr:nvSpPr>
        <xdr:cNvPr id="248" name="フローチャート: 判断 247"/>
        <xdr:cNvSpPr/>
      </xdr:nvSpPr>
      <xdr:spPr>
        <a:xfrm>
          <a:off x="1079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140569</xdr:rowOff>
    </xdr:from>
    <xdr:ext cx="599010" cy="259045"/>
    <xdr:sp macro="" textlink="">
      <xdr:nvSpPr>
        <xdr:cNvPr id="249" name="テキスト ボックス 248"/>
        <xdr:cNvSpPr txBox="1"/>
      </xdr:nvSpPr>
      <xdr:spPr>
        <a:xfrm>
          <a:off x="830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33922</xdr:rowOff>
    </xdr:from>
    <xdr:to>
      <xdr:col>24</xdr:col>
      <xdr:colOff>114300</xdr:colOff>
      <xdr:row>98</xdr:row>
      <xdr:rowOff>135522</xdr:rowOff>
    </xdr:to>
    <xdr:sp macro="" textlink="">
      <xdr:nvSpPr>
        <xdr:cNvPr id="255" name="楕円 254"/>
        <xdr:cNvSpPr/>
      </xdr:nvSpPr>
      <xdr:spPr>
        <a:xfrm>
          <a:off x="45847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120299</xdr:rowOff>
    </xdr:from>
    <xdr:ext cx="534377" cy="259045"/>
    <xdr:sp macro="" textlink="">
      <xdr:nvSpPr>
        <xdr:cNvPr id="256" name="衛生費該当値テキスト"/>
        <xdr:cNvSpPr txBox="1"/>
      </xdr:nvSpPr>
      <xdr:spPr>
        <a:xfrm>
          <a:off x="4686300" y="16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147614</xdr:rowOff>
    </xdr:from>
    <xdr:to>
      <xdr:col>20</xdr:col>
      <xdr:colOff>38100</xdr:colOff>
      <xdr:row>98</xdr:row>
      <xdr:rowOff>77764</xdr:rowOff>
    </xdr:to>
    <xdr:sp macro="" textlink="">
      <xdr:nvSpPr>
        <xdr:cNvPr id="257" name="楕円 256"/>
        <xdr:cNvSpPr/>
      </xdr:nvSpPr>
      <xdr:spPr>
        <a:xfrm>
          <a:off x="3746500" y="16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68891</xdr:rowOff>
    </xdr:from>
    <xdr:ext cx="534377" cy="259045"/>
    <xdr:sp macro="" textlink="">
      <xdr:nvSpPr>
        <xdr:cNvPr id="258" name="テキスト ボックス 257"/>
        <xdr:cNvSpPr txBox="1"/>
      </xdr:nvSpPr>
      <xdr:spPr>
        <a:xfrm>
          <a:off x="3530111" y="168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110401</xdr:rowOff>
    </xdr:from>
    <xdr:to>
      <xdr:col>15</xdr:col>
      <xdr:colOff>101600</xdr:colOff>
      <xdr:row>98</xdr:row>
      <xdr:rowOff>40551</xdr:rowOff>
    </xdr:to>
    <xdr:sp macro="" textlink="">
      <xdr:nvSpPr>
        <xdr:cNvPr id="259" name="楕円 258"/>
        <xdr:cNvSpPr/>
      </xdr:nvSpPr>
      <xdr:spPr>
        <a:xfrm>
          <a:off x="2857500" y="167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31678</xdr:rowOff>
    </xdr:from>
    <xdr:ext cx="534377" cy="259045"/>
    <xdr:sp macro="" textlink="">
      <xdr:nvSpPr>
        <xdr:cNvPr id="260" name="テキスト ボックス 259"/>
        <xdr:cNvSpPr txBox="1"/>
      </xdr:nvSpPr>
      <xdr:spPr>
        <a:xfrm>
          <a:off x="2641111" y="168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81611</xdr:rowOff>
    </xdr:from>
    <xdr:to>
      <xdr:col>10</xdr:col>
      <xdr:colOff>165100</xdr:colOff>
      <xdr:row>98</xdr:row>
      <xdr:rowOff>11761</xdr:rowOff>
    </xdr:to>
    <xdr:sp macro="" textlink="">
      <xdr:nvSpPr>
        <xdr:cNvPr id="261" name="楕円 260"/>
        <xdr:cNvSpPr/>
      </xdr:nvSpPr>
      <xdr:spPr>
        <a:xfrm>
          <a:off x="1968500" y="167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2888</xdr:rowOff>
    </xdr:from>
    <xdr:ext cx="534377" cy="259045"/>
    <xdr:sp macro="" textlink="">
      <xdr:nvSpPr>
        <xdr:cNvPr id="262" name="テキスト ボックス 261"/>
        <xdr:cNvSpPr txBox="1"/>
      </xdr:nvSpPr>
      <xdr:spPr>
        <a:xfrm>
          <a:off x="1752111" y="168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153907</xdr:rowOff>
    </xdr:from>
    <xdr:to>
      <xdr:col>6</xdr:col>
      <xdr:colOff>38100</xdr:colOff>
      <xdr:row>98</xdr:row>
      <xdr:rowOff>84057</xdr:rowOff>
    </xdr:to>
    <xdr:sp macro="" textlink="">
      <xdr:nvSpPr>
        <xdr:cNvPr id="263" name="楕円 262"/>
        <xdr:cNvSpPr/>
      </xdr:nvSpPr>
      <xdr:spPr>
        <a:xfrm>
          <a:off x="10795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75184</xdr:rowOff>
    </xdr:from>
    <xdr:ext cx="534377" cy="259045"/>
    <xdr:sp macro="" textlink="">
      <xdr:nvSpPr>
        <xdr:cNvPr id="264" name="テキスト ボックス 263"/>
        <xdr:cNvSpPr txBox="1"/>
      </xdr:nvSpPr>
      <xdr:spPr>
        <a:xfrm>
          <a:off x="863111" y="168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72263</xdr:rowOff>
    </xdr:from>
    <xdr:to>
      <xdr:col>41</xdr:col>
      <xdr:colOff>101600</xdr:colOff>
      <xdr:row>39</xdr:row>
      <xdr:rowOff>2413</xdr:rowOff>
    </xdr:to>
    <xdr:sp macro="" textlink="">
      <xdr:nvSpPr>
        <xdr:cNvPr id="303" name="フローチャート: 判断 302"/>
        <xdr:cNvSpPr/>
      </xdr:nvSpPr>
      <xdr:spPr>
        <a:xfrm>
          <a:off x="7810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18940</xdr:rowOff>
    </xdr:from>
    <xdr:ext cx="378565" cy="259045"/>
    <xdr:sp macro="" textlink="">
      <xdr:nvSpPr>
        <xdr:cNvPr id="304" name="テキスト ボックス 303"/>
        <xdr:cNvSpPr txBox="1"/>
      </xdr:nvSpPr>
      <xdr:spPr>
        <a:xfrm>
          <a:off x="7672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05" name="フローチャート: 判断 304"/>
        <xdr:cNvSpPr/>
      </xdr:nvSpPr>
      <xdr:spPr>
        <a:xfrm>
          <a:off x="6921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40149</xdr:rowOff>
    </xdr:from>
    <xdr:ext cx="378565" cy="259045"/>
    <xdr:sp macro="" textlink="">
      <xdr:nvSpPr>
        <xdr:cNvPr id="306" name="テキスト ボックス 305"/>
        <xdr:cNvSpPr txBox="1"/>
      </xdr:nvSpPr>
      <xdr:spPr>
        <a:xfrm>
          <a:off x="6783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40210</xdr:rowOff>
    </xdr:from>
    <xdr:to>
      <xdr:col>55</xdr:col>
      <xdr:colOff>0</xdr:colOff>
      <xdr:row>58</xdr:row>
      <xdr:rowOff>70104</xdr:rowOff>
    </xdr:to>
    <xdr:cxnSp macro="">
      <xdr:nvCxnSpPr>
        <xdr:cNvPr id="352" name="直線コネクタ 351"/>
        <xdr:cNvCxnSpPr/>
      </xdr:nvCxnSpPr>
      <xdr:spPr>
        <a:xfrm>
          <a:off x="9639300" y="9984310"/>
          <a:ext cx="838200" cy="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40210</xdr:rowOff>
    </xdr:from>
    <xdr:to>
      <xdr:col>50</xdr:col>
      <xdr:colOff>114300</xdr:colOff>
      <xdr:row>58</xdr:row>
      <xdr:rowOff>114652</xdr:rowOff>
    </xdr:to>
    <xdr:cxnSp macro="">
      <xdr:nvCxnSpPr>
        <xdr:cNvPr id="355" name="直線コネクタ 354"/>
        <xdr:cNvCxnSpPr/>
      </xdr:nvCxnSpPr>
      <xdr:spPr>
        <a:xfrm flipV="1">
          <a:off x="8750300" y="9984310"/>
          <a:ext cx="889000" cy="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114652</xdr:rowOff>
    </xdr:from>
    <xdr:to>
      <xdr:col>45</xdr:col>
      <xdr:colOff>177800</xdr:colOff>
      <xdr:row>58</xdr:row>
      <xdr:rowOff>127522</xdr:rowOff>
    </xdr:to>
    <xdr:cxnSp macro="">
      <xdr:nvCxnSpPr>
        <xdr:cNvPr id="358" name="直線コネクタ 357"/>
        <xdr:cNvCxnSpPr/>
      </xdr:nvCxnSpPr>
      <xdr:spPr>
        <a:xfrm flipV="1">
          <a:off x="7861300" y="1005875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127522</xdr:rowOff>
    </xdr:from>
    <xdr:to>
      <xdr:col>41</xdr:col>
      <xdr:colOff>50800</xdr:colOff>
      <xdr:row>58</xdr:row>
      <xdr:rowOff>139229</xdr:rowOff>
    </xdr:to>
    <xdr:cxnSp macro="">
      <xdr:nvCxnSpPr>
        <xdr:cNvPr id="361" name="直線コネクタ 360"/>
        <xdr:cNvCxnSpPr/>
      </xdr:nvCxnSpPr>
      <xdr:spPr>
        <a:xfrm flipV="1">
          <a:off x="6972300" y="10071622"/>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129738</xdr:rowOff>
    </xdr:from>
    <xdr:to>
      <xdr:col>41</xdr:col>
      <xdr:colOff>101600</xdr:colOff>
      <xdr:row>58</xdr:row>
      <xdr:rowOff>59888</xdr:rowOff>
    </xdr:to>
    <xdr:sp macro="" textlink="">
      <xdr:nvSpPr>
        <xdr:cNvPr id="362" name="フローチャート: 判断 361"/>
        <xdr:cNvSpPr/>
      </xdr:nvSpPr>
      <xdr:spPr>
        <a:xfrm>
          <a:off x="7810500" y="99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76415</xdr:rowOff>
    </xdr:from>
    <xdr:ext cx="599010" cy="259045"/>
    <xdr:sp macro="" textlink="">
      <xdr:nvSpPr>
        <xdr:cNvPr id="363" name="テキスト ボックス 362"/>
        <xdr:cNvSpPr txBox="1"/>
      </xdr:nvSpPr>
      <xdr:spPr>
        <a:xfrm>
          <a:off x="7561795" y="967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134003</xdr:rowOff>
    </xdr:from>
    <xdr:to>
      <xdr:col>36</xdr:col>
      <xdr:colOff>165100</xdr:colOff>
      <xdr:row>58</xdr:row>
      <xdr:rowOff>64153</xdr:rowOff>
    </xdr:to>
    <xdr:sp macro="" textlink="">
      <xdr:nvSpPr>
        <xdr:cNvPr id="364" name="フローチャート: 判断 363"/>
        <xdr:cNvSpPr/>
      </xdr:nvSpPr>
      <xdr:spPr>
        <a:xfrm>
          <a:off x="6921500" y="99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80680</xdr:rowOff>
    </xdr:from>
    <xdr:ext cx="599010" cy="259045"/>
    <xdr:sp macro="" textlink="">
      <xdr:nvSpPr>
        <xdr:cNvPr id="365" name="テキスト ボックス 364"/>
        <xdr:cNvSpPr txBox="1"/>
      </xdr:nvSpPr>
      <xdr:spPr>
        <a:xfrm>
          <a:off x="6672795" y="968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19304</xdr:rowOff>
    </xdr:from>
    <xdr:to>
      <xdr:col>55</xdr:col>
      <xdr:colOff>50800</xdr:colOff>
      <xdr:row>58</xdr:row>
      <xdr:rowOff>120904</xdr:rowOff>
    </xdr:to>
    <xdr:sp macro="" textlink="">
      <xdr:nvSpPr>
        <xdr:cNvPr id="371" name="楕円 370"/>
        <xdr:cNvSpPr/>
      </xdr:nvSpPr>
      <xdr:spPr>
        <a:xfrm>
          <a:off x="10426700" y="99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42181</xdr:rowOff>
    </xdr:from>
    <xdr:ext cx="599010" cy="259045"/>
    <xdr:sp macro="" textlink="">
      <xdr:nvSpPr>
        <xdr:cNvPr id="372" name="農林水産業費該当値テキスト"/>
        <xdr:cNvSpPr txBox="1"/>
      </xdr:nvSpPr>
      <xdr:spPr>
        <a:xfrm>
          <a:off x="10528300" y="981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160860</xdr:rowOff>
    </xdr:from>
    <xdr:to>
      <xdr:col>50</xdr:col>
      <xdr:colOff>165100</xdr:colOff>
      <xdr:row>58</xdr:row>
      <xdr:rowOff>91010</xdr:rowOff>
    </xdr:to>
    <xdr:sp macro="" textlink="">
      <xdr:nvSpPr>
        <xdr:cNvPr id="373" name="楕円 372"/>
        <xdr:cNvSpPr/>
      </xdr:nvSpPr>
      <xdr:spPr>
        <a:xfrm>
          <a:off x="9588500" y="99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107537</xdr:rowOff>
    </xdr:from>
    <xdr:ext cx="599010" cy="259045"/>
    <xdr:sp macro="" textlink="">
      <xdr:nvSpPr>
        <xdr:cNvPr id="374" name="テキスト ボックス 373"/>
        <xdr:cNvSpPr txBox="1"/>
      </xdr:nvSpPr>
      <xdr:spPr>
        <a:xfrm>
          <a:off x="9339795" y="97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63852</xdr:rowOff>
    </xdr:from>
    <xdr:to>
      <xdr:col>46</xdr:col>
      <xdr:colOff>38100</xdr:colOff>
      <xdr:row>58</xdr:row>
      <xdr:rowOff>165452</xdr:rowOff>
    </xdr:to>
    <xdr:sp macro="" textlink="">
      <xdr:nvSpPr>
        <xdr:cNvPr id="375" name="楕円 374"/>
        <xdr:cNvSpPr/>
      </xdr:nvSpPr>
      <xdr:spPr>
        <a:xfrm>
          <a:off x="8699500" y="100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156579</xdr:rowOff>
    </xdr:from>
    <xdr:ext cx="534377" cy="259045"/>
    <xdr:sp macro="" textlink="">
      <xdr:nvSpPr>
        <xdr:cNvPr id="376" name="テキスト ボックス 375"/>
        <xdr:cNvSpPr txBox="1"/>
      </xdr:nvSpPr>
      <xdr:spPr>
        <a:xfrm>
          <a:off x="8483111" y="101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76722</xdr:rowOff>
    </xdr:from>
    <xdr:to>
      <xdr:col>41</xdr:col>
      <xdr:colOff>101600</xdr:colOff>
      <xdr:row>59</xdr:row>
      <xdr:rowOff>6872</xdr:rowOff>
    </xdr:to>
    <xdr:sp macro="" textlink="">
      <xdr:nvSpPr>
        <xdr:cNvPr id="377" name="楕円 376"/>
        <xdr:cNvSpPr/>
      </xdr:nvSpPr>
      <xdr:spPr>
        <a:xfrm>
          <a:off x="78105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169449</xdr:rowOff>
    </xdr:from>
    <xdr:ext cx="534377" cy="259045"/>
    <xdr:sp macro="" textlink="">
      <xdr:nvSpPr>
        <xdr:cNvPr id="378" name="テキスト ボックス 377"/>
        <xdr:cNvSpPr txBox="1"/>
      </xdr:nvSpPr>
      <xdr:spPr>
        <a:xfrm>
          <a:off x="7594111" y="101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88429</xdr:rowOff>
    </xdr:from>
    <xdr:to>
      <xdr:col>36</xdr:col>
      <xdr:colOff>165100</xdr:colOff>
      <xdr:row>59</xdr:row>
      <xdr:rowOff>18579</xdr:rowOff>
    </xdr:to>
    <xdr:sp macro="" textlink="">
      <xdr:nvSpPr>
        <xdr:cNvPr id="379" name="楕円 378"/>
        <xdr:cNvSpPr/>
      </xdr:nvSpPr>
      <xdr:spPr>
        <a:xfrm>
          <a:off x="6921500" y="100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9706</xdr:rowOff>
    </xdr:from>
    <xdr:ext cx="534377" cy="259045"/>
    <xdr:sp macro="" textlink="">
      <xdr:nvSpPr>
        <xdr:cNvPr id="380" name="テキスト ボックス 379"/>
        <xdr:cNvSpPr txBox="1"/>
      </xdr:nvSpPr>
      <xdr:spPr>
        <a:xfrm>
          <a:off x="6705111" y="101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130528</xdr:rowOff>
    </xdr:from>
    <xdr:to>
      <xdr:col>55</xdr:col>
      <xdr:colOff>0</xdr:colOff>
      <xdr:row>78</xdr:row>
      <xdr:rowOff>143092</xdr:rowOff>
    </xdr:to>
    <xdr:cxnSp macro="">
      <xdr:nvCxnSpPr>
        <xdr:cNvPr id="409" name="直線コネクタ 408"/>
        <xdr:cNvCxnSpPr/>
      </xdr:nvCxnSpPr>
      <xdr:spPr>
        <a:xfrm flipV="1">
          <a:off x="9639300" y="13503628"/>
          <a:ext cx="8382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143092</xdr:rowOff>
    </xdr:from>
    <xdr:to>
      <xdr:col>50</xdr:col>
      <xdr:colOff>114300</xdr:colOff>
      <xdr:row>78</xdr:row>
      <xdr:rowOff>165922</xdr:rowOff>
    </xdr:to>
    <xdr:cxnSp macro="">
      <xdr:nvCxnSpPr>
        <xdr:cNvPr id="412" name="直線コネクタ 411"/>
        <xdr:cNvCxnSpPr/>
      </xdr:nvCxnSpPr>
      <xdr:spPr>
        <a:xfrm flipV="1">
          <a:off x="8750300" y="13516192"/>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165922</xdr:rowOff>
    </xdr:from>
    <xdr:to>
      <xdr:col>45</xdr:col>
      <xdr:colOff>177800</xdr:colOff>
      <xdr:row>79</xdr:row>
      <xdr:rowOff>4773</xdr:rowOff>
    </xdr:to>
    <xdr:cxnSp macro="">
      <xdr:nvCxnSpPr>
        <xdr:cNvPr id="415" name="直線コネクタ 414"/>
        <xdr:cNvCxnSpPr/>
      </xdr:nvCxnSpPr>
      <xdr:spPr>
        <a:xfrm flipV="1">
          <a:off x="7861300" y="13539022"/>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4773</xdr:rowOff>
    </xdr:from>
    <xdr:to>
      <xdr:col>41</xdr:col>
      <xdr:colOff>50800</xdr:colOff>
      <xdr:row>79</xdr:row>
      <xdr:rowOff>23944</xdr:rowOff>
    </xdr:to>
    <xdr:cxnSp macro="">
      <xdr:nvCxnSpPr>
        <xdr:cNvPr id="418" name="直線コネクタ 417"/>
        <xdr:cNvCxnSpPr/>
      </xdr:nvCxnSpPr>
      <xdr:spPr>
        <a:xfrm flipV="1">
          <a:off x="6972300" y="13549323"/>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79589</xdr:rowOff>
    </xdr:from>
    <xdr:to>
      <xdr:col>41</xdr:col>
      <xdr:colOff>101600</xdr:colOff>
      <xdr:row>79</xdr:row>
      <xdr:rowOff>9739</xdr:rowOff>
    </xdr:to>
    <xdr:sp macro="" textlink="">
      <xdr:nvSpPr>
        <xdr:cNvPr id="419" name="フローチャート: 判断 418"/>
        <xdr:cNvSpPr/>
      </xdr:nvSpPr>
      <xdr:spPr>
        <a:xfrm>
          <a:off x="7810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26266</xdr:rowOff>
    </xdr:from>
    <xdr:ext cx="534377" cy="259045"/>
    <xdr:sp macro="" textlink="">
      <xdr:nvSpPr>
        <xdr:cNvPr id="420" name="テキスト ボックス 419"/>
        <xdr:cNvSpPr txBox="1"/>
      </xdr:nvSpPr>
      <xdr:spPr>
        <a:xfrm>
          <a:off x="7594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98535</xdr:rowOff>
    </xdr:from>
    <xdr:to>
      <xdr:col>36</xdr:col>
      <xdr:colOff>165100</xdr:colOff>
      <xdr:row>79</xdr:row>
      <xdr:rowOff>28685</xdr:rowOff>
    </xdr:to>
    <xdr:sp macro="" textlink="">
      <xdr:nvSpPr>
        <xdr:cNvPr id="421" name="フローチャート: 判断 420"/>
        <xdr:cNvSpPr/>
      </xdr:nvSpPr>
      <xdr:spPr>
        <a:xfrm>
          <a:off x="6921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45212</xdr:rowOff>
    </xdr:from>
    <xdr:ext cx="534377" cy="259045"/>
    <xdr:sp macro="" textlink="">
      <xdr:nvSpPr>
        <xdr:cNvPr id="422" name="テキスト ボックス 421"/>
        <xdr:cNvSpPr txBox="1"/>
      </xdr:nvSpPr>
      <xdr:spPr>
        <a:xfrm>
          <a:off x="6705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79728</xdr:rowOff>
    </xdr:from>
    <xdr:to>
      <xdr:col>55</xdr:col>
      <xdr:colOff>50800</xdr:colOff>
      <xdr:row>79</xdr:row>
      <xdr:rowOff>9878</xdr:rowOff>
    </xdr:to>
    <xdr:sp macro="" textlink="">
      <xdr:nvSpPr>
        <xdr:cNvPr id="428" name="楕円 427"/>
        <xdr:cNvSpPr/>
      </xdr:nvSpPr>
      <xdr:spPr>
        <a:xfrm>
          <a:off x="10426700" y="134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92292</xdr:rowOff>
    </xdr:from>
    <xdr:to>
      <xdr:col>50</xdr:col>
      <xdr:colOff>165100</xdr:colOff>
      <xdr:row>79</xdr:row>
      <xdr:rowOff>22442</xdr:rowOff>
    </xdr:to>
    <xdr:sp macro="" textlink="">
      <xdr:nvSpPr>
        <xdr:cNvPr id="430" name="楕円 429"/>
        <xdr:cNvSpPr/>
      </xdr:nvSpPr>
      <xdr:spPr>
        <a:xfrm>
          <a:off x="9588500" y="13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13569</xdr:rowOff>
    </xdr:from>
    <xdr:ext cx="534377" cy="259045"/>
    <xdr:sp macro="" textlink="">
      <xdr:nvSpPr>
        <xdr:cNvPr id="431" name="テキスト ボックス 430"/>
        <xdr:cNvSpPr txBox="1"/>
      </xdr:nvSpPr>
      <xdr:spPr>
        <a:xfrm>
          <a:off x="9372111" y="135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115122</xdr:rowOff>
    </xdr:from>
    <xdr:to>
      <xdr:col>46</xdr:col>
      <xdr:colOff>38100</xdr:colOff>
      <xdr:row>79</xdr:row>
      <xdr:rowOff>45272</xdr:rowOff>
    </xdr:to>
    <xdr:sp macro="" textlink="">
      <xdr:nvSpPr>
        <xdr:cNvPr id="432" name="楕円 431"/>
        <xdr:cNvSpPr/>
      </xdr:nvSpPr>
      <xdr:spPr>
        <a:xfrm>
          <a:off x="8699500" y="134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36399</xdr:rowOff>
    </xdr:from>
    <xdr:ext cx="534377" cy="259045"/>
    <xdr:sp macro="" textlink="">
      <xdr:nvSpPr>
        <xdr:cNvPr id="433" name="テキスト ボックス 432"/>
        <xdr:cNvSpPr txBox="1"/>
      </xdr:nvSpPr>
      <xdr:spPr>
        <a:xfrm>
          <a:off x="8483111" y="135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125423</xdr:rowOff>
    </xdr:from>
    <xdr:to>
      <xdr:col>41</xdr:col>
      <xdr:colOff>101600</xdr:colOff>
      <xdr:row>79</xdr:row>
      <xdr:rowOff>55573</xdr:rowOff>
    </xdr:to>
    <xdr:sp macro="" textlink="">
      <xdr:nvSpPr>
        <xdr:cNvPr id="434" name="楕円 433"/>
        <xdr:cNvSpPr/>
      </xdr:nvSpPr>
      <xdr:spPr>
        <a:xfrm>
          <a:off x="7810500" y="13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46700</xdr:rowOff>
    </xdr:from>
    <xdr:ext cx="534377" cy="259045"/>
    <xdr:sp macro="" textlink="">
      <xdr:nvSpPr>
        <xdr:cNvPr id="435" name="テキスト ボックス 434"/>
        <xdr:cNvSpPr txBox="1"/>
      </xdr:nvSpPr>
      <xdr:spPr>
        <a:xfrm>
          <a:off x="7594111" y="135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144594</xdr:rowOff>
    </xdr:from>
    <xdr:to>
      <xdr:col>36</xdr:col>
      <xdr:colOff>165100</xdr:colOff>
      <xdr:row>79</xdr:row>
      <xdr:rowOff>74744</xdr:rowOff>
    </xdr:to>
    <xdr:sp macro="" textlink="">
      <xdr:nvSpPr>
        <xdr:cNvPr id="436" name="楕円 435"/>
        <xdr:cNvSpPr/>
      </xdr:nvSpPr>
      <xdr:spPr>
        <a:xfrm>
          <a:off x="6921500" y="135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65871</xdr:rowOff>
    </xdr:from>
    <xdr:ext cx="534377" cy="259045"/>
    <xdr:sp macro="" textlink="">
      <xdr:nvSpPr>
        <xdr:cNvPr id="437" name="テキスト ボックス 436"/>
        <xdr:cNvSpPr txBox="1"/>
      </xdr:nvSpPr>
      <xdr:spPr>
        <a:xfrm>
          <a:off x="6705111" y="136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91647</xdr:rowOff>
    </xdr:from>
    <xdr:to>
      <xdr:col>55</xdr:col>
      <xdr:colOff>0</xdr:colOff>
      <xdr:row>98</xdr:row>
      <xdr:rowOff>95216</xdr:rowOff>
    </xdr:to>
    <xdr:cxnSp macro="">
      <xdr:nvCxnSpPr>
        <xdr:cNvPr id="466" name="直線コネクタ 465"/>
        <xdr:cNvCxnSpPr/>
      </xdr:nvCxnSpPr>
      <xdr:spPr>
        <a:xfrm flipV="1">
          <a:off x="9639300" y="16893747"/>
          <a:ext cx="8382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95216</xdr:rowOff>
    </xdr:from>
    <xdr:to>
      <xdr:col>50</xdr:col>
      <xdr:colOff>114300</xdr:colOff>
      <xdr:row>98</xdr:row>
      <xdr:rowOff>137674</xdr:rowOff>
    </xdr:to>
    <xdr:cxnSp macro="">
      <xdr:nvCxnSpPr>
        <xdr:cNvPr id="469" name="直線コネクタ 468"/>
        <xdr:cNvCxnSpPr/>
      </xdr:nvCxnSpPr>
      <xdr:spPr>
        <a:xfrm flipV="1">
          <a:off x="8750300" y="16897316"/>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43711</xdr:rowOff>
    </xdr:from>
    <xdr:to>
      <xdr:col>45</xdr:col>
      <xdr:colOff>177800</xdr:colOff>
      <xdr:row>98</xdr:row>
      <xdr:rowOff>137674</xdr:rowOff>
    </xdr:to>
    <xdr:cxnSp macro="">
      <xdr:nvCxnSpPr>
        <xdr:cNvPr id="472" name="直線コネクタ 471"/>
        <xdr:cNvCxnSpPr/>
      </xdr:nvCxnSpPr>
      <xdr:spPr>
        <a:xfrm>
          <a:off x="7861300" y="16845811"/>
          <a:ext cx="889000" cy="9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11244</xdr:rowOff>
    </xdr:from>
    <xdr:to>
      <xdr:col>41</xdr:col>
      <xdr:colOff>50800</xdr:colOff>
      <xdr:row>98</xdr:row>
      <xdr:rowOff>43711</xdr:rowOff>
    </xdr:to>
    <xdr:cxnSp macro="">
      <xdr:nvCxnSpPr>
        <xdr:cNvPr id="475" name="直線コネクタ 474"/>
        <xdr:cNvCxnSpPr/>
      </xdr:nvCxnSpPr>
      <xdr:spPr>
        <a:xfrm>
          <a:off x="6972300" y="16813344"/>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41511</xdr:rowOff>
    </xdr:from>
    <xdr:to>
      <xdr:col>41</xdr:col>
      <xdr:colOff>101600</xdr:colOff>
      <xdr:row>97</xdr:row>
      <xdr:rowOff>143111</xdr:rowOff>
    </xdr:to>
    <xdr:sp macro="" textlink="">
      <xdr:nvSpPr>
        <xdr:cNvPr id="476" name="フローチャート: 判断 475"/>
        <xdr:cNvSpPr/>
      </xdr:nvSpPr>
      <xdr:spPr>
        <a:xfrm>
          <a:off x="7810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159638</xdr:rowOff>
    </xdr:from>
    <xdr:ext cx="599010" cy="259045"/>
    <xdr:sp macro="" textlink="">
      <xdr:nvSpPr>
        <xdr:cNvPr id="477" name="テキスト ボックス 476"/>
        <xdr:cNvSpPr txBox="1"/>
      </xdr:nvSpPr>
      <xdr:spPr>
        <a:xfrm>
          <a:off x="7561795" y="164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56686</xdr:rowOff>
    </xdr:from>
    <xdr:to>
      <xdr:col>36</xdr:col>
      <xdr:colOff>165100</xdr:colOff>
      <xdr:row>97</xdr:row>
      <xdr:rowOff>158286</xdr:rowOff>
    </xdr:to>
    <xdr:sp macro="" textlink="">
      <xdr:nvSpPr>
        <xdr:cNvPr id="478" name="フローチャート: 判断 477"/>
        <xdr:cNvSpPr/>
      </xdr:nvSpPr>
      <xdr:spPr>
        <a:xfrm>
          <a:off x="6921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3363</xdr:rowOff>
    </xdr:from>
    <xdr:ext cx="599010" cy="259045"/>
    <xdr:sp macro="" textlink="">
      <xdr:nvSpPr>
        <xdr:cNvPr id="479" name="テキスト ボックス 478"/>
        <xdr:cNvSpPr txBox="1"/>
      </xdr:nvSpPr>
      <xdr:spPr>
        <a:xfrm>
          <a:off x="6672795" y="164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40847</xdr:rowOff>
    </xdr:from>
    <xdr:to>
      <xdr:col>55</xdr:col>
      <xdr:colOff>50800</xdr:colOff>
      <xdr:row>98</xdr:row>
      <xdr:rowOff>142447</xdr:rowOff>
    </xdr:to>
    <xdr:sp macro="" textlink="">
      <xdr:nvSpPr>
        <xdr:cNvPr id="485" name="楕円 484"/>
        <xdr:cNvSpPr/>
      </xdr:nvSpPr>
      <xdr:spPr>
        <a:xfrm>
          <a:off x="10426700" y="16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127224</xdr:rowOff>
    </xdr:from>
    <xdr:ext cx="534377" cy="259045"/>
    <xdr:sp macro="" textlink="">
      <xdr:nvSpPr>
        <xdr:cNvPr id="486" name="土木費該当値テキスト"/>
        <xdr:cNvSpPr txBox="1"/>
      </xdr:nvSpPr>
      <xdr:spPr>
        <a:xfrm>
          <a:off x="10528300" y="167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44416</xdr:rowOff>
    </xdr:from>
    <xdr:to>
      <xdr:col>50</xdr:col>
      <xdr:colOff>165100</xdr:colOff>
      <xdr:row>98</xdr:row>
      <xdr:rowOff>146016</xdr:rowOff>
    </xdr:to>
    <xdr:sp macro="" textlink="">
      <xdr:nvSpPr>
        <xdr:cNvPr id="487" name="楕円 486"/>
        <xdr:cNvSpPr/>
      </xdr:nvSpPr>
      <xdr:spPr>
        <a:xfrm>
          <a:off x="9588500" y="168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137143</xdr:rowOff>
    </xdr:from>
    <xdr:ext cx="534377" cy="259045"/>
    <xdr:sp macro="" textlink="">
      <xdr:nvSpPr>
        <xdr:cNvPr id="488" name="テキスト ボックス 487"/>
        <xdr:cNvSpPr txBox="1"/>
      </xdr:nvSpPr>
      <xdr:spPr>
        <a:xfrm>
          <a:off x="9372111" y="169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86874</xdr:rowOff>
    </xdr:from>
    <xdr:to>
      <xdr:col>46</xdr:col>
      <xdr:colOff>38100</xdr:colOff>
      <xdr:row>99</xdr:row>
      <xdr:rowOff>17024</xdr:rowOff>
    </xdr:to>
    <xdr:sp macro="" textlink="">
      <xdr:nvSpPr>
        <xdr:cNvPr id="489" name="楕円 488"/>
        <xdr:cNvSpPr/>
      </xdr:nvSpPr>
      <xdr:spPr>
        <a:xfrm>
          <a:off x="8699500" y="168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8151</xdr:rowOff>
    </xdr:from>
    <xdr:ext cx="534377" cy="259045"/>
    <xdr:sp macro="" textlink="">
      <xdr:nvSpPr>
        <xdr:cNvPr id="490" name="テキスト ボックス 489"/>
        <xdr:cNvSpPr txBox="1"/>
      </xdr:nvSpPr>
      <xdr:spPr>
        <a:xfrm>
          <a:off x="8483111"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164361</xdr:rowOff>
    </xdr:from>
    <xdr:to>
      <xdr:col>41</xdr:col>
      <xdr:colOff>101600</xdr:colOff>
      <xdr:row>98</xdr:row>
      <xdr:rowOff>94511</xdr:rowOff>
    </xdr:to>
    <xdr:sp macro="" textlink="">
      <xdr:nvSpPr>
        <xdr:cNvPr id="491" name="楕円 490"/>
        <xdr:cNvSpPr/>
      </xdr:nvSpPr>
      <xdr:spPr>
        <a:xfrm>
          <a:off x="7810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85638</xdr:rowOff>
    </xdr:from>
    <xdr:ext cx="534377" cy="259045"/>
    <xdr:sp macro="" textlink="">
      <xdr:nvSpPr>
        <xdr:cNvPr id="492" name="テキスト ボックス 491"/>
        <xdr:cNvSpPr txBox="1"/>
      </xdr:nvSpPr>
      <xdr:spPr>
        <a:xfrm>
          <a:off x="7594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131894</xdr:rowOff>
    </xdr:from>
    <xdr:to>
      <xdr:col>36</xdr:col>
      <xdr:colOff>165100</xdr:colOff>
      <xdr:row>98</xdr:row>
      <xdr:rowOff>62044</xdr:rowOff>
    </xdr:to>
    <xdr:sp macro="" textlink="">
      <xdr:nvSpPr>
        <xdr:cNvPr id="493" name="楕円 492"/>
        <xdr:cNvSpPr/>
      </xdr:nvSpPr>
      <xdr:spPr>
        <a:xfrm>
          <a:off x="6921500" y="16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53171</xdr:rowOff>
    </xdr:from>
    <xdr:ext cx="599010" cy="259045"/>
    <xdr:sp macro="" textlink="">
      <xdr:nvSpPr>
        <xdr:cNvPr id="494" name="テキスト ボックス 493"/>
        <xdr:cNvSpPr txBox="1"/>
      </xdr:nvSpPr>
      <xdr:spPr>
        <a:xfrm>
          <a:off x="6672795" y="168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38659</xdr:rowOff>
    </xdr:from>
    <xdr:to>
      <xdr:col>85</xdr:col>
      <xdr:colOff>127000</xdr:colOff>
      <xdr:row>37</xdr:row>
      <xdr:rowOff>74557</xdr:rowOff>
    </xdr:to>
    <xdr:cxnSp macro="">
      <xdr:nvCxnSpPr>
        <xdr:cNvPr id="523" name="直線コネクタ 522"/>
        <xdr:cNvCxnSpPr/>
      </xdr:nvCxnSpPr>
      <xdr:spPr>
        <a:xfrm flipV="1">
          <a:off x="15481300" y="6382309"/>
          <a:ext cx="838200" cy="3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74557</xdr:rowOff>
    </xdr:from>
    <xdr:to>
      <xdr:col>81</xdr:col>
      <xdr:colOff>50800</xdr:colOff>
      <xdr:row>37</xdr:row>
      <xdr:rowOff>139891</xdr:rowOff>
    </xdr:to>
    <xdr:cxnSp macro="">
      <xdr:nvCxnSpPr>
        <xdr:cNvPr id="526" name="直線コネクタ 525"/>
        <xdr:cNvCxnSpPr/>
      </xdr:nvCxnSpPr>
      <xdr:spPr>
        <a:xfrm flipV="1">
          <a:off x="14592300" y="6418207"/>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119073</xdr:rowOff>
    </xdr:from>
    <xdr:to>
      <xdr:col>76</xdr:col>
      <xdr:colOff>114300</xdr:colOff>
      <xdr:row>37</xdr:row>
      <xdr:rowOff>139891</xdr:rowOff>
    </xdr:to>
    <xdr:cxnSp macro="">
      <xdr:nvCxnSpPr>
        <xdr:cNvPr id="529" name="直線コネクタ 528"/>
        <xdr:cNvCxnSpPr/>
      </xdr:nvCxnSpPr>
      <xdr:spPr>
        <a:xfrm>
          <a:off x="13703300" y="6462723"/>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98430</xdr:rowOff>
    </xdr:from>
    <xdr:to>
      <xdr:col>71</xdr:col>
      <xdr:colOff>177800</xdr:colOff>
      <xdr:row>37</xdr:row>
      <xdr:rowOff>119073</xdr:rowOff>
    </xdr:to>
    <xdr:cxnSp macro="">
      <xdr:nvCxnSpPr>
        <xdr:cNvPr id="532" name="直線コネクタ 531"/>
        <xdr:cNvCxnSpPr/>
      </xdr:nvCxnSpPr>
      <xdr:spPr>
        <a:xfrm>
          <a:off x="12814300" y="6442080"/>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146332</xdr:rowOff>
    </xdr:from>
    <xdr:to>
      <xdr:col>72</xdr:col>
      <xdr:colOff>38100</xdr:colOff>
      <xdr:row>36</xdr:row>
      <xdr:rowOff>76482</xdr:rowOff>
    </xdr:to>
    <xdr:sp macro="" textlink="">
      <xdr:nvSpPr>
        <xdr:cNvPr id="533" name="フローチャート: 判断 532"/>
        <xdr:cNvSpPr/>
      </xdr:nvSpPr>
      <xdr:spPr>
        <a:xfrm>
          <a:off x="13652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93009</xdr:rowOff>
    </xdr:from>
    <xdr:ext cx="534377" cy="259045"/>
    <xdr:sp macro="" textlink="">
      <xdr:nvSpPr>
        <xdr:cNvPr id="534" name="テキスト ボックス 533"/>
        <xdr:cNvSpPr txBox="1"/>
      </xdr:nvSpPr>
      <xdr:spPr>
        <a:xfrm>
          <a:off x="13436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103957</xdr:rowOff>
    </xdr:from>
    <xdr:to>
      <xdr:col>67</xdr:col>
      <xdr:colOff>101600</xdr:colOff>
      <xdr:row>37</xdr:row>
      <xdr:rowOff>34107</xdr:rowOff>
    </xdr:to>
    <xdr:sp macro="" textlink="">
      <xdr:nvSpPr>
        <xdr:cNvPr id="535" name="フローチャート: 判断 534"/>
        <xdr:cNvSpPr/>
      </xdr:nvSpPr>
      <xdr:spPr>
        <a:xfrm>
          <a:off x="12763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50634</xdr:rowOff>
    </xdr:from>
    <xdr:ext cx="534377" cy="259045"/>
    <xdr:sp macro="" textlink="">
      <xdr:nvSpPr>
        <xdr:cNvPr id="536" name="テキスト ボックス 535"/>
        <xdr:cNvSpPr txBox="1"/>
      </xdr:nvSpPr>
      <xdr:spPr>
        <a:xfrm>
          <a:off x="12547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159309</xdr:rowOff>
    </xdr:from>
    <xdr:to>
      <xdr:col>85</xdr:col>
      <xdr:colOff>177800</xdr:colOff>
      <xdr:row>37</xdr:row>
      <xdr:rowOff>89459</xdr:rowOff>
    </xdr:to>
    <xdr:sp macro="" textlink="">
      <xdr:nvSpPr>
        <xdr:cNvPr id="542" name="楕円 541"/>
        <xdr:cNvSpPr/>
      </xdr:nvSpPr>
      <xdr:spPr>
        <a:xfrm>
          <a:off x="162687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137736</xdr:rowOff>
    </xdr:from>
    <xdr:ext cx="534377" cy="259045"/>
    <xdr:sp macro="" textlink="">
      <xdr:nvSpPr>
        <xdr:cNvPr id="543" name="消防費該当値テキスト"/>
        <xdr:cNvSpPr txBox="1"/>
      </xdr:nvSpPr>
      <xdr:spPr>
        <a:xfrm>
          <a:off x="16370300"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23757</xdr:rowOff>
    </xdr:from>
    <xdr:to>
      <xdr:col>81</xdr:col>
      <xdr:colOff>101600</xdr:colOff>
      <xdr:row>37</xdr:row>
      <xdr:rowOff>125357</xdr:rowOff>
    </xdr:to>
    <xdr:sp macro="" textlink="">
      <xdr:nvSpPr>
        <xdr:cNvPr id="544" name="楕円 543"/>
        <xdr:cNvSpPr/>
      </xdr:nvSpPr>
      <xdr:spPr>
        <a:xfrm>
          <a:off x="15430500" y="63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116484</xdr:rowOff>
    </xdr:from>
    <xdr:ext cx="534377" cy="259045"/>
    <xdr:sp macro="" textlink="">
      <xdr:nvSpPr>
        <xdr:cNvPr id="545" name="テキスト ボックス 544"/>
        <xdr:cNvSpPr txBox="1"/>
      </xdr:nvSpPr>
      <xdr:spPr>
        <a:xfrm>
          <a:off x="15214111" y="64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89091</xdr:rowOff>
    </xdr:from>
    <xdr:to>
      <xdr:col>76</xdr:col>
      <xdr:colOff>165100</xdr:colOff>
      <xdr:row>38</xdr:row>
      <xdr:rowOff>19241</xdr:rowOff>
    </xdr:to>
    <xdr:sp macro="" textlink="">
      <xdr:nvSpPr>
        <xdr:cNvPr id="546" name="楕円 545"/>
        <xdr:cNvSpPr/>
      </xdr:nvSpPr>
      <xdr:spPr>
        <a:xfrm>
          <a:off x="14541500" y="64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10368</xdr:rowOff>
    </xdr:from>
    <xdr:ext cx="534377" cy="259045"/>
    <xdr:sp macro="" textlink="">
      <xdr:nvSpPr>
        <xdr:cNvPr id="547" name="テキスト ボックス 546"/>
        <xdr:cNvSpPr txBox="1"/>
      </xdr:nvSpPr>
      <xdr:spPr>
        <a:xfrm>
          <a:off x="14325111" y="65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68273</xdr:rowOff>
    </xdr:from>
    <xdr:to>
      <xdr:col>72</xdr:col>
      <xdr:colOff>38100</xdr:colOff>
      <xdr:row>37</xdr:row>
      <xdr:rowOff>169873</xdr:rowOff>
    </xdr:to>
    <xdr:sp macro="" textlink="">
      <xdr:nvSpPr>
        <xdr:cNvPr id="548" name="楕円 547"/>
        <xdr:cNvSpPr/>
      </xdr:nvSpPr>
      <xdr:spPr>
        <a:xfrm>
          <a:off x="13652500" y="64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161000</xdr:rowOff>
    </xdr:from>
    <xdr:ext cx="534377" cy="259045"/>
    <xdr:sp macro="" textlink="">
      <xdr:nvSpPr>
        <xdr:cNvPr id="549" name="テキスト ボックス 548"/>
        <xdr:cNvSpPr txBox="1"/>
      </xdr:nvSpPr>
      <xdr:spPr>
        <a:xfrm>
          <a:off x="13436111" y="65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47630</xdr:rowOff>
    </xdr:from>
    <xdr:to>
      <xdr:col>67</xdr:col>
      <xdr:colOff>101600</xdr:colOff>
      <xdr:row>37</xdr:row>
      <xdr:rowOff>149230</xdr:rowOff>
    </xdr:to>
    <xdr:sp macro="" textlink="">
      <xdr:nvSpPr>
        <xdr:cNvPr id="550" name="楕円 549"/>
        <xdr:cNvSpPr/>
      </xdr:nvSpPr>
      <xdr:spPr>
        <a:xfrm>
          <a:off x="12763500" y="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140357</xdr:rowOff>
    </xdr:from>
    <xdr:ext cx="534377" cy="259045"/>
    <xdr:sp macro="" textlink="">
      <xdr:nvSpPr>
        <xdr:cNvPr id="551" name="テキスト ボックス 550"/>
        <xdr:cNvSpPr txBox="1"/>
      </xdr:nvSpPr>
      <xdr:spPr>
        <a:xfrm>
          <a:off x="12547111" y="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162781</xdr:rowOff>
    </xdr:from>
    <xdr:to>
      <xdr:col>85</xdr:col>
      <xdr:colOff>127000</xdr:colOff>
      <xdr:row>58</xdr:row>
      <xdr:rowOff>12547</xdr:rowOff>
    </xdr:to>
    <xdr:cxnSp macro="">
      <xdr:nvCxnSpPr>
        <xdr:cNvPr id="580" name="直線コネクタ 579"/>
        <xdr:cNvCxnSpPr/>
      </xdr:nvCxnSpPr>
      <xdr:spPr>
        <a:xfrm>
          <a:off x="15481300" y="9935431"/>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162781</xdr:rowOff>
    </xdr:from>
    <xdr:to>
      <xdr:col>81</xdr:col>
      <xdr:colOff>50800</xdr:colOff>
      <xdr:row>58</xdr:row>
      <xdr:rowOff>30024</xdr:rowOff>
    </xdr:to>
    <xdr:cxnSp macro="">
      <xdr:nvCxnSpPr>
        <xdr:cNvPr id="583" name="直線コネクタ 582"/>
        <xdr:cNvCxnSpPr/>
      </xdr:nvCxnSpPr>
      <xdr:spPr>
        <a:xfrm flipV="1">
          <a:off x="14592300" y="9935431"/>
          <a:ext cx="889000" cy="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11636</xdr:rowOff>
    </xdr:from>
    <xdr:to>
      <xdr:col>76</xdr:col>
      <xdr:colOff>114300</xdr:colOff>
      <xdr:row>58</xdr:row>
      <xdr:rowOff>30024</xdr:rowOff>
    </xdr:to>
    <xdr:cxnSp macro="">
      <xdr:nvCxnSpPr>
        <xdr:cNvPr id="586" name="直線コネクタ 585"/>
        <xdr:cNvCxnSpPr/>
      </xdr:nvCxnSpPr>
      <xdr:spPr>
        <a:xfrm>
          <a:off x="13703300" y="9955736"/>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11636</xdr:rowOff>
    </xdr:from>
    <xdr:to>
      <xdr:col>71</xdr:col>
      <xdr:colOff>177800</xdr:colOff>
      <xdr:row>58</xdr:row>
      <xdr:rowOff>64046</xdr:rowOff>
    </xdr:to>
    <xdr:cxnSp macro="">
      <xdr:nvCxnSpPr>
        <xdr:cNvPr id="589" name="直線コネクタ 588"/>
        <xdr:cNvCxnSpPr/>
      </xdr:nvCxnSpPr>
      <xdr:spPr>
        <a:xfrm flipV="1">
          <a:off x="12814300" y="9955736"/>
          <a:ext cx="8890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90" name="フローチャート: 判断 589"/>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91" name="テキスト ボックス 590"/>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92" name="フローチャート: 判断 591"/>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93" name="テキスト ボックス 592"/>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133197</xdr:rowOff>
    </xdr:from>
    <xdr:to>
      <xdr:col>85</xdr:col>
      <xdr:colOff>177800</xdr:colOff>
      <xdr:row>58</xdr:row>
      <xdr:rowOff>63347</xdr:rowOff>
    </xdr:to>
    <xdr:sp macro="" textlink="">
      <xdr:nvSpPr>
        <xdr:cNvPr id="599" name="楕円 598"/>
        <xdr:cNvSpPr/>
      </xdr:nvSpPr>
      <xdr:spPr>
        <a:xfrm>
          <a:off x="16268700" y="99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111981</xdr:rowOff>
    </xdr:from>
    <xdr:to>
      <xdr:col>81</xdr:col>
      <xdr:colOff>101600</xdr:colOff>
      <xdr:row>58</xdr:row>
      <xdr:rowOff>42131</xdr:rowOff>
    </xdr:to>
    <xdr:sp macro="" textlink="">
      <xdr:nvSpPr>
        <xdr:cNvPr id="601" name="楕円 600"/>
        <xdr:cNvSpPr/>
      </xdr:nvSpPr>
      <xdr:spPr>
        <a:xfrm>
          <a:off x="15430500" y="98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33258</xdr:rowOff>
    </xdr:from>
    <xdr:ext cx="599010" cy="259045"/>
    <xdr:sp macro="" textlink="">
      <xdr:nvSpPr>
        <xdr:cNvPr id="602" name="テキスト ボックス 601"/>
        <xdr:cNvSpPr txBox="1"/>
      </xdr:nvSpPr>
      <xdr:spPr>
        <a:xfrm>
          <a:off x="15181795" y="997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150674</xdr:rowOff>
    </xdr:from>
    <xdr:to>
      <xdr:col>76</xdr:col>
      <xdr:colOff>165100</xdr:colOff>
      <xdr:row>58</xdr:row>
      <xdr:rowOff>80824</xdr:rowOff>
    </xdr:to>
    <xdr:sp macro="" textlink="">
      <xdr:nvSpPr>
        <xdr:cNvPr id="603" name="楕円 602"/>
        <xdr:cNvSpPr/>
      </xdr:nvSpPr>
      <xdr:spPr>
        <a:xfrm>
          <a:off x="14541500" y="99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71951</xdr:rowOff>
    </xdr:from>
    <xdr:ext cx="534377" cy="259045"/>
    <xdr:sp macro="" textlink="">
      <xdr:nvSpPr>
        <xdr:cNvPr id="604" name="テキスト ボックス 603"/>
        <xdr:cNvSpPr txBox="1"/>
      </xdr:nvSpPr>
      <xdr:spPr>
        <a:xfrm>
          <a:off x="14325111" y="100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132286</xdr:rowOff>
    </xdr:from>
    <xdr:to>
      <xdr:col>72</xdr:col>
      <xdr:colOff>38100</xdr:colOff>
      <xdr:row>58</xdr:row>
      <xdr:rowOff>62436</xdr:rowOff>
    </xdr:to>
    <xdr:sp macro="" textlink="">
      <xdr:nvSpPr>
        <xdr:cNvPr id="605" name="楕円 604"/>
        <xdr:cNvSpPr/>
      </xdr:nvSpPr>
      <xdr:spPr>
        <a:xfrm>
          <a:off x="13652500" y="99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53563</xdr:rowOff>
    </xdr:from>
    <xdr:ext cx="599010" cy="259045"/>
    <xdr:sp macro="" textlink="">
      <xdr:nvSpPr>
        <xdr:cNvPr id="606" name="テキスト ボックス 605"/>
        <xdr:cNvSpPr txBox="1"/>
      </xdr:nvSpPr>
      <xdr:spPr>
        <a:xfrm>
          <a:off x="13403795" y="99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13246</xdr:rowOff>
    </xdr:from>
    <xdr:to>
      <xdr:col>67</xdr:col>
      <xdr:colOff>101600</xdr:colOff>
      <xdr:row>58</xdr:row>
      <xdr:rowOff>114846</xdr:rowOff>
    </xdr:to>
    <xdr:sp macro="" textlink="">
      <xdr:nvSpPr>
        <xdr:cNvPr id="607" name="楕円 606"/>
        <xdr:cNvSpPr/>
      </xdr:nvSpPr>
      <xdr:spPr>
        <a:xfrm>
          <a:off x="12763500" y="9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105973</xdr:rowOff>
    </xdr:from>
    <xdr:ext cx="534377" cy="259045"/>
    <xdr:sp macro="" textlink="">
      <xdr:nvSpPr>
        <xdr:cNvPr id="608" name="テキスト ボックス 607"/>
        <xdr:cNvSpPr txBox="1"/>
      </xdr:nvSpPr>
      <xdr:spPr>
        <a:xfrm>
          <a:off x="12547111" y="100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39498</xdr:rowOff>
    </xdr:from>
    <xdr:to>
      <xdr:col>85</xdr:col>
      <xdr:colOff>127000</xdr:colOff>
      <xdr:row>74</xdr:row>
      <xdr:rowOff>103320</xdr:rowOff>
    </xdr:to>
    <xdr:cxnSp macro="">
      <xdr:nvCxnSpPr>
        <xdr:cNvPr id="639" name="直線コネクタ 638"/>
        <xdr:cNvCxnSpPr/>
      </xdr:nvCxnSpPr>
      <xdr:spPr>
        <a:xfrm>
          <a:off x="15481300" y="12726798"/>
          <a:ext cx="8382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8934</xdr:rowOff>
    </xdr:from>
    <xdr:to>
      <xdr:col>81</xdr:col>
      <xdr:colOff>50800</xdr:colOff>
      <xdr:row>74</xdr:row>
      <xdr:rowOff>39498</xdr:rowOff>
    </xdr:to>
    <xdr:cxnSp macro="">
      <xdr:nvCxnSpPr>
        <xdr:cNvPr id="642" name="直線コネクタ 641"/>
        <xdr:cNvCxnSpPr/>
      </xdr:nvCxnSpPr>
      <xdr:spPr>
        <a:xfrm>
          <a:off x="14592300" y="1269623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33644</xdr:rowOff>
    </xdr:from>
    <xdr:ext cx="534377" cy="259045"/>
    <xdr:sp macro="" textlink="">
      <xdr:nvSpPr>
        <xdr:cNvPr id="644" name="テキスト ボックス 643"/>
        <xdr:cNvSpPr txBox="1"/>
      </xdr:nvSpPr>
      <xdr:spPr>
        <a:xfrm>
          <a:off x="15214111" y="135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8934</xdr:rowOff>
    </xdr:from>
    <xdr:to>
      <xdr:col>76</xdr:col>
      <xdr:colOff>114300</xdr:colOff>
      <xdr:row>76</xdr:row>
      <xdr:rowOff>127172</xdr:rowOff>
    </xdr:to>
    <xdr:cxnSp macro="">
      <xdr:nvCxnSpPr>
        <xdr:cNvPr id="645" name="直線コネクタ 644"/>
        <xdr:cNvCxnSpPr/>
      </xdr:nvCxnSpPr>
      <xdr:spPr>
        <a:xfrm flipV="1">
          <a:off x="13703300" y="12696234"/>
          <a:ext cx="889000" cy="46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34693</xdr:rowOff>
    </xdr:from>
    <xdr:ext cx="534377" cy="259045"/>
    <xdr:sp macro="" textlink="">
      <xdr:nvSpPr>
        <xdr:cNvPr id="647" name="テキスト ボックス 646"/>
        <xdr:cNvSpPr txBox="1"/>
      </xdr:nvSpPr>
      <xdr:spPr>
        <a:xfrm>
          <a:off x="14325111" y="13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127172</xdr:rowOff>
    </xdr:from>
    <xdr:to>
      <xdr:col>71</xdr:col>
      <xdr:colOff>177800</xdr:colOff>
      <xdr:row>79</xdr:row>
      <xdr:rowOff>21582</xdr:rowOff>
    </xdr:to>
    <xdr:cxnSp macro="">
      <xdr:nvCxnSpPr>
        <xdr:cNvPr id="648" name="直線コネクタ 647"/>
        <xdr:cNvCxnSpPr/>
      </xdr:nvCxnSpPr>
      <xdr:spPr>
        <a:xfrm flipV="1">
          <a:off x="12814300" y="13157372"/>
          <a:ext cx="889000" cy="40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142503</xdr:rowOff>
    </xdr:from>
    <xdr:to>
      <xdr:col>72</xdr:col>
      <xdr:colOff>38100</xdr:colOff>
      <xdr:row>79</xdr:row>
      <xdr:rowOff>72653</xdr:rowOff>
    </xdr:to>
    <xdr:sp macro="" textlink="">
      <xdr:nvSpPr>
        <xdr:cNvPr id="649" name="フローチャート: 判断 648"/>
        <xdr:cNvSpPr/>
      </xdr:nvSpPr>
      <xdr:spPr>
        <a:xfrm>
          <a:off x="13652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63780</xdr:rowOff>
    </xdr:from>
    <xdr:ext cx="534377" cy="259045"/>
    <xdr:sp macro="" textlink="">
      <xdr:nvSpPr>
        <xdr:cNvPr id="650" name="テキスト ボックス 649"/>
        <xdr:cNvSpPr txBox="1"/>
      </xdr:nvSpPr>
      <xdr:spPr>
        <a:xfrm>
          <a:off x="13436111" y="136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144253</xdr:rowOff>
    </xdr:from>
    <xdr:to>
      <xdr:col>67</xdr:col>
      <xdr:colOff>101600</xdr:colOff>
      <xdr:row>79</xdr:row>
      <xdr:rowOff>74403</xdr:rowOff>
    </xdr:to>
    <xdr:sp macro="" textlink="">
      <xdr:nvSpPr>
        <xdr:cNvPr id="651" name="フローチャート: 判断 650"/>
        <xdr:cNvSpPr/>
      </xdr:nvSpPr>
      <xdr:spPr>
        <a:xfrm>
          <a:off x="12763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65530</xdr:rowOff>
    </xdr:from>
    <xdr:ext cx="534377" cy="259045"/>
    <xdr:sp macro="" textlink="">
      <xdr:nvSpPr>
        <xdr:cNvPr id="652" name="テキスト ボックス 651"/>
        <xdr:cNvSpPr txBox="1"/>
      </xdr:nvSpPr>
      <xdr:spPr>
        <a:xfrm>
          <a:off x="12547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52520</xdr:rowOff>
    </xdr:from>
    <xdr:to>
      <xdr:col>85</xdr:col>
      <xdr:colOff>177800</xdr:colOff>
      <xdr:row>74</xdr:row>
      <xdr:rowOff>154120</xdr:rowOff>
    </xdr:to>
    <xdr:sp macro="" textlink="">
      <xdr:nvSpPr>
        <xdr:cNvPr id="658" name="楕円 657"/>
        <xdr:cNvSpPr/>
      </xdr:nvSpPr>
      <xdr:spPr>
        <a:xfrm>
          <a:off x="16268700" y="12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75397</xdr:rowOff>
    </xdr:from>
    <xdr:ext cx="599010" cy="259045"/>
    <xdr:sp macro="" textlink="">
      <xdr:nvSpPr>
        <xdr:cNvPr id="659" name="災害復旧費該当値テキスト"/>
        <xdr:cNvSpPr txBox="1"/>
      </xdr:nvSpPr>
      <xdr:spPr>
        <a:xfrm>
          <a:off x="16370300" y="1259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160148</xdr:rowOff>
    </xdr:from>
    <xdr:to>
      <xdr:col>81</xdr:col>
      <xdr:colOff>101600</xdr:colOff>
      <xdr:row>74</xdr:row>
      <xdr:rowOff>90298</xdr:rowOff>
    </xdr:to>
    <xdr:sp macro="" textlink="">
      <xdr:nvSpPr>
        <xdr:cNvPr id="660" name="楕円 659"/>
        <xdr:cNvSpPr/>
      </xdr:nvSpPr>
      <xdr:spPr>
        <a:xfrm>
          <a:off x="15430500" y="12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106825</xdr:rowOff>
    </xdr:from>
    <xdr:ext cx="599010" cy="259045"/>
    <xdr:sp macro="" textlink="">
      <xdr:nvSpPr>
        <xdr:cNvPr id="661" name="テキスト ボックス 660"/>
        <xdr:cNvSpPr txBox="1"/>
      </xdr:nvSpPr>
      <xdr:spPr>
        <a:xfrm>
          <a:off x="15181795" y="124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129584</xdr:rowOff>
    </xdr:from>
    <xdr:to>
      <xdr:col>76</xdr:col>
      <xdr:colOff>165100</xdr:colOff>
      <xdr:row>74</xdr:row>
      <xdr:rowOff>59734</xdr:rowOff>
    </xdr:to>
    <xdr:sp macro="" textlink="">
      <xdr:nvSpPr>
        <xdr:cNvPr id="662" name="楕円 661"/>
        <xdr:cNvSpPr/>
      </xdr:nvSpPr>
      <xdr:spPr>
        <a:xfrm>
          <a:off x="14541500" y="12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76261</xdr:rowOff>
    </xdr:from>
    <xdr:ext cx="599010" cy="259045"/>
    <xdr:sp macro="" textlink="">
      <xdr:nvSpPr>
        <xdr:cNvPr id="663" name="テキスト ボックス 662"/>
        <xdr:cNvSpPr txBox="1"/>
      </xdr:nvSpPr>
      <xdr:spPr>
        <a:xfrm>
          <a:off x="14292795" y="124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76372</xdr:rowOff>
    </xdr:from>
    <xdr:to>
      <xdr:col>72</xdr:col>
      <xdr:colOff>38100</xdr:colOff>
      <xdr:row>77</xdr:row>
      <xdr:rowOff>6522</xdr:rowOff>
    </xdr:to>
    <xdr:sp macro="" textlink="">
      <xdr:nvSpPr>
        <xdr:cNvPr id="664" name="楕円 663"/>
        <xdr:cNvSpPr/>
      </xdr:nvSpPr>
      <xdr:spPr>
        <a:xfrm>
          <a:off x="13652500" y="131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23050</xdr:rowOff>
    </xdr:from>
    <xdr:ext cx="599010" cy="259045"/>
    <xdr:sp macro="" textlink="">
      <xdr:nvSpPr>
        <xdr:cNvPr id="665" name="テキスト ボックス 664"/>
        <xdr:cNvSpPr txBox="1"/>
      </xdr:nvSpPr>
      <xdr:spPr>
        <a:xfrm>
          <a:off x="13403795" y="12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142232</xdr:rowOff>
    </xdr:from>
    <xdr:to>
      <xdr:col>67</xdr:col>
      <xdr:colOff>101600</xdr:colOff>
      <xdr:row>79</xdr:row>
      <xdr:rowOff>72382</xdr:rowOff>
    </xdr:to>
    <xdr:sp macro="" textlink="">
      <xdr:nvSpPr>
        <xdr:cNvPr id="666" name="楕円 665"/>
        <xdr:cNvSpPr/>
      </xdr:nvSpPr>
      <xdr:spPr>
        <a:xfrm>
          <a:off x="12763500" y="135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88909</xdr:rowOff>
    </xdr:from>
    <xdr:ext cx="534377" cy="259045"/>
    <xdr:sp macro="" textlink="">
      <xdr:nvSpPr>
        <xdr:cNvPr id="667" name="テキスト ボックス 666"/>
        <xdr:cNvSpPr txBox="1"/>
      </xdr:nvSpPr>
      <xdr:spPr>
        <a:xfrm>
          <a:off x="12547111" y="132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66294</xdr:rowOff>
    </xdr:from>
    <xdr:to>
      <xdr:col>85</xdr:col>
      <xdr:colOff>127000</xdr:colOff>
      <xdr:row>97</xdr:row>
      <xdr:rowOff>81263</xdr:rowOff>
    </xdr:to>
    <xdr:cxnSp macro="">
      <xdr:nvCxnSpPr>
        <xdr:cNvPr id="694" name="直線コネクタ 693"/>
        <xdr:cNvCxnSpPr/>
      </xdr:nvCxnSpPr>
      <xdr:spPr>
        <a:xfrm flipV="1">
          <a:off x="15481300" y="16696944"/>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55308</xdr:rowOff>
    </xdr:from>
    <xdr:to>
      <xdr:col>81</xdr:col>
      <xdr:colOff>50800</xdr:colOff>
      <xdr:row>97</xdr:row>
      <xdr:rowOff>81263</xdr:rowOff>
    </xdr:to>
    <xdr:cxnSp macro="">
      <xdr:nvCxnSpPr>
        <xdr:cNvPr id="697" name="直線コネクタ 696"/>
        <xdr:cNvCxnSpPr/>
      </xdr:nvCxnSpPr>
      <xdr:spPr>
        <a:xfrm>
          <a:off x="14592300" y="16685958"/>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55308</xdr:rowOff>
    </xdr:from>
    <xdr:to>
      <xdr:col>76</xdr:col>
      <xdr:colOff>114300</xdr:colOff>
      <xdr:row>97</xdr:row>
      <xdr:rowOff>71462</xdr:rowOff>
    </xdr:to>
    <xdr:cxnSp macro="">
      <xdr:nvCxnSpPr>
        <xdr:cNvPr id="700" name="直線コネクタ 699"/>
        <xdr:cNvCxnSpPr/>
      </xdr:nvCxnSpPr>
      <xdr:spPr>
        <a:xfrm flipV="1">
          <a:off x="13703300" y="16685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66870</xdr:rowOff>
    </xdr:from>
    <xdr:to>
      <xdr:col>71</xdr:col>
      <xdr:colOff>177800</xdr:colOff>
      <xdr:row>97</xdr:row>
      <xdr:rowOff>71462</xdr:rowOff>
    </xdr:to>
    <xdr:cxnSp macro="">
      <xdr:nvCxnSpPr>
        <xdr:cNvPr id="703" name="直線コネクタ 702"/>
        <xdr:cNvCxnSpPr/>
      </xdr:nvCxnSpPr>
      <xdr:spPr>
        <a:xfrm>
          <a:off x="12814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88548</xdr:rowOff>
    </xdr:from>
    <xdr:to>
      <xdr:col>72</xdr:col>
      <xdr:colOff>38100</xdr:colOff>
      <xdr:row>97</xdr:row>
      <xdr:rowOff>18698</xdr:rowOff>
    </xdr:to>
    <xdr:sp macro="" textlink="">
      <xdr:nvSpPr>
        <xdr:cNvPr id="704" name="フローチャート: 判断 703"/>
        <xdr:cNvSpPr/>
      </xdr:nvSpPr>
      <xdr:spPr>
        <a:xfrm>
          <a:off x="13652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35225</xdr:rowOff>
    </xdr:from>
    <xdr:ext cx="599010" cy="259045"/>
    <xdr:sp macro="" textlink="">
      <xdr:nvSpPr>
        <xdr:cNvPr id="705" name="テキスト ボックス 704"/>
        <xdr:cNvSpPr txBox="1"/>
      </xdr:nvSpPr>
      <xdr:spPr>
        <a:xfrm>
          <a:off x="13403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98661</xdr:rowOff>
    </xdr:from>
    <xdr:to>
      <xdr:col>67</xdr:col>
      <xdr:colOff>101600</xdr:colOff>
      <xdr:row>97</xdr:row>
      <xdr:rowOff>28811</xdr:rowOff>
    </xdr:to>
    <xdr:sp macro="" textlink="">
      <xdr:nvSpPr>
        <xdr:cNvPr id="706" name="フローチャート: 判断 705"/>
        <xdr:cNvSpPr/>
      </xdr:nvSpPr>
      <xdr:spPr>
        <a:xfrm>
          <a:off x="12763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45338</xdr:rowOff>
    </xdr:from>
    <xdr:ext cx="599010" cy="259045"/>
    <xdr:sp macro="" textlink="">
      <xdr:nvSpPr>
        <xdr:cNvPr id="707" name="テキスト ボックス 706"/>
        <xdr:cNvSpPr txBox="1"/>
      </xdr:nvSpPr>
      <xdr:spPr>
        <a:xfrm>
          <a:off x="12514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15494</xdr:rowOff>
    </xdr:from>
    <xdr:to>
      <xdr:col>85</xdr:col>
      <xdr:colOff>177800</xdr:colOff>
      <xdr:row>97</xdr:row>
      <xdr:rowOff>117094</xdr:rowOff>
    </xdr:to>
    <xdr:sp macro="" textlink="">
      <xdr:nvSpPr>
        <xdr:cNvPr id="713" name="楕円 712"/>
        <xdr:cNvSpPr/>
      </xdr:nvSpPr>
      <xdr:spPr>
        <a:xfrm>
          <a:off x="16268700" y="166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165371</xdr:rowOff>
    </xdr:from>
    <xdr:ext cx="599010" cy="259045"/>
    <xdr:sp macro="" textlink="">
      <xdr:nvSpPr>
        <xdr:cNvPr id="714" name="公債費該当値テキスト"/>
        <xdr:cNvSpPr txBox="1"/>
      </xdr:nvSpPr>
      <xdr:spPr>
        <a:xfrm>
          <a:off x="16370300" y="1662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30463</xdr:rowOff>
    </xdr:from>
    <xdr:to>
      <xdr:col>81</xdr:col>
      <xdr:colOff>101600</xdr:colOff>
      <xdr:row>97</xdr:row>
      <xdr:rowOff>132063</xdr:rowOff>
    </xdr:to>
    <xdr:sp macro="" textlink="">
      <xdr:nvSpPr>
        <xdr:cNvPr id="715" name="楕円 714"/>
        <xdr:cNvSpPr/>
      </xdr:nvSpPr>
      <xdr:spPr>
        <a:xfrm>
          <a:off x="15430500" y="16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123190</xdr:rowOff>
    </xdr:from>
    <xdr:ext cx="599010" cy="259045"/>
    <xdr:sp macro="" textlink="">
      <xdr:nvSpPr>
        <xdr:cNvPr id="716" name="テキスト ボックス 715"/>
        <xdr:cNvSpPr txBox="1"/>
      </xdr:nvSpPr>
      <xdr:spPr>
        <a:xfrm>
          <a:off x="15181795" y="167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4508</xdr:rowOff>
    </xdr:from>
    <xdr:to>
      <xdr:col>76</xdr:col>
      <xdr:colOff>165100</xdr:colOff>
      <xdr:row>97</xdr:row>
      <xdr:rowOff>106108</xdr:rowOff>
    </xdr:to>
    <xdr:sp macro="" textlink="">
      <xdr:nvSpPr>
        <xdr:cNvPr id="717" name="楕円 716"/>
        <xdr:cNvSpPr/>
      </xdr:nvSpPr>
      <xdr:spPr>
        <a:xfrm>
          <a:off x="14541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97235</xdr:rowOff>
    </xdr:from>
    <xdr:ext cx="599010" cy="259045"/>
    <xdr:sp macro="" textlink="">
      <xdr:nvSpPr>
        <xdr:cNvPr id="718" name="テキスト ボックス 717"/>
        <xdr:cNvSpPr txBox="1"/>
      </xdr:nvSpPr>
      <xdr:spPr>
        <a:xfrm>
          <a:off x="14292795" y="167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20662</xdr:rowOff>
    </xdr:from>
    <xdr:to>
      <xdr:col>72</xdr:col>
      <xdr:colOff>38100</xdr:colOff>
      <xdr:row>97</xdr:row>
      <xdr:rowOff>122262</xdr:rowOff>
    </xdr:to>
    <xdr:sp macro="" textlink="">
      <xdr:nvSpPr>
        <xdr:cNvPr id="719" name="楕円 718"/>
        <xdr:cNvSpPr/>
      </xdr:nvSpPr>
      <xdr:spPr>
        <a:xfrm>
          <a:off x="13652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113389</xdr:rowOff>
    </xdr:from>
    <xdr:ext cx="599010" cy="259045"/>
    <xdr:sp macro="" textlink="">
      <xdr:nvSpPr>
        <xdr:cNvPr id="720" name="テキスト ボックス 719"/>
        <xdr:cNvSpPr txBox="1"/>
      </xdr:nvSpPr>
      <xdr:spPr>
        <a:xfrm>
          <a:off x="13403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16070</xdr:rowOff>
    </xdr:from>
    <xdr:to>
      <xdr:col>67</xdr:col>
      <xdr:colOff>101600</xdr:colOff>
      <xdr:row>97</xdr:row>
      <xdr:rowOff>117670</xdr:rowOff>
    </xdr:to>
    <xdr:sp macro="" textlink="">
      <xdr:nvSpPr>
        <xdr:cNvPr id="721" name="楕円 720"/>
        <xdr:cNvSpPr/>
      </xdr:nvSpPr>
      <xdr:spPr>
        <a:xfrm>
          <a:off x="12763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108797</xdr:rowOff>
    </xdr:from>
    <xdr:ext cx="599010" cy="259045"/>
    <xdr:sp macro="" textlink="">
      <xdr:nvSpPr>
        <xdr:cNvPr id="722" name="テキスト ボックス 721"/>
        <xdr:cNvSpPr txBox="1"/>
      </xdr:nvSpPr>
      <xdr:spPr>
        <a:xfrm>
          <a:off x="12514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100203</xdr:rowOff>
    </xdr:from>
    <xdr:to>
      <xdr:col>102</xdr:col>
      <xdr:colOff>165100</xdr:colOff>
      <xdr:row>39</xdr:row>
      <xdr:rowOff>30353</xdr:rowOff>
    </xdr:to>
    <xdr:sp macro="" textlink="">
      <xdr:nvSpPr>
        <xdr:cNvPr id="761" name="フローチャート: 判断 760"/>
        <xdr:cNvSpPr/>
      </xdr:nvSpPr>
      <xdr:spPr>
        <a:xfrm>
          <a:off x="19494500" y="66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46880</xdr:rowOff>
    </xdr:from>
    <xdr:ext cx="378565" cy="259045"/>
    <xdr:sp macro="" textlink="">
      <xdr:nvSpPr>
        <xdr:cNvPr id="762" name="テキスト ボックス 761"/>
        <xdr:cNvSpPr txBox="1"/>
      </xdr:nvSpPr>
      <xdr:spPr>
        <a:xfrm>
          <a:off x="19356017" y="63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113030</xdr:rowOff>
    </xdr:from>
    <xdr:to>
      <xdr:col>98</xdr:col>
      <xdr:colOff>38100</xdr:colOff>
      <xdr:row>39</xdr:row>
      <xdr:rowOff>43180</xdr:rowOff>
    </xdr:to>
    <xdr:sp macro="" textlink="">
      <xdr:nvSpPr>
        <xdr:cNvPr id="763" name="フローチャート: 判断 762"/>
        <xdr:cNvSpPr/>
      </xdr:nvSpPr>
      <xdr:spPr>
        <a:xfrm>
          <a:off x="18605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59707</xdr:rowOff>
    </xdr:from>
    <xdr:ext cx="378565" cy="259045"/>
    <xdr:sp macro="" textlink="">
      <xdr:nvSpPr>
        <xdr:cNvPr id="764" name="テキスト ボックス 763"/>
        <xdr:cNvSpPr txBox="1"/>
      </xdr:nvSpPr>
      <xdr:spPr>
        <a:xfrm>
          <a:off x="18467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270,048</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25,221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災害救助関連費の増</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122,622</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18,308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川辺川土地改良事業</a:t>
          </a:r>
          <a:r>
            <a:rPr kumimoji="1" lang="ja-JP" altLang="en-US" sz="1100">
              <a:solidFill>
                <a:schemeClr val="dk1"/>
              </a:solidFill>
              <a:effectLst/>
              <a:latin typeface="+mn-lt"/>
              <a:ea typeface="+mn-ea"/>
              <a:cs typeface="+mn-cs"/>
            </a:rPr>
            <a:t>負担金</a:t>
          </a:r>
          <a:r>
            <a:rPr kumimoji="1" lang="en-US" altLang="ja-JP" sz="1100">
              <a:solidFill>
                <a:schemeClr val="dk1"/>
              </a:solidFill>
              <a:effectLst/>
              <a:latin typeface="+mn-lt"/>
              <a:ea typeface="+mn-ea"/>
              <a:cs typeface="+mn-cs"/>
            </a:rPr>
            <a:t>162,847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261,140</a:t>
          </a:r>
          <a:r>
            <a:rPr kumimoji="1" lang="ja-JP" altLang="ja-JP" sz="1100">
              <a:solidFill>
                <a:schemeClr val="dk1"/>
              </a:solidFill>
              <a:effectLst/>
              <a:latin typeface="+mn-lt"/>
              <a:ea typeface="+mn-ea"/>
              <a:cs typeface="+mn-cs"/>
            </a:rPr>
            <a:t>千円となっており、前年比</a:t>
          </a:r>
          <a:r>
            <a:rPr kumimoji="1" lang="en-US" altLang="ja-JP" sz="1100">
              <a:solidFill>
                <a:schemeClr val="dk1"/>
              </a:solidFill>
              <a:effectLst/>
              <a:latin typeface="+mn-lt"/>
              <a:ea typeface="+mn-ea"/>
              <a:cs typeface="+mn-cs"/>
            </a:rPr>
            <a:t>19,543</a:t>
          </a:r>
          <a:r>
            <a:rPr kumimoji="1" lang="ja-JP" altLang="ja-JP" sz="1100">
              <a:solidFill>
                <a:schemeClr val="dk1"/>
              </a:solidFill>
              <a:effectLst/>
              <a:latin typeface="+mn-lt"/>
              <a:ea typeface="+mn-ea"/>
              <a:cs typeface="+mn-cs"/>
            </a:rPr>
            <a:t>円の減となっているが、平均を大幅に上回っている。令和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月豪雨災害復旧事業の竣工状況が進んだことによるものであるが、</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年度まで事業が残っている状況である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67,222</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9,893</a:t>
          </a:r>
          <a:r>
            <a:rPr kumimoji="1" lang="ja-JP" altLang="ja-JP" sz="1100">
              <a:solidFill>
                <a:schemeClr val="dk1"/>
              </a:solidFill>
              <a:effectLst/>
              <a:latin typeface="+mn-lt"/>
              <a:ea typeface="+mn-ea"/>
              <a:cs typeface="+mn-cs"/>
            </a:rPr>
            <a:t>円の増となっているが、</a:t>
          </a:r>
          <a:r>
            <a:rPr kumimoji="1" lang="ja-JP" altLang="en-US" sz="1100">
              <a:solidFill>
                <a:schemeClr val="dk1"/>
              </a:solidFill>
              <a:effectLst/>
              <a:latin typeface="+mn-lt"/>
              <a:ea typeface="+mn-ea"/>
              <a:cs typeface="+mn-cs"/>
            </a:rPr>
            <a:t>温泉施設改修工事</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106,747</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11,137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となっているが、学校施設の大規模改修</a:t>
          </a:r>
          <a:r>
            <a:rPr kumimoji="1" lang="ja-JP" altLang="en-US" sz="1100">
              <a:solidFill>
                <a:schemeClr val="dk1"/>
              </a:solidFill>
              <a:effectLst/>
              <a:latin typeface="+mn-lt"/>
              <a:ea typeface="+mn-ea"/>
              <a:cs typeface="+mn-cs"/>
            </a:rPr>
            <a:t>工事完了の減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56,835</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17,686</a:t>
          </a:r>
          <a:r>
            <a:rPr kumimoji="1" lang="ja-JP" altLang="ja-JP" sz="1100">
              <a:solidFill>
                <a:schemeClr val="dk1"/>
              </a:solidFill>
              <a:effectLst/>
              <a:latin typeface="+mn-lt"/>
              <a:ea typeface="+mn-ea"/>
              <a:cs typeface="+mn-cs"/>
            </a:rPr>
            <a:t>円の減となっている。</a:t>
          </a:r>
          <a:r>
            <a:rPr kumimoji="1" lang="ja-JP" altLang="en-US" sz="1100">
              <a:solidFill>
                <a:schemeClr val="dk1"/>
              </a:solidFill>
              <a:effectLst/>
              <a:latin typeface="+mn-lt"/>
              <a:ea typeface="+mn-ea"/>
              <a:cs typeface="+mn-cs"/>
            </a:rPr>
            <a:t>コロナウイルスワクチン接種関連事業</a:t>
          </a:r>
          <a:r>
            <a:rPr kumimoji="1" lang="ja-JP" altLang="ja-JP" sz="1100">
              <a:solidFill>
                <a:schemeClr val="dk1"/>
              </a:solidFill>
              <a:effectLst/>
              <a:latin typeface="+mn-lt"/>
              <a:ea typeface="+mn-ea"/>
              <a:cs typeface="+mn-cs"/>
            </a:rPr>
            <a:t>の減が主な要因である。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年度は前年度と比較すると実質単年度収支が</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％の減となっ</a:t>
          </a:r>
          <a:r>
            <a:rPr kumimoji="1" lang="ja-JP" altLang="en-US" sz="1100">
              <a:solidFill>
                <a:schemeClr val="dk1"/>
              </a:solidFill>
              <a:effectLst/>
              <a:latin typeface="+mn-lt"/>
              <a:ea typeface="+mn-ea"/>
              <a:cs typeface="+mn-cs"/>
            </a:rPr>
            <a:t>た。単年度収支が赤字となり、財政調整基金を取り崩し額が</a:t>
          </a:r>
          <a:r>
            <a:rPr kumimoji="1" lang="en-US" altLang="ja-JP" sz="1100">
              <a:solidFill>
                <a:schemeClr val="dk1"/>
              </a:solidFill>
              <a:effectLst/>
              <a:latin typeface="+mn-lt"/>
              <a:ea typeface="+mn-ea"/>
              <a:cs typeface="+mn-cs"/>
            </a:rPr>
            <a:t>78,000</a:t>
          </a:r>
          <a:r>
            <a:rPr kumimoji="1" lang="ja-JP" altLang="en-US" sz="1100">
              <a:solidFill>
                <a:schemeClr val="dk1"/>
              </a:solidFill>
              <a:effectLst/>
              <a:latin typeface="+mn-lt"/>
              <a:ea typeface="+mn-ea"/>
              <a:cs typeface="+mn-cs"/>
            </a:rPr>
            <a:t>千円の増額となったことが主な要因である。</a:t>
          </a:r>
          <a:r>
            <a:rPr kumimoji="1" lang="ja-JP" altLang="ja-JP" sz="1100">
              <a:solidFill>
                <a:schemeClr val="dk1"/>
              </a:solidFill>
              <a:effectLst/>
              <a:latin typeface="+mn-lt"/>
              <a:ea typeface="+mn-ea"/>
              <a:cs typeface="+mn-cs"/>
            </a:rPr>
            <a:t>今後生活インフラの長寿命化を計画的に実施するため、事業の優先順位をつけ、実質単年度収支がプラスで推移するような計画的な事業実施に努めていく。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後期高齢者医療事業にて赤字決算が続いているが、令和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年度においては、前年度より</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％の減となった。一般会計においては、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年度より依然</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％を超える水準となっている。</a:t>
          </a:r>
          <a:r>
            <a:rPr kumimoji="1" lang="ja-JP" altLang="en-US" sz="1100">
              <a:solidFill>
                <a:schemeClr val="dk1"/>
              </a:solidFill>
              <a:effectLst/>
              <a:latin typeface="+mn-lt"/>
              <a:ea typeface="+mn-ea"/>
              <a:cs typeface="+mn-cs"/>
            </a:rPr>
            <a:t>災害復興が一段落しつつインフラや防災対策の強化を行っており、財政的には比較的安定している状況である。</a:t>
          </a:r>
          <a:r>
            <a:rPr kumimoji="1" lang="ja-JP" altLang="ja-JP" sz="1100">
              <a:solidFill>
                <a:schemeClr val="dk1"/>
              </a:solidFill>
              <a:effectLst/>
              <a:latin typeface="+mn-lt"/>
              <a:ea typeface="+mn-ea"/>
              <a:cs typeface="+mn-cs"/>
            </a:rPr>
            <a:t>国民健康保険事業における黒字の比率が小さくなってきているのは高齢化によるものであるため、今後介護保険事業の適正な財政運営が必須となってくると推察される。よって、基準外</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金が発生しないよう努めていく必要がある。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令和元年度以降元利償還金、算入公債費は減少傾向にあり、令和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年度は一番低い数値と</a:t>
          </a:r>
          <a:r>
            <a:rPr kumimoji="1" lang="ja-JP" altLang="en-US" sz="1100">
              <a:solidFill>
                <a:schemeClr val="dk1"/>
              </a:solidFill>
              <a:effectLst/>
              <a:latin typeface="+mn-lt"/>
              <a:ea typeface="+mn-ea"/>
              <a:cs typeface="+mn-cs"/>
            </a:rPr>
            <a:t>なっていたが、令和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年度は微増している。据置期間が終了した過疎対策事業の元金償還が始まったことが主な</a:t>
          </a:r>
          <a:r>
            <a:rPr kumimoji="1" lang="ja-JP" altLang="ja-JP" sz="1100">
              <a:solidFill>
                <a:schemeClr val="dk1"/>
              </a:solidFill>
              <a:effectLst/>
              <a:latin typeface="+mn-lt"/>
              <a:ea typeface="+mn-ea"/>
              <a:cs typeface="+mn-cs"/>
            </a:rPr>
            <a:t>要因と推察される。今後も計画的な事業の推進及び適正化を図り、財政健全化を図る。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年度以降、将来負担額は増額の一途を辿っているが、充当可能基金も同様に増加しているため改善の余地がある。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今後も将来負担比率が発生しないよう、充当可能特定歳入の増額にも注力し、健全な財政運営に努めていく。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決算余剰金によりふるさと応援基金、学校施設基金、庁舎改築基金への積立を増額行ったため、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つの項目を設定し基金を募り、それぞれ積み立てを行うもの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②村有施設整備基金：村有施設整備費用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③社会福祉振興基金：高齢者等の保健福祉の推進を図るために運用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④庁舎改築基金：庁舎改築費用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⑤学校施設基金：学校施設建築費用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千円近いペースで積戻しができており、それに加え令和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年度は決算余剰金から庁舎改築基金へ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千円、学校建築基金へ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千円積戻しができたため、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千円の取崩しも行ったが、昨年度比で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各特定目的基金に保有目標を設け積立を行っているが、財源確保としてふるさと応援基金を中心に一部取崩しを行いながら運用する。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年度は財源確保のため、当初より取崩し額が大幅に増加（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千円）した。今後も財源の確保のため取崩しが続き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千円程度まで下がる見込みである。事業の優先順位や内容を精査しながら積戻しも積極的に行い、標準財政規模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相当額となるように積み立ての計画を行っていく。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千円の取崩しをおこなったが、決算余剰金より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元利償還金が年々増加しており、満額積戻しにすることが厳しい状況が考えられるが、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千円程度になるよう調整を行っていく。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5285481</v>
      </c>
      <c r="BO4" s="415"/>
      <c r="BP4" s="415"/>
      <c r="BQ4" s="415"/>
      <c r="BR4" s="415"/>
      <c r="BS4" s="415"/>
      <c r="BT4" s="415"/>
      <c r="BU4" s="416"/>
      <c r="BV4" s="414">
        <v>5343308</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31.9</v>
      </c>
      <c r="CU4" s="589"/>
      <c r="CV4" s="589"/>
      <c r="CW4" s="589"/>
      <c r="CX4" s="589"/>
      <c r="CY4" s="589"/>
      <c r="CZ4" s="589"/>
      <c r="DA4" s="590"/>
      <c r="DB4" s="588">
        <v>32.700000000000003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4544457</v>
      </c>
      <c r="BO5" s="420"/>
      <c r="BP5" s="420"/>
      <c r="BQ5" s="420"/>
      <c r="BR5" s="420"/>
      <c r="BS5" s="420"/>
      <c r="BT5" s="420"/>
      <c r="BU5" s="421"/>
      <c r="BV5" s="419">
        <v>4666383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88.8</v>
      </c>
      <c r="CU5" s="390"/>
      <c r="CV5" s="390"/>
      <c r="CW5" s="390"/>
      <c r="CX5" s="390"/>
      <c r="CY5" s="390"/>
      <c r="CZ5" s="390"/>
      <c r="DA5" s="391"/>
      <c r="DB5" s="389">
        <v>87.8</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741024</v>
      </c>
      <c r="BO6" s="420"/>
      <c r="BP6" s="420"/>
      <c r="BQ6" s="420"/>
      <c r="BR6" s="420"/>
      <c r="BS6" s="420"/>
      <c r="BT6" s="420"/>
      <c r="BU6" s="421"/>
      <c r="BV6" s="419">
        <v>676925</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89.2</v>
      </c>
      <c r="CU6" s="563"/>
      <c r="CV6" s="563"/>
      <c r="CW6" s="563"/>
      <c r="CX6" s="563"/>
      <c r="CY6" s="563"/>
      <c r="CZ6" s="563"/>
      <c r="DA6" s="564"/>
      <c r="DB6" s="562">
        <v>88.5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86172</v>
      </c>
      <c r="BO7" s="420"/>
      <c r="BP7" s="420"/>
      <c r="BQ7" s="420"/>
      <c r="BR7" s="420"/>
      <c r="BS7" s="420"/>
      <c r="BT7" s="420"/>
      <c r="BU7" s="421"/>
      <c r="BV7" s="419">
        <v>14300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2052330</v>
      </c>
      <c r="CU7" s="420"/>
      <c r="CV7" s="420"/>
      <c r="CW7" s="420"/>
      <c r="CX7" s="420"/>
      <c r="CY7" s="420"/>
      <c r="CZ7" s="420"/>
      <c r="DA7" s="421"/>
      <c r="DB7" s="419">
        <v>2026244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654852</v>
      </c>
      <c r="BO8" s="420"/>
      <c r="BP8" s="420"/>
      <c r="BQ8" s="420"/>
      <c r="BR8" s="420"/>
      <c r="BS8" s="420"/>
      <c r="BT8" s="420"/>
      <c r="BU8" s="421"/>
      <c r="BV8" s="419">
        <v>662625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0.15</v>
      </c>
      <c r="CU8" s="523"/>
      <c r="CV8" s="523"/>
      <c r="CW8" s="523"/>
      <c r="CX8" s="523"/>
      <c r="CY8" s="523"/>
      <c r="CZ8" s="523"/>
      <c r="DA8" s="524"/>
      <c r="DB8" s="522">
        <v>0.15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3238</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-7173</v>
      </c>
      <c r="BO9" s="420"/>
      <c r="BP9" s="420"/>
      <c r="BQ9" s="420"/>
      <c r="BR9" s="420"/>
      <c r="BS9" s="420"/>
      <c r="BT9" s="420"/>
      <c r="BU9" s="421"/>
      <c r="BV9" s="419">
        <v>-2770</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9.6999999999999993</v>
      </c>
      <c r="CU9" s="390"/>
      <c r="CV9" s="390"/>
      <c r="CW9" s="390"/>
      <c r="CX9" s="390"/>
      <c r="CY9" s="390"/>
      <c r="CZ9" s="390"/>
      <c r="DA9" s="391"/>
      <c r="DB9" s="389">
        <v>9.6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3422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111620</v>
      </c>
      <c r="BO10" s="420"/>
      <c r="BP10" s="420"/>
      <c r="BQ10" s="420"/>
      <c r="BR10" s="420"/>
      <c r="BS10" s="420"/>
      <c r="BT10" s="420"/>
      <c r="BU10" s="421"/>
      <c r="BV10" s="419">
        <v>161619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3221</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143000</v>
      </c>
      <c r="BO12" s="420"/>
      <c r="BP12" s="420"/>
      <c r="BQ12" s="420"/>
      <c r="BR12" s="420"/>
      <c r="BS12" s="420"/>
      <c r="BT12" s="420"/>
      <c r="BU12" s="421"/>
      <c r="BV12" s="419">
        <v>65000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3213</v>
      </c>
      <c r="S13" s="513"/>
      <c r="T13" s="513"/>
      <c r="U13" s="513"/>
      <c r="V13" s="514"/>
      <c r="W13" s="500" t="s">
        <v>131</v>
      </c>
      <c r="X13" s="442"/>
      <c r="Y13" s="442"/>
      <c r="Z13" s="442"/>
      <c r="AA13" s="442"/>
      <c r="AB13" s="443"/>
      <c r="AC13" s="395">
        <v>288</v>
      </c>
      <c r="AD13" s="396"/>
      <c r="AE13" s="396"/>
      <c r="AF13" s="396"/>
      <c r="AG13" s="397"/>
      <c r="AH13" s="395">
        <v>337</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-38553</v>
      </c>
      <c r="BO13" s="420"/>
      <c r="BP13" s="420"/>
      <c r="BQ13" s="420"/>
      <c r="BR13" s="420"/>
      <c r="BS13" s="420"/>
      <c r="BT13" s="420"/>
      <c r="BU13" s="421"/>
      <c r="BV13" s="419">
        <v>93849</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10</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3276</v>
      </c>
      <c r="S14" s="513"/>
      <c r="T14" s="513"/>
      <c r="U14" s="513"/>
      <c r="V14" s="514"/>
      <c r="W14" s="515"/>
      <c r="X14" s="445"/>
      <c r="Y14" s="445"/>
      <c r="Z14" s="445"/>
      <c r="AA14" s="445"/>
      <c r="AB14" s="446"/>
      <c r="AC14" s="505">
        <v>17.7</v>
      </c>
      <c r="AD14" s="506"/>
      <c r="AE14" s="506"/>
      <c r="AF14" s="506"/>
      <c r="AG14" s="507"/>
      <c r="AH14" s="505">
        <v>19.7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3269</v>
      </c>
      <c r="S15" s="513"/>
      <c r="T15" s="513"/>
      <c r="U15" s="513"/>
      <c r="V15" s="514"/>
      <c r="W15" s="500" t="s">
        <v>137</v>
      </c>
      <c r="X15" s="442"/>
      <c r="Y15" s="442"/>
      <c r="Z15" s="442"/>
      <c r="AA15" s="442"/>
      <c r="AB15" s="443"/>
      <c r="AC15" s="395">
        <v>393</v>
      </c>
      <c r="AD15" s="396"/>
      <c r="AE15" s="396"/>
      <c r="AF15" s="396"/>
      <c r="AG15" s="397"/>
      <c r="AH15" s="395">
        <v>418</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310968</v>
      </c>
      <c r="BO15" s="415"/>
      <c r="BP15" s="415"/>
      <c r="BQ15" s="415"/>
      <c r="BR15" s="415"/>
      <c r="BS15" s="415"/>
      <c r="BT15" s="415"/>
      <c r="BU15" s="416"/>
      <c r="BV15" s="414">
        <v>298956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24.1</v>
      </c>
      <c r="AD16" s="506"/>
      <c r="AE16" s="506"/>
      <c r="AF16" s="506"/>
      <c r="AG16" s="507"/>
      <c r="AH16" s="505">
        <v>24.4</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1982802</v>
      </c>
      <c r="BO16" s="420"/>
      <c r="BP16" s="420"/>
      <c r="BQ16" s="420"/>
      <c r="BR16" s="420"/>
      <c r="BS16" s="420"/>
      <c r="BT16" s="420"/>
      <c r="BU16" s="421"/>
      <c r="BV16" s="419">
        <v>1956742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950</v>
      </c>
      <c r="AD17" s="396"/>
      <c r="AE17" s="396"/>
      <c r="AF17" s="396"/>
      <c r="AG17" s="397"/>
      <c r="AH17" s="395">
        <v>958</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373000</v>
      </c>
      <c r="BO17" s="420"/>
      <c r="BP17" s="420"/>
      <c r="BQ17" s="420"/>
      <c r="BR17" s="420"/>
      <c r="BS17" s="420"/>
      <c r="BT17" s="420"/>
      <c r="BU17" s="421"/>
      <c r="BV17" s="419">
        <v>357686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146</v>
      </c>
      <c r="C18" s="472"/>
      <c r="D18" s="472"/>
      <c r="E18" s="473"/>
      <c r="F18" s="473"/>
      <c r="G18" s="473"/>
      <c r="H18" s="473"/>
      <c r="I18" s="473"/>
      <c r="J18" s="473"/>
      <c r="K18" s="473"/>
      <c r="L18" s="474">
        <v>121.19</v>
      </c>
      <c r="M18" s="474"/>
      <c r="N18" s="474"/>
      <c r="O18" s="474"/>
      <c r="P18" s="474"/>
      <c r="Q18" s="474"/>
      <c r="R18" s="475"/>
      <c r="S18" s="475"/>
      <c r="T18" s="475"/>
      <c r="U18" s="475"/>
      <c r="V18" s="476"/>
      <c r="W18" s="490"/>
      <c r="X18" s="491"/>
      <c r="Y18" s="491"/>
      <c r="Z18" s="491"/>
      <c r="AA18" s="491"/>
      <c r="AB18" s="501"/>
      <c r="AC18" s="383">
        <v>58.2</v>
      </c>
      <c r="AD18" s="384"/>
      <c r="AE18" s="384"/>
      <c r="AF18" s="384"/>
      <c r="AG18" s="477"/>
      <c r="AH18" s="383">
        <v>55.9</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1830539</v>
      </c>
      <c r="BO18" s="420"/>
      <c r="BP18" s="420"/>
      <c r="BQ18" s="420"/>
      <c r="BR18" s="420"/>
      <c r="BS18" s="420"/>
      <c r="BT18" s="420"/>
      <c r="BU18" s="421"/>
      <c r="BV18" s="419">
        <v>1790779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148</v>
      </c>
      <c r="C19" s="472"/>
      <c r="D19" s="472"/>
      <c r="E19" s="473"/>
      <c r="F19" s="473"/>
      <c r="G19" s="473"/>
      <c r="H19" s="473"/>
      <c r="I19" s="473"/>
      <c r="J19" s="473"/>
      <c r="K19" s="473"/>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3358235</v>
      </c>
      <c r="BO19" s="420"/>
      <c r="BP19" s="420"/>
      <c r="BQ19" s="420"/>
      <c r="BR19" s="420"/>
      <c r="BS19" s="420"/>
      <c r="BT19" s="420"/>
      <c r="BU19" s="421"/>
      <c r="BV19" s="419">
        <v>3210037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150</v>
      </c>
      <c r="C20" s="472"/>
      <c r="D20" s="472"/>
      <c r="E20" s="473"/>
      <c r="F20" s="473"/>
      <c r="G20" s="473"/>
      <c r="H20" s="473"/>
      <c r="I20" s="473"/>
      <c r="J20" s="473"/>
      <c r="K20" s="473"/>
      <c r="L20" s="479">
        <v>1131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3367067</v>
      </c>
      <c r="BO22" s="415"/>
      <c r="BP22" s="415"/>
      <c r="BQ22" s="415"/>
      <c r="BR22" s="415"/>
      <c r="BS22" s="415"/>
      <c r="BT22" s="415"/>
      <c r="BU22" s="416"/>
      <c r="BV22" s="414">
        <v>3357147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3157877</v>
      </c>
      <c r="BO23" s="420"/>
      <c r="BP23" s="420"/>
      <c r="BQ23" s="420"/>
      <c r="BR23" s="420"/>
      <c r="BS23" s="420"/>
      <c r="BT23" s="420"/>
      <c r="BU23" s="421"/>
      <c r="BV23" s="419">
        <v>3187460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160</v>
      </c>
      <c r="F24" s="393"/>
      <c r="G24" s="393"/>
      <c r="H24" s="393"/>
      <c r="I24" s="393"/>
      <c r="J24" s="393"/>
      <c r="K24" s="394"/>
      <c r="L24" s="395">
        <v>1</v>
      </c>
      <c r="M24" s="396"/>
      <c r="N24" s="396"/>
      <c r="O24" s="396"/>
      <c r="P24" s="397"/>
      <c r="Q24" s="395">
        <v>7400</v>
      </c>
      <c r="R24" s="396"/>
      <c r="S24" s="396"/>
      <c r="T24" s="396"/>
      <c r="U24" s="396"/>
      <c r="V24" s="397"/>
      <c r="W24" s="454"/>
      <c r="X24" s="436"/>
      <c r="Y24" s="437"/>
      <c r="Z24" s="392" t="s">
        <v>161</v>
      </c>
      <c r="AA24" s="393"/>
      <c r="AB24" s="393"/>
      <c r="AC24" s="393"/>
      <c r="AD24" s="393"/>
      <c r="AE24" s="393"/>
      <c r="AF24" s="393"/>
      <c r="AG24" s="394"/>
      <c r="AH24" s="395">
        <v>58</v>
      </c>
      <c r="AI24" s="396"/>
      <c r="AJ24" s="396"/>
      <c r="AK24" s="396"/>
      <c r="AL24" s="397"/>
      <c r="AM24" s="395">
        <v>166982</v>
      </c>
      <c r="AN24" s="396"/>
      <c r="AO24" s="396"/>
      <c r="AP24" s="396"/>
      <c r="AQ24" s="396"/>
      <c r="AR24" s="397"/>
      <c r="AS24" s="395">
        <v>2879</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2523835</v>
      </c>
      <c r="BO24" s="420"/>
      <c r="BP24" s="420"/>
      <c r="BQ24" s="420"/>
      <c r="BR24" s="420"/>
      <c r="BS24" s="420"/>
      <c r="BT24" s="420"/>
      <c r="BU24" s="421"/>
      <c r="BV24" s="419">
        <v>2411899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163</v>
      </c>
      <c r="F25" s="393"/>
      <c r="G25" s="393"/>
      <c r="H25" s="393"/>
      <c r="I25" s="393"/>
      <c r="J25" s="393"/>
      <c r="K25" s="394"/>
      <c r="L25" s="395">
        <v>1</v>
      </c>
      <c r="M25" s="396"/>
      <c r="N25" s="396"/>
      <c r="O25" s="396"/>
      <c r="P25" s="397"/>
      <c r="Q25" s="395">
        <v>5680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21990</v>
      </c>
      <c r="BO25" s="415"/>
      <c r="BP25" s="415"/>
      <c r="BQ25" s="415"/>
      <c r="BR25" s="415"/>
      <c r="BS25" s="415"/>
      <c r="BT25" s="415"/>
      <c r="BU25" s="416"/>
      <c r="BV25" s="414">
        <v>50459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166</v>
      </c>
      <c r="F26" s="393"/>
      <c r="G26" s="393"/>
      <c r="H26" s="393"/>
      <c r="I26" s="393"/>
      <c r="J26" s="393"/>
      <c r="K26" s="394"/>
      <c r="L26" s="395">
        <v>1</v>
      </c>
      <c r="M26" s="396"/>
      <c r="N26" s="396"/>
      <c r="O26" s="396"/>
      <c r="P26" s="397"/>
      <c r="Q26" s="395">
        <v>5090</v>
      </c>
      <c r="R26" s="396"/>
      <c r="S26" s="396"/>
      <c r="T26" s="396"/>
      <c r="U26" s="396"/>
      <c r="V26" s="397"/>
      <c r="W26" s="454"/>
      <c r="X26" s="436"/>
      <c r="Y26" s="43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169</v>
      </c>
      <c r="F27" s="393"/>
      <c r="G27" s="393"/>
      <c r="H27" s="393"/>
      <c r="I27" s="393"/>
      <c r="J27" s="393"/>
      <c r="K27" s="394"/>
      <c r="L27" s="395">
        <v>1</v>
      </c>
      <c r="M27" s="396"/>
      <c r="N27" s="396"/>
      <c r="O27" s="396"/>
      <c r="P27" s="397"/>
      <c r="Q27" s="395">
        <v>2890</v>
      </c>
      <c r="R27" s="396"/>
      <c r="S27" s="396"/>
      <c r="T27" s="396"/>
      <c r="U27" s="396"/>
      <c r="V27" s="397"/>
      <c r="W27" s="454"/>
      <c r="X27" s="436"/>
      <c r="Y27" s="437"/>
      <c r="Z27" s="392" t="s">
        <v>170</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172</v>
      </c>
      <c r="F28" s="393"/>
      <c r="G28" s="393"/>
      <c r="H28" s="393"/>
      <c r="I28" s="393"/>
      <c r="J28" s="393"/>
      <c r="K28" s="394"/>
      <c r="L28" s="395">
        <v>1</v>
      </c>
      <c r="M28" s="396"/>
      <c r="N28" s="396"/>
      <c r="O28" s="396"/>
      <c r="P28" s="397"/>
      <c r="Q28" s="395">
        <v>2380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974421</v>
      </c>
      <c r="BO28" s="415"/>
      <c r="BP28" s="415"/>
      <c r="BQ28" s="415"/>
      <c r="BR28" s="415"/>
      <c r="BS28" s="415"/>
      <c r="BT28" s="415"/>
      <c r="BU28" s="416"/>
      <c r="BV28" s="414">
        <v>1005801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175</v>
      </c>
      <c r="F29" s="393"/>
      <c r="G29" s="393"/>
      <c r="H29" s="393"/>
      <c r="I29" s="393"/>
      <c r="J29" s="393"/>
      <c r="K29" s="394"/>
      <c r="L29" s="395">
        <v>8</v>
      </c>
      <c r="M29" s="396"/>
      <c r="N29" s="396"/>
      <c r="O29" s="396"/>
      <c r="P29" s="397"/>
      <c r="Q29" s="395">
        <v>2160</v>
      </c>
      <c r="R29" s="396"/>
      <c r="S29" s="396"/>
      <c r="T29" s="396"/>
      <c r="U29" s="396"/>
      <c r="V29" s="397"/>
      <c r="W29" s="455"/>
      <c r="X29" s="456"/>
      <c r="Y29" s="457"/>
      <c r="Z29" s="392" t="s">
        <v>176</v>
      </c>
      <c r="AA29" s="393"/>
      <c r="AB29" s="393"/>
      <c r="AC29" s="393"/>
      <c r="AD29" s="393"/>
      <c r="AE29" s="393"/>
      <c r="AF29" s="393"/>
      <c r="AG29" s="394"/>
      <c r="AH29" s="395">
        <v>58</v>
      </c>
      <c r="AI29" s="396"/>
      <c r="AJ29" s="396"/>
      <c r="AK29" s="396"/>
      <c r="AL29" s="397"/>
      <c r="AM29" s="395">
        <v>166982</v>
      </c>
      <c r="AN29" s="396"/>
      <c r="AO29" s="396"/>
      <c r="AP29" s="396"/>
      <c r="AQ29" s="396"/>
      <c r="AR29" s="397"/>
      <c r="AS29" s="395">
        <v>2879</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311722</v>
      </c>
      <c r="BO29" s="420"/>
      <c r="BP29" s="420"/>
      <c r="BQ29" s="420"/>
      <c r="BR29" s="420"/>
      <c r="BS29" s="420"/>
      <c r="BT29" s="420"/>
      <c r="BU29" s="421"/>
      <c r="BV29" s="419">
        <v>304203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93.1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1410461</v>
      </c>
      <c r="BO30" s="423"/>
      <c r="BP30" s="423"/>
      <c r="BQ30" s="423"/>
      <c r="BR30" s="423"/>
      <c r="BS30" s="423"/>
      <c r="BT30" s="423"/>
      <c r="BU30" s="424"/>
      <c r="BV30" s="422">
        <v>1143900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株式会社やまえ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くま川鉄道株式会社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3emBtBBzwdQpb+s58eMnJqTClAh3NB6i+uOxK+ag2774BVNsN4IbOsejh5W3LjDTxi92HUp9r8Vi5xeBpgNr/w==" saltValue="bR1qRi8zberh/iKzfr8j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214</v>
      </c>
      <c r="C5" s="677"/>
      <c r="D5" s="677"/>
      <c r="E5" s="677"/>
      <c r="F5" s="677"/>
      <c r="G5" s="677"/>
      <c r="H5" s="677"/>
      <c r="I5" s="677"/>
      <c r="J5" s="677"/>
      <c r="K5" s="677"/>
      <c r="L5" s="677"/>
      <c r="M5" s="677"/>
      <c r="N5" s="677"/>
      <c r="O5" s="677"/>
      <c r="P5" s="677"/>
      <c r="Q5" s="678"/>
      <c r="R5" s="673">
        <v>243420</v>
      </c>
      <c r="S5" s="674"/>
      <c r="T5" s="674"/>
      <c r="U5" s="674"/>
      <c r="V5" s="674"/>
      <c r="W5" s="674"/>
      <c r="X5" s="674"/>
      <c r="Y5" s="702"/>
      <c r="Z5" s="715">
        <v>4.5999999999999996</v>
      </c>
      <c r="AA5" s="715"/>
      <c r="AB5" s="715"/>
      <c r="AC5" s="715"/>
      <c r="AD5" s="716">
        <v>243420</v>
      </c>
      <c r="AE5" s="716"/>
      <c r="AF5" s="716"/>
      <c r="AG5" s="716"/>
      <c r="AH5" s="716"/>
      <c r="AI5" s="716"/>
      <c r="AJ5" s="716"/>
      <c r="AK5" s="716"/>
      <c r="AL5" s="703">
        <v>11.9</v>
      </c>
      <c r="AM5" s="686"/>
      <c r="AN5" s="686"/>
      <c r="AO5" s="704"/>
      <c r="AP5" s="676" t="s">
        <v>215</v>
      </c>
      <c r="AQ5" s="677"/>
      <c r="AR5" s="677"/>
      <c r="AS5" s="677"/>
      <c r="AT5" s="677"/>
      <c r="AU5" s="677"/>
      <c r="AV5" s="677"/>
      <c r="AW5" s="677"/>
      <c r="AX5" s="677"/>
      <c r="AY5" s="677"/>
      <c r="AZ5" s="677"/>
      <c r="BA5" s="677"/>
      <c r="BB5" s="677"/>
      <c r="BC5" s="677"/>
      <c r="BD5" s="677"/>
      <c r="BE5" s="677"/>
      <c r="BF5" s="678"/>
      <c r="BG5" s="627">
        <v>242724</v>
      </c>
      <c r="BH5" s="628"/>
      <c r="BI5" s="628"/>
      <c r="BJ5" s="628"/>
      <c r="BK5" s="628"/>
      <c r="BL5" s="628"/>
      <c r="BM5" s="628"/>
      <c r="BN5" s="629"/>
      <c r="BO5" s="663">
        <v>99.7</v>
      </c>
      <c r="BP5" s="663"/>
      <c r="BQ5" s="663"/>
      <c r="BR5" s="663"/>
      <c r="BS5" s="664" t="s">
        <v>122</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2">
      <c r="B6" s="624" t="s">
        <v>219</v>
      </c>
      <c r="C6" s="625"/>
      <c r="D6" s="625"/>
      <c r="E6" s="625"/>
      <c r="F6" s="625"/>
      <c r="G6" s="625"/>
      <c r="H6" s="625"/>
      <c r="I6" s="625"/>
      <c r="J6" s="625"/>
      <c r="K6" s="625"/>
      <c r="L6" s="625"/>
      <c r="M6" s="625"/>
      <c r="N6" s="625"/>
      <c r="O6" s="625"/>
      <c r="P6" s="625"/>
      <c r="Q6" s="626"/>
      <c r="R6" s="627">
        <v>52872</v>
      </c>
      <c r="S6" s="628"/>
      <c r="T6" s="628"/>
      <c r="U6" s="628"/>
      <c r="V6" s="628"/>
      <c r="W6" s="628"/>
      <c r="X6" s="628"/>
      <c r="Y6" s="629"/>
      <c r="Z6" s="663">
        <v>1</v>
      </c>
      <c r="AA6" s="663"/>
      <c r="AB6" s="663"/>
      <c r="AC6" s="663"/>
      <c r="AD6" s="664">
        <v>52872</v>
      </c>
      <c r="AE6" s="664"/>
      <c r="AF6" s="664"/>
      <c r="AG6" s="664"/>
      <c r="AH6" s="664"/>
      <c r="AI6" s="664"/>
      <c r="AJ6" s="664"/>
      <c r="AK6" s="664"/>
      <c r="AL6" s="630">
        <v>2.6</v>
      </c>
      <c r="AM6" s="631"/>
      <c r="AN6" s="631"/>
      <c r="AO6" s="665"/>
      <c r="AP6" s="624" t="s">
        <v>220</v>
      </c>
      <c r="AQ6" s="625"/>
      <c r="AR6" s="625"/>
      <c r="AS6" s="625"/>
      <c r="AT6" s="625"/>
      <c r="AU6" s="625"/>
      <c r="AV6" s="625"/>
      <c r="AW6" s="625"/>
      <c r="AX6" s="625"/>
      <c r="AY6" s="625"/>
      <c r="AZ6" s="625"/>
      <c r="BA6" s="625"/>
      <c r="BB6" s="625"/>
      <c r="BC6" s="625"/>
      <c r="BD6" s="625"/>
      <c r="BE6" s="625"/>
      <c r="BF6" s="626"/>
      <c r="BG6" s="627">
        <v>242724</v>
      </c>
      <c r="BH6" s="628"/>
      <c r="BI6" s="628"/>
      <c r="BJ6" s="628"/>
      <c r="BK6" s="628"/>
      <c r="BL6" s="628"/>
      <c r="BM6" s="628"/>
      <c r="BN6" s="629"/>
      <c r="BO6" s="663">
        <v>99.7</v>
      </c>
      <c r="BP6" s="663"/>
      <c r="BQ6" s="663"/>
      <c r="BR6" s="663"/>
      <c r="BS6" s="664" t="s">
        <v>122</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56786</v>
      </c>
      <c r="CS6" s="628"/>
      <c r="CT6" s="628"/>
      <c r="CU6" s="628"/>
      <c r="CV6" s="628"/>
      <c r="CW6" s="628"/>
      <c r="CX6" s="628"/>
      <c r="CY6" s="629"/>
      <c r="CZ6" s="703">
        <v>1.2</v>
      </c>
      <c r="DA6" s="686"/>
      <c r="DB6" s="686"/>
      <c r="DC6" s="705"/>
      <c r="DD6" s="633" t="s">
        <v>122</v>
      </c>
      <c r="DE6" s="628"/>
      <c r="DF6" s="628"/>
      <c r="DG6" s="628"/>
      <c r="DH6" s="628"/>
      <c r="DI6" s="628"/>
      <c r="DJ6" s="628"/>
      <c r="DK6" s="628"/>
      <c r="DL6" s="628"/>
      <c r="DM6" s="628"/>
      <c r="DN6" s="628"/>
      <c r="DO6" s="628"/>
      <c r="DP6" s="629"/>
      <c r="DQ6" s="633">
        <v>56786</v>
      </c>
      <c r="DR6" s="628"/>
      <c r="DS6" s="628"/>
      <c r="DT6" s="628"/>
      <c r="DU6" s="628"/>
      <c r="DV6" s="628"/>
      <c r="DW6" s="628"/>
      <c r="DX6" s="628"/>
      <c r="DY6" s="628"/>
      <c r="DZ6" s="628"/>
      <c r="EA6" s="628"/>
      <c r="EB6" s="628"/>
      <c r="EC6" s="662"/>
    </row>
    <row r="7" spans="2:143" ht="11.25" customHeight="1" x14ac:dyDescent="0.2">
      <c r="B7" s="624" t="s">
        <v>222</v>
      </c>
      <c r="C7" s="625"/>
      <c r="D7" s="625"/>
      <c r="E7" s="625"/>
      <c r="F7" s="625"/>
      <c r="G7" s="625"/>
      <c r="H7" s="625"/>
      <c r="I7" s="625"/>
      <c r="J7" s="625"/>
      <c r="K7" s="625"/>
      <c r="L7" s="625"/>
      <c r="M7" s="625"/>
      <c r="N7" s="625"/>
      <c r="O7" s="625"/>
      <c r="P7" s="625"/>
      <c r="Q7" s="626"/>
      <c r="R7" s="627">
        <v>50</v>
      </c>
      <c r="S7" s="628"/>
      <c r="T7" s="628"/>
      <c r="U7" s="628"/>
      <c r="V7" s="628"/>
      <c r="W7" s="628"/>
      <c r="X7" s="628"/>
      <c r="Y7" s="629"/>
      <c r="Z7" s="663">
        <v>0</v>
      </c>
      <c r="AA7" s="663"/>
      <c r="AB7" s="663"/>
      <c r="AC7" s="663"/>
      <c r="AD7" s="664">
        <v>50</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107451</v>
      </c>
      <c r="BH7" s="628"/>
      <c r="BI7" s="628"/>
      <c r="BJ7" s="628"/>
      <c r="BK7" s="628"/>
      <c r="BL7" s="628"/>
      <c r="BM7" s="628"/>
      <c r="BN7" s="629"/>
      <c r="BO7" s="663">
        <v>44.1</v>
      </c>
      <c r="BP7" s="663"/>
      <c r="BQ7" s="663"/>
      <c r="BR7" s="663"/>
      <c r="BS7" s="664" t="s">
        <v>122</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935842</v>
      </c>
      <c r="CS7" s="628"/>
      <c r="CT7" s="628"/>
      <c r="CU7" s="628"/>
      <c r="CV7" s="628"/>
      <c r="CW7" s="628"/>
      <c r="CX7" s="628"/>
      <c r="CY7" s="629"/>
      <c r="CZ7" s="663">
        <v>20.6</v>
      </c>
      <c r="DA7" s="663"/>
      <c r="DB7" s="663"/>
      <c r="DC7" s="663"/>
      <c r="DD7" s="633">
        <v>7825</v>
      </c>
      <c r="DE7" s="628"/>
      <c r="DF7" s="628"/>
      <c r="DG7" s="628"/>
      <c r="DH7" s="628"/>
      <c r="DI7" s="628"/>
      <c r="DJ7" s="628"/>
      <c r="DK7" s="628"/>
      <c r="DL7" s="628"/>
      <c r="DM7" s="628"/>
      <c r="DN7" s="628"/>
      <c r="DO7" s="628"/>
      <c r="DP7" s="629"/>
      <c r="DQ7" s="633">
        <v>735466</v>
      </c>
      <c r="DR7" s="628"/>
      <c r="DS7" s="628"/>
      <c r="DT7" s="628"/>
      <c r="DU7" s="628"/>
      <c r="DV7" s="628"/>
      <c r="DW7" s="628"/>
      <c r="DX7" s="628"/>
      <c r="DY7" s="628"/>
      <c r="DZ7" s="628"/>
      <c r="EA7" s="628"/>
      <c r="EB7" s="628"/>
      <c r="EC7" s="662"/>
    </row>
    <row r="8" spans="2:143" ht="11.25" customHeight="1" x14ac:dyDescent="0.2">
      <c r="B8" s="624" t="s">
        <v>225</v>
      </c>
      <c r="C8" s="625"/>
      <c r="D8" s="625"/>
      <c r="E8" s="625"/>
      <c r="F8" s="625"/>
      <c r="G8" s="625"/>
      <c r="H8" s="625"/>
      <c r="I8" s="625"/>
      <c r="J8" s="625"/>
      <c r="K8" s="625"/>
      <c r="L8" s="625"/>
      <c r="M8" s="625"/>
      <c r="N8" s="625"/>
      <c r="O8" s="625"/>
      <c r="P8" s="625"/>
      <c r="Q8" s="626"/>
      <c r="R8" s="627">
        <v>789</v>
      </c>
      <c r="S8" s="628"/>
      <c r="T8" s="628"/>
      <c r="U8" s="628"/>
      <c r="V8" s="628"/>
      <c r="W8" s="628"/>
      <c r="X8" s="628"/>
      <c r="Y8" s="629"/>
      <c r="Z8" s="663">
        <v>0</v>
      </c>
      <c r="AA8" s="663"/>
      <c r="AB8" s="663"/>
      <c r="AC8" s="663"/>
      <c r="AD8" s="664">
        <v>789</v>
      </c>
      <c r="AE8" s="664"/>
      <c r="AF8" s="664"/>
      <c r="AG8" s="664"/>
      <c r="AH8" s="664"/>
      <c r="AI8" s="664"/>
      <c r="AJ8" s="664"/>
      <c r="AK8" s="664"/>
      <c r="AL8" s="630">
        <v>0</v>
      </c>
      <c r="AM8" s="631"/>
      <c r="AN8" s="631"/>
      <c r="AO8" s="665"/>
      <c r="AP8" s="624" t="s">
        <v>226</v>
      </c>
      <c r="AQ8" s="625"/>
      <c r="AR8" s="625"/>
      <c r="AS8" s="625"/>
      <c r="AT8" s="625"/>
      <c r="AU8" s="625"/>
      <c r="AV8" s="625"/>
      <c r="AW8" s="625"/>
      <c r="AX8" s="625"/>
      <c r="AY8" s="625"/>
      <c r="AZ8" s="625"/>
      <c r="BA8" s="625"/>
      <c r="BB8" s="625"/>
      <c r="BC8" s="625"/>
      <c r="BD8" s="625"/>
      <c r="BE8" s="625"/>
      <c r="BF8" s="626"/>
      <c r="BG8" s="627">
        <v>5124</v>
      </c>
      <c r="BH8" s="628"/>
      <c r="BI8" s="628"/>
      <c r="BJ8" s="628"/>
      <c r="BK8" s="628"/>
      <c r="BL8" s="628"/>
      <c r="BM8" s="628"/>
      <c r="BN8" s="629"/>
      <c r="BO8" s="663">
        <v>2.1</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869824</v>
      </c>
      <c r="CS8" s="628"/>
      <c r="CT8" s="628"/>
      <c r="CU8" s="628"/>
      <c r="CV8" s="628"/>
      <c r="CW8" s="628"/>
      <c r="CX8" s="628"/>
      <c r="CY8" s="629"/>
      <c r="CZ8" s="663">
        <v>19.100000000000001</v>
      </c>
      <c r="DA8" s="663"/>
      <c r="DB8" s="663"/>
      <c r="DC8" s="663"/>
      <c r="DD8" s="633">
        <v>505</v>
      </c>
      <c r="DE8" s="628"/>
      <c r="DF8" s="628"/>
      <c r="DG8" s="628"/>
      <c r="DH8" s="628"/>
      <c r="DI8" s="628"/>
      <c r="DJ8" s="628"/>
      <c r="DK8" s="628"/>
      <c r="DL8" s="628"/>
      <c r="DM8" s="628"/>
      <c r="DN8" s="628"/>
      <c r="DO8" s="628"/>
      <c r="DP8" s="629"/>
      <c r="DQ8" s="633">
        <v>497996</v>
      </c>
      <c r="DR8" s="628"/>
      <c r="DS8" s="628"/>
      <c r="DT8" s="628"/>
      <c r="DU8" s="628"/>
      <c r="DV8" s="628"/>
      <c r="DW8" s="628"/>
      <c r="DX8" s="628"/>
      <c r="DY8" s="628"/>
      <c r="DZ8" s="628"/>
      <c r="EA8" s="628"/>
      <c r="EB8" s="628"/>
      <c r="EC8" s="662"/>
    </row>
    <row r="9" spans="2:143" ht="11.25" customHeight="1" x14ac:dyDescent="0.2">
      <c r="B9" s="624" t="s">
        <v>228</v>
      </c>
      <c r="C9" s="625"/>
      <c r="D9" s="625"/>
      <c r="E9" s="625"/>
      <c r="F9" s="625"/>
      <c r="G9" s="625"/>
      <c r="H9" s="625"/>
      <c r="I9" s="625"/>
      <c r="J9" s="625"/>
      <c r="K9" s="625"/>
      <c r="L9" s="625"/>
      <c r="M9" s="625"/>
      <c r="N9" s="625"/>
      <c r="O9" s="625"/>
      <c r="P9" s="625"/>
      <c r="Q9" s="626"/>
      <c r="R9" s="627">
        <v>817</v>
      </c>
      <c r="S9" s="628"/>
      <c r="T9" s="628"/>
      <c r="U9" s="628"/>
      <c r="V9" s="628"/>
      <c r="W9" s="628"/>
      <c r="X9" s="628"/>
      <c r="Y9" s="629"/>
      <c r="Z9" s="663">
        <v>0</v>
      </c>
      <c r="AA9" s="663"/>
      <c r="AB9" s="663"/>
      <c r="AC9" s="663"/>
      <c r="AD9" s="664">
        <v>817</v>
      </c>
      <c r="AE9" s="664"/>
      <c r="AF9" s="664"/>
      <c r="AG9" s="664"/>
      <c r="AH9" s="664"/>
      <c r="AI9" s="664"/>
      <c r="AJ9" s="664"/>
      <c r="AK9" s="664"/>
      <c r="AL9" s="630">
        <v>0</v>
      </c>
      <c r="AM9" s="631"/>
      <c r="AN9" s="631"/>
      <c r="AO9" s="665"/>
      <c r="AP9" s="624" t="s">
        <v>229</v>
      </c>
      <c r="AQ9" s="625"/>
      <c r="AR9" s="625"/>
      <c r="AS9" s="625"/>
      <c r="AT9" s="625"/>
      <c r="AU9" s="625"/>
      <c r="AV9" s="625"/>
      <c r="AW9" s="625"/>
      <c r="AX9" s="625"/>
      <c r="AY9" s="625"/>
      <c r="AZ9" s="625"/>
      <c r="BA9" s="625"/>
      <c r="BB9" s="625"/>
      <c r="BC9" s="625"/>
      <c r="BD9" s="625"/>
      <c r="BE9" s="625"/>
      <c r="BF9" s="626"/>
      <c r="BG9" s="627">
        <v>91556</v>
      </c>
      <c r="BH9" s="628"/>
      <c r="BI9" s="628"/>
      <c r="BJ9" s="628"/>
      <c r="BK9" s="628"/>
      <c r="BL9" s="628"/>
      <c r="BM9" s="628"/>
      <c r="BN9" s="629"/>
      <c r="BO9" s="663">
        <v>37.6</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183066</v>
      </c>
      <c r="CS9" s="628"/>
      <c r="CT9" s="628"/>
      <c r="CU9" s="628"/>
      <c r="CV9" s="628"/>
      <c r="CW9" s="628"/>
      <c r="CX9" s="628"/>
      <c r="CY9" s="629"/>
      <c r="CZ9" s="663">
        <v>4</v>
      </c>
      <c r="DA9" s="663"/>
      <c r="DB9" s="663"/>
      <c r="DC9" s="663"/>
      <c r="DD9" s="633" t="s">
        <v>122</v>
      </c>
      <c r="DE9" s="628"/>
      <c r="DF9" s="628"/>
      <c r="DG9" s="628"/>
      <c r="DH9" s="628"/>
      <c r="DI9" s="628"/>
      <c r="DJ9" s="628"/>
      <c r="DK9" s="628"/>
      <c r="DL9" s="628"/>
      <c r="DM9" s="628"/>
      <c r="DN9" s="628"/>
      <c r="DO9" s="628"/>
      <c r="DP9" s="629"/>
      <c r="DQ9" s="633">
        <v>169785</v>
      </c>
      <c r="DR9" s="628"/>
      <c r="DS9" s="628"/>
      <c r="DT9" s="628"/>
      <c r="DU9" s="628"/>
      <c r="DV9" s="628"/>
      <c r="DW9" s="628"/>
      <c r="DX9" s="628"/>
      <c r="DY9" s="628"/>
      <c r="DZ9" s="628"/>
      <c r="EA9" s="628"/>
      <c r="EB9" s="628"/>
      <c r="EC9" s="662"/>
    </row>
    <row r="10" spans="2:143" ht="11.25" customHeight="1" x14ac:dyDescent="0.2">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4611</v>
      </c>
      <c r="BH10" s="628"/>
      <c r="BI10" s="628"/>
      <c r="BJ10" s="628"/>
      <c r="BK10" s="628"/>
      <c r="BL10" s="628"/>
      <c r="BM10" s="628"/>
      <c r="BN10" s="629"/>
      <c r="BO10" s="663">
        <v>1.9</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2">
      <c r="B11" s="624" t="s">
        <v>234</v>
      </c>
      <c r="C11" s="625"/>
      <c r="D11" s="625"/>
      <c r="E11" s="625"/>
      <c r="F11" s="625"/>
      <c r="G11" s="625"/>
      <c r="H11" s="625"/>
      <c r="I11" s="625"/>
      <c r="J11" s="625"/>
      <c r="K11" s="625"/>
      <c r="L11" s="625"/>
      <c r="M11" s="625"/>
      <c r="N11" s="625"/>
      <c r="O11" s="625"/>
      <c r="P11" s="625"/>
      <c r="Q11" s="626"/>
      <c r="R11" s="627">
        <v>71277</v>
      </c>
      <c r="S11" s="628"/>
      <c r="T11" s="628"/>
      <c r="U11" s="628"/>
      <c r="V11" s="628"/>
      <c r="W11" s="628"/>
      <c r="X11" s="628"/>
      <c r="Y11" s="629"/>
      <c r="Z11" s="630">
        <v>1.3</v>
      </c>
      <c r="AA11" s="631"/>
      <c r="AB11" s="631"/>
      <c r="AC11" s="632"/>
      <c r="AD11" s="633">
        <v>71277</v>
      </c>
      <c r="AE11" s="628"/>
      <c r="AF11" s="628"/>
      <c r="AG11" s="628"/>
      <c r="AH11" s="628"/>
      <c r="AI11" s="628"/>
      <c r="AJ11" s="628"/>
      <c r="AK11" s="629"/>
      <c r="AL11" s="630">
        <v>3.5</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6160</v>
      </c>
      <c r="BH11" s="628"/>
      <c r="BI11" s="628"/>
      <c r="BJ11" s="628"/>
      <c r="BK11" s="628"/>
      <c r="BL11" s="628"/>
      <c r="BM11" s="628"/>
      <c r="BN11" s="629"/>
      <c r="BO11" s="663">
        <v>2.5</v>
      </c>
      <c r="BP11" s="663"/>
      <c r="BQ11" s="663"/>
      <c r="BR11" s="663"/>
      <c r="BS11" s="664" t="s">
        <v>122</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394964</v>
      </c>
      <c r="CS11" s="628"/>
      <c r="CT11" s="628"/>
      <c r="CU11" s="628"/>
      <c r="CV11" s="628"/>
      <c r="CW11" s="628"/>
      <c r="CX11" s="628"/>
      <c r="CY11" s="629"/>
      <c r="CZ11" s="663">
        <v>8.6999999999999993</v>
      </c>
      <c r="DA11" s="663"/>
      <c r="DB11" s="663"/>
      <c r="DC11" s="663"/>
      <c r="DD11" s="633">
        <v>136197</v>
      </c>
      <c r="DE11" s="628"/>
      <c r="DF11" s="628"/>
      <c r="DG11" s="628"/>
      <c r="DH11" s="628"/>
      <c r="DI11" s="628"/>
      <c r="DJ11" s="628"/>
      <c r="DK11" s="628"/>
      <c r="DL11" s="628"/>
      <c r="DM11" s="628"/>
      <c r="DN11" s="628"/>
      <c r="DO11" s="628"/>
      <c r="DP11" s="629"/>
      <c r="DQ11" s="633">
        <v>212538</v>
      </c>
      <c r="DR11" s="628"/>
      <c r="DS11" s="628"/>
      <c r="DT11" s="628"/>
      <c r="DU11" s="628"/>
      <c r="DV11" s="628"/>
      <c r="DW11" s="628"/>
      <c r="DX11" s="628"/>
      <c r="DY11" s="628"/>
      <c r="DZ11" s="628"/>
      <c r="EA11" s="628"/>
      <c r="EB11" s="628"/>
      <c r="EC11" s="662"/>
    </row>
    <row r="12" spans="2:143" ht="11.25" customHeight="1" x14ac:dyDescent="0.2">
      <c r="B12" s="624" t="s">
        <v>237</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98301</v>
      </c>
      <c r="BH12" s="628"/>
      <c r="BI12" s="628"/>
      <c r="BJ12" s="628"/>
      <c r="BK12" s="628"/>
      <c r="BL12" s="628"/>
      <c r="BM12" s="628"/>
      <c r="BN12" s="629"/>
      <c r="BO12" s="663">
        <v>40.4</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216522</v>
      </c>
      <c r="CS12" s="628"/>
      <c r="CT12" s="628"/>
      <c r="CU12" s="628"/>
      <c r="CV12" s="628"/>
      <c r="CW12" s="628"/>
      <c r="CX12" s="628"/>
      <c r="CY12" s="629"/>
      <c r="CZ12" s="663">
        <v>4.8</v>
      </c>
      <c r="DA12" s="663"/>
      <c r="DB12" s="663"/>
      <c r="DC12" s="663"/>
      <c r="DD12" s="633">
        <v>103288</v>
      </c>
      <c r="DE12" s="628"/>
      <c r="DF12" s="628"/>
      <c r="DG12" s="628"/>
      <c r="DH12" s="628"/>
      <c r="DI12" s="628"/>
      <c r="DJ12" s="628"/>
      <c r="DK12" s="628"/>
      <c r="DL12" s="628"/>
      <c r="DM12" s="628"/>
      <c r="DN12" s="628"/>
      <c r="DO12" s="628"/>
      <c r="DP12" s="629"/>
      <c r="DQ12" s="633">
        <v>106120</v>
      </c>
      <c r="DR12" s="628"/>
      <c r="DS12" s="628"/>
      <c r="DT12" s="628"/>
      <c r="DU12" s="628"/>
      <c r="DV12" s="628"/>
      <c r="DW12" s="628"/>
      <c r="DX12" s="628"/>
      <c r="DY12" s="628"/>
      <c r="DZ12" s="628"/>
      <c r="EA12" s="628"/>
      <c r="EB12" s="628"/>
      <c r="EC12" s="662"/>
    </row>
    <row r="13" spans="2:143" ht="11.25" customHeight="1" x14ac:dyDescent="0.2">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97810</v>
      </c>
      <c r="BH13" s="628"/>
      <c r="BI13" s="628"/>
      <c r="BJ13" s="628"/>
      <c r="BK13" s="628"/>
      <c r="BL13" s="628"/>
      <c r="BM13" s="628"/>
      <c r="BN13" s="629"/>
      <c r="BO13" s="663">
        <v>40.200000000000003</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210090</v>
      </c>
      <c r="CS13" s="628"/>
      <c r="CT13" s="628"/>
      <c r="CU13" s="628"/>
      <c r="CV13" s="628"/>
      <c r="CW13" s="628"/>
      <c r="CX13" s="628"/>
      <c r="CY13" s="629"/>
      <c r="CZ13" s="663">
        <v>4.5999999999999996</v>
      </c>
      <c r="DA13" s="663"/>
      <c r="DB13" s="663"/>
      <c r="DC13" s="663"/>
      <c r="DD13" s="633">
        <v>102317</v>
      </c>
      <c r="DE13" s="628"/>
      <c r="DF13" s="628"/>
      <c r="DG13" s="628"/>
      <c r="DH13" s="628"/>
      <c r="DI13" s="628"/>
      <c r="DJ13" s="628"/>
      <c r="DK13" s="628"/>
      <c r="DL13" s="628"/>
      <c r="DM13" s="628"/>
      <c r="DN13" s="628"/>
      <c r="DO13" s="628"/>
      <c r="DP13" s="629"/>
      <c r="DQ13" s="633">
        <v>65369</v>
      </c>
      <c r="DR13" s="628"/>
      <c r="DS13" s="628"/>
      <c r="DT13" s="628"/>
      <c r="DU13" s="628"/>
      <c r="DV13" s="628"/>
      <c r="DW13" s="628"/>
      <c r="DX13" s="628"/>
      <c r="DY13" s="628"/>
      <c r="DZ13" s="628"/>
      <c r="EA13" s="628"/>
      <c r="EB13" s="628"/>
      <c r="EC13" s="662"/>
    </row>
    <row r="14" spans="2:143" ht="11.25" customHeight="1" x14ac:dyDescent="0.2">
      <c r="B14" s="624" t="s">
        <v>243</v>
      </c>
      <c r="C14" s="625"/>
      <c r="D14" s="625"/>
      <c r="E14" s="625"/>
      <c r="F14" s="625"/>
      <c r="G14" s="625"/>
      <c r="H14" s="625"/>
      <c r="I14" s="625"/>
      <c r="J14" s="625"/>
      <c r="K14" s="625"/>
      <c r="L14" s="625"/>
      <c r="M14" s="625"/>
      <c r="N14" s="625"/>
      <c r="O14" s="625"/>
      <c r="P14" s="625"/>
      <c r="Q14" s="626"/>
      <c r="R14" s="627">
        <v>231</v>
      </c>
      <c r="S14" s="628"/>
      <c r="T14" s="628"/>
      <c r="U14" s="628"/>
      <c r="V14" s="628"/>
      <c r="W14" s="628"/>
      <c r="X14" s="628"/>
      <c r="Y14" s="629"/>
      <c r="Z14" s="663">
        <v>0</v>
      </c>
      <c r="AA14" s="663"/>
      <c r="AB14" s="663"/>
      <c r="AC14" s="663"/>
      <c r="AD14" s="664">
        <v>231</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15741</v>
      </c>
      <c r="BH14" s="628"/>
      <c r="BI14" s="628"/>
      <c r="BJ14" s="628"/>
      <c r="BK14" s="628"/>
      <c r="BL14" s="628"/>
      <c r="BM14" s="628"/>
      <c r="BN14" s="629"/>
      <c r="BO14" s="663">
        <v>6.5</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147392</v>
      </c>
      <c r="CS14" s="628"/>
      <c r="CT14" s="628"/>
      <c r="CU14" s="628"/>
      <c r="CV14" s="628"/>
      <c r="CW14" s="628"/>
      <c r="CX14" s="628"/>
      <c r="CY14" s="629"/>
      <c r="CZ14" s="663">
        <v>3.2</v>
      </c>
      <c r="DA14" s="663"/>
      <c r="DB14" s="663"/>
      <c r="DC14" s="663"/>
      <c r="DD14" s="633">
        <v>18200</v>
      </c>
      <c r="DE14" s="628"/>
      <c r="DF14" s="628"/>
      <c r="DG14" s="628"/>
      <c r="DH14" s="628"/>
      <c r="DI14" s="628"/>
      <c r="DJ14" s="628"/>
      <c r="DK14" s="628"/>
      <c r="DL14" s="628"/>
      <c r="DM14" s="628"/>
      <c r="DN14" s="628"/>
      <c r="DO14" s="628"/>
      <c r="DP14" s="629"/>
      <c r="DQ14" s="633">
        <v>127132</v>
      </c>
      <c r="DR14" s="628"/>
      <c r="DS14" s="628"/>
      <c r="DT14" s="628"/>
      <c r="DU14" s="628"/>
      <c r="DV14" s="628"/>
      <c r="DW14" s="628"/>
      <c r="DX14" s="628"/>
      <c r="DY14" s="628"/>
      <c r="DZ14" s="628"/>
      <c r="EA14" s="628"/>
      <c r="EB14" s="628"/>
      <c r="EC14" s="662"/>
    </row>
    <row r="15" spans="2:143" ht="11.25" customHeight="1" x14ac:dyDescent="0.2">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21231</v>
      </c>
      <c r="BH15" s="628"/>
      <c r="BI15" s="628"/>
      <c r="BJ15" s="628"/>
      <c r="BK15" s="628"/>
      <c r="BL15" s="628"/>
      <c r="BM15" s="628"/>
      <c r="BN15" s="629"/>
      <c r="BO15" s="663">
        <v>8.6999999999999993</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343832</v>
      </c>
      <c r="CS15" s="628"/>
      <c r="CT15" s="628"/>
      <c r="CU15" s="628"/>
      <c r="CV15" s="628"/>
      <c r="CW15" s="628"/>
      <c r="CX15" s="628"/>
      <c r="CY15" s="629"/>
      <c r="CZ15" s="663">
        <v>7.6</v>
      </c>
      <c r="DA15" s="663"/>
      <c r="DB15" s="663"/>
      <c r="DC15" s="663"/>
      <c r="DD15" s="633">
        <v>20970</v>
      </c>
      <c r="DE15" s="628"/>
      <c r="DF15" s="628"/>
      <c r="DG15" s="628"/>
      <c r="DH15" s="628"/>
      <c r="DI15" s="628"/>
      <c r="DJ15" s="628"/>
      <c r="DK15" s="628"/>
      <c r="DL15" s="628"/>
      <c r="DM15" s="628"/>
      <c r="DN15" s="628"/>
      <c r="DO15" s="628"/>
      <c r="DP15" s="629"/>
      <c r="DQ15" s="633">
        <v>289636</v>
      </c>
      <c r="DR15" s="628"/>
      <c r="DS15" s="628"/>
      <c r="DT15" s="628"/>
      <c r="DU15" s="628"/>
      <c r="DV15" s="628"/>
      <c r="DW15" s="628"/>
      <c r="DX15" s="628"/>
      <c r="DY15" s="628"/>
      <c r="DZ15" s="628"/>
      <c r="EA15" s="628"/>
      <c r="EB15" s="628"/>
      <c r="EC15" s="662"/>
    </row>
    <row r="16" spans="2:143" ht="11.25" customHeight="1" x14ac:dyDescent="0.2">
      <c r="B16" s="624" t="s">
        <v>249</v>
      </c>
      <c r="C16" s="625"/>
      <c r="D16" s="625"/>
      <c r="E16" s="625"/>
      <c r="F16" s="625"/>
      <c r="G16" s="625"/>
      <c r="H16" s="625"/>
      <c r="I16" s="625"/>
      <c r="J16" s="625"/>
      <c r="K16" s="625"/>
      <c r="L16" s="625"/>
      <c r="M16" s="625"/>
      <c r="N16" s="625"/>
      <c r="O16" s="625"/>
      <c r="P16" s="625"/>
      <c r="Q16" s="626"/>
      <c r="R16" s="627">
        <v>3851</v>
      </c>
      <c r="S16" s="628"/>
      <c r="T16" s="628"/>
      <c r="U16" s="628"/>
      <c r="V16" s="628"/>
      <c r="W16" s="628"/>
      <c r="X16" s="628"/>
      <c r="Y16" s="629"/>
      <c r="Z16" s="663">
        <v>0.1</v>
      </c>
      <c r="AA16" s="663"/>
      <c r="AB16" s="663"/>
      <c r="AC16" s="663"/>
      <c r="AD16" s="664">
        <v>3851</v>
      </c>
      <c r="AE16" s="664"/>
      <c r="AF16" s="664"/>
      <c r="AG16" s="664"/>
      <c r="AH16" s="664"/>
      <c r="AI16" s="664"/>
      <c r="AJ16" s="664"/>
      <c r="AK16" s="664"/>
      <c r="AL16" s="630">
        <v>0.2</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v>841133</v>
      </c>
      <c r="CS16" s="628"/>
      <c r="CT16" s="628"/>
      <c r="CU16" s="628"/>
      <c r="CV16" s="628"/>
      <c r="CW16" s="628"/>
      <c r="CX16" s="628"/>
      <c r="CY16" s="629"/>
      <c r="CZ16" s="663">
        <v>18.5</v>
      </c>
      <c r="DA16" s="663"/>
      <c r="DB16" s="663"/>
      <c r="DC16" s="663"/>
      <c r="DD16" s="633" t="s">
        <v>122</v>
      </c>
      <c r="DE16" s="628"/>
      <c r="DF16" s="628"/>
      <c r="DG16" s="628"/>
      <c r="DH16" s="628"/>
      <c r="DI16" s="628"/>
      <c r="DJ16" s="628"/>
      <c r="DK16" s="628"/>
      <c r="DL16" s="628"/>
      <c r="DM16" s="628"/>
      <c r="DN16" s="628"/>
      <c r="DO16" s="628"/>
      <c r="DP16" s="629"/>
      <c r="DQ16" s="633">
        <v>30872</v>
      </c>
      <c r="DR16" s="628"/>
      <c r="DS16" s="628"/>
      <c r="DT16" s="628"/>
      <c r="DU16" s="628"/>
      <c r="DV16" s="628"/>
      <c r="DW16" s="628"/>
      <c r="DX16" s="628"/>
      <c r="DY16" s="628"/>
      <c r="DZ16" s="628"/>
      <c r="EA16" s="628"/>
      <c r="EB16" s="628"/>
      <c r="EC16" s="662"/>
    </row>
    <row r="17" spans="2:133" ht="11.25" customHeight="1" x14ac:dyDescent="0.2">
      <c r="B17" s="624" t="s">
        <v>252</v>
      </c>
      <c r="C17" s="625"/>
      <c r="D17" s="625"/>
      <c r="E17" s="625"/>
      <c r="F17" s="625"/>
      <c r="G17" s="625"/>
      <c r="H17" s="625"/>
      <c r="I17" s="625"/>
      <c r="J17" s="625"/>
      <c r="K17" s="625"/>
      <c r="L17" s="625"/>
      <c r="M17" s="625"/>
      <c r="N17" s="625"/>
      <c r="O17" s="625"/>
      <c r="P17" s="625"/>
      <c r="Q17" s="626"/>
      <c r="R17" s="627">
        <v>3108</v>
      </c>
      <c r="S17" s="628"/>
      <c r="T17" s="628"/>
      <c r="U17" s="628"/>
      <c r="V17" s="628"/>
      <c r="W17" s="628"/>
      <c r="X17" s="628"/>
      <c r="Y17" s="629"/>
      <c r="Z17" s="663">
        <v>0.1</v>
      </c>
      <c r="AA17" s="663"/>
      <c r="AB17" s="663"/>
      <c r="AC17" s="663"/>
      <c r="AD17" s="664">
        <v>3108</v>
      </c>
      <c r="AE17" s="664"/>
      <c r="AF17" s="664"/>
      <c r="AG17" s="664"/>
      <c r="AH17" s="664"/>
      <c r="AI17" s="664"/>
      <c r="AJ17" s="664"/>
      <c r="AK17" s="664"/>
      <c r="AL17" s="630">
        <v>0.2</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345006</v>
      </c>
      <c r="CS17" s="628"/>
      <c r="CT17" s="628"/>
      <c r="CU17" s="628"/>
      <c r="CV17" s="628"/>
      <c r="CW17" s="628"/>
      <c r="CX17" s="628"/>
      <c r="CY17" s="629"/>
      <c r="CZ17" s="663">
        <v>7.6</v>
      </c>
      <c r="DA17" s="663"/>
      <c r="DB17" s="663"/>
      <c r="DC17" s="663"/>
      <c r="DD17" s="633" t="s">
        <v>122</v>
      </c>
      <c r="DE17" s="628"/>
      <c r="DF17" s="628"/>
      <c r="DG17" s="628"/>
      <c r="DH17" s="628"/>
      <c r="DI17" s="628"/>
      <c r="DJ17" s="628"/>
      <c r="DK17" s="628"/>
      <c r="DL17" s="628"/>
      <c r="DM17" s="628"/>
      <c r="DN17" s="628"/>
      <c r="DO17" s="628"/>
      <c r="DP17" s="629"/>
      <c r="DQ17" s="633">
        <v>325511</v>
      </c>
      <c r="DR17" s="628"/>
      <c r="DS17" s="628"/>
      <c r="DT17" s="628"/>
      <c r="DU17" s="628"/>
      <c r="DV17" s="628"/>
      <c r="DW17" s="628"/>
      <c r="DX17" s="628"/>
      <c r="DY17" s="628"/>
      <c r="DZ17" s="628"/>
      <c r="EA17" s="628"/>
      <c r="EB17" s="628"/>
      <c r="EC17" s="662"/>
    </row>
    <row r="18" spans="2:133" ht="11.25" customHeight="1" x14ac:dyDescent="0.2">
      <c r="B18" s="624" t="s">
        <v>255</v>
      </c>
      <c r="C18" s="625"/>
      <c r="D18" s="625"/>
      <c r="E18" s="625"/>
      <c r="F18" s="625"/>
      <c r="G18" s="625"/>
      <c r="H18" s="625"/>
      <c r="I18" s="625"/>
      <c r="J18" s="625"/>
      <c r="K18" s="625"/>
      <c r="L18" s="625"/>
      <c r="M18" s="625"/>
      <c r="N18" s="625"/>
      <c r="O18" s="625"/>
      <c r="P18" s="625"/>
      <c r="Q18" s="626"/>
      <c r="R18" s="627">
        <v>2443</v>
      </c>
      <c r="S18" s="628"/>
      <c r="T18" s="628"/>
      <c r="U18" s="628"/>
      <c r="V18" s="628"/>
      <c r="W18" s="628"/>
      <c r="X18" s="628"/>
      <c r="Y18" s="629"/>
      <c r="Z18" s="663">
        <v>0</v>
      </c>
      <c r="AA18" s="663"/>
      <c r="AB18" s="663"/>
      <c r="AC18" s="663"/>
      <c r="AD18" s="664">
        <v>2443</v>
      </c>
      <c r="AE18" s="664"/>
      <c r="AF18" s="664"/>
      <c r="AG18" s="664"/>
      <c r="AH18" s="664"/>
      <c r="AI18" s="664"/>
      <c r="AJ18" s="664"/>
      <c r="AK18" s="664"/>
      <c r="AL18" s="630">
        <v>0.1</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258</v>
      </c>
      <c r="C19" s="625"/>
      <c r="D19" s="625"/>
      <c r="E19" s="625"/>
      <c r="F19" s="625"/>
      <c r="G19" s="625"/>
      <c r="H19" s="625"/>
      <c r="I19" s="625"/>
      <c r="J19" s="625"/>
      <c r="K19" s="625"/>
      <c r="L19" s="625"/>
      <c r="M19" s="625"/>
      <c r="N19" s="625"/>
      <c r="O19" s="625"/>
      <c r="P19" s="625"/>
      <c r="Q19" s="626"/>
      <c r="R19" s="627">
        <v>1717</v>
      </c>
      <c r="S19" s="628"/>
      <c r="T19" s="628"/>
      <c r="U19" s="628"/>
      <c r="V19" s="628"/>
      <c r="W19" s="628"/>
      <c r="X19" s="628"/>
      <c r="Y19" s="629"/>
      <c r="Z19" s="663">
        <v>0</v>
      </c>
      <c r="AA19" s="663"/>
      <c r="AB19" s="663"/>
      <c r="AC19" s="663"/>
      <c r="AD19" s="664">
        <v>1717</v>
      </c>
      <c r="AE19" s="664"/>
      <c r="AF19" s="664"/>
      <c r="AG19" s="664"/>
      <c r="AH19" s="664"/>
      <c r="AI19" s="664"/>
      <c r="AJ19" s="664"/>
      <c r="AK19" s="664"/>
      <c r="AL19" s="630">
        <v>0.1</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v>696</v>
      </c>
      <c r="BH19" s="628"/>
      <c r="BI19" s="628"/>
      <c r="BJ19" s="628"/>
      <c r="BK19" s="628"/>
      <c r="BL19" s="628"/>
      <c r="BM19" s="628"/>
      <c r="BN19" s="629"/>
      <c r="BO19" s="663">
        <v>0.3</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261</v>
      </c>
      <c r="C20" s="697"/>
      <c r="D20" s="697"/>
      <c r="E20" s="697"/>
      <c r="F20" s="697"/>
      <c r="G20" s="697"/>
      <c r="H20" s="697"/>
      <c r="I20" s="697"/>
      <c r="J20" s="697"/>
      <c r="K20" s="697"/>
      <c r="L20" s="697"/>
      <c r="M20" s="697"/>
      <c r="N20" s="697"/>
      <c r="O20" s="697"/>
      <c r="P20" s="697"/>
      <c r="Q20" s="698"/>
      <c r="R20" s="627">
        <v>726</v>
      </c>
      <c r="S20" s="628"/>
      <c r="T20" s="628"/>
      <c r="U20" s="628"/>
      <c r="V20" s="628"/>
      <c r="W20" s="628"/>
      <c r="X20" s="628"/>
      <c r="Y20" s="629"/>
      <c r="Z20" s="663">
        <v>0</v>
      </c>
      <c r="AA20" s="663"/>
      <c r="AB20" s="663"/>
      <c r="AC20" s="663"/>
      <c r="AD20" s="664">
        <v>726</v>
      </c>
      <c r="AE20" s="664"/>
      <c r="AF20" s="664"/>
      <c r="AG20" s="664"/>
      <c r="AH20" s="664"/>
      <c r="AI20" s="664"/>
      <c r="AJ20" s="664"/>
      <c r="AK20" s="664"/>
      <c r="AL20" s="630">
        <v>0</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v>696</v>
      </c>
      <c r="BH20" s="628"/>
      <c r="BI20" s="628"/>
      <c r="BJ20" s="628"/>
      <c r="BK20" s="628"/>
      <c r="BL20" s="628"/>
      <c r="BM20" s="628"/>
      <c r="BN20" s="629"/>
      <c r="BO20" s="663">
        <v>0.3</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4544457</v>
      </c>
      <c r="CS20" s="628"/>
      <c r="CT20" s="628"/>
      <c r="CU20" s="628"/>
      <c r="CV20" s="628"/>
      <c r="CW20" s="628"/>
      <c r="CX20" s="628"/>
      <c r="CY20" s="629"/>
      <c r="CZ20" s="663">
        <v>100</v>
      </c>
      <c r="DA20" s="663"/>
      <c r="DB20" s="663"/>
      <c r="DC20" s="663"/>
      <c r="DD20" s="633">
        <v>389302</v>
      </c>
      <c r="DE20" s="628"/>
      <c r="DF20" s="628"/>
      <c r="DG20" s="628"/>
      <c r="DH20" s="628"/>
      <c r="DI20" s="628"/>
      <c r="DJ20" s="628"/>
      <c r="DK20" s="628"/>
      <c r="DL20" s="628"/>
      <c r="DM20" s="628"/>
      <c r="DN20" s="628"/>
      <c r="DO20" s="628"/>
      <c r="DP20" s="629"/>
      <c r="DQ20" s="633">
        <v>2617211</v>
      </c>
      <c r="DR20" s="628"/>
      <c r="DS20" s="628"/>
      <c r="DT20" s="628"/>
      <c r="DU20" s="628"/>
      <c r="DV20" s="628"/>
      <c r="DW20" s="628"/>
      <c r="DX20" s="628"/>
      <c r="DY20" s="628"/>
      <c r="DZ20" s="628"/>
      <c r="EA20" s="628"/>
      <c r="EB20" s="628"/>
      <c r="EC20" s="662"/>
    </row>
    <row r="21" spans="2:133" ht="11.25" customHeight="1" x14ac:dyDescent="0.2">
      <c r="B21" s="624" t="s">
        <v>264</v>
      </c>
      <c r="C21" s="625"/>
      <c r="D21" s="625"/>
      <c r="E21" s="625"/>
      <c r="F21" s="625"/>
      <c r="G21" s="625"/>
      <c r="H21" s="625"/>
      <c r="I21" s="625"/>
      <c r="J21" s="625"/>
      <c r="K21" s="625"/>
      <c r="L21" s="625"/>
      <c r="M21" s="625"/>
      <c r="N21" s="625"/>
      <c r="O21" s="625"/>
      <c r="P21" s="625"/>
      <c r="Q21" s="626"/>
      <c r="R21" s="627">
        <v>1914600</v>
      </c>
      <c r="S21" s="628"/>
      <c r="T21" s="628"/>
      <c r="U21" s="628"/>
      <c r="V21" s="628"/>
      <c r="W21" s="628"/>
      <c r="X21" s="628"/>
      <c r="Y21" s="629"/>
      <c r="Z21" s="663">
        <v>36.200000000000003</v>
      </c>
      <c r="AA21" s="663"/>
      <c r="AB21" s="663"/>
      <c r="AC21" s="663"/>
      <c r="AD21" s="664">
        <v>1671834</v>
      </c>
      <c r="AE21" s="664"/>
      <c r="AF21" s="664"/>
      <c r="AG21" s="664"/>
      <c r="AH21" s="664"/>
      <c r="AI21" s="664"/>
      <c r="AJ21" s="664"/>
      <c r="AK21" s="664"/>
      <c r="AL21" s="630">
        <v>81.400000000000006</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v>696</v>
      </c>
      <c r="BH21" s="628"/>
      <c r="BI21" s="628"/>
      <c r="BJ21" s="628"/>
      <c r="BK21" s="628"/>
      <c r="BL21" s="628"/>
      <c r="BM21" s="628"/>
      <c r="BN21" s="629"/>
      <c r="BO21" s="663">
        <v>0.3</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266</v>
      </c>
      <c r="C22" s="625"/>
      <c r="D22" s="625"/>
      <c r="E22" s="625"/>
      <c r="F22" s="625"/>
      <c r="G22" s="625"/>
      <c r="H22" s="625"/>
      <c r="I22" s="625"/>
      <c r="J22" s="625"/>
      <c r="K22" s="625"/>
      <c r="L22" s="625"/>
      <c r="M22" s="625"/>
      <c r="N22" s="625"/>
      <c r="O22" s="625"/>
      <c r="P22" s="625"/>
      <c r="Q22" s="626"/>
      <c r="R22" s="627">
        <v>1671834</v>
      </c>
      <c r="S22" s="628"/>
      <c r="T22" s="628"/>
      <c r="U22" s="628"/>
      <c r="V22" s="628"/>
      <c r="W22" s="628"/>
      <c r="X22" s="628"/>
      <c r="Y22" s="629"/>
      <c r="Z22" s="663">
        <v>31.6</v>
      </c>
      <c r="AA22" s="663"/>
      <c r="AB22" s="663"/>
      <c r="AC22" s="663"/>
      <c r="AD22" s="664">
        <v>1671834</v>
      </c>
      <c r="AE22" s="664"/>
      <c r="AF22" s="664"/>
      <c r="AG22" s="664"/>
      <c r="AH22" s="664"/>
      <c r="AI22" s="664"/>
      <c r="AJ22" s="664"/>
      <c r="AK22" s="664"/>
      <c r="AL22" s="630">
        <v>81.400000000000006</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269</v>
      </c>
      <c r="C23" s="625"/>
      <c r="D23" s="625"/>
      <c r="E23" s="625"/>
      <c r="F23" s="625"/>
      <c r="G23" s="625"/>
      <c r="H23" s="625"/>
      <c r="I23" s="625"/>
      <c r="J23" s="625"/>
      <c r="K23" s="625"/>
      <c r="L23" s="625"/>
      <c r="M23" s="625"/>
      <c r="N23" s="625"/>
      <c r="O23" s="625"/>
      <c r="P23" s="625"/>
      <c r="Q23" s="626"/>
      <c r="R23" s="627">
        <v>242766</v>
      </c>
      <c r="S23" s="628"/>
      <c r="T23" s="628"/>
      <c r="U23" s="628"/>
      <c r="V23" s="628"/>
      <c r="W23" s="628"/>
      <c r="X23" s="628"/>
      <c r="Y23" s="629"/>
      <c r="Z23" s="663">
        <v>4.5999999999999996</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2">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1394474</v>
      </c>
      <c r="CS24" s="674"/>
      <c r="CT24" s="674"/>
      <c r="CU24" s="674"/>
      <c r="CV24" s="674"/>
      <c r="CW24" s="674"/>
      <c r="CX24" s="674"/>
      <c r="CY24" s="702"/>
      <c r="CZ24" s="703">
        <v>30.7</v>
      </c>
      <c r="DA24" s="686"/>
      <c r="DB24" s="686"/>
      <c r="DC24" s="705"/>
      <c r="DD24" s="701">
        <v>1034400</v>
      </c>
      <c r="DE24" s="674"/>
      <c r="DF24" s="674"/>
      <c r="DG24" s="674"/>
      <c r="DH24" s="674"/>
      <c r="DI24" s="674"/>
      <c r="DJ24" s="674"/>
      <c r="DK24" s="702"/>
      <c r="DL24" s="701">
        <v>1008839</v>
      </c>
      <c r="DM24" s="674"/>
      <c r="DN24" s="674"/>
      <c r="DO24" s="674"/>
      <c r="DP24" s="674"/>
      <c r="DQ24" s="674"/>
      <c r="DR24" s="674"/>
      <c r="DS24" s="674"/>
      <c r="DT24" s="674"/>
      <c r="DU24" s="674"/>
      <c r="DV24" s="702"/>
      <c r="DW24" s="703">
        <v>49</v>
      </c>
      <c r="DX24" s="686"/>
      <c r="DY24" s="686"/>
      <c r="DZ24" s="686"/>
      <c r="EA24" s="686"/>
      <c r="EB24" s="686"/>
      <c r="EC24" s="704"/>
    </row>
    <row r="25" spans="2:133" ht="11.25" customHeight="1" x14ac:dyDescent="0.2">
      <c r="B25" s="624" t="s">
        <v>279</v>
      </c>
      <c r="C25" s="625"/>
      <c r="D25" s="625"/>
      <c r="E25" s="625"/>
      <c r="F25" s="625"/>
      <c r="G25" s="625"/>
      <c r="H25" s="625"/>
      <c r="I25" s="625"/>
      <c r="J25" s="625"/>
      <c r="K25" s="625"/>
      <c r="L25" s="625"/>
      <c r="M25" s="625"/>
      <c r="N25" s="625"/>
      <c r="O25" s="625"/>
      <c r="P25" s="625"/>
      <c r="Q25" s="626"/>
      <c r="R25" s="627">
        <v>2293458</v>
      </c>
      <c r="S25" s="628"/>
      <c r="T25" s="628"/>
      <c r="U25" s="628"/>
      <c r="V25" s="628"/>
      <c r="W25" s="628"/>
      <c r="X25" s="628"/>
      <c r="Y25" s="629"/>
      <c r="Z25" s="663">
        <v>43.4</v>
      </c>
      <c r="AA25" s="663"/>
      <c r="AB25" s="663"/>
      <c r="AC25" s="663"/>
      <c r="AD25" s="664">
        <v>2050692</v>
      </c>
      <c r="AE25" s="664"/>
      <c r="AF25" s="664"/>
      <c r="AG25" s="664"/>
      <c r="AH25" s="664"/>
      <c r="AI25" s="664"/>
      <c r="AJ25" s="664"/>
      <c r="AK25" s="664"/>
      <c r="AL25" s="630">
        <v>99.9</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557792</v>
      </c>
      <c r="CS25" s="636"/>
      <c r="CT25" s="636"/>
      <c r="CU25" s="636"/>
      <c r="CV25" s="636"/>
      <c r="CW25" s="636"/>
      <c r="CX25" s="636"/>
      <c r="CY25" s="637"/>
      <c r="CZ25" s="630">
        <v>12.3</v>
      </c>
      <c r="DA25" s="638"/>
      <c r="DB25" s="638"/>
      <c r="DC25" s="639"/>
      <c r="DD25" s="633">
        <v>536535</v>
      </c>
      <c r="DE25" s="636"/>
      <c r="DF25" s="636"/>
      <c r="DG25" s="636"/>
      <c r="DH25" s="636"/>
      <c r="DI25" s="636"/>
      <c r="DJ25" s="636"/>
      <c r="DK25" s="637"/>
      <c r="DL25" s="633">
        <v>518886</v>
      </c>
      <c r="DM25" s="636"/>
      <c r="DN25" s="636"/>
      <c r="DO25" s="636"/>
      <c r="DP25" s="636"/>
      <c r="DQ25" s="636"/>
      <c r="DR25" s="636"/>
      <c r="DS25" s="636"/>
      <c r="DT25" s="636"/>
      <c r="DU25" s="636"/>
      <c r="DV25" s="637"/>
      <c r="DW25" s="630">
        <v>25.2</v>
      </c>
      <c r="DX25" s="638"/>
      <c r="DY25" s="638"/>
      <c r="DZ25" s="638"/>
      <c r="EA25" s="638"/>
      <c r="EB25" s="638"/>
      <c r="EC25" s="652"/>
    </row>
    <row r="26" spans="2:133" ht="11.25" customHeight="1" x14ac:dyDescent="0.2">
      <c r="B26" s="624" t="s">
        <v>282</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311657</v>
      </c>
      <c r="CS26" s="628"/>
      <c r="CT26" s="628"/>
      <c r="CU26" s="628"/>
      <c r="CV26" s="628"/>
      <c r="CW26" s="628"/>
      <c r="CX26" s="628"/>
      <c r="CY26" s="629"/>
      <c r="CZ26" s="630">
        <v>6.9</v>
      </c>
      <c r="DA26" s="638"/>
      <c r="DB26" s="638"/>
      <c r="DC26" s="639"/>
      <c r="DD26" s="633">
        <v>304740</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285</v>
      </c>
      <c r="C27" s="625"/>
      <c r="D27" s="625"/>
      <c r="E27" s="625"/>
      <c r="F27" s="625"/>
      <c r="G27" s="625"/>
      <c r="H27" s="625"/>
      <c r="I27" s="625"/>
      <c r="J27" s="625"/>
      <c r="K27" s="625"/>
      <c r="L27" s="625"/>
      <c r="M27" s="625"/>
      <c r="N27" s="625"/>
      <c r="O27" s="625"/>
      <c r="P27" s="625"/>
      <c r="Q27" s="626"/>
      <c r="R27" s="627">
        <v>20624</v>
      </c>
      <c r="S27" s="628"/>
      <c r="T27" s="628"/>
      <c r="U27" s="628"/>
      <c r="V27" s="628"/>
      <c r="W27" s="628"/>
      <c r="X27" s="628"/>
      <c r="Y27" s="629"/>
      <c r="Z27" s="663">
        <v>0.4</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243420</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491676</v>
      </c>
      <c r="CS27" s="636"/>
      <c r="CT27" s="636"/>
      <c r="CU27" s="636"/>
      <c r="CV27" s="636"/>
      <c r="CW27" s="636"/>
      <c r="CX27" s="636"/>
      <c r="CY27" s="637"/>
      <c r="CZ27" s="630">
        <v>10.8</v>
      </c>
      <c r="DA27" s="638"/>
      <c r="DB27" s="638"/>
      <c r="DC27" s="639"/>
      <c r="DD27" s="633">
        <v>172354</v>
      </c>
      <c r="DE27" s="636"/>
      <c r="DF27" s="636"/>
      <c r="DG27" s="636"/>
      <c r="DH27" s="636"/>
      <c r="DI27" s="636"/>
      <c r="DJ27" s="636"/>
      <c r="DK27" s="637"/>
      <c r="DL27" s="633">
        <v>164442</v>
      </c>
      <c r="DM27" s="636"/>
      <c r="DN27" s="636"/>
      <c r="DO27" s="636"/>
      <c r="DP27" s="636"/>
      <c r="DQ27" s="636"/>
      <c r="DR27" s="636"/>
      <c r="DS27" s="636"/>
      <c r="DT27" s="636"/>
      <c r="DU27" s="636"/>
      <c r="DV27" s="637"/>
      <c r="DW27" s="630">
        <v>8</v>
      </c>
      <c r="DX27" s="638"/>
      <c r="DY27" s="638"/>
      <c r="DZ27" s="638"/>
      <c r="EA27" s="638"/>
      <c r="EB27" s="638"/>
      <c r="EC27" s="652"/>
    </row>
    <row r="28" spans="2:133" ht="11.25" customHeight="1" x14ac:dyDescent="0.2">
      <c r="B28" s="624" t="s">
        <v>288</v>
      </c>
      <c r="C28" s="625"/>
      <c r="D28" s="625"/>
      <c r="E28" s="625"/>
      <c r="F28" s="625"/>
      <c r="G28" s="625"/>
      <c r="H28" s="625"/>
      <c r="I28" s="625"/>
      <c r="J28" s="625"/>
      <c r="K28" s="625"/>
      <c r="L28" s="625"/>
      <c r="M28" s="625"/>
      <c r="N28" s="625"/>
      <c r="O28" s="625"/>
      <c r="P28" s="625"/>
      <c r="Q28" s="626"/>
      <c r="R28" s="627">
        <v>74895</v>
      </c>
      <c r="S28" s="628"/>
      <c r="T28" s="628"/>
      <c r="U28" s="628"/>
      <c r="V28" s="628"/>
      <c r="W28" s="628"/>
      <c r="X28" s="628"/>
      <c r="Y28" s="629"/>
      <c r="Z28" s="663">
        <v>1.4</v>
      </c>
      <c r="AA28" s="663"/>
      <c r="AB28" s="663"/>
      <c r="AC28" s="663"/>
      <c r="AD28" s="664">
        <v>325</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345006</v>
      </c>
      <c r="CS28" s="628"/>
      <c r="CT28" s="628"/>
      <c r="CU28" s="628"/>
      <c r="CV28" s="628"/>
      <c r="CW28" s="628"/>
      <c r="CX28" s="628"/>
      <c r="CY28" s="629"/>
      <c r="CZ28" s="630">
        <v>7.6</v>
      </c>
      <c r="DA28" s="638"/>
      <c r="DB28" s="638"/>
      <c r="DC28" s="639"/>
      <c r="DD28" s="633">
        <v>325511</v>
      </c>
      <c r="DE28" s="628"/>
      <c r="DF28" s="628"/>
      <c r="DG28" s="628"/>
      <c r="DH28" s="628"/>
      <c r="DI28" s="628"/>
      <c r="DJ28" s="628"/>
      <c r="DK28" s="629"/>
      <c r="DL28" s="633">
        <v>325511</v>
      </c>
      <c r="DM28" s="628"/>
      <c r="DN28" s="628"/>
      <c r="DO28" s="628"/>
      <c r="DP28" s="628"/>
      <c r="DQ28" s="628"/>
      <c r="DR28" s="628"/>
      <c r="DS28" s="628"/>
      <c r="DT28" s="628"/>
      <c r="DU28" s="628"/>
      <c r="DV28" s="629"/>
      <c r="DW28" s="630">
        <v>15.8</v>
      </c>
      <c r="DX28" s="638"/>
      <c r="DY28" s="638"/>
      <c r="DZ28" s="638"/>
      <c r="EA28" s="638"/>
      <c r="EB28" s="638"/>
      <c r="EC28" s="652"/>
    </row>
    <row r="29" spans="2:133" ht="11.25" customHeight="1" x14ac:dyDescent="0.2">
      <c r="B29" s="624" t="s">
        <v>290</v>
      </c>
      <c r="C29" s="625"/>
      <c r="D29" s="625"/>
      <c r="E29" s="625"/>
      <c r="F29" s="625"/>
      <c r="G29" s="625"/>
      <c r="H29" s="625"/>
      <c r="I29" s="625"/>
      <c r="J29" s="625"/>
      <c r="K29" s="625"/>
      <c r="L29" s="625"/>
      <c r="M29" s="625"/>
      <c r="N29" s="625"/>
      <c r="O29" s="625"/>
      <c r="P29" s="625"/>
      <c r="Q29" s="626"/>
      <c r="R29" s="627">
        <v>2480</v>
      </c>
      <c r="S29" s="628"/>
      <c r="T29" s="628"/>
      <c r="U29" s="628"/>
      <c r="V29" s="628"/>
      <c r="W29" s="628"/>
      <c r="X29" s="628"/>
      <c r="Y29" s="629"/>
      <c r="Z29" s="663">
        <v>0</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345006</v>
      </c>
      <c r="CS29" s="636"/>
      <c r="CT29" s="636"/>
      <c r="CU29" s="636"/>
      <c r="CV29" s="636"/>
      <c r="CW29" s="636"/>
      <c r="CX29" s="636"/>
      <c r="CY29" s="637"/>
      <c r="CZ29" s="630">
        <v>7.6</v>
      </c>
      <c r="DA29" s="638"/>
      <c r="DB29" s="638"/>
      <c r="DC29" s="639"/>
      <c r="DD29" s="633">
        <v>325511</v>
      </c>
      <c r="DE29" s="636"/>
      <c r="DF29" s="636"/>
      <c r="DG29" s="636"/>
      <c r="DH29" s="636"/>
      <c r="DI29" s="636"/>
      <c r="DJ29" s="636"/>
      <c r="DK29" s="637"/>
      <c r="DL29" s="633">
        <v>325511</v>
      </c>
      <c r="DM29" s="636"/>
      <c r="DN29" s="636"/>
      <c r="DO29" s="636"/>
      <c r="DP29" s="636"/>
      <c r="DQ29" s="636"/>
      <c r="DR29" s="636"/>
      <c r="DS29" s="636"/>
      <c r="DT29" s="636"/>
      <c r="DU29" s="636"/>
      <c r="DV29" s="637"/>
      <c r="DW29" s="630">
        <v>15.8</v>
      </c>
      <c r="DX29" s="638"/>
      <c r="DY29" s="638"/>
      <c r="DZ29" s="638"/>
      <c r="EA29" s="638"/>
      <c r="EB29" s="638"/>
      <c r="EC29" s="652"/>
    </row>
    <row r="30" spans="2:133" ht="11.25" customHeight="1" x14ac:dyDescent="0.2">
      <c r="B30" s="624" t="s">
        <v>292</v>
      </c>
      <c r="C30" s="625"/>
      <c r="D30" s="625"/>
      <c r="E30" s="625"/>
      <c r="F30" s="625"/>
      <c r="G30" s="625"/>
      <c r="H30" s="625"/>
      <c r="I30" s="625"/>
      <c r="J30" s="625"/>
      <c r="K30" s="625"/>
      <c r="L30" s="625"/>
      <c r="M30" s="625"/>
      <c r="N30" s="625"/>
      <c r="O30" s="625"/>
      <c r="P30" s="625"/>
      <c r="Q30" s="626"/>
      <c r="R30" s="627">
        <v>1201963</v>
      </c>
      <c r="S30" s="628"/>
      <c r="T30" s="628"/>
      <c r="U30" s="628"/>
      <c r="V30" s="628"/>
      <c r="W30" s="628"/>
      <c r="X30" s="628"/>
      <c r="Y30" s="629"/>
      <c r="Z30" s="663">
        <v>22.7</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332625</v>
      </c>
      <c r="CS30" s="628"/>
      <c r="CT30" s="628"/>
      <c r="CU30" s="628"/>
      <c r="CV30" s="628"/>
      <c r="CW30" s="628"/>
      <c r="CX30" s="628"/>
      <c r="CY30" s="629"/>
      <c r="CZ30" s="630">
        <v>7.3</v>
      </c>
      <c r="DA30" s="638"/>
      <c r="DB30" s="638"/>
      <c r="DC30" s="639"/>
      <c r="DD30" s="633">
        <v>314690</v>
      </c>
      <c r="DE30" s="628"/>
      <c r="DF30" s="628"/>
      <c r="DG30" s="628"/>
      <c r="DH30" s="628"/>
      <c r="DI30" s="628"/>
      <c r="DJ30" s="628"/>
      <c r="DK30" s="629"/>
      <c r="DL30" s="633">
        <v>314690</v>
      </c>
      <c r="DM30" s="628"/>
      <c r="DN30" s="628"/>
      <c r="DO30" s="628"/>
      <c r="DP30" s="628"/>
      <c r="DQ30" s="628"/>
      <c r="DR30" s="628"/>
      <c r="DS30" s="628"/>
      <c r="DT30" s="628"/>
      <c r="DU30" s="628"/>
      <c r="DV30" s="629"/>
      <c r="DW30" s="630">
        <v>15.3</v>
      </c>
      <c r="DX30" s="638"/>
      <c r="DY30" s="638"/>
      <c r="DZ30" s="638"/>
      <c r="EA30" s="638"/>
      <c r="EB30" s="638"/>
      <c r="EC30" s="652"/>
    </row>
    <row r="31" spans="2:133" ht="11.25" customHeight="1" x14ac:dyDescent="0.2">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99.6</v>
      </c>
      <c r="BH31" s="685"/>
      <c r="BI31" s="685"/>
      <c r="BJ31" s="685"/>
      <c r="BK31" s="685"/>
      <c r="BL31" s="685"/>
      <c r="BM31" s="686">
        <v>97</v>
      </c>
      <c r="BN31" s="685"/>
      <c r="BO31" s="685"/>
      <c r="BP31" s="685"/>
      <c r="BQ31" s="687"/>
      <c r="BR31" s="684">
        <v>99.6</v>
      </c>
      <c r="BS31" s="685"/>
      <c r="BT31" s="685"/>
      <c r="BU31" s="685"/>
      <c r="BV31" s="685"/>
      <c r="BW31" s="685"/>
      <c r="BX31" s="686">
        <v>97</v>
      </c>
      <c r="BY31" s="685"/>
      <c r="BZ31" s="685"/>
      <c r="CA31" s="685"/>
      <c r="CB31" s="687"/>
      <c r="CD31" s="642"/>
      <c r="CE31" s="643"/>
      <c r="CF31" s="624" t="s">
        <v>299</v>
      </c>
      <c r="CG31" s="625"/>
      <c r="CH31" s="625"/>
      <c r="CI31" s="625"/>
      <c r="CJ31" s="625"/>
      <c r="CK31" s="625"/>
      <c r="CL31" s="625"/>
      <c r="CM31" s="625"/>
      <c r="CN31" s="625"/>
      <c r="CO31" s="625"/>
      <c r="CP31" s="625"/>
      <c r="CQ31" s="626"/>
      <c r="CR31" s="627">
        <v>12381</v>
      </c>
      <c r="CS31" s="636"/>
      <c r="CT31" s="636"/>
      <c r="CU31" s="636"/>
      <c r="CV31" s="636"/>
      <c r="CW31" s="636"/>
      <c r="CX31" s="636"/>
      <c r="CY31" s="637"/>
      <c r="CZ31" s="630">
        <v>0.3</v>
      </c>
      <c r="DA31" s="638"/>
      <c r="DB31" s="638"/>
      <c r="DC31" s="639"/>
      <c r="DD31" s="633">
        <v>10821</v>
      </c>
      <c r="DE31" s="636"/>
      <c r="DF31" s="636"/>
      <c r="DG31" s="636"/>
      <c r="DH31" s="636"/>
      <c r="DI31" s="636"/>
      <c r="DJ31" s="636"/>
      <c r="DK31" s="637"/>
      <c r="DL31" s="633">
        <v>10821</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300</v>
      </c>
      <c r="C32" s="625"/>
      <c r="D32" s="625"/>
      <c r="E32" s="625"/>
      <c r="F32" s="625"/>
      <c r="G32" s="625"/>
      <c r="H32" s="625"/>
      <c r="I32" s="625"/>
      <c r="J32" s="625"/>
      <c r="K32" s="625"/>
      <c r="L32" s="625"/>
      <c r="M32" s="625"/>
      <c r="N32" s="625"/>
      <c r="O32" s="625"/>
      <c r="P32" s="625"/>
      <c r="Q32" s="626"/>
      <c r="R32" s="627">
        <v>209997</v>
      </c>
      <c r="S32" s="628"/>
      <c r="T32" s="628"/>
      <c r="U32" s="628"/>
      <c r="V32" s="628"/>
      <c r="W32" s="628"/>
      <c r="X32" s="628"/>
      <c r="Y32" s="629"/>
      <c r="Z32" s="663">
        <v>4</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99.4</v>
      </c>
      <c r="BH32" s="636"/>
      <c r="BI32" s="636"/>
      <c r="BJ32" s="636"/>
      <c r="BK32" s="636"/>
      <c r="BL32" s="636"/>
      <c r="BM32" s="631">
        <v>97.9</v>
      </c>
      <c r="BN32" s="636"/>
      <c r="BO32" s="636"/>
      <c r="BP32" s="636"/>
      <c r="BQ32" s="661"/>
      <c r="BR32" s="683">
        <v>99.4</v>
      </c>
      <c r="BS32" s="636"/>
      <c r="BT32" s="636"/>
      <c r="BU32" s="636"/>
      <c r="BV32" s="636"/>
      <c r="BW32" s="636"/>
      <c r="BX32" s="631">
        <v>98</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304</v>
      </c>
      <c r="C33" s="625"/>
      <c r="D33" s="625"/>
      <c r="E33" s="625"/>
      <c r="F33" s="625"/>
      <c r="G33" s="625"/>
      <c r="H33" s="625"/>
      <c r="I33" s="625"/>
      <c r="J33" s="625"/>
      <c r="K33" s="625"/>
      <c r="L33" s="625"/>
      <c r="M33" s="625"/>
      <c r="N33" s="625"/>
      <c r="O33" s="625"/>
      <c r="P33" s="625"/>
      <c r="Q33" s="626"/>
      <c r="R33" s="627">
        <v>23019</v>
      </c>
      <c r="S33" s="628"/>
      <c r="T33" s="628"/>
      <c r="U33" s="628"/>
      <c r="V33" s="628"/>
      <c r="W33" s="628"/>
      <c r="X33" s="628"/>
      <c r="Y33" s="629"/>
      <c r="Z33" s="663">
        <v>0.4</v>
      </c>
      <c r="AA33" s="663"/>
      <c r="AB33" s="663"/>
      <c r="AC33" s="663"/>
      <c r="AD33" s="664">
        <v>1248</v>
      </c>
      <c r="AE33" s="664"/>
      <c r="AF33" s="664"/>
      <c r="AG33" s="664"/>
      <c r="AH33" s="664"/>
      <c r="AI33" s="664"/>
      <c r="AJ33" s="664"/>
      <c r="AK33" s="664"/>
      <c r="AL33" s="630">
        <v>0.1</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99.6</v>
      </c>
      <c r="BH33" s="612"/>
      <c r="BI33" s="612"/>
      <c r="BJ33" s="612"/>
      <c r="BK33" s="612"/>
      <c r="BL33" s="612"/>
      <c r="BM33" s="656">
        <v>95</v>
      </c>
      <c r="BN33" s="612"/>
      <c r="BO33" s="612"/>
      <c r="BP33" s="612"/>
      <c r="BQ33" s="650"/>
      <c r="BR33" s="682">
        <v>99.6</v>
      </c>
      <c r="BS33" s="612"/>
      <c r="BT33" s="612"/>
      <c r="BU33" s="612"/>
      <c r="BV33" s="612"/>
      <c r="BW33" s="612"/>
      <c r="BX33" s="656">
        <v>94.9</v>
      </c>
      <c r="BY33" s="612"/>
      <c r="BZ33" s="612"/>
      <c r="CA33" s="612"/>
      <c r="CB33" s="650"/>
      <c r="CD33" s="624" t="s">
        <v>306</v>
      </c>
      <c r="CE33" s="625"/>
      <c r="CF33" s="625"/>
      <c r="CG33" s="625"/>
      <c r="CH33" s="625"/>
      <c r="CI33" s="625"/>
      <c r="CJ33" s="625"/>
      <c r="CK33" s="625"/>
      <c r="CL33" s="625"/>
      <c r="CM33" s="625"/>
      <c r="CN33" s="625"/>
      <c r="CO33" s="625"/>
      <c r="CP33" s="625"/>
      <c r="CQ33" s="626"/>
      <c r="CR33" s="627">
        <v>1919548</v>
      </c>
      <c r="CS33" s="636"/>
      <c r="CT33" s="636"/>
      <c r="CU33" s="636"/>
      <c r="CV33" s="636"/>
      <c r="CW33" s="636"/>
      <c r="CX33" s="636"/>
      <c r="CY33" s="637"/>
      <c r="CZ33" s="630">
        <v>42.2</v>
      </c>
      <c r="DA33" s="638"/>
      <c r="DB33" s="638"/>
      <c r="DC33" s="639"/>
      <c r="DD33" s="633">
        <v>1520445</v>
      </c>
      <c r="DE33" s="636"/>
      <c r="DF33" s="636"/>
      <c r="DG33" s="636"/>
      <c r="DH33" s="636"/>
      <c r="DI33" s="636"/>
      <c r="DJ33" s="636"/>
      <c r="DK33" s="637"/>
      <c r="DL33" s="633">
        <v>821700</v>
      </c>
      <c r="DM33" s="636"/>
      <c r="DN33" s="636"/>
      <c r="DO33" s="636"/>
      <c r="DP33" s="636"/>
      <c r="DQ33" s="636"/>
      <c r="DR33" s="636"/>
      <c r="DS33" s="636"/>
      <c r="DT33" s="636"/>
      <c r="DU33" s="636"/>
      <c r="DV33" s="637"/>
      <c r="DW33" s="630">
        <v>39.9</v>
      </c>
      <c r="DX33" s="638"/>
      <c r="DY33" s="638"/>
      <c r="DZ33" s="638"/>
      <c r="EA33" s="638"/>
      <c r="EB33" s="638"/>
      <c r="EC33" s="652"/>
    </row>
    <row r="34" spans="2:133" ht="11.25" customHeight="1" x14ac:dyDescent="0.2">
      <c r="B34" s="624" t="s">
        <v>307</v>
      </c>
      <c r="C34" s="625"/>
      <c r="D34" s="625"/>
      <c r="E34" s="625"/>
      <c r="F34" s="625"/>
      <c r="G34" s="625"/>
      <c r="H34" s="625"/>
      <c r="I34" s="625"/>
      <c r="J34" s="625"/>
      <c r="K34" s="625"/>
      <c r="L34" s="625"/>
      <c r="M34" s="625"/>
      <c r="N34" s="625"/>
      <c r="O34" s="625"/>
      <c r="P34" s="625"/>
      <c r="Q34" s="626"/>
      <c r="R34" s="627">
        <v>121047</v>
      </c>
      <c r="S34" s="628"/>
      <c r="T34" s="628"/>
      <c r="U34" s="628"/>
      <c r="V34" s="628"/>
      <c r="W34" s="628"/>
      <c r="X34" s="628"/>
      <c r="Y34" s="629"/>
      <c r="Z34" s="663">
        <v>2.2999999999999998</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594912</v>
      </c>
      <c r="CS34" s="628"/>
      <c r="CT34" s="628"/>
      <c r="CU34" s="628"/>
      <c r="CV34" s="628"/>
      <c r="CW34" s="628"/>
      <c r="CX34" s="628"/>
      <c r="CY34" s="629"/>
      <c r="CZ34" s="630">
        <v>13.1</v>
      </c>
      <c r="DA34" s="638"/>
      <c r="DB34" s="638"/>
      <c r="DC34" s="639"/>
      <c r="DD34" s="633">
        <v>447510</v>
      </c>
      <c r="DE34" s="628"/>
      <c r="DF34" s="628"/>
      <c r="DG34" s="628"/>
      <c r="DH34" s="628"/>
      <c r="DI34" s="628"/>
      <c r="DJ34" s="628"/>
      <c r="DK34" s="629"/>
      <c r="DL34" s="633">
        <v>389318</v>
      </c>
      <c r="DM34" s="628"/>
      <c r="DN34" s="628"/>
      <c r="DO34" s="628"/>
      <c r="DP34" s="628"/>
      <c r="DQ34" s="628"/>
      <c r="DR34" s="628"/>
      <c r="DS34" s="628"/>
      <c r="DT34" s="628"/>
      <c r="DU34" s="628"/>
      <c r="DV34" s="629"/>
      <c r="DW34" s="630">
        <v>18.899999999999999</v>
      </c>
      <c r="DX34" s="638"/>
      <c r="DY34" s="638"/>
      <c r="DZ34" s="638"/>
      <c r="EA34" s="638"/>
      <c r="EB34" s="638"/>
      <c r="EC34" s="652"/>
    </row>
    <row r="35" spans="2:133" ht="11.25" customHeight="1" x14ac:dyDescent="0.2">
      <c r="B35" s="624" t="s">
        <v>309</v>
      </c>
      <c r="C35" s="625"/>
      <c r="D35" s="625"/>
      <c r="E35" s="625"/>
      <c r="F35" s="625"/>
      <c r="G35" s="625"/>
      <c r="H35" s="625"/>
      <c r="I35" s="625"/>
      <c r="J35" s="625"/>
      <c r="K35" s="625"/>
      <c r="L35" s="625"/>
      <c r="M35" s="625"/>
      <c r="N35" s="625"/>
      <c r="O35" s="625"/>
      <c r="P35" s="625"/>
      <c r="Q35" s="626"/>
      <c r="R35" s="627">
        <v>229831</v>
      </c>
      <c r="S35" s="628"/>
      <c r="T35" s="628"/>
      <c r="U35" s="628"/>
      <c r="V35" s="628"/>
      <c r="W35" s="628"/>
      <c r="X35" s="628"/>
      <c r="Y35" s="629"/>
      <c r="Z35" s="663">
        <v>4.3</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56253</v>
      </c>
      <c r="CS35" s="636"/>
      <c r="CT35" s="636"/>
      <c r="CU35" s="636"/>
      <c r="CV35" s="636"/>
      <c r="CW35" s="636"/>
      <c r="CX35" s="636"/>
      <c r="CY35" s="637"/>
      <c r="CZ35" s="630">
        <v>1.2</v>
      </c>
      <c r="DA35" s="638"/>
      <c r="DB35" s="638"/>
      <c r="DC35" s="639"/>
      <c r="DD35" s="633">
        <v>22958</v>
      </c>
      <c r="DE35" s="636"/>
      <c r="DF35" s="636"/>
      <c r="DG35" s="636"/>
      <c r="DH35" s="636"/>
      <c r="DI35" s="636"/>
      <c r="DJ35" s="636"/>
      <c r="DK35" s="637"/>
      <c r="DL35" s="633" t="s">
        <v>122</v>
      </c>
      <c r="DM35" s="636"/>
      <c r="DN35" s="636"/>
      <c r="DO35" s="636"/>
      <c r="DP35" s="636"/>
      <c r="DQ35" s="636"/>
      <c r="DR35" s="636"/>
      <c r="DS35" s="636"/>
      <c r="DT35" s="636"/>
      <c r="DU35" s="636"/>
      <c r="DV35" s="637"/>
      <c r="DW35" s="630" t="s">
        <v>122</v>
      </c>
      <c r="DX35" s="638"/>
      <c r="DY35" s="638"/>
      <c r="DZ35" s="638"/>
      <c r="EA35" s="638"/>
      <c r="EB35" s="638"/>
      <c r="EC35" s="652"/>
    </row>
    <row r="36" spans="2:133" ht="11.25" customHeight="1" x14ac:dyDescent="0.2">
      <c r="B36" s="624" t="s">
        <v>313</v>
      </c>
      <c r="C36" s="625"/>
      <c r="D36" s="625"/>
      <c r="E36" s="625"/>
      <c r="F36" s="625"/>
      <c r="G36" s="625"/>
      <c r="H36" s="625"/>
      <c r="I36" s="625"/>
      <c r="J36" s="625"/>
      <c r="K36" s="625"/>
      <c r="L36" s="625"/>
      <c r="M36" s="625"/>
      <c r="N36" s="625"/>
      <c r="O36" s="625"/>
      <c r="P36" s="625"/>
      <c r="Q36" s="626"/>
      <c r="R36" s="627">
        <v>676960</v>
      </c>
      <c r="S36" s="628"/>
      <c r="T36" s="628"/>
      <c r="U36" s="628"/>
      <c r="V36" s="628"/>
      <c r="W36" s="628"/>
      <c r="X36" s="628"/>
      <c r="Y36" s="629"/>
      <c r="Z36" s="663">
        <v>12.8</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361495</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19227</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455007</v>
      </c>
      <c r="CS36" s="628"/>
      <c r="CT36" s="628"/>
      <c r="CU36" s="628"/>
      <c r="CV36" s="628"/>
      <c r="CW36" s="628"/>
      <c r="CX36" s="628"/>
      <c r="CY36" s="629"/>
      <c r="CZ36" s="630">
        <v>10</v>
      </c>
      <c r="DA36" s="638"/>
      <c r="DB36" s="638"/>
      <c r="DC36" s="639"/>
      <c r="DD36" s="633">
        <v>396703</v>
      </c>
      <c r="DE36" s="628"/>
      <c r="DF36" s="628"/>
      <c r="DG36" s="628"/>
      <c r="DH36" s="628"/>
      <c r="DI36" s="628"/>
      <c r="DJ36" s="628"/>
      <c r="DK36" s="629"/>
      <c r="DL36" s="633">
        <v>204764</v>
      </c>
      <c r="DM36" s="628"/>
      <c r="DN36" s="628"/>
      <c r="DO36" s="628"/>
      <c r="DP36" s="628"/>
      <c r="DQ36" s="628"/>
      <c r="DR36" s="628"/>
      <c r="DS36" s="628"/>
      <c r="DT36" s="628"/>
      <c r="DU36" s="628"/>
      <c r="DV36" s="629"/>
      <c r="DW36" s="630">
        <v>9.9</v>
      </c>
      <c r="DX36" s="638"/>
      <c r="DY36" s="638"/>
      <c r="DZ36" s="638"/>
      <c r="EA36" s="638"/>
      <c r="EB36" s="638"/>
      <c r="EC36" s="652"/>
    </row>
    <row r="37" spans="2:133" ht="11.25" customHeight="1" x14ac:dyDescent="0.2">
      <c r="B37" s="624" t="s">
        <v>317</v>
      </c>
      <c r="C37" s="625"/>
      <c r="D37" s="625"/>
      <c r="E37" s="625"/>
      <c r="F37" s="625"/>
      <c r="G37" s="625"/>
      <c r="H37" s="625"/>
      <c r="I37" s="625"/>
      <c r="J37" s="625"/>
      <c r="K37" s="625"/>
      <c r="L37" s="625"/>
      <c r="M37" s="625"/>
      <c r="N37" s="625"/>
      <c r="O37" s="625"/>
      <c r="P37" s="625"/>
      <c r="Q37" s="626"/>
      <c r="R37" s="627">
        <v>88707</v>
      </c>
      <c r="S37" s="628"/>
      <c r="T37" s="628"/>
      <c r="U37" s="628"/>
      <c r="V37" s="628"/>
      <c r="W37" s="628"/>
      <c r="X37" s="628"/>
      <c r="Y37" s="629"/>
      <c r="Z37" s="663">
        <v>1.7</v>
      </c>
      <c r="AA37" s="663"/>
      <c r="AB37" s="663"/>
      <c r="AC37" s="663"/>
      <c r="AD37" s="664">
        <v>631</v>
      </c>
      <c r="AE37" s="664"/>
      <c r="AF37" s="664"/>
      <c r="AG37" s="664"/>
      <c r="AH37" s="664"/>
      <c r="AI37" s="664"/>
      <c r="AJ37" s="664"/>
      <c r="AK37" s="664"/>
      <c r="AL37" s="630">
        <v>0</v>
      </c>
      <c r="AM37" s="631"/>
      <c r="AN37" s="631"/>
      <c r="AO37" s="665"/>
      <c r="AQ37" s="658" t="s">
        <v>318</v>
      </c>
      <c r="AR37" s="659"/>
      <c r="AS37" s="659"/>
      <c r="AT37" s="659"/>
      <c r="AU37" s="659"/>
      <c r="AV37" s="659"/>
      <c r="AW37" s="659"/>
      <c r="AX37" s="659"/>
      <c r="AY37" s="660"/>
      <c r="AZ37" s="627">
        <v>96000</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11655</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151468</v>
      </c>
      <c r="CS37" s="636"/>
      <c r="CT37" s="636"/>
      <c r="CU37" s="636"/>
      <c r="CV37" s="636"/>
      <c r="CW37" s="636"/>
      <c r="CX37" s="636"/>
      <c r="CY37" s="637"/>
      <c r="CZ37" s="630">
        <v>3.3</v>
      </c>
      <c r="DA37" s="638"/>
      <c r="DB37" s="638"/>
      <c r="DC37" s="639"/>
      <c r="DD37" s="633">
        <v>151468</v>
      </c>
      <c r="DE37" s="636"/>
      <c r="DF37" s="636"/>
      <c r="DG37" s="636"/>
      <c r="DH37" s="636"/>
      <c r="DI37" s="636"/>
      <c r="DJ37" s="636"/>
      <c r="DK37" s="637"/>
      <c r="DL37" s="633">
        <v>126672</v>
      </c>
      <c r="DM37" s="636"/>
      <c r="DN37" s="636"/>
      <c r="DO37" s="636"/>
      <c r="DP37" s="636"/>
      <c r="DQ37" s="636"/>
      <c r="DR37" s="636"/>
      <c r="DS37" s="636"/>
      <c r="DT37" s="636"/>
      <c r="DU37" s="636"/>
      <c r="DV37" s="637"/>
      <c r="DW37" s="630">
        <v>6.1</v>
      </c>
      <c r="DX37" s="638"/>
      <c r="DY37" s="638"/>
      <c r="DZ37" s="638"/>
      <c r="EA37" s="638"/>
      <c r="EB37" s="638"/>
      <c r="EC37" s="652"/>
    </row>
    <row r="38" spans="2:133" ht="11.25" customHeight="1" x14ac:dyDescent="0.2">
      <c r="B38" s="624" t="s">
        <v>321</v>
      </c>
      <c r="C38" s="625"/>
      <c r="D38" s="625"/>
      <c r="E38" s="625"/>
      <c r="F38" s="625"/>
      <c r="G38" s="625"/>
      <c r="H38" s="625"/>
      <c r="I38" s="625"/>
      <c r="J38" s="625"/>
      <c r="K38" s="625"/>
      <c r="L38" s="625"/>
      <c r="M38" s="625"/>
      <c r="N38" s="625"/>
      <c r="O38" s="625"/>
      <c r="P38" s="625"/>
      <c r="Q38" s="626"/>
      <c r="R38" s="627">
        <v>342500</v>
      </c>
      <c r="S38" s="628"/>
      <c r="T38" s="628"/>
      <c r="U38" s="628"/>
      <c r="V38" s="628"/>
      <c r="W38" s="628"/>
      <c r="X38" s="628"/>
      <c r="Y38" s="629"/>
      <c r="Z38" s="663">
        <v>6.5</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69383</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430</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361495</v>
      </c>
      <c r="CS38" s="628"/>
      <c r="CT38" s="628"/>
      <c r="CU38" s="628"/>
      <c r="CV38" s="628"/>
      <c r="CW38" s="628"/>
      <c r="CX38" s="628"/>
      <c r="CY38" s="629"/>
      <c r="CZ38" s="630">
        <v>8</v>
      </c>
      <c r="DA38" s="638"/>
      <c r="DB38" s="638"/>
      <c r="DC38" s="639"/>
      <c r="DD38" s="633">
        <v>331892</v>
      </c>
      <c r="DE38" s="628"/>
      <c r="DF38" s="628"/>
      <c r="DG38" s="628"/>
      <c r="DH38" s="628"/>
      <c r="DI38" s="628"/>
      <c r="DJ38" s="628"/>
      <c r="DK38" s="629"/>
      <c r="DL38" s="633">
        <v>227618</v>
      </c>
      <c r="DM38" s="628"/>
      <c r="DN38" s="628"/>
      <c r="DO38" s="628"/>
      <c r="DP38" s="628"/>
      <c r="DQ38" s="628"/>
      <c r="DR38" s="628"/>
      <c r="DS38" s="628"/>
      <c r="DT38" s="628"/>
      <c r="DU38" s="628"/>
      <c r="DV38" s="629"/>
      <c r="DW38" s="630">
        <v>11</v>
      </c>
      <c r="DX38" s="638"/>
      <c r="DY38" s="638"/>
      <c r="DZ38" s="638"/>
      <c r="EA38" s="638"/>
      <c r="EB38" s="638"/>
      <c r="EC38" s="652"/>
    </row>
    <row r="39" spans="2:133" ht="11.25" customHeight="1" x14ac:dyDescent="0.2">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t="s">
        <v>122</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665</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446881</v>
      </c>
      <c r="CS39" s="636"/>
      <c r="CT39" s="636"/>
      <c r="CU39" s="636"/>
      <c r="CV39" s="636"/>
      <c r="CW39" s="636"/>
      <c r="CX39" s="636"/>
      <c r="CY39" s="637"/>
      <c r="CZ39" s="630">
        <v>9.8000000000000007</v>
      </c>
      <c r="DA39" s="638"/>
      <c r="DB39" s="638"/>
      <c r="DC39" s="639"/>
      <c r="DD39" s="633">
        <v>321382</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329</v>
      </c>
      <c r="C40" s="625"/>
      <c r="D40" s="625"/>
      <c r="E40" s="625"/>
      <c r="F40" s="625"/>
      <c r="G40" s="625"/>
      <c r="H40" s="625"/>
      <c r="I40" s="625"/>
      <c r="J40" s="625"/>
      <c r="K40" s="625"/>
      <c r="L40" s="625"/>
      <c r="M40" s="625"/>
      <c r="N40" s="625"/>
      <c r="O40" s="625"/>
      <c r="P40" s="625"/>
      <c r="Q40" s="626"/>
      <c r="R40" s="627">
        <v>7400</v>
      </c>
      <c r="S40" s="628"/>
      <c r="T40" s="628"/>
      <c r="U40" s="628"/>
      <c r="V40" s="628"/>
      <c r="W40" s="628"/>
      <c r="X40" s="628"/>
      <c r="Y40" s="629"/>
      <c r="Z40" s="663">
        <v>0.1</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t="s">
        <v>122</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77</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v>5000</v>
      </c>
      <c r="CS40" s="628"/>
      <c r="CT40" s="628"/>
      <c r="CU40" s="628"/>
      <c r="CV40" s="628"/>
      <c r="CW40" s="628"/>
      <c r="CX40" s="628"/>
      <c r="CY40" s="629"/>
      <c r="CZ40" s="630">
        <v>0.1</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2">
      <c r="B41" s="608" t="s">
        <v>334</v>
      </c>
      <c r="C41" s="609"/>
      <c r="D41" s="609"/>
      <c r="E41" s="609"/>
      <c r="F41" s="609"/>
      <c r="G41" s="609"/>
      <c r="H41" s="609"/>
      <c r="I41" s="609"/>
      <c r="J41" s="609"/>
      <c r="K41" s="609"/>
      <c r="L41" s="609"/>
      <c r="M41" s="609"/>
      <c r="N41" s="609"/>
      <c r="O41" s="609"/>
      <c r="P41" s="609"/>
      <c r="Q41" s="610"/>
      <c r="R41" s="611">
        <v>5285481</v>
      </c>
      <c r="S41" s="649"/>
      <c r="T41" s="649"/>
      <c r="U41" s="649"/>
      <c r="V41" s="649"/>
      <c r="W41" s="649"/>
      <c r="X41" s="649"/>
      <c r="Y41" s="653"/>
      <c r="Z41" s="654">
        <v>100</v>
      </c>
      <c r="AA41" s="654"/>
      <c r="AB41" s="654"/>
      <c r="AC41" s="654"/>
      <c r="AD41" s="655">
        <v>2052896</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26761</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338</v>
      </c>
      <c r="AR42" s="647"/>
      <c r="AS42" s="647"/>
      <c r="AT42" s="647"/>
      <c r="AU42" s="647"/>
      <c r="AV42" s="647"/>
      <c r="AW42" s="647"/>
      <c r="AX42" s="647"/>
      <c r="AY42" s="648"/>
      <c r="AZ42" s="611">
        <v>169351</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402</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1230435</v>
      </c>
      <c r="CS42" s="636"/>
      <c r="CT42" s="636"/>
      <c r="CU42" s="636"/>
      <c r="CV42" s="636"/>
      <c r="CW42" s="636"/>
      <c r="CX42" s="636"/>
      <c r="CY42" s="637"/>
      <c r="CZ42" s="630">
        <v>27.1</v>
      </c>
      <c r="DA42" s="638"/>
      <c r="DB42" s="638"/>
      <c r="DC42" s="639"/>
      <c r="DD42" s="633">
        <v>62366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341</v>
      </c>
      <c r="CD43" s="624" t="s">
        <v>342</v>
      </c>
      <c r="CE43" s="625"/>
      <c r="CF43" s="625"/>
      <c r="CG43" s="625"/>
      <c r="CH43" s="625"/>
      <c r="CI43" s="625"/>
      <c r="CJ43" s="625"/>
      <c r="CK43" s="625"/>
      <c r="CL43" s="625"/>
      <c r="CM43" s="625"/>
      <c r="CN43" s="625"/>
      <c r="CO43" s="625"/>
      <c r="CP43" s="625"/>
      <c r="CQ43" s="626"/>
      <c r="CR43" s="627" t="s">
        <v>122</v>
      </c>
      <c r="CS43" s="636"/>
      <c r="CT43" s="636"/>
      <c r="CU43" s="636"/>
      <c r="CV43" s="636"/>
      <c r="CW43" s="636"/>
      <c r="CX43" s="636"/>
      <c r="CY43" s="637"/>
      <c r="CZ43" s="630" t="s">
        <v>122</v>
      </c>
      <c r="DA43" s="638"/>
      <c r="DB43" s="638"/>
      <c r="DC43" s="639"/>
      <c r="DD43" s="633" t="s">
        <v>122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389302</v>
      </c>
      <c r="CS44" s="628"/>
      <c r="CT44" s="628"/>
      <c r="CU44" s="628"/>
      <c r="CV44" s="628"/>
      <c r="CW44" s="628"/>
      <c r="CX44" s="628"/>
      <c r="CY44" s="629"/>
      <c r="CZ44" s="630">
        <v>8.6</v>
      </c>
      <c r="DA44" s="631"/>
      <c r="DB44" s="631"/>
      <c r="DC44" s="632"/>
      <c r="DD44" s="633">
        <v>31494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163619</v>
      </c>
      <c r="CS45" s="636"/>
      <c r="CT45" s="636"/>
      <c r="CU45" s="636"/>
      <c r="CV45" s="636"/>
      <c r="CW45" s="636"/>
      <c r="CX45" s="636"/>
      <c r="CY45" s="637"/>
      <c r="CZ45" s="630">
        <v>3.6</v>
      </c>
      <c r="DA45" s="638"/>
      <c r="DB45" s="638"/>
      <c r="DC45" s="639"/>
      <c r="DD45" s="633">
        <v>4899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347</v>
      </c>
      <c r="CG46" s="625"/>
      <c r="CH46" s="625"/>
      <c r="CI46" s="625"/>
      <c r="CJ46" s="625"/>
      <c r="CK46" s="625"/>
      <c r="CL46" s="625"/>
      <c r="CM46" s="625"/>
      <c r="CN46" s="625"/>
      <c r="CO46" s="625"/>
      <c r="CP46" s="625"/>
      <c r="CQ46" s="626"/>
      <c r="CR46" s="627">
        <v>202251</v>
      </c>
      <c r="CS46" s="628"/>
      <c r="CT46" s="628"/>
      <c r="CU46" s="628"/>
      <c r="CV46" s="628"/>
      <c r="CW46" s="628"/>
      <c r="CX46" s="628"/>
      <c r="CY46" s="629"/>
      <c r="CZ46" s="630">
        <v>4.5</v>
      </c>
      <c r="DA46" s="631"/>
      <c r="DB46" s="631"/>
      <c r="DC46" s="632"/>
      <c r="DD46" s="633">
        <v>22147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348</v>
      </c>
      <c r="CG47" s="625"/>
      <c r="CH47" s="625"/>
      <c r="CI47" s="625"/>
      <c r="CJ47" s="625"/>
      <c r="CK47" s="625"/>
      <c r="CL47" s="625"/>
      <c r="CM47" s="625"/>
      <c r="CN47" s="625"/>
      <c r="CO47" s="625"/>
      <c r="CP47" s="625"/>
      <c r="CQ47" s="626"/>
      <c r="CR47" s="627">
        <v>841133</v>
      </c>
      <c r="CS47" s="636"/>
      <c r="CT47" s="636"/>
      <c r="CU47" s="636"/>
      <c r="CV47" s="636"/>
      <c r="CW47" s="636"/>
      <c r="CX47" s="636"/>
      <c r="CY47" s="637"/>
      <c r="CZ47" s="630">
        <v>18.5</v>
      </c>
      <c r="DA47" s="638"/>
      <c r="DB47" s="638"/>
      <c r="DC47" s="639"/>
      <c r="DD47" s="633">
        <v>30872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350</v>
      </c>
      <c r="CE49" s="609"/>
      <c r="CF49" s="609"/>
      <c r="CG49" s="609"/>
      <c r="CH49" s="609"/>
      <c r="CI49" s="609"/>
      <c r="CJ49" s="609"/>
      <c r="CK49" s="609"/>
      <c r="CL49" s="609"/>
      <c r="CM49" s="609"/>
      <c r="CN49" s="609"/>
      <c r="CO49" s="609"/>
      <c r="CP49" s="609"/>
      <c r="CQ49" s="610"/>
      <c r="CR49" s="611">
        <v>4544457</v>
      </c>
      <c r="CS49" s="612"/>
      <c r="CT49" s="612"/>
      <c r="CU49" s="612"/>
      <c r="CV49" s="612"/>
      <c r="CW49" s="612"/>
      <c r="CX49" s="612"/>
      <c r="CY49" s="613"/>
      <c r="CZ49" s="614">
        <v>100</v>
      </c>
      <c r="DA49" s="615"/>
      <c r="DB49" s="615"/>
      <c r="DC49" s="616"/>
      <c r="DD49" s="617">
        <v>2617211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v2ScElWFwNU0aAgyh1bORsyF+jTvlbC5/M+VSBUWpNpnEVNPG69gT6Pf9xJDN9RuKt4sx/1Z96bst2DkM4TJaA==" saltValue="CuAzrhfiMIeQjd0slkzX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087">
        <v>5285</v>
      </c>
      <c r="R7" s="1088"/>
      <c r="S7" s="1088"/>
      <c r="T7" s="1088"/>
      <c r="U7" s="1088"/>
      <c r="V7" s="1088">
        <v>4544</v>
      </c>
      <c r="W7" s="1088"/>
      <c r="X7" s="1088"/>
      <c r="Y7" s="1088"/>
      <c r="Z7" s="1088"/>
      <c r="AA7" s="1088">
        <v>741</v>
      </c>
      <c r="AB7" s="1088"/>
      <c r="AC7" s="1088"/>
      <c r="AD7" s="1088"/>
      <c r="AE7" s="1089"/>
      <c r="AF7" s="1090">
        <v>655</v>
      </c>
      <c r="AG7" s="1091"/>
      <c r="AH7" s="1091"/>
      <c r="AI7" s="1091"/>
      <c r="AJ7" s="1092"/>
      <c r="AK7" s="1093">
        <v>26</v>
      </c>
      <c r="AL7" s="1094"/>
      <c r="AM7" s="1094"/>
      <c r="AN7" s="1094"/>
      <c r="AO7" s="1094"/>
      <c r="AP7" s="1094">
        <v>3367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555</v>
      </c>
      <c r="BT7" s="1098"/>
      <c r="BU7" s="1098"/>
      <c r="BV7" s="1098"/>
      <c r="BW7" s="1098"/>
      <c r="BX7" s="1098"/>
      <c r="BY7" s="1098"/>
      <c r="BZ7" s="1098"/>
      <c r="CA7" s="1098"/>
      <c r="CB7" s="1098"/>
      <c r="CC7" s="1098"/>
      <c r="CD7" s="1098"/>
      <c r="CE7" s="1098"/>
      <c r="CF7" s="1098"/>
      <c r="CG7" s="1099"/>
      <c r="CH7" s="1084">
        <v>3</v>
      </c>
      <c r="CI7" s="1085"/>
      <c r="CJ7" s="1085"/>
      <c r="CK7" s="1085"/>
      <c r="CL7" s="1086"/>
      <c r="CM7" s="1084">
        <v>-12</v>
      </c>
      <c r="CN7" s="1085"/>
      <c r="CO7" s="1085"/>
      <c r="CP7" s="1085"/>
      <c r="CQ7" s="1086"/>
      <c r="CR7" s="1084">
        <v>11</v>
      </c>
      <c r="CS7" s="1085"/>
      <c r="CT7" s="1085"/>
      <c r="CU7" s="1085"/>
      <c r="CV7" s="1086"/>
      <c r="CW7" s="1084" t="s">
        <v>552</v>
      </c>
      <c r="CX7" s="1085"/>
      <c r="CY7" s="1085"/>
      <c r="CZ7" s="1085"/>
      <c r="DA7" s="1086"/>
      <c r="DB7" s="1084">
        <v>1</v>
      </c>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94</v>
      </c>
      <c r="CI8" s="990"/>
      <c r="CJ8" s="990"/>
      <c r="CK8" s="990"/>
      <c r="CL8" s="991"/>
      <c r="CM8" s="989">
        <v>79</v>
      </c>
      <c r="CN8" s="990"/>
      <c r="CO8" s="990"/>
      <c r="CP8" s="990"/>
      <c r="CQ8" s="991"/>
      <c r="CR8" s="989">
        <v>1</v>
      </c>
      <c r="CS8" s="990"/>
      <c r="CT8" s="990"/>
      <c r="CU8" s="990"/>
      <c r="CV8" s="991"/>
      <c r="CW8" s="989">
        <v>10</v>
      </c>
      <c r="CX8" s="990"/>
      <c r="CY8" s="990"/>
      <c r="CZ8" s="990"/>
      <c r="DA8" s="991"/>
      <c r="DB8" s="989" t="s">
        <v>552</v>
      </c>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655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407</v>
      </c>
      <c r="R28" s="1051"/>
      <c r="S28" s="1051"/>
      <c r="T28" s="1051"/>
      <c r="U28" s="1051"/>
      <c r="V28" s="1051">
        <v>388</v>
      </c>
      <c r="W28" s="1051"/>
      <c r="X28" s="1051"/>
      <c r="Y28" s="1051"/>
      <c r="Z28" s="1051"/>
      <c r="AA28" s="1051">
        <v>19</v>
      </c>
      <c r="AB28" s="1051"/>
      <c r="AC28" s="1051"/>
      <c r="AD28" s="1051"/>
      <c r="AE28" s="1052"/>
      <c r="AF28" s="1053">
        <v>19</v>
      </c>
      <c r="AG28" s="1051"/>
      <c r="AH28" s="1051"/>
      <c r="AI28" s="1051"/>
      <c r="AJ28" s="1054"/>
      <c r="AK28" s="1042">
        <v>27</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558</v>
      </c>
      <c r="R29" s="1039"/>
      <c r="S29" s="1039"/>
      <c r="T29" s="1039"/>
      <c r="U29" s="1039"/>
      <c r="V29" s="1039">
        <v>487</v>
      </c>
      <c r="W29" s="1039"/>
      <c r="X29" s="1039"/>
      <c r="Y29" s="1039"/>
      <c r="Z29" s="1039"/>
      <c r="AA29" s="1039">
        <v>71</v>
      </c>
      <c r="AB29" s="1039"/>
      <c r="AC29" s="1039"/>
      <c r="AD29" s="1039"/>
      <c r="AE29" s="1040"/>
      <c r="AF29" s="1035">
        <v>71</v>
      </c>
      <c r="AG29" s="1036"/>
      <c r="AH29" s="1036"/>
      <c r="AI29" s="1036"/>
      <c r="AJ29" s="1037"/>
      <c r="AK29" s="980">
        <v>86</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57</v>
      </c>
      <c r="R30" s="1039"/>
      <c r="S30" s="1039"/>
      <c r="T30" s="1039"/>
      <c r="U30" s="1039"/>
      <c r="V30" s="1039">
        <v>59</v>
      </c>
      <c r="W30" s="1039"/>
      <c r="X30" s="1039"/>
      <c r="Y30" s="1039"/>
      <c r="Z30" s="1039"/>
      <c r="AA30" s="1039">
        <v>-2</v>
      </c>
      <c r="AB30" s="1039"/>
      <c r="AC30" s="1039"/>
      <c r="AD30" s="1039"/>
      <c r="AE30" s="1040"/>
      <c r="AF30" s="1035">
        <v>-2</v>
      </c>
      <c r="AG30" s="1036"/>
      <c r="AH30" s="1036"/>
      <c r="AI30" s="1036"/>
      <c r="AJ30" s="1037"/>
      <c r="AK30" s="980">
        <v>15</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133</v>
      </c>
      <c r="R31" s="1039"/>
      <c r="S31" s="1039"/>
      <c r="T31" s="1039"/>
      <c r="U31" s="1039"/>
      <c r="V31" s="1039">
        <v>114</v>
      </c>
      <c r="W31" s="1039"/>
      <c r="X31" s="1039"/>
      <c r="Y31" s="1039"/>
      <c r="Z31" s="1039"/>
      <c r="AA31" s="1039">
        <v>19</v>
      </c>
      <c r="AB31" s="1039"/>
      <c r="AC31" s="1039"/>
      <c r="AD31" s="1039"/>
      <c r="AE31" s="1040"/>
      <c r="AF31" s="1035">
        <v>19</v>
      </c>
      <c r="AG31" s="1036"/>
      <c r="AH31" s="1036"/>
      <c r="AI31" s="1036"/>
      <c r="AJ31" s="1037"/>
      <c r="AK31" s="980">
        <v>69</v>
      </c>
      <c r="AL31" s="971"/>
      <c r="AM31" s="971"/>
      <c r="AN31" s="971"/>
      <c r="AO31" s="971"/>
      <c r="AP31" s="971">
        <v>623</v>
      </c>
      <c r="AQ31" s="971"/>
      <c r="AR31" s="971"/>
      <c r="AS31" s="971"/>
      <c r="AT31" s="971"/>
      <c r="AU31" s="971">
        <v>445</v>
      </c>
      <c r="AV31" s="971"/>
      <c r="AW31" s="971"/>
      <c r="AX31" s="971"/>
      <c r="AY31" s="971"/>
      <c r="AZ31" s="1041" t="s">
        <v>552</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171</v>
      </c>
      <c r="R32" s="1039"/>
      <c r="S32" s="1039"/>
      <c r="T32" s="1039"/>
      <c r="U32" s="1039"/>
      <c r="V32" s="1039">
        <v>132</v>
      </c>
      <c r="W32" s="1039"/>
      <c r="X32" s="1039"/>
      <c r="Y32" s="1039"/>
      <c r="Z32" s="1039"/>
      <c r="AA32" s="1039">
        <v>39</v>
      </c>
      <c r="AB32" s="1039"/>
      <c r="AC32" s="1039"/>
      <c r="AD32" s="1039"/>
      <c r="AE32" s="1040"/>
      <c r="AF32" s="1035">
        <v>39</v>
      </c>
      <c r="AG32" s="1036"/>
      <c r="AH32" s="1036"/>
      <c r="AI32" s="1036"/>
      <c r="AJ32" s="1037"/>
      <c r="AK32" s="980">
        <v>96</v>
      </c>
      <c r="AL32" s="971"/>
      <c r="AM32" s="971"/>
      <c r="AN32" s="971"/>
      <c r="AO32" s="971"/>
      <c r="AP32" s="971">
        <v>292</v>
      </c>
      <c r="AQ32" s="971"/>
      <c r="AR32" s="971"/>
      <c r="AS32" s="971"/>
      <c r="AT32" s="971"/>
      <c r="AU32" s="971">
        <v>289</v>
      </c>
      <c r="AV32" s="971"/>
      <c r="AW32" s="971"/>
      <c r="AX32" s="971"/>
      <c r="AY32" s="971"/>
      <c r="AZ32" s="1041" t="s">
        <v>552</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c r="AV68" s="982"/>
      <c r="AW68" s="982"/>
      <c r="AX68" s="982"/>
      <c r="AY68" s="982"/>
      <c r="AZ68" s="983" t="s">
        <v>553</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1146</v>
      </c>
      <c r="R69" s="971"/>
      <c r="S69" s="971"/>
      <c r="T69" s="971"/>
      <c r="U69" s="971"/>
      <c r="V69" s="971">
        <v>1123</v>
      </c>
      <c r="W69" s="971"/>
      <c r="X69" s="971"/>
      <c r="Y69" s="971"/>
      <c r="Z69" s="971"/>
      <c r="AA69" s="971">
        <v>23</v>
      </c>
      <c r="AB69" s="971"/>
      <c r="AC69" s="971"/>
      <c r="AD69" s="971"/>
      <c r="AE69" s="971"/>
      <c r="AF69" s="971">
        <v>23</v>
      </c>
      <c r="AG69" s="971"/>
      <c r="AH69" s="971"/>
      <c r="AI69" s="971"/>
      <c r="AJ69" s="971"/>
      <c r="AK69" s="971" t="s">
        <v>552</v>
      </c>
      <c r="AL69" s="971"/>
      <c r="AM69" s="971"/>
      <c r="AN69" s="971"/>
      <c r="AO69" s="971"/>
      <c r="AP69" s="971">
        <v>657</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2421</v>
      </c>
      <c r="R70" s="971"/>
      <c r="S70" s="971"/>
      <c r="T70" s="971"/>
      <c r="U70" s="971"/>
      <c r="V70" s="971">
        <v>2180</v>
      </c>
      <c r="W70" s="971"/>
      <c r="X70" s="971"/>
      <c r="Y70" s="971"/>
      <c r="Z70" s="971"/>
      <c r="AA70" s="971">
        <v>241</v>
      </c>
      <c r="AB70" s="971"/>
      <c r="AC70" s="971"/>
      <c r="AD70" s="971"/>
      <c r="AE70" s="971"/>
      <c r="AF70" s="971">
        <v>205</v>
      </c>
      <c r="AG70" s="971"/>
      <c r="AH70" s="971"/>
      <c r="AI70" s="971"/>
      <c r="AJ70" s="971"/>
      <c r="AK70" s="971">
        <v>0</v>
      </c>
      <c r="AL70" s="971"/>
      <c r="AM70" s="971"/>
      <c r="AN70" s="971"/>
      <c r="AO70" s="971"/>
      <c r="AP70" s="971">
        <v>959</v>
      </c>
      <c r="AQ70" s="971"/>
      <c r="AR70" s="971"/>
      <c r="AS70" s="971"/>
      <c r="AT70" s="971"/>
      <c r="AU70" s="971"/>
      <c r="AV70" s="971"/>
      <c r="AW70" s="971"/>
      <c r="AX70" s="971"/>
      <c r="AY70" s="971"/>
      <c r="AZ70" s="972" t="s">
        <v>554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552</v>
      </c>
      <c r="AL71" s="971"/>
      <c r="AM71" s="971"/>
      <c r="AN71" s="971"/>
      <c r="AO71" s="971"/>
      <c r="AP71" s="971" t="s">
        <v>552</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552</v>
      </c>
      <c r="AL72" s="971"/>
      <c r="AM72" s="971"/>
      <c r="AN72" s="971"/>
      <c r="AO72" s="971"/>
      <c r="AP72" s="971" t="s">
        <v>552</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2">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374250</v>
      </c>
      <c r="AB110" s="889"/>
      <c r="AC110" s="889"/>
      <c r="AD110" s="889"/>
      <c r="AE110" s="890"/>
      <c r="AF110" s="891">
        <v>329444</v>
      </c>
      <c r="AG110" s="889"/>
      <c r="AH110" s="889"/>
      <c r="AI110" s="889"/>
      <c r="AJ110" s="890"/>
      <c r="AK110" s="891">
        <v>345006</v>
      </c>
      <c r="AL110" s="889"/>
      <c r="AM110" s="889"/>
      <c r="AN110" s="889"/>
      <c r="AO110" s="890"/>
      <c r="AP110" s="892">
        <v>19.5</v>
      </c>
      <c r="AQ110" s="893"/>
      <c r="AR110" s="893"/>
      <c r="AS110" s="893"/>
      <c r="AT110" s="894"/>
      <c r="AU110" s="930" t="s">
        <v>69</v>
      </c>
      <c r="AV110" s="931"/>
      <c r="AW110" s="931"/>
      <c r="AX110" s="931"/>
      <c r="AY110" s="931"/>
      <c r="AZ110" s="860" t="s">
        <v>412</v>
      </c>
      <c r="BA110" s="810"/>
      <c r="BB110" s="810"/>
      <c r="BC110" s="810"/>
      <c r="BD110" s="810"/>
      <c r="BE110" s="810"/>
      <c r="BF110" s="810"/>
      <c r="BG110" s="810"/>
      <c r="BH110" s="810"/>
      <c r="BI110" s="810"/>
      <c r="BJ110" s="810"/>
      <c r="BK110" s="810"/>
      <c r="BL110" s="810"/>
      <c r="BM110" s="810"/>
      <c r="BN110" s="810"/>
      <c r="BO110" s="810"/>
      <c r="BP110" s="811"/>
      <c r="BQ110" s="861">
        <v>3246368</v>
      </c>
      <c r="BR110" s="842"/>
      <c r="BS110" s="842"/>
      <c r="BT110" s="842"/>
      <c r="BU110" s="842"/>
      <c r="BV110" s="842">
        <v>3357147</v>
      </c>
      <c r="BW110" s="842"/>
      <c r="BX110" s="842"/>
      <c r="BY110" s="842"/>
      <c r="BZ110" s="842"/>
      <c r="CA110" s="842">
        <v>3367067</v>
      </c>
      <c r="CB110" s="842"/>
      <c r="CC110" s="842"/>
      <c r="CD110" s="842"/>
      <c r="CE110" s="842"/>
      <c r="CF110" s="866">
        <v>190.4</v>
      </c>
      <c r="CG110" s="867"/>
      <c r="CH110" s="867"/>
      <c r="CI110" s="867"/>
      <c r="CJ110" s="867"/>
      <c r="CK110" s="926" t="s">
        <v>413</v>
      </c>
      <c r="CL110" s="819"/>
      <c r="CM110" s="860"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416</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v>2705</v>
      </c>
      <c r="BW111" s="790"/>
      <c r="BX111" s="790"/>
      <c r="BY111" s="790"/>
      <c r="BZ111" s="790"/>
      <c r="CA111" s="790">
        <v>2452</v>
      </c>
      <c r="CB111" s="790"/>
      <c r="CC111" s="790"/>
      <c r="CD111" s="790"/>
      <c r="CE111" s="790"/>
      <c r="CF111" s="875">
        <v>0.1</v>
      </c>
      <c r="CG111" s="876"/>
      <c r="CH111" s="876"/>
      <c r="CI111" s="876"/>
      <c r="CJ111" s="876"/>
      <c r="CK111" s="927"/>
      <c r="CL111" s="821"/>
      <c r="CM111" s="817"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420</v>
      </c>
      <c r="BA112" s="752"/>
      <c r="BB112" s="752"/>
      <c r="BC112" s="752"/>
      <c r="BD112" s="752"/>
      <c r="BE112" s="752"/>
      <c r="BF112" s="752"/>
      <c r="BG112" s="752"/>
      <c r="BH112" s="752"/>
      <c r="BI112" s="752"/>
      <c r="BJ112" s="752"/>
      <c r="BK112" s="752"/>
      <c r="BL112" s="752"/>
      <c r="BM112" s="752"/>
      <c r="BN112" s="752"/>
      <c r="BO112" s="752"/>
      <c r="BP112" s="753"/>
      <c r="BQ112" s="789">
        <v>891124</v>
      </c>
      <c r="BR112" s="790"/>
      <c r="BS112" s="790"/>
      <c r="BT112" s="790"/>
      <c r="BU112" s="790"/>
      <c r="BV112" s="790">
        <v>843038</v>
      </c>
      <c r="BW112" s="790"/>
      <c r="BX112" s="790"/>
      <c r="BY112" s="790"/>
      <c r="BZ112" s="790"/>
      <c r="CA112" s="790">
        <v>733948</v>
      </c>
      <c r="CB112" s="790"/>
      <c r="CC112" s="790"/>
      <c r="CD112" s="790"/>
      <c r="CE112" s="790"/>
      <c r="CF112" s="875">
        <v>41.5</v>
      </c>
      <c r="CG112" s="876"/>
      <c r="CH112" s="876"/>
      <c r="CI112" s="876"/>
      <c r="CJ112" s="876"/>
      <c r="CK112" s="927"/>
      <c r="CL112" s="821"/>
      <c r="CM112" s="817"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154119</v>
      </c>
      <c r="AB113" s="919"/>
      <c r="AC113" s="919"/>
      <c r="AD113" s="919"/>
      <c r="AE113" s="920"/>
      <c r="AF113" s="921">
        <v>119979</v>
      </c>
      <c r="AG113" s="919"/>
      <c r="AH113" s="919"/>
      <c r="AI113" s="919"/>
      <c r="AJ113" s="920"/>
      <c r="AK113" s="921">
        <v>109464</v>
      </c>
      <c r="AL113" s="919"/>
      <c r="AM113" s="919"/>
      <c r="AN113" s="919"/>
      <c r="AO113" s="920"/>
      <c r="AP113" s="922">
        <v>6.2</v>
      </c>
      <c r="AQ113" s="923"/>
      <c r="AR113" s="923"/>
      <c r="AS113" s="923"/>
      <c r="AT113" s="924"/>
      <c r="AU113" s="932"/>
      <c r="AV113" s="933"/>
      <c r="AW113" s="933"/>
      <c r="AX113" s="933"/>
      <c r="AY113" s="933"/>
      <c r="AZ113" s="817" t="s">
        <v>423</v>
      </c>
      <c r="BA113" s="752"/>
      <c r="BB113" s="752"/>
      <c r="BC113" s="752"/>
      <c r="BD113" s="752"/>
      <c r="BE113" s="752"/>
      <c r="BF113" s="752"/>
      <c r="BG113" s="752"/>
      <c r="BH113" s="752"/>
      <c r="BI113" s="752"/>
      <c r="BJ113" s="752"/>
      <c r="BK113" s="752"/>
      <c r="BL113" s="752"/>
      <c r="BM113" s="752"/>
      <c r="BN113" s="752"/>
      <c r="BO113" s="752"/>
      <c r="BP113" s="753"/>
      <c r="BQ113" s="789">
        <v>20948</v>
      </c>
      <c r="BR113" s="790"/>
      <c r="BS113" s="790"/>
      <c r="BT113" s="790"/>
      <c r="BU113" s="790"/>
      <c r="BV113" s="790">
        <v>34856</v>
      </c>
      <c r="BW113" s="790"/>
      <c r="BX113" s="790"/>
      <c r="BY113" s="790"/>
      <c r="BZ113" s="790"/>
      <c r="CA113" s="790">
        <v>51753</v>
      </c>
      <c r="CB113" s="790"/>
      <c r="CC113" s="790"/>
      <c r="CD113" s="790"/>
      <c r="CE113" s="790"/>
      <c r="CF113" s="875">
        <v>2.9</v>
      </c>
      <c r="CG113" s="876"/>
      <c r="CH113" s="876"/>
      <c r="CI113" s="876"/>
      <c r="CJ113" s="876"/>
      <c r="CK113" s="927"/>
      <c r="CL113" s="821"/>
      <c r="CM113" s="817"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9398</v>
      </c>
      <c r="AB114" s="780"/>
      <c r="AC114" s="780"/>
      <c r="AD114" s="780"/>
      <c r="AE114" s="781"/>
      <c r="AF114" s="782">
        <v>4915</v>
      </c>
      <c r="AG114" s="780"/>
      <c r="AH114" s="780"/>
      <c r="AI114" s="780"/>
      <c r="AJ114" s="781"/>
      <c r="AK114" s="782">
        <v>5049</v>
      </c>
      <c r="AL114" s="780"/>
      <c r="AM114" s="780"/>
      <c r="AN114" s="780"/>
      <c r="AO114" s="781"/>
      <c r="AP114" s="824">
        <v>0.3</v>
      </c>
      <c r="AQ114" s="825"/>
      <c r="AR114" s="825"/>
      <c r="AS114" s="825"/>
      <c r="AT114" s="826"/>
      <c r="AU114" s="932"/>
      <c r="AV114" s="933"/>
      <c r="AW114" s="933"/>
      <c r="AX114" s="933"/>
      <c r="AY114" s="933"/>
      <c r="AZ114" s="817" t="s">
        <v>426</v>
      </c>
      <c r="BA114" s="752"/>
      <c r="BB114" s="752"/>
      <c r="BC114" s="752"/>
      <c r="BD114" s="752"/>
      <c r="BE114" s="752"/>
      <c r="BF114" s="752"/>
      <c r="BG114" s="752"/>
      <c r="BH114" s="752"/>
      <c r="BI114" s="752"/>
      <c r="BJ114" s="752"/>
      <c r="BK114" s="752"/>
      <c r="BL114" s="752"/>
      <c r="BM114" s="752"/>
      <c r="BN114" s="752"/>
      <c r="BO114" s="752"/>
      <c r="BP114" s="753"/>
      <c r="BQ114" s="789">
        <v>361893</v>
      </c>
      <c r="BR114" s="790"/>
      <c r="BS114" s="790"/>
      <c r="BT114" s="790"/>
      <c r="BU114" s="790"/>
      <c r="BV114" s="790">
        <v>334071</v>
      </c>
      <c r="BW114" s="790"/>
      <c r="BX114" s="790"/>
      <c r="BY114" s="790"/>
      <c r="BZ114" s="790"/>
      <c r="CA114" s="790">
        <v>338394</v>
      </c>
      <c r="CB114" s="790"/>
      <c r="CC114" s="790"/>
      <c r="CD114" s="790"/>
      <c r="CE114" s="790"/>
      <c r="CF114" s="875">
        <v>19.100000000000001</v>
      </c>
      <c r="CG114" s="876"/>
      <c r="CH114" s="876"/>
      <c r="CI114" s="876"/>
      <c r="CJ114" s="876"/>
      <c r="CK114" s="927"/>
      <c r="CL114" s="821"/>
      <c r="CM114" s="817"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83</v>
      </c>
      <c r="AB115" s="919"/>
      <c r="AC115" s="919"/>
      <c r="AD115" s="919"/>
      <c r="AE115" s="920"/>
      <c r="AF115" s="921">
        <v>238</v>
      </c>
      <c r="AG115" s="919"/>
      <c r="AH115" s="919"/>
      <c r="AI115" s="919"/>
      <c r="AJ115" s="920"/>
      <c r="AK115" s="921">
        <v>256</v>
      </c>
      <c r="AL115" s="919"/>
      <c r="AM115" s="919"/>
      <c r="AN115" s="919"/>
      <c r="AO115" s="920"/>
      <c r="AP115" s="922">
        <v>0</v>
      </c>
      <c r="AQ115" s="923"/>
      <c r="AR115" s="923"/>
      <c r="AS115" s="923"/>
      <c r="AT115" s="924"/>
      <c r="AU115" s="932"/>
      <c r="AV115" s="933"/>
      <c r="AW115" s="933"/>
      <c r="AX115" s="933"/>
      <c r="AY115" s="933"/>
      <c r="AZ115" s="817" t="s">
        <v>429</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537850</v>
      </c>
      <c r="AB117" s="903"/>
      <c r="AC117" s="903"/>
      <c r="AD117" s="903"/>
      <c r="AE117" s="904"/>
      <c r="AF117" s="905">
        <v>454576</v>
      </c>
      <c r="AG117" s="903"/>
      <c r="AH117" s="903"/>
      <c r="AI117" s="903"/>
      <c r="AJ117" s="904"/>
      <c r="AK117" s="905">
        <v>459775</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4520333</v>
      </c>
      <c r="BR119" s="845"/>
      <c r="BS119" s="845"/>
      <c r="BT119" s="845"/>
      <c r="BU119" s="845"/>
      <c r="BV119" s="845">
        <v>4571817</v>
      </c>
      <c r="BW119" s="845"/>
      <c r="BX119" s="845"/>
      <c r="BY119" s="845"/>
      <c r="BZ119" s="845"/>
      <c r="CA119" s="845">
        <v>4493614</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v>2705</v>
      </c>
      <c r="DM119" s="764"/>
      <c r="DN119" s="764"/>
      <c r="DO119" s="764"/>
      <c r="DP119" s="765"/>
      <c r="DQ119" s="766">
        <v>2452</v>
      </c>
      <c r="DR119" s="764"/>
      <c r="DS119" s="764"/>
      <c r="DT119" s="764"/>
      <c r="DU119" s="765"/>
      <c r="DV119" s="848">
        <v>0.1</v>
      </c>
      <c r="DW119" s="849"/>
      <c r="DX119" s="849"/>
      <c r="DY119" s="849"/>
      <c r="DZ119" s="850"/>
    </row>
    <row r="120" spans="1:130" s="230" customFormat="1" ht="26.25" customHeight="1" x14ac:dyDescent="0.2">
      <c r="A120" s="820"/>
      <c r="B120" s="821"/>
      <c r="C120" s="817"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10"/>
      <c r="BB120" s="810"/>
      <c r="BC120" s="810"/>
      <c r="BD120" s="810"/>
      <c r="BE120" s="810"/>
      <c r="BF120" s="810"/>
      <c r="BG120" s="810"/>
      <c r="BH120" s="810"/>
      <c r="BI120" s="810"/>
      <c r="BJ120" s="810"/>
      <c r="BK120" s="810"/>
      <c r="BL120" s="810"/>
      <c r="BM120" s="810"/>
      <c r="BN120" s="810"/>
      <c r="BO120" s="810"/>
      <c r="BP120" s="811"/>
      <c r="BQ120" s="861">
        <v>2578243</v>
      </c>
      <c r="BR120" s="842"/>
      <c r="BS120" s="842"/>
      <c r="BT120" s="842"/>
      <c r="BU120" s="842"/>
      <c r="BV120" s="842">
        <v>2647576</v>
      </c>
      <c r="BW120" s="842"/>
      <c r="BX120" s="842"/>
      <c r="BY120" s="842"/>
      <c r="BZ120" s="842"/>
      <c r="CA120" s="842">
        <v>2870278</v>
      </c>
      <c r="CB120" s="842"/>
      <c r="CC120" s="842"/>
      <c r="CD120" s="842"/>
      <c r="CE120" s="842"/>
      <c r="CF120" s="866">
        <v>162.30000000000001</v>
      </c>
      <c r="CG120" s="867"/>
      <c r="CH120" s="867"/>
      <c r="CI120" s="867"/>
      <c r="CJ120" s="867"/>
      <c r="CK120" s="868" t="s">
        <v>443</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588391</v>
      </c>
      <c r="DH120" s="842"/>
      <c r="DI120" s="842"/>
      <c r="DJ120" s="842"/>
      <c r="DK120" s="842"/>
      <c r="DL120" s="842">
        <v>539653</v>
      </c>
      <c r="DM120" s="842"/>
      <c r="DN120" s="842"/>
      <c r="DO120" s="842"/>
      <c r="DP120" s="842"/>
      <c r="DQ120" s="842">
        <v>445445</v>
      </c>
      <c r="DR120" s="842"/>
      <c r="DS120" s="842"/>
      <c r="DT120" s="842"/>
      <c r="DU120" s="842"/>
      <c r="DV120" s="843">
        <v>25.2</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445</v>
      </c>
      <c r="BA121" s="752"/>
      <c r="BB121" s="752"/>
      <c r="BC121" s="752"/>
      <c r="BD121" s="752"/>
      <c r="BE121" s="752"/>
      <c r="BF121" s="752"/>
      <c r="BG121" s="752"/>
      <c r="BH121" s="752"/>
      <c r="BI121" s="752"/>
      <c r="BJ121" s="752"/>
      <c r="BK121" s="752"/>
      <c r="BL121" s="752"/>
      <c r="BM121" s="752"/>
      <c r="BN121" s="752"/>
      <c r="BO121" s="752"/>
      <c r="BP121" s="753"/>
      <c r="BQ121" s="789">
        <v>253306</v>
      </c>
      <c r="BR121" s="790"/>
      <c r="BS121" s="790"/>
      <c r="BT121" s="790"/>
      <c r="BU121" s="790"/>
      <c r="BV121" s="790">
        <v>232847</v>
      </c>
      <c r="BW121" s="790"/>
      <c r="BX121" s="790"/>
      <c r="BY121" s="790"/>
      <c r="BZ121" s="790"/>
      <c r="CA121" s="790">
        <v>214912</v>
      </c>
      <c r="CB121" s="790"/>
      <c r="CC121" s="790"/>
      <c r="CD121" s="790"/>
      <c r="CE121" s="790"/>
      <c r="CF121" s="875">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302733</v>
      </c>
      <c r="DH121" s="790"/>
      <c r="DI121" s="790"/>
      <c r="DJ121" s="790"/>
      <c r="DK121" s="790"/>
      <c r="DL121" s="790">
        <v>303385</v>
      </c>
      <c r="DM121" s="790"/>
      <c r="DN121" s="790"/>
      <c r="DO121" s="790"/>
      <c r="DP121" s="790"/>
      <c r="DQ121" s="790">
        <v>288503</v>
      </c>
      <c r="DR121" s="790"/>
      <c r="DS121" s="790"/>
      <c r="DT121" s="790"/>
      <c r="DU121" s="790"/>
      <c r="DV121" s="796">
        <v>16.3</v>
      </c>
      <c r="DW121" s="796"/>
      <c r="DX121" s="796"/>
      <c r="DY121" s="796"/>
      <c r="DZ121" s="797"/>
    </row>
    <row r="122" spans="1:130" s="230" customFormat="1" ht="26.25" customHeight="1" x14ac:dyDescent="0.2">
      <c r="A122" s="820"/>
      <c r="B122" s="821"/>
      <c r="C122" s="817"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2476658</v>
      </c>
      <c r="BR122" s="845"/>
      <c r="BS122" s="845"/>
      <c r="BT122" s="845"/>
      <c r="BU122" s="845"/>
      <c r="BV122" s="845">
        <v>2551081</v>
      </c>
      <c r="BW122" s="845"/>
      <c r="BX122" s="845"/>
      <c r="BY122" s="845"/>
      <c r="BZ122" s="845"/>
      <c r="CA122" s="845">
        <v>2758351</v>
      </c>
      <c r="CB122" s="845"/>
      <c r="CC122" s="845"/>
      <c r="CD122" s="845"/>
      <c r="CE122" s="845"/>
      <c r="CF122" s="846">
        <v>156</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5308207</v>
      </c>
      <c r="BR123" s="833"/>
      <c r="BS123" s="833"/>
      <c r="BT123" s="833"/>
      <c r="BU123" s="833"/>
      <c r="BV123" s="833">
        <v>5431504</v>
      </c>
      <c r="BW123" s="833"/>
      <c r="BX123" s="833"/>
      <c r="BY123" s="833"/>
      <c r="BZ123" s="833"/>
      <c r="CA123" s="833">
        <v>5843541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83</v>
      </c>
      <c r="AB126" s="780"/>
      <c r="AC126" s="780"/>
      <c r="AD126" s="780"/>
      <c r="AE126" s="781"/>
      <c r="AF126" s="782">
        <v>238</v>
      </c>
      <c r="AG126" s="780"/>
      <c r="AH126" s="780"/>
      <c r="AI126" s="780"/>
      <c r="AJ126" s="781"/>
      <c r="AK126" s="782">
        <v>256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452</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458</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v>24850</v>
      </c>
      <c r="AB128" s="803"/>
      <c r="AC128" s="803"/>
      <c r="AD128" s="803"/>
      <c r="AE128" s="804"/>
      <c r="AF128" s="805">
        <v>22173</v>
      </c>
      <c r="AG128" s="803"/>
      <c r="AH128" s="803"/>
      <c r="AI128" s="803"/>
      <c r="AJ128" s="804"/>
      <c r="AK128" s="805">
        <v>19495</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462</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2139431</v>
      </c>
      <c r="AB129" s="780"/>
      <c r="AC129" s="780"/>
      <c r="AD129" s="780"/>
      <c r="AE129" s="781"/>
      <c r="AF129" s="782">
        <v>2026244</v>
      </c>
      <c r="AG129" s="780"/>
      <c r="AH129" s="780"/>
      <c r="AI129" s="780"/>
      <c r="AJ129" s="781"/>
      <c r="AK129" s="782">
        <v>2052330</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323576</v>
      </c>
      <c r="AB130" s="780"/>
      <c r="AC130" s="780"/>
      <c r="AD130" s="780"/>
      <c r="AE130" s="781"/>
      <c r="AF130" s="782">
        <v>281154</v>
      </c>
      <c r="AG130" s="780"/>
      <c r="AH130" s="780"/>
      <c r="AI130" s="780"/>
      <c r="AJ130" s="781"/>
      <c r="AK130" s="782">
        <v>283703</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1815855</v>
      </c>
      <c r="AB131" s="764"/>
      <c r="AC131" s="764"/>
      <c r="AD131" s="764"/>
      <c r="AE131" s="765"/>
      <c r="AF131" s="766">
        <v>1745090</v>
      </c>
      <c r="AG131" s="764"/>
      <c r="AH131" s="764"/>
      <c r="AI131" s="764"/>
      <c r="AJ131" s="765"/>
      <c r="AK131" s="766">
        <v>1768627</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10.43166993</v>
      </c>
      <c r="AB132" s="745"/>
      <c r="AC132" s="745"/>
      <c r="AD132" s="745"/>
      <c r="AE132" s="746"/>
      <c r="AF132" s="747">
        <v>8.6671174549999996</v>
      </c>
      <c r="AG132" s="745"/>
      <c r="AH132" s="745"/>
      <c r="AI132" s="745"/>
      <c r="AJ132" s="746"/>
      <c r="AK132" s="747">
        <v>8.8530255390000008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10.9</v>
      </c>
      <c r="AB133" s="724"/>
      <c r="AC133" s="724"/>
      <c r="AD133" s="724"/>
      <c r="AE133" s="725"/>
      <c r="AF133" s="723">
        <v>10</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Ef/mfN0C/HuAUpyMgvmWtZF5qGO4bj/uWuPHE6QYKFJUJZj5hH2ycrX2IMPVBQtSb28hH6Vc2jtZ/If7VwFA==" saltValue="/WqHAZEiu6+7QY3KaXd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52"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4H7Do1RAEToao4j5kI/PH06jwOkx86LFjeUL7nu10ojVv4FyRYdbjEfSf8U6dRV2eHo56YtsR/betxvfeBZ8Q==" saltValue="8ds3gs6+26o/K1ViYFp7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0+iLs+FdqAF5NfTM7sxHPa3TbUmLCszbZNBBDEt663n+AxT/Cvv2EE3BgYw8FW6TEwNnjU/rJextt4JAFIl4w==" saltValue="wxAfNImsH0x6/hT7c6yL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557792</v>
      </c>
      <c r="AP9" s="281">
        <v>173174</v>
      </c>
      <c r="AQ9" s="282">
        <v>217348</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88827</v>
      </c>
      <c r="AP10" s="284">
        <v>27577</v>
      </c>
      <c r="AQ10" s="285">
        <v>32038</v>
      </c>
      <c r="AR10" s="286">
        <v>-13.9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835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15184</v>
      </c>
      <c r="AP13" s="284">
        <v>4714</v>
      </c>
      <c r="AQ13" s="285">
        <v>7824</v>
      </c>
      <c r="AR13" s="286">
        <v>-39.700000000000003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t="s">
        <v>484</v>
      </c>
      <c r="AP14" s="284" t="s">
        <v>484</v>
      </c>
      <c r="AQ14" s="285">
        <v>4511</v>
      </c>
      <c r="AR14" s="286" t="s">
        <v>484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-10132</v>
      </c>
      <c r="AP15" s="284">
        <v>-3146</v>
      </c>
      <c r="AQ15" s="285">
        <v>-13520</v>
      </c>
      <c r="AR15" s="286">
        <v>-76.7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651671</v>
      </c>
      <c r="AP16" s="284">
        <v>202319</v>
      </c>
      <c r="AQ16" s="285">
        <v>249036</v>
      </c>
      <c r="AR16" s="286">
        <v>-18.8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18.010000000000002</v>
      </c>
      <c r="AP21" s="298">
        <v>21</v>
      </c>
      <c r="AQ21" s="299">
        <v>-2.99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93.1</v>
      </c>
      <c r="AP22" s="303">
        <v>95.5</v>
      </c>
      <c r="AQ22" s="304">
        <v>-2.4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345006</v>
      </c>
      <c r="AP32" s="312">
        <v>107111</v>
      </c>
      <c r="AQ32" s="313">
        <v>141939</v>
      </c>
      <c r="AR32" s="314">
        <v>-24.5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109464</v>
      </c>
      <c r="AP35" s="312">
        <v>33984</v>
      </c>
      <c r="AQ35" s="313">
        <v>33103</v>
      </c>
      <c r="AR35" s="314">
        <v>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5049</v>
      </c>
      <c r="AP36" s="312">
        <v>1568</v>
      </c>
      <c r="AQ36" s="313">
        <v>3141</v>
      </c>
      <c r="AR36" s="314">
        <v>-50.1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256</v>
      </c>
      <c r="AP37" s="312">
        <v>79</v>
      </c>
      <c r="AQ37" s="313">
        <v>429</v>
      </c>
      <c r="AR37" s="314">
        <v>-81.599999999999994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16</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-19495</v>
      </c>
      <c r="AP39" s="312">
        <v>-6052</v>
      </c>
      <c r="AQ39" s="313">
        <v>-2776</v>
      </c>
      <c r="AR39" s="314">
        <v>118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-283703</v>
      </c>
      <c r="AP40" s="312">
        <v>-88079</v>
      </c>
      <c r="AQ40" s="313">
        <v>-127875</v>
      </c>
      <c r="AR40" s="314">
        <v>-31.1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156577</v>
      </c>
      <c r="AP41" s="312">
        <v>48611</v>
      </c>
      <c r="AQ41" s="313">
        <v>47977</v>
      </c>
      <c r="AR41" s="314">
        <v>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446241</v>
      </c>
      <c r="AN51" s="334">
        <v>129646</v>
      </c>
      <c r="AO51" s="335">
        <v>9.6</v>
      </c>
      <c r="AP51" s="336">
        <v>268375</v>
      </c>
      <c r="AQ51" s="337">
        <v>-1.2</v>
      </c>
      <c r="AR51" s="338">
        <v>10.8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122732</v>
      </c>
      <c r="AN52" s="342">
        <v>35657</v>
      </c>
      <c r="AO52" s="343">
        <v>40.1</v>
      </c>
      <c r="AP52" s="344">
        <v>119602</v>
      </c>
      <c r="AQ52" s="345">
        <v>1.5</v>
      </c>
      <c r="AR52" s="346">
        <v>38.6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360118</v>
      </c>
      <c r="AN53" s="334">
        <v>105793</v>
      </c>
      <c r="AO53" s="335">
        <v>-18.399999999999999</v>
      </c>
      <c r="AP53" s="336">
        <v>301035</v>
      </c>
      <c r="AQ53" s="337">
        <v>12.2</v>
      </c>
      <c r="AR53" s="338">
        <v>-30.6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29362</v>
      </c>
      <c r="AN54" s="342">
        <v>8626</v>
      </c>
      <c r="AO54" s="343">
        <v>-75.8</v>
      </c>
      <c r="AP54" s="344">
        <v>154376</v>
      </c>
      <c r="AQ54" s="345">
        <v>29.1</v>
      </c>
      <c r="AR54" s="346">
        <v>-104.9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160939</v>
      </c>
      <c r="AN55" s="334">
        <v>48128</v>
      </c>
      <c r="AO55" s="335">
        <v>-54.5</v>
      </c>
      <c r="AP55" s="336">
        <v>330026</v>
      </c>
      <c r="AQ55" s="337">
        <v>9.6</v>
      </c>
      <c r="AR55" s="338">
        <v>-64.099999999999994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112004</v>
      </c>
      <c r="AN56" s="342">
        <v>33494</v>
      </c>
      <c r="AO56" s="343">
        <v>288.3</v>
      </c>
      <c r="AP56" s="344">
        <v>141075</v>
      </c>
      <c r="AQ56" s="345">
        <v>-8.6</v>
      </c>
      <c r="AR56" s="346">
        <v>296.89999999999998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545699</v>
      </c>
      <c r="AN57" s="334">
        <v>166575</v>
      </c>
      <c r="AO57" s="335">
        <v>246.1</v>
      </c>
      <c r="AP57" s="336">
        <v>278179</v>
      </c>
      <c r="AQ57" s="337">
        <v>-15.7</v>
      </c>
      <c r="AR57" s="338">
        <v>261.8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292238</v>
      </c>
      <c r="AN58" s="342">
        <v>89206</v>
      </c>
      <c r="AO58" s="343">
        <v>166.3</v>
      </c>
      <c r="AP58" s="344">
        <v>122182</v>
      </c>
      <c r="AQ58" s="345">
        <v>-13.4</v>
      </c>
      <c r="AR58" s="346">
        <v>179.7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389302</v>
      </c>
      <c r="AN59" s="334">
        <v>120864</v>
      </c>
      <c r="AO59" s="335">
        <v>-27.4</v>
      </c>
      <c r="AP59" s="336">
        <v>283153</v>
      </c>
      <c r="AQ59" s="337">
        <v>1.8</v>
      </c>
      <c r="AR59" s="338">
        <v>-29.2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202251</v>
      </c>
      <c r="AN60" s="342">
        <v>62791</v>
      </c>
      <c r="AO60" s="343">
        <v>-29.6</v>
      </c>
      <c r="AP60" s="344">
        <v>127593</v>
      </c>
      <c r="AQ60" s="345">
        <v>4.4000000000000004</v>
      </c>
      <c r="AR60" s="346">
        <v>-34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380460</v>
      </c>
      <c r="AN61" s="349">
        <v>114201</v>
      </c>
      <c r="AO61" s="350">
        <v>31.1</v>
      </c>
      <c r="AP61" s="351">
        <v>292154</v>
      </c>
      <c r="AQ61" s="352">
        <v>1.3</v>
      </c>
      <c r="AR61" s="338">
        <v>29.8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151717</v>
      </c>
      <c r="AN62" s="342">
        <v>45955</v>
      </c>
      <c r="AO62" s="343">
        <v>77.900000000000006</v>
      </c>
      <c r="AP62" s="344">
        <v>132966</v>
      </c>
      <c r="AQ62" s="345">
        <v>2.6</v>
      </c>
      <c r="AR62" s="346">
        <v>75.3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CRmpr7IXbUsl+7qEyt1QgG8X01nbJlUvkWVrstP2808AUUp+wzke9e9K1TQ99tMdVmVt8DNbskA3bS8n7TpKQ==" saltValue="V9HbyP/asJhCS1F6DLHP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4" zoomScale="90" zoomScaleNormal="9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DIPbugi4XeoSLtFIglxTtJd4btbbnFqz94NIKNxFpQGfC53U9ctL2QSTwBJpX6gzvZ9Zy/z1M78+qpeOeydilQ==" saltValue="1P+XGjOIcumllz8tNE8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f0NrOsk2ju78P4tBiP72K7AiF6dzT3JjAAexrkI7NZ4eoUqEXrNLhXNaR2wq2v8dC5L5E2cgFFq92bRfvkeX/Q==" saltValue="+W9cIraqHBEfdF3kFewd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43.95</v>
      </c>
      <c r="G47" s="12">
        <v>39.89</v>
      </c>
      <c r="H47" s="12">
        <v>42.5</v>
      </c>
      <c r="I47" s="12">
        <v>49.64</v>
      </c>
      <c r="J47" s="13">
        <v>47.48</v>
      </c>
    </row>
    <row r="48" spans="2:10" ht="57.75" customHeight="1" x14ac:dyDescent="0.2">
      <c r="B48" s="14"/>
      <c r="C48" s="1141" t="s">
        <v>4</v>
      </c>
      <c r="D48" s="1141"/>
      <c r="E48" s="1142"/>
      <c r="F48" s="15">
        <v>17.34</v>
      </c>
      <c r="G48" s="16">
        <v>31.89</v>
      </c>
      <c r="H48" s="16">
        <v>31.1</v>
      </c>
      <c r="I48" s="16">
        <v>32.700000000000003</v>
      </c>
      <c r="J48" s="17">
        <v>31.91</v>
      </c>
    </row>
    <row r="49" spans="2:10" ht="57.75" customHeight="1" thickBot="1" x14ac:dyDescent="0.25">
      <c r="B49" s="18"/>
      <c r="C49" s="1143" t="s">
        <v>5</v>
      </c>
      <c r="D49" s="1143"/>
      <c r="E49" s="1144"/>
      <c r="F49" s="19">
        <v>1.43</v>
      </c>
      <c r="G49" s="20">
        <v>13.41</v>
      </c>
      <c r="H49" s="20">
        <v>8.1999999999999993</v>
      </c>
      <c r="I49" s="20">
        <v>4.63</v>
      </c>
      <c r="J49" s="21" t="s">
        <v>528</v>
      </c>
    </row>
    <row r="50" spans="2:10" ht="13" x14ac:dyDescent="0.2"/>
  </sheetData>
  <sheetProtection algorithmName="SHA-512" hashValue="VPZDU+RDSNQK5d4rdu6HrblrUvv7RSZS6SHtmWLMZ/0G/GEQvArobY1EEME/J+oz11PtoGUneBJjH3Cm7PrQwQ==" saltValue="akaHSIGWm1Y6a0x5zx7V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t="s">
        <v>530</v>
      </c>
      <c r="G34" s="33" t="s">
        <v>530</v>
      </c>
      <c r="H34" s="33" t="s">
        <v>531</v>
      </c>
      <c r="I34" s="33" t="s">
        <v>532</v>
      </c>
      <c r="J34" s="34" t="s">
        <v>533</v>
      </c>
      <c r="K34" s="22"/>
      <c r="L34" s="22"/>
      <c r="M34" s="22"/>
      <c r="N34" s="22"/>
      <c r="O34" s="22"/>
      <c r="P34" s="22"/>
    </row>
    <row r="35" spans="1:16" ht="39" customHeight="1" x14ac:dyDescent="0.2">
      <c r="A35" s="22"/>
      <c r="B35" s="35"/>
      <c r="C35" s="1145" t="s">
        <v>534</v>
      </c>
      <c r="D35" s="1146"/>
      <c r="E35" s="1147"/>
      <c r="F35" s="36">
        <v>17.329999999999998</v>
      </c>
      <c r="G35" s="37">
        <v>31.88</v>
      </c>
      <c r="H35" s="37">
        <v>31.1</v>
      </c>
      <c r="I35" s="37">
        <v>32.700000000000003</v>
      </c>
      <c r="J35" s="38">
        <v>31.9</v>
      </c>
      <c r="K35" s="22"/>
      <c r="L35" s="22"/>
      <c r="M35" s="22"/>
      <c r="N35" s="22"/>
      <c r="O35" s="22"/>
      <c r="P35" s="22"/>
    </row>
    <row r="36" spans="1:16" ht="39" customHeight="1" x14ac:dyDescent="0.2">
      <c r="A36" s="22"/>
      <c r="B36" s="35"/>
      <c r="C36" s="1145" t="s">
        <v>535</v>
      </c>
      <c r="D36" s="1146"/>
      <c r="E36" s="1147"/>
      <c r="F36" s="36">
        <v>2.11</v>
      </c>
      <c r="G36" s="37">
        <v>2.29</v>
      </c>
      <c r="H36" s="37">
        <v>1.78</v>
      </c>
      <c r="I36" s="37">
        <v>2.2200000000000002</v>
      </c>
      <c r="J36" s="38">
        <v>3.47</v>
      </c>
      <c r="K36" s="22"/>
      <c r="L36" s="22"/>
      <c r="M36" s="22"/>
      <c r="N36" s="22"/>
      <c r="O36" s="22"/>
      <c r="P36" s="22"/>
    </row>
    <row r="37" spans="1:16" ht="39" customHeight="1" x14ac:dyDescent="0.2">
      <c r="A37" s="22"/>
      <c r="B37" s="35"/>
      <c r="C37" s="1145" t="s">
        <v>536</v>
      </c>
      <c r="D37" s="1146"/>
      <c r="E37" s="1147"/>
      <c r="F37" s="36">
        <v>0.37</v>
      </c>
      <c r="G37" s="37">
        <v>0.4</v>
      </c>
      <c r="H37" s="37">
        <v>0.28999999999999998</v>
      </c>
      <c r="I37" s="37">
        <v>0.25</v>
      </c>
      <c r="J37" s="38">
        <v>1.9</v>
      </c>
      <c r="K37" s="22"/>
      <c r="L37" s="22"/>
      <c r="M37" s="22"/>
      <c r="N37" s="22"/>
      <c r="O37" s="22"/>
      <c r="P37" s="22"/>
    </row>
    <row r="38" spans="1:16" ht="39" customHeight="1" x14ac:dyDescent="0.2">
      <c r="A38" s="22"/>
      <c r="B38" s="35"/>
      <c r="C38" s="1145" t="s">
        <v>537</v>
      </c>
      <c r="D38" s="1146"/>
      <c r="E38" s="1147"/>
      <c r="F38" s="36">
        <v>7.0000000000000007E-2</v>
      </c>
      <c r="G38" s="37" t="s">
        <v>538</v>
      </c>
      <c r="H38" s="37">
        <v>0.05</v>
      </c>
      <c r="I38" s="37">
        <v>0.16</v>
      </c>
      <c r="J38" s="38">
        <v>0.94</v>
      </c>
      <c r="K38" s="22"/>
      <c r="L38" s="22"/>
      <c r="M38" s="22"/>
      <c r="N38" s="22"/>
      <c r="O38" s="22"/>
      <c r="P38" s="22"/>
    </row>
    <row r="39" spans="1:16" ht="39" customHeight="1" x14ac:dyDescent="0.2">
      <c r="A39" s="22"/>
      <c r="B39" s="35"/>
      <c r="C39" s="1145" t="s">
        <v>539</v>
      </c>
      <c r="D39" s="1146"/>
      <c r="E39" s="1147"/>
      <c r="F39" s="36">
        <v>3.18</v>
      </c>
      <c r="G39" s="37">
        <v>2.4900000000000002</v>
      </c>
      <c r="H39" s="37">
        <v>1.42</v>
      </c>
      <c r="I39" s="37">
        <v>1.23</v>
      </c>
      <c r="J39" s="38">
        <v>0.93</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541</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ox0C9aQDKnpurosSRudK03kNWD3Ip4/wEihnvZ/Ewga45RcyeYWGOnNbs1pd6N9bS11eT61wWQtwMQMl4cojw==" saltValue="BLFBG1if0G/CJ630D8E9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368</v>
      </c>
      <c r="L45" s="60">
        <v>357</v>
      </c>
      <c r="M45" s="60">
        <v>374</v>
      </c>
      <c r="N45" s="60">
        <v>329</v>
      </c>
      <c r="O45" s="61">
        <v>345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156</v>
      </c>
      <c r="L48" s="64">
        <v>159</v>
      </c>
      <c r="M48" s="64">
        <v>154</v>
      </c>
      <c r="N48" s="64">
        <v>120</v>
      </c>
      <c r="O48" s="65">
        <v>109</v>
      </c>
      <c r="P48" s="48"/>
      <c r="Q48" s="48"/>
      <c r="R48" s="48"/>
      <c r="S48" s="48"/>
      <c r="T48" s="48"/>
      <c r="U48" s="48"/>
    </row>
    <row r="49" spans="1:21" ht="30.75" customHeight="1" x14ac:dyDescent="0.2">
      <c r="A49" s="48"/>
      <c r="B49" s="1178"/>
      <c r="C49" s="1179"/>
      <c r="D49" s="62"/>
      <c r="E49" s="1155" t="s">
        <v>14</v>
      </c>
      <c r="F49" s="1155"/>
      <c r="G49" s="1155"/>
      <c r="H49" s="1155"/>
      <c r="I49" s="1155"/>
      <c r="J49" s="1156"/>
      <c r="K49" s="63">
        <v>9</v>
      </c>
      <c r="L49" s="64">
        <v>9</v>
      </c>
      <c r="M49" s="64">
        <v>9</v>
      </c>
      <c r="N49" s="64">
        <v>5</v>
      </c>
      <c r="O49" s="65">
        <v>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v>0</v>
      </c>
      <c r="M50" s="64" t="s">
        <v>484</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356</v>
      </c>
      <c r="L52" s="64">
        <v>347</v>
      </c>
      <c r="M52" s="64">
        <v>349</v>
      </c>
      <c r="N52" s="64">
        <v>303</v>
      </c>
      <c r="O52" s="65">
        <v>303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177</v>
      </c>
      <c r="L53" s="69">
        <v>178</v>
      </c>
      <c r="M53" s="69">
        <v>188</v>
      </c>
      <c r="N53" s="69">
        <v>151</v>
      </c>
      <c r="O53" s="70">
        <v>156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4pqFvyGC+ztkBm/iSwzPbj6cmyynhFoVeDGjPpPS2PpmRRiDC77JniboyfhDv7V65mwMnUhq4a9IfS1T2mk5g==" saltValue="Z7rEIxmEU5Sb8rPMDOvex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3437</v>
      </c>
      <c r="J41" s="356">
        <v>3405</v>
      </c>
      <c r="K41" s="356">
        <v>3246</v>
      </c>
      <c r="L41" s="356">
        <v>3357</v>
      </c>
      <c r="M41" s="357">
        <v>3367</v>
      </c>
    </row>
    <row r="42" spans="2:13" ht="27.75" customHeight="1" x14ac:dyDescent="0.2">
      <c r="B42" s="1186"/>
      <c r="C42" s="1187"/>
      <c r="D42" s="106"/>
      <c r="E42" s="1190" t="s">
        <v>32</v>
      </c>
      <c r="F42" s="1190"/>
      <c r="G42" s="1190"/>
      <c r="H42" s="1191"/>
      <c r="I42" s="358" t="s">
        <v>484</v>
      </c>
      <c r="J42" s="359">
        <v>3</v>
      </c>
      <c r="K42" s="359" t="s">
        <v>484</v>
      </c>
      <c r="L42" s="359">
        <v>3</v>
      </c>
      <c r="M42" s="360">
        <v>2</v>
      </c>
    </row>
    <row r="43" spans="2:13" ht="27.75" customHeight="1" x14ac:dyDescent="0.2">
      <c r="B43" s="1186"/>
      <c r="C43" s="1187"/>
      <c r="D43" s="106"/>
      <c r="E43" s="1190" t="s">
        <v>33</v>
      </c>
      <c r="F43" s="1190"/>
      <c r="G43" s="1190"/>
      <c r="H43" s="1191"/>
      <c r="I43" s="358">
        <v>1011</v>
      </c>
      <c r="J43" s="359">
        <v>1006</v>
      </c>
      <c r="K43" s="359">
        <v>891</v>
      </c>
      <c r="L43" s="359">
        <v>843</v>
      </c>
      <c r="M43" s="360">
        <v>734</v>
      </c>
    </row>
    <row r="44" spans="2:13" ht="27.75" customHeight="1" x14ac:dyDescent="0.2">
      <c r="B44" s="1186"/>
      <c r="C44" s="1187"/>
      <c r="D44" s="106"/>
      <c r="E44" s="1190" t="s">
        <v>34</v>
      </c>
      <c r="F44" s="1190"/>
      <c r="G44" s="1190"/>
      <c r="H44" s="1191"/>
      <c r="I44" s="358">
        <v>32</v>
      </c>
      <c r="J44" s="359">
        <v>25</v>
      </c>
      <c r="K44" s="359">
        <v>21</v>
      </c>
      <c r="L44" s="359">
        <v>35</v>
      </c>
      <c r="M44" s="360">
        <v>52</v>
      </c>
    </row>
    <row r="45" spans="2:13" ht="27.75" customHeight="1" x14ac:dyDescent="0.2">
      <c r="B45" s="1186"/>
      <c r="C45" s="1187"/>
      <c r="D45" s="106"/>
      <c r="E45" s="1190" t="s">
        <v>35</v>
      </c>
      <c r="F45" s="1190"/>
      <c r="G45" s="1190"/>
      <c r="H45" s="1191"/>
      <c r="I45" s="358">
        <v>400</v>
      </c>
      <c r="J45" s="359">
        <v>384</v>
      </c>
      <c r="K45" s="359">
        <v>362</v>
      </c>
      <c r="L45" s="359">
        <v>334</v>
      </c>
      <c r="M45" s="360">
        <v>338</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2212</v>
      </c>
      <c r="J50" s="359">
        <v>2338</v>
      </c>
      <c r="K50" s="359">
        <v>2578</v>
      </c>
      <c r="L50" s="359">
        <v>2648</v>
      </c>
      <c r="M50" s="360">
        <v>2870</v>
      </c>
    </row>
    <row r="51" spans="2:13" ht="27.75" customHeight="1" x14ac:dyDescent="0.2">
      <c r="B51" s="1186"/>
      <c r="C51" s="1187"/>
      <c r="D51" s="106"/>
      <c r="E51" s="1190" t="s">
        <v>42</v>
      </c>
      <c r="F51" s="1190"/>
      <c r="G51" s="1190"/>
      <c r="H51" s="1191"/>
      <c r="I51" s="358">
        <v>292</v>
      </c>
      <c r="J51" s="359">
        <v>276</v>
      </c>
      <c r="K51" s="359">
        <v>253</v>
      </c>
      <c r="L51" s="359">
        <v>233</v>
      </c>
      <c r="M51" s="360">
        <v>215</v>
      </c>
    </row>
    <row r="52" spans="2:13" ht="27.75" customHeight="1" x14ac:dyDescent="0.2">
      <c r="B52" s="1188"/>
      <c r="C52" s="1189"/>
      <c r="D52" s="106"/>
      <c r="E52" s="1190" t="s">
        <v>43</v>
      </c>
      <c r="F52" s="1190"/>
      <c r="G52" s="1190"/>
      <c r="H52" s="1191"/>
      <c r="I52" s="358">
        <v>2726</v>
      </c>
      <c r="J52" s="359">
        <v>2600</v>
      </c>
      <c r="K52" s="359">
        <v>2477</v>
      </c>
      <c r="L52" s="359">
        <v>2551</v>
      </c>
      <c r="M52" s="360">
        <v>2758</v>
      </c>
    </row>
    <row r="53" spans="2:13" ht="27.75" customHeight="1" thickBot="1" x14ac:dyDescent="0.25">
      <c r="B53" s="1192" t="s">
        <v>19</v>
      </c>
      <c r="C53" s="1193"/>
      <c r="D53" s="110"/>
      <c r="E53" s="1194" t="s">
        <v>44</v>
      </c>
      <c r="F53" s="1194"/>
      <c r="G53" s="1194"/>
      <c r="H53" s="1195"/>
      <c r="I53" s="361">
        <v>-350</v>
      </c>
      <c r="J53" s="362">
        <v>-392</v>
      </c>
      <c r="K53" s="362">
        <v>-788</v>
      </c>
      <c r="L53" s="362">
        <v>-860</v>
      </c>
      <c r="M53" s="363">
        <v>-1350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y03zyQGJsavQfUVOKzj9waz4JwXHc6xi+2fKpHgBXRH793rknEQokJkg8/ohZU+vBeLbviOpA/+d/m1FSTItQ==" saltValue="NPjk5Uiw9qzbriVcZJWJ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909</v>
      </c>
      <c r="G55" s="122">
        <v>1006</v>
      </c>
      <c r="H55" s="123">
        <v>974</v>
      </c>
    </row>
    <row r="56" spans="2:8" ht="52.5" customHeight="1" x14ac:dyDescent="0.2">
      <c r="B56" s="124"/>
      <c r="C56" s="1213" t="s">
        <v>47</v>
      </c>
      <c r="D56" s="1213"/>
      <c r="E56" s="1214"/>
      <c r="F56" s="125">
        <v>314</v>
      </c>
      <c r="G56" s="125">
        <v>304</v>
      </c>
      <c r="H56" s="126">
        <v>312</v>
      </c>
    </row>
    <row r="57" spans="2:8" ht="53.25" customHeight="1" x14ac:dyDescent="0.2">
      <c r="B57" s="124"/>
      <c r="C57" s="1215" t="s">
        <v>48</v>
      </c>
      <c r="D57" s="1215"/>
      <c r="E57" s="1216"/>
      <c r="F57" s="127">
        <v>1161</v>
      </c>
      <c r="G57" s="127">
        <v>1144</v>
      </c>
      <c r="H57" s="128">
        <v>1410</v>
      </c>
    </row>
    <row r="58" spans="2:8" ht="45.75" customHeight="1" x14ac:dyDescent="0.2">
      <c r="B58" s="129"/>
      <c r="C58" s="1203" t="s">
        <v>557</v>
      </c>
      <c r="D58" s="1204"/>
      <c r="E58" s="1205"/>
      <c r="F58" s="130">
        <v>194</v>
      </c>
      <c r="G58" s="130">
        <v>310</v>
      </c>
      <c r="H58" s="131">
        <v>403</v>
      </c>
    </row>
    <row r="59" spans="2:8" ht="45.75" customHeight="1" x14ac:dyDescent="0.2">
      <c r="B59" s="129"/>
      <c r="C59" s="1203" t="s">
        <v>558</v>
      </c>
      <c r="D59" s="1204"/>
      <c r="E59" s="1205"/>
      <c r="F59" s="130">
        <v>347</v>
      </c>
      <c r="G59" s="130">
        <v>348</v>
      </c>
      <c r="H59" s="131">
        <v>348</v>
      </c>
    </row>
    <row r="60" spans="2:8" ht="45.75" customHeight="1" x14ac:dyDescent="0.2">
      <c r="B60" s="129"/>
      <c r="C60" s="1203" t="s">
        <v>559</v>
      </c>
      <c r="D60" s="1204"/>
      <c r="E60" s="1205"/>
      <c r="F60" s="130">
        <v>209</v>
      </c>
      <c r="G60" s="130">
        <v>208</v>
      </c>
      <c r="H60" s="131">
        <v>208</v>
      </c>
    </row>
    <row r="61" spans="2:8" ht="45.75" customHeight="1" x14ac:dyDescent="0.2">
      <c r="B61" s="129"/>
      <c r="C61" s="1203" t="s">
        <v>560</v>
      </c>
      <c r="D61" s="1204"/>
      <c r="E61" s="1205"/>
      <c r="F61" s="130">
        <v>70</v>
      </c>
      <c r="G61" s="130">
        <v>70</v>
      </c>
      <c r="H61" s="131">
        <v>150</v>
      </c>
    </row>
    <row r="62" spans="2:8" ht="45.75" customHeight="1" thickBot="1" x14ac:dyDescent="0.25">
      <c r="B62" s="132"/>
      <c r="C62" s="1206" t="s">
        <v>561</v>
      </c>
      <c r="D62" s="1207"/>
      <c r="E62" s="1208"/>
      <c r="F62" s="133">
        <v>71</v>
      </c>
      <c r="G62" s="133">
        <v>81</v>
      </c>
      <c r="H62" s="134">
        <v>131</v>
      </c>
    </row>
    <row r="63" spans="2:8" ht="52.5" customHeight="1" thickBot="1" x14ac:dyDescent="0.25">
      <c r="B63" s="135"/>
      <c r="C63" s="1209" t="s">
        <v>49</v>
      </c>
      <c r="D63" s="1209"/>
      <c r="E63" s="1210"/>
      <c r="F63" s="136">
        <v>2385</v>
      </c>
      <c r="G63" s="136">
        <v>2454</v>
      </c>
      <c r="H63" s="137">
        <v>2697</v>
      </c>
    </row>
    <row r="64" spans="2:8" ht="13" x14ac:dyDescent="0.2"/>
  </sheetData>
  <sheetProtection algorithmName="SHA-512" hashValue="WgSOSh1VLSIatEfoSZh3K+od0AgUb1AlJ1wbb7uyX8di8vut14nqFsdPfje+0ws1YhQmr76m7NbRJ97xnjRF7g==" saltValue="w/cpetS6Ld6W+aIg9rBv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129646</v>
      </c>
      <c r="E3" s="156"/>
      <c r="F3" s="157">
        <v>268375</v>
      </c>
      <c r="G3" s="158"/>
      <c r="H3" s="159"/>
    </row>
    <row r="4" spans="1:8" x14ac:dyDescent="0.2">
      <c r="A4" s="160"/>
      <c r="B4" s="161"/>
      <c r="C4" s="162"/>
      <c r="D4" s="163">
        <v>35657</v>
      </c>
      <c r="E4" s="164"/>
      <c r="F4" s="165">
        <v>119602</v>
      </c>
      <c r="G4" s="166"/>
      <c r="H4" s="167"/>
    </row>
    <row r="5" spans="1:8" x14ac:dyDescent="0.2">
      <c r="A5" s="148" t="s">
        <v>517</v>
      </c>
      <c r="B5" s="153"/>
      <c r="C5" s="154"/>
      <c r="D5" s="155">
        <v>105793</v>
      </c>
      <c r="E5" s="156"/>
      <c r="F5" s="157">
        <v>301035</v>
      </c>
      <c r="G5" s="158"/>
      <c r="H5" s="159"/>
    </row>
    <row r="6" spans="1:8" x14ac:dyDescent="0.2">
      <c r="A6" s="160"/>
      <c r="B6" s="161"/>
      <c r="C6" s="162"/>
      <c r="D6" s="163">
        <v>8626</v>
      </c>
      <c r="E6" s="164"/>
      <c r="F6" s="165">
        <v>154376</v>
      </c>
      <c r="G6" s="166"/>
      <c r="H6" s="167"/>
    </row>
    <row r="7" spans="1:8" x14ac:dyDescent="0.2">
      <c r="A7" s="148" t="s">
        <v>518</v>
      </c>
      <c r="B7" s="153"/>
      <c r="C7" s="154"/>
      <c r="D7" s="155">
        <v>48128</v>
      </c>
      <c r="E7" s="156"/>
      <c r="F7" s="157">
        <v>330026</v>
      </c>
      <c r="G7" s="158"/>
      <c r="H7" s="159"/>
    </row>
    <row r="8" spans="1:8" x14ac:dyDescent="0.2">
      <c r="A8" s="160"/>
      <c r="B8" s="161"/>
      <c r="C8" s="162"/>
      <c r="D8" s="163">
        <v>33494</v>
      </c>
      <c r="E8" s="164"/>
      <c r="F8" s="165">
        <v>141075</v>
      </c>
      <c r="G8" s="166"/>
      <c r="H8" s="167"/>
    </row>
    <row r="9" spans="1:8" x14ac:dyDescent="0.2">
      <c r="A9" s="148" t="s">
        <v>519</v>
      </c>
      <c r="B9" s="153"/>
      <c r="C9" s="154"/>
      <c r="D9" s="155">
        <v>166575</v>
      </c>
      <c r="E9" s="156"/>
      <c r="F9" s="157">
        <v>278179</v>
      </c>
      <c r="G9" s="158"/>
      <c r="H9" s="159"/>
    </row>
    <row r="10" spans="1:8" x14ac:dyDescent="0.2">
      <c r="A10" s="160"/>
      <c r="B10" s="161"/>
      <c r="C10" s="162"/>
      <c r="D10" s="163">
        <v>89206</v>
      </c>
      <c r="E10" s="164"/>
      <c r="F10" s="165">
        <v>122182</v>
      </c>
      <c r="G10" s="166"/>
      <c r="H10" s="167"/>
    </row>
    <row r="11" spans="1:8" x14ac:dyDescent="0.2">
      <c r="A11" s="148" t="s">
        <v>520</v>
      </c>
      <c r="B11" s="153"/>
      <c r="C11" s="154"/>
      <c r="D11" s="155">
        <v>120864</v>
      </c>
      <c r="E11" s="156"/>
      <c r="F11" s="157">
        <v>283153</v>
      </c>
      <c r="G11" s="158"/>
      <c r="H11" s="159"/>
    </row>
    <row r="12" spans="1:8" x14ac:dyDescent="0.2">
      <c r="A12" s="160"/>
      <c r="B12" s="161"/>
      <c r="C12" s="168"/>
      <c r="D12" s="163">
        <v>62791</v>
      </c>
      <c r="E12" s="164"/>
      <c r="F12" s="165">
        <v>127593</v>
      </c>
      <c r="G12" s="166"/>
      <c r="H12" s="167"/>
    </row>
    <row r="13" spans="1:8" x14ac:dyDescent="0.2">
      <c r="A13" s="148"/>
      <c r="B13" s="153"/>
      <c r="C13" s="169"/>
      <c r="D13" s="170">
        <v>114201</v>
      </c>
      <c r="E13" s="171"/>
      <c r="F13" s="172">
        <v>292154</v>
      </c>
      <c r="G13" s="173"/>
      <c r="H13" s="159"/>
    </row>
    <row r="14" spans="1:8" x14ac:dyDescent="0.2">
      <c r="A14" s="160"/>
      <c r="B14" s="161"/>
      <c r="C14" s="162"/>
      <c r="D14" s="163">
        <v>45955</v>
      </c>
      <c r="E14" s="164"/>
      <c r="F14" s="165">
        <v>132966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17.34</v>
      </c>
      <c r="C19" s="174">
        <f>ROUND(VALUE(SUBSTITUTE(実質収支比率等に係る経年分析!G$48,"▲","-")),2)</f>
        <v>31.89</v>
      </c>
      <c r="D19" s="174">
        <f>ROUND(VALUE(SUBSTITUTE(実質収支比率等に係る経年分析!H$48,"▲","-")),2)</f>
        <v>31.1</v>
      </c>
      <c r="E19" s="174">
        <f>ROUND(VALUE(SUBSTITUTE(実質収支比率等に係る経年分析!I$48,"▲","-")),2)</f>
        <v>32.700000000000003</v>
      </c>
      <c r="F19" s="174">
        <f>ROUND(VALUE(SUBSTITUTE(実質収支比率等に係る経年分析!J$48,"▲","-")),2)</f>
        <v>31.91</v>
      </c>
    </row>
    <row r="20" spans="1:11" x14ac:dyDescent="0.2">
      <c r="A20" s="174" t="s">
        <v>53</v>
      </c>
      <c r="B20" s="174">
        <f>ROUND(VALUE(SUBSTITUTE(実質収支比率等に係る経年分析!F$47,"▲","-")),2)</f>
        <v>43.95</v>
      </c>
      <c r="C20" s="174">
        <f>ROUND(VALUE(SUBSTITUTE(実質収支比率等に係る経年分析!G$47,"▲","-")),2)</f>
        <v>39.89</v>
      </c>
      <c r="D20" s="174">
        <f>ROUND(VALUE(SUBSTITUTE(実質収支比率等に係る経年分析!H$47,"▲","-")),2)</f>
        <v>42.5</v>
      </c>
      <c r="E20" s="174">
        <f>ROUND(VALUE(SUBSTITUTE(実質収支比率等に係る経年分析!I$47,"▲","-")),2)</f>
        <v>49.64</v>
      </c>
      <c r="F20" s="174">
        <f>ROUND(VALUE(SUBSTITUTE(実質収支比率等に係る経年分析!J$47,"▲","-")),2)</f>
        <v>47.48</v>
      </c>
    </row>
    <row r="21" spans="1:11" x14ac:dyDescent="0.2">
      <c r="A21" s="174" t="s">
        <v>54</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13.41</v>
      </c>
      <c r="D21" s="174">
        <f>IF(ISNUMBER(VALUE(SUBSTITUTE(実質収支比率等に係る経年分析!H$49,"▲","-"))),ROUND(VALUE(SUBSTITUTE(実質収支比率等に係る経年分析!H$49,"▲","-")),2),NA())</f>
        <v>8.1999999999999993</v>
      </c>
      <c r="E21" s="174">
        <f>IF(ISNUMBER(VALUE(SUBSTITUTE(実質収支比率等に係る経年分析!I$49,"▲","-"))),ROUND(VALUE(SUBSTITUTE(実質収支比率等に係る経年分析!I$49,"▲","-")),2),NA())</f>
        <v>4.63</v>
      </c>
      <c r="F21" s="174">
        <f>IF(ISNUMBER(VALUE(SUBSTITUTE(実質収支比率等に係る経年分析!J$49,"▲","-"))),ROUND(VALUE(SUBSTITUTE(実質収支比率等に係る経年分析!J$49,"▲","-")),2),NA())</f>
        <v>-1.88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2.4900000000000002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0.93</v>
      </c>
    </row>
    <row r="32" spans="1:11" x14ac:dyDescent="0.2">
      <c r="A32" s="175" t="str">
        <f>IF(連結実質赤字比率に係る赤字・黒字の構成分析!C$38="",NA(),連結実質赤字比率に係る赤字・黒字の構成分析!C$38)</f>
        <v>簡易水道事業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f>IF(ROUND(VALUE(SUBSTITUTE(連結実質赤字比率に係る赤字・黒字の構成分析!G$38,"▲", "-")), 2) &lt; 0, ABS(ROUND(VALUE(SUBSTITUTE(連結実質赤字比率に係る赤字・黒字の構成分析!G$38,"▲", "-")), 2)), NA())</f>
        <v>0.39</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2">
      <c r="A33" s="175" t="str">
        <f>IF(連結実質赤字比率に係る赤字・黒字の構成分析!C$37="",NA(),連結実質赤字比率に係る赤字・黒字の構成分析!C$37)</f>
        <v>農業集落排水事業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2">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2.2200000000000002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17.329999999999998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32.700000000000003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31.9</v>
      </c>
    </row>
    <row r="36" spans="1:16" x14ac:dyDescent="0.2">
      <c r="A36" s="175" t="str">
        <f>IF(連結実質赤字比率に係る赤字・黒字の構成分析!C$34="",NA(),連結実質赤字比率に係る赤字・黒字の構成分析!C$34)</f>
        <v>後期高齢者医療事業</v>
      </c>
      <c r="B36" s="175">
        <f>IF(ROUND(VALUE(SUBSTITUTE(連結実質赤字比率に係る赤字・黒字の構成分析!F$34,"▲", "-")), 2) &lt; 0, ABS(ROUND(VALUE(SUBSTITUTE(連結実質赤字比率に係る赤字・黒字の構成分析!F$34,"▲", "-")), 2)), NA())</f>
        <v>0.21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0.12</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356</v>
      </c>
      <c r="E42" s="176"/>
      <c r="F42" s="176"/>
      <c r="G42" s="176">
        <f>'実質公債費比率（分子）の構造'!L$52</f>
        <v>347</v>
      </c>
      <c r="H42" s="176"/>
      <c r="I42" s="176"/>
      <c r="J42" s="176">
        <f>'実質公債費比率（分子）の構造'!M$52</f>
        <v>349</v>
      </c>
      <c r="K42" s="176"/>
      <c r="L42" s="176"/>
      <c r="M42" s="176">
        <f>'実質公債費比率（分子）の構造'!N$52</f>
        <v>303</v>
      </c>
      <c r="N42" s="176"/>
      <c r="O42" s="176"/>
      <c r="P42" s="176">
        <f>'実質公債費比率（分子）の構造'!O$52</f>
        <v>303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f>'実質公債費比率（分子）の構造'!L$50</f>
        <v>0</v>
      </c>
      <c r="F44" s="176"/>
      <c r="G44" s="176"/>
      <c r="H44" s="176" t="str">
        <f>'実質公債費比率（分子）の構造'!M$50</f>
        <v>-</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9</v>
      </c>
      <c r="C45" s="176"/>
      <c r="D45" s="176"/>
      <c r="E45" s="176">
        <f>'実質公債費比率（分子）の構造'!L$49</f>
        <v>9</v>
      </c>
      <c r="F45" s="176"/>
      <c r="G45" s="176"/>
      <c r="H45" s="176">
        <f>'実質公債費比率（分子）の構造'!M$49</f>
        <v>9</v>
      </c>
      <c r="I45" s="176"/>
      <c r="J45" s="176"/>
      <c r="K45" s="176">
        <f>'実質公債費比率（分子）の構造'!N$49</f>
        <v>5</v>
      </c>
      <c r="L45" s="176"/>
      <c r="M45" s="176"/>
      <c r="N45" s="176">
        <f>'実質公債費比率（分子）の構造'!O$49</f>
        <v>5</v>
      </c>
      <c r="O45" s="176"/>
      <c r="P45" s="176"/>
    </row>
    <row r="46" spans="1:16" x14ac:dyDescent="0.2">
      <c r="A46" s="176" t="s">
        <v>64</v>
      </c>
      <c r="B46" s="176">
        <f>'実質公債費比率（分子）の構造'!K$48</f>
        <v>156</v>
      </c>
      <c r="C46" s="176"/>
      <c r="D46" s="176"/>
      <c r="E46" s="176">
        <f>'実質公債費比率（分子）の構造'!L$48</f>
        <v>159</v>
      </c>
      <c r="F46" s="176"/>
      <c r="G46" s="176"/>
      <c r="H46" s="176">
        <f>'実質公債費比率（分子）の構造'!M$48</f>
        <v>154</v>
      </c>
      <c r="I46" s="176"/>
      <c r="J46" s="176"/>
      <c r="K46" s="176">
        <f>'実質公債費比率（分子）の構造'!N$48</f>
        <v>120</v>
      </c>
      <c r="L46" s="176"/>
      <c r="M46" s="176"/>
      <c r="N46" s="176">
        <f>'実質公債費比率（分子）の構造'!O$48</f>
        <v>109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368</v>
      </c>
      <c r="C49" s="176"/>
      <c r="D49" s="176"/>
      <c r="E49" s="176">
        <f>'実質公債費比率（分子）の構造'!L$45</f>
        <v>357</v>
      </c>
      <c r="F49" s="176"/>
      <c r="G49" s="176"/>
      <c r="H49" s="176">
        <f>'実質公債費比率（分子）の構造'!M$45</f>
        <v>374</v>
      </c>
      <c r="I49" s="176"/>
      <c r="J49" s="176"/>
      <c r="K49" s="176">
        <f>'実質公債費比率（分子）の構造'!N$45</f>
        <v>329</v>
      </c>
      <c r="L49" s="176"/>
      <c r="M49" s="176"/>
      <c r="N49" s="176">
        <f>'実質公債費比率（分子）の構造'!O$45</f>
        <v>345</v>
      </c>
      <c r="O49" s="176"/>
      <c r="P49" s="176"/>
    </row>
    <row r="50" spans="1:16" x14ac:dyDescent="0.2">
      <c r="A50" s="176" t="s">
        <v>67</v>
      </c>
      <c r="B50" s="176" t="e">
        <f>NA()</f>
        <v>#N/A</v>
      </c>
      <c r="C50" s="176">
        <f>IF(ISNUMBER('実質公債費比率（分子）の構造'!K$53),'実質公債費比率（分子）の構造'!K$53,NA())</f>
        <v>177</v>
      </c>
      <c r="D50" s="176" t="e">
        <f>NA()</f>
        <v>#N/A</v>
      </c>
      <c r="E50" s="176" t="e">
        <f>NA()</f>
        <v>#N/A</v>
      </c>
      <c r="F50" s="176">
        <f>IF(ISNUMBER('実質公債費比率（分子）の構造'!L$53),'実質公債費比率（分子）の構造'!L$53,NA())</f>
        <v>178</v>
      </c>
      <c r="G50" s="176" t="e">
        <f>NA()</f>
        <v>#N/A</v>
      </c>
      <c r="H50" s="176" t="e">
        <f>NA()</f>
        <v>#N/A</v>
      </c>
      <c r="I50" s="176">
        <f>IF(ISNUMBER('実質公債費比率（分子）の構造'!M$53),'実質公債費比率（分子）の構造'!M$53,NA())</f>
        <v>188</v>
      </c>
      <c r="J50" s="176" t="e">
        <f>NA()</f>
        <v>#N/A</v>
      </c>
      <c r="K50" s="176" t="e">
        <f>NA()</f>
        <v>#N/A</v>
      </c>
      <c r="L50" s="176">
        <f>IF(ISNUMBER('実質公債費比率（分子）の構造'!N$53),'実質公債費比率（分子）の構造'!N$53,NA())</f>
        <v>151</v>
      </c>
      <c r="M50" s="176" t="e">
        <f>NA()</f>
        <v>#N/A</v>
      </c>
      <c r="N50" s="176" t="e">
        <f>NA()</f>
        <v>#N/A</v>
      </c>
      <c r="O50" s="176">
        <f>IF(ISNUMBER('実質公債費比率（分子）の構造'!O$53),'実質公債費比率（分子）の構造'!O$53,NA())</f>
        <v>156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2726</v>
      </c>
      <c r="E56" s="175"/>
      <c r="F56" s="175"/>
      <c r="G56" s="175">
        <f>'将来負担比率（分子）の構造'!J$52</f>
        <v>2600</v>
      </c>
      <c r="H56" s="175"/>
      <c r="I56" s="175"/>
      <c r="J56" s="175">
        <f>'将来負担比率（分子）の構造'!K$52</f>
        <v>2477</v>
      </c>
      <c r="K56" s="175"/>
      <c r="L56" s="175"/>
      <c r="M56" s="175">
        <f>'将来負担比率（分子）の構造'!L$52</f>
        <v>2551</v>
      </c>
      <c r="N56" s="175"/>
      <c r="O56" s="175"/>
      <c r="P56" s="175">
        <f>'将来負担比率（分子）の構造'!M$52</f>
        <v>2758</v>
      </c>
    </row>
    <row r="57" spans="1:16" x14ac:dyDescent="0.2">
      <c r="A57" s="175" t="s">
        <v>42</v>
      </c>
      <c r="B57" s="175"/>
      <c r="C57" s="175"/>
      <c r="D57" s="175">
        <f>'将来負担比率（分子）の構造'!I$51</f>
        <v>292</v>
      </c>
      <c r="E57" s="175"/>
      <c r="F57" s="175"/>
      <c r="G57" s="175">
        <f>'将来負担比率（分子）の構造'!J$51</f>
        <v>276</v>
      </c>
      <c r="H57" s="175"/>
      <c r="I57" s="175"/>
      <c r="J57" s="175">
        <f>'将来負担比率（分子）の構造'!K$51</f>
        <v>253</v>
      </c>
      <c r="K57" s="175"/>
      <c r="L57" s="175"/>
      <c r="M57" s="175">
        <f>'将来負担比率（分子）の構造'!L$51</f>
        <v>233</v>
      </c>
      <c r="N57" s="175"/>
      <c r="O57" s="175"/>
      <c r="P57" s="175">
        <f>'将来負担比率（分子）の構造'!M$51</f>
        <v>215</v>
      </c>
    </row>
    <row r="58" spans="1:16" x14ac:dyDescent="0.2">
      <c r="A58" s="175" t="s">
        <v>41</v>
      </c>
      <c r="B58" s="175"/>
      <c r="C58" s="175"/>
      <c r="D58" s="175">
        <f>'将来負担比率（分子）の構造'!I$50</f>
        <v>2212</v>
      </c>
      <c r="E58" s="175"/>
      <c r="F58" s="175"/>
      <c r="G58" s="175">
        <f>'将来負担比率（分子）の構造'!J$50</f>
        <v>2338</v>
      </c>
      <c r="H58" s="175"/>
      <c r="I58" s="175"/>
      <c r="J58" s="175">
        <f>'将来負担比率（分子）の構造'!K$50</f>
        <v>2578</v>
      </c>
      <c r="K58" s="175"/>
      <c r="L58" s="175"/>
      <c r="M58" s="175">
        <f>'将来負担比率（分子）の構造'!L$50</f>
        <v>2648</v>
      </c>
      <c r="N58" s="175"/>
      <c r="O58" s="175"/>
      <c r="P58" s="175">
        <f>'将来負担比率（分子）の構造'!M$50</f>
        <v>2870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400</v>
      </c>
      <c r="C62" s="175"/>
      <c r="D62" s="175"/>
      <c r="E62" s="175">
        <f>'将来負担比率（分子）の構造'!J$45</f>
        <v>384</v>
      </c>
      <c r="F62" s="175"/>
      <c r="G62" s="175"/>
      <c r="H62" s="175">
        <f>'将来負担比率（分子）の構造'!K$45</f>
        <v>362</v>
      </c>
      <c r="I62" s="175"/>
      <c r="J62" s="175"/>
      <c r="K62" s="175">
        <f>'将来負担比率（分子）の構造'!L$45</f>
        <v>334</v>
      </c>
      <c r="L62" s="175"/>
      <c r="M62" s="175"/>
      <c r="N62" s="175">
        <f>'将来負担比率（分子）の構造'!M$45</f>
        <v>338</v>
      </c>
      <c r="O62" s="175"/>
      <c r="P62" s="175"/>
    </row>
    <row r="63" spans="1:16" x14ac:dyDescent="0.2">
      <c r="A63" s="175" t="s">
        <v>34</v>
      </c>
      <c r="B63" s="175">
        <f>'将来負担比率（分子）の構造'!I$44</f>
        <v>32</v>
      </c>
      <c r="C63" s="175"/>
      <c r="D63" s="175"/>
      <c r="E63" s="175">
        <f>'将来負担比率（分子）の構造'!J$44</f>
        <v>25</v>
      </c>
      <c r="F63" s="175"/>
      <c r="G63" s="175"/>
      <c r="H63" s="175">
        <f>'将来負担比率（分子）の構造'!K$44</f>
        <v>21</v>
      </c>
      <c r="I63" s="175"/>
      <c r="J63" s="175"/>
      <c r="K63" s="175">
        <f>'将来負担比率（分子）の構造'!L$44</f>
        <v>35</v>
      </c>
      <c r="L63" s="175"/>
      <c r="M63" s="175"/>
      <c r="N63" s="175">
        <f>'将来負担比率（分子）の構造'!M$44</f>
        <v>52</v>
      </c>
      <c r="O63" s="175"/>
      <c r="P63" s="175"/>
    </row>
    <row r="64" spans="1:16" x14ac:dyDescent="0.2">
      <c r="A64" s="175" t="s">
        <v>33</v>
      </c>
      <c r="B64" s="175">
        <f>'将来負担比率（分子）の構造'!I$43</f>
        <v>1011</v>
      </c>
      <c r="C64" s="175"/>
      <c r="D64" s="175"/>
      <c r="E64" s="175">
        <f>'将来負担比率（分子）の構造'!J$43</f>
        <v>1006</v>
      </c>
      <c r="F64" s="175"/>
      <c r="G64" s="175"/>
      <c r="H64" s="175">
        <f>'将来負担比率（分子）の構造'!K$43</f>
        <v>891</v>
      </c>
      <c r="I64" s="175"/>
      <c r="J64" s="175"/>
      <c r="K64" s="175">
        <f>'将来負担比率（分子）の構造'!L$43</f>
        <v>843</v>
      </c>
      <c r="L64" s="175"/>
      <c r="M64" s="175"/>
      <c r="N64" s="175">
        <f>'将来負担比率（分子）の構造'!M$43</f>
        <v>734</v>
      </c>
      <c r="O64" s="175"/>
      <c r="P64" s="175"/>
    </row>
    <row r="65" spans="1:16" x14ac:dyDescent="0.2">
      <c r="A65" s="175" t="s">
        <v>32</v>
      </c>
      <c r="B65" s="175" t="str">
        <f>'将来負担比率（分子）の構造'!I$42</f>
        <v>-</v>
      </c>
      <c r="C65" s="175"/>
      <c r="D65" s="175"/>
      <c r="E65" s="175">
        <f>'将来負担比率（分子）の構造'!J$42</f>
        <v>3</v>
      </c>
      <c r="F65" s="175"/>
      <c r="G65" s="175"/>
      <c r="H65" s="175" t="str">
        <f>'将来負担比率（分子）の構造'!K$42</f>
        <v>-</v>
      </c>
      <c r="I65" s="175"/>
      <c r="J65" s="175"/>
      <c r="K65" s="175">
        <f>'将来負担比率（分子）の構造'!L$42</f>
        <v>3</v>
      </c>
      <c r="L65" s="175"/>
      <c r="M65" s="175"/>
      <c r="N65" s="175">
        <f>'将来負担比率（分子）の構造'!M$42</f>
        <v>2</v>
      </c>
      <c r="O65" s="175"/>
      <c r="P65" s="175"/>
    </row>
    <row r="66" spans="1:16" x14ac:dyDescent="0.2">
      <c r="A66" s="175" t="s">
        <v>31</v>
      </c>
      <c r="B66" s="175">
        <f>'将来負担比率（分子）の構造'!I$41</f>
        <v>3437</v>
      </c>
      <c r="C66" s="175"/>
      <c r="D66" s="175"/>
      <c r="E66" s="175">
        <f>'将来負担比率（分子）の構造'!J$41</f>
        <v>3405</v>
      </c>
      <c r="F66" s="175"/>
      <c r="G66" s="175"/>
      <c r="H66" s="175">
        <f>'将来負担比率（分子）の構造'!K$41</f>
        <v>3246</v>
      </c>
      <c r="I66" s="175"/>
      <c r="J66" s="175"/>
      <c r="K66" s="175">
        <f>'将来負担比率（分子）の構造'!L$41</f>
        <v>3357</v>
      </c>
      <c r="L66" s="175"/>
      <c r="M66" s="175"/>
      <c r="N66" s="175">
        <f>'将来負担比率（分子）の構造'!M$41</f>
        <v>3367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909</v>
      </c>
      <c r="C72" s="179">
        <f>基金残高に係る経年分析!G55</f>
        <v>1006</v>
      </c>
      <c r="D72" s="179">
        <f>基金残高に係る経年分析!H55</f>
        <v>974</v>
      </c>
    </row>
    <row r="73" spans="1:16" x14ac:dyDescent="0.2">
      <c r="A73" s="178" t="s">
        <v>74</v>
      </c>
      <c r="B73" s="179">
        <f>基金残高に係る経年分析!F56</f>
        <v>314</v>
      </c>
      <c r="C73" s="179">
        <f>基金残高に係る経年分析!G56</f>
        <v>304</v>
      </c>
      <c r="D73" s="179">
        <f>基金残高に係る経年分析!H56</f>
        <v>312</v>
      </c>
    </row>
    <row r="74" spans="1:16" x14ac:dyDescent="0.2">
      <c r="A74" s="178" t="s">
        <v>75</v>
      </c>
      <c r="B74" s="179">
        <f>基金残高に係る経年分析!F57</f>
        <v>1161</v>
      </c>
      <c r="C74" s="179">
        <f>基金残高に係る経年分析!G57</f>
        <v>1144</v>
      </c>
      <c r="D74" s="179">
        <f>基金残高に係る経年分析!H57</f>
        <v>1410</v>
      </c>
    </row>
  </sheetData>
  <sheetProtection algorithmName="SHA-512" hashValue="ICxjqpV1KjQV5ypUSVzHWajaTNAMlGSnpHuwsvcjeLky223FMPxOqmLeByRf3lwAg5/ZsRH3pCuftMGqmmmXwA==" saltValue="RFzFrcNA0OMFUIdTOI28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2025-03-14T07:34:03Z</cp:lastPrinted>
  <dcterms:created xsi:type="dcterms:W3CDTF">2025-02-19T05:20:18Z</dcterms:created>
  <dcterms:modified xsi:type="dcterms:W3CDTF">2025-03-17T01:30:10Z</dcterms:modified>
  <cp:category/>
</cp:coreProperties>
</file>